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definedNames>
    <definedName name="_xlnm._FilterDatabase" localSheetId="0" hidden="1">Sheet1!$A$5:$K$195</definedName>
    <definedName name="_xlnm.Print_Titles" localSheetId="0">Sheet1!$4:$5</definedName>
  </definedNames>
  <calcPr calcId="144525"/>
</workbook>
</file>

<file path=xl/sharedStrings.xml><?xml version="1.0" encoding="utf-8"?>
<sst xmlns="http://schemas.openxmlformats.org/spreadsheetml/2006/main" count="1507" uniqueCount="777">
  <si>
    <t>附表：</t>
  </si>
  <si>
    <t>镇平县2022年度统筹整合资金计划完成情况公告</t>
  </si>
  <si>
    <t>序号</t>
  </si>
  <si>
    <t>项目名称</t>
  </si>
  <si>
    <t>项目内容
（建设任务）</t>
  </si>
  <si>
    <t>建设地点</t>
  </si>
  <si>
    <t>责任
单位</t>
  </si>
  <si>
    <t>资金用</t>
  </si>
  <si>
    <t>项目建设完成情况</t>
  </si>
  <si>
    <t>绩效目标实现情况</t>
  </si>
  <si>
    <t>联农带农实现情况</t>
  </si>
  <si>
    <t>乡（镇）</t>
  </si>
  <si>
    <t>村</t>
  </si>
  <si>
    <t>合计</t>
  </si>
  <si>
    <t>中央投资</t>
  </si>
  <si>
    <t>省级资金</t>
  </si>
  <si>
    <t>市级资金</t>
  </si>
  <si>
    <t>县级资金</t>
  </si>
  <si>
    <t>资金投入总计</t>
  </si>
  <si>
    <t>（一）农村基础设施建设类项目</t>
  </si>
  <si>
    <t>2022年晁陂镇村组道路提升工程期大栗树村建设项目（一期）</t>
  </si>
  <si>
    <t>改建0.47公里长，3.5米宽，C25水泥混凝土路厚18厘米1条；建0.326公里长，3米宽，C25水泥混凝土路厚18厘米1条</t>
  </si>
  <si>
    <t>晁陂镇</t>
  </si>
  <si>
    <t>大栗树村</t>
  </si>
  <si>
    <t>县交通运输局</t>
  </si>
  <si>
    <t>已完工</t>
  </si>
  <si>
    <t>完成2条水泥混凝土路0.796公里建设任务，项目（工程）验收合格率100%；改善71户脱贫户的出行条件，满足脱贫群众的出行需求，受益人口满意度达98%。</t>
  </si>
  <si>
    <t>完成建设任务，确保项目顺利投入用，改善脱贫群众的出行条件，满足脱贫群众的出行需求，脱贫群众对项目实施效果非常满意。</t>
  </si>
  <si>
    <t>2022年安字营镇村组道路提升工程期遇仙桥村建设项目（一期）</t>
  </si>
  <si>
    <t>改建1.152公里长，3.5米宽，C25水泥混凝土路厚18厘米1条</t>
  </si>
  <si>
    <t>安字营镇</t>
  </si>
  <si>
    <t>遇仙桥村</t>
  </si>
  <si>
    <t>完成1条水泥混凝土路1.152公里建设任务，项目（工程）验收合格率100%；改善60户脱贫户的出行条件，满足脱贫群众的出行需求，受益人口满意度达98%。</t>
  </si>
  <si>
    <t>2022年安字营镇村组道路提升工程期孙庄村建设项目（一期）</t>
  </si>
  <si>
    <t>改建0.705公里长，3.5米宽，C25水泥混凝土路厚18厘米1条</t>
  </si>
  <si>
    <t>孙庄村</t>
  </si>
  <si>
    <t>完成1条水泥混凝土路0.705公里建设任务，项目（工程）验收合格率100%；改善48户脱贫户的出行条件，满足脱贫群众的出行需求，受益人口满意度达98%。</t>
  </si>
  <si>
    <t>2022年安字营镇村组道路提升工程期王洼村建设项目（一期）</t>
  </si>
  <si>
    <t>改建0.26公里长，3.5米宽，C25水泥混凝土路厚18厘米3条</t>
  </si>
  <si>
    <t>王洼村</t>
  </si>
  <si>
    <t>完成3条水泥混凝土路0.26公里建设任务，项目（工程）验收合格率100%；改善93户脱贫户的出行条件，满足脱贫群众的出行需求，受益人口满意度达98%。</t>
  </si>
  <si>
    <t>2022年郭庄乡村组道路提升工程期张庄村建设项目
（一期）</t>
  </si>
  <si>
    <t>改建0.202公里长，3.5米宽，C25水泥混凝土路厚18厘米1条</t>
  </si>
  <si>
    <t>郭庄乡</t>
  </si>
  <si>
    <t>张庄村</t>
  </si>
  <si>
    <t>完成1条水泥混凝土路0.202公里建设任务，项目（工程）验收合格率100%；改善36户脱贫户的出行条件，满足脱贫群众的出行需求，受益人口满意度达98%。</t>
  </si>
  <si>
    <t>2022年郭庄乡村组道路提升工程期熊庄村建设项目
（一期）</t>
  </si>
  <si>
    <t>改建0.25公里长，5米宽，厚4厘米AC13C细粒式沥青路1条1条；改建0.27公里长，4米宽，C25水泥混凝土路厚18厘米1条</t>
  </si>
  <si>
    <t>熊庄村</t>
  </si>
  <si>
    <t>完成2条水泥、沥青混凝土路0.52公里建设任务，项目（工程）验收合格率100%；改善149户脱贫户的出行条件，满足脱贫群众的出行需求，受益人口满意度达98%。</t>
  </si>
  <si>
    <t>2022年高丘镇村组道路提升工程期丁张营村建设项目（一期）</t>
  </si>
  <si>
    <t>改建0.364公里长，3.5米宽，C25水泥混凝土路厚18厘米2条</t>
  </si>
  <si>
    <t>高丘镇</t>
  </si>
  <si>
    <t>丁张营村</t>
  </si>
  <si>
    <t>完成2条水泥混凝土路0.364公里建设任务，项目（工程）验收合格率100%；改善119户脱贫户的出行条件，满足脱贫群众的出行需求，受益人口满意度达98%。</t>
  </si>
  <si>
    <t>2022年高丘镇镇村组道路提升工程期青山村建设项目（一期）</t>
  </si>
  <si>
    <t>改建1.52公里长，4.5米宽，C25水泥混凝土路厚18厘米1条</t>
  </si>
  <si>
    <t>青山村</t>
  </si>
  <si>
    <t>完成1条水泥混凝土路1.52公里建设任务，项目（工程）验收合格率100%；改善98户脱贫户的出行条件，满足脱贫群众的出行需求，受益人口满意度达98%。</t>
  </si>
  <si>
    <t>2022年侯集镇村组道路提升工程期狄庄村建设项目（一期）</t>
  </si>
  <si>
    <t>改建0.513公里长，3.5米宽，C25水泥混凝土路厚18厘米1条</t>
  </si>
  <si>
    <t>侯集镇</t>
  </si>
  <si>
    <t>狄庄村</t>
  </si>
  <si>
    <t>完成1条水泥混凝土路0.513公里建设任务，项目（工程）验收合格率100%；改善67户脱贫户的出行条件，满足脱贫群众的出行需求，受益人口满意度达98%。</t>
  </si>
  <si>
    <t>2022年侯集镇村组道路提升工程期王官营村建设项目（一期）</t>
  </si>
  <si>
    <t>改建1.125公里长，3米宽，C25水泥混凝土路厚18厘米4条</t>
  </si>
  <si>
    <t>王官营村</t>
  </si>
  <si>
    <t>完成4条水泥混凝土路1.125公里建设任务，项目（工程）验收合格率100%；改善71户脱贫户的出行条件，满足脱贫群众的出行需求，受益人口满意度达98%。</t>
  </si>
  <si>
    <t>2022年侯集镇村组道路提升工程期姜老庄村建设项目（一期）</t>
  </si>
  <si>
    <t>改建0.478公里长，3.5米宽，C25水泥混凝土路厚18厘米2条</t>
  </si>
  <si>
    <t>姜老庄村</t>
  </si>
  <si>
    <t>完成2条水泥混凝土路0.478公里建设任务，项目（工程）验收合格率100%；改善89户脱贫户的出行条件，满足脱贫群众的出行需求，受益人口满意度达98%。</t>
  </si>
  <si>
    <t>2022年侯集镇村组道路提升工程期向寨村建设项目（一期）</t>
  </si>
  <si>
    <t>改建0.527公里长，3.5米宽，C25水泥混凝土路厚18厘米1条</t>
  </si>
  <si>
    <t>向寨村</t>
  </si>
  <si>
    <t>完成1条水泥混凝土路0.527公里建设任务，项目（工程）验收合格率100%；改善75户脱贫户的出行条件，满足脱贫群众的出行需求，受益人口满意度达98%。</t>
  </si>
  <si>
    <t>2022年贾宋镇村组道路提升工程期桥东村建设项目（一期）</t>
  </si>
  <si>
    <t>改建0.394公里长，3米宽，C25水泥混凝土路厚18厘米2条；改建0.186公里长，5米宽，C25水泥混凝土路厚18厘米1条；</t>
  </si>
  <si>
    <t>贾宋镇</t>
  </si>
  <si>
    <t>桥东村</t>
  </si>
  <si>
    <t>完成3条水泥混凝土路0.58公里建设任务，项目（工程）验收合格率100%；改善31户脱贫户的出行条件，满足脱贫群众的出行需求，受益人口满意度达98%。</t>
  </si>
  <si>
    <t>2022年贾宋镇村组道路提升工程期张楼村建设项目（一期）</t>
  </si>
  <si>
    <t>改建0.677公里长，3.5米宽，C25水泥混凝土路厚18厘米3条改建0.556公里；长3米宽，C25水泥混凝土路厚18厘米3条</t>
  </si>
  <si>
    <t>张楼村</t>
  </si>
  <si>
    <t>完成5条水泥混凝土路1.233公里建设任务，项目（工程）验收合格率100%；改善81户脱贫户的出行条件，满足脱贫群众的出行需求，受益人口满意度达98%。</t>
  </si>
  <si>
    <t>2022年贾宋镇村组道路提升工程期下户杨村建设项目（一期）</t>
  </si>
  <si>
    <t>改建0.398公里长，4.5米宽，C25水泥混凝土路厚18厘米1条；0.415公里长，4米宽，厚4厘米AC13C细粒式沥青路1条</t>
  </si>
  <si>
    <t>下户杨村</t>
  </si>
  <si>
    <t>完成2条水泥、沥青混凝土路0.813公里建设任务，项目（工程）验收合格率100%；改善62户脱贫户的出行条件，满足脱贫群众的出行需求，受益人口满意度达98%。</t>
  </si>
  <si>
    <t>2022年贾宋镇村组道路提升工程期桥北村建设项目（一期）</t>
  </si>
  <si>
    <t>改建0.18公里长，3米宽，C25水泥混凝土路厚18厘米2条;改建0.074公里长，3.5米宽，C25水泥混凝土路厚18厘米1条;0.232公里长，5米宽，C25水泥混凝土路厚18厘米1条;</t>
  </si>
  <si>
    <t>桥北村</t>
  </si>
  <si>
    <t>完成4条水泥混凝土路0.486公里建设任务，项目（工程）验收合格率100%；改善37户脱贫户的出行条件，满足脱贫群众的出行需求，受益人口满意度达98%。</t>
  </si>
  <si>
    <t>2022年贾宋镇村组道路提升工程期黑龙庙村建设项目（一期）</t>
  </si>
  <si>
    <t>改建1.052公里长，3.5米宽，C25水泥混凝土路厚18厘米2条</t>
  </si>
  <si>
    <t>黑龙庙村</t>
  </si>
  <si>
    <t>完成2条水泥混凝土路1.052公里建设任务，项目（工程）验收合格率100%；改善76户脱贫户的出行条件，满足脱贫群众的出行需求，受益人口满意度达98%。</t>
  </si>
  <si>
    <t>2022年贾宋镇村组道路提升工程期育茂张村建设项目（一期）</t>
  </si>
  <si>
    <t>改建0.95公里长，4.5米宽，厚4厘米AC13C细粒式沥青路1条</t>
  </si>
  <si>
    <t>育茂张村</t>
  </si>
  <si>
    <t>完成1条水沥青路0.95公里建设任务，项目（工程）验收合格率100%；改善67户脱贫户的出行条件，满足脱贫群众的出行需求，受益人口满意度达98%。</t>
  </si>
  <si>
    <t>2022年石佛寺镇村组道路提升工程期大仵营村建设项目（一期）</t>
  </si>
  <si>
    <t>改建2.135公里长，4.5米宽，厚4厘米AC13C细粒式沥青路1条</t>
  </si>
  <si>
    <t>石佛寺镇</t>
  </si>
  <si>
    <t>大仵营村</t>
  </si>
  <si>
    <t>完成1条沥青路2.135公里建设任务，项目（工程）验收合格率100%；改善52户脱贫户的出行条件，满足脱贫群众的出行需求，受益人口满意度达98%。</t>
  </si>
  <si>
    <t>2022年马庄乡村组道路提升工程期白衣堂村建设项目（一期）</t>
  </si>
  <si>
    <t>改建0.706公里长，3.5米宽，C25水泥混凝土路厚18厘米1条</t>
  </si>
  <si>
    <t>马庄乡</t>
  </si>
  <si>
    <t>白衣堂村</t>
  </si>
  <si>
    <t>完成1条水泥混凝土路0.706公里建设任务，项目（工程）验收合格率100%；改善54户脱贫户的出行条件，满足脱贫群众的出行需求，受益人口满意度达98%。</t>
  </si>
  <si>
    <t>2022年马庄乡村组道路提升工程期夹河李村建设项目（一期）</t>
  </si>
  <si>
    <t>改建1.242公里长，4.5米宽，C25水泥混凝土路厚18厘米1条</t>
  </si>
  <si>
    <t>夹河李村</t>
  </si>
  <si>
    <t>完成1条水泥混凝土路1.242公里建设任务，项目（工程）验收合格率100%；改善77户脱贫户的出行条件，满足脱贫群众的出行需求，受益人口满意度达98%。</t>
  </si>
  <si>
    <t>2022年彭营镇村组道路提升工程期柳园村建设项目（一期）</t>
  </si>
  <si>
    <t>改建1.375公里长，3.5米宽，C25水泥混凝土路厚18厘米1条</t>
  </si>
  <si>
    <t>彭营镇</t>
  </si>
  <si>
    <t>柳园村</t>
  </si>
  <si>
    <t>完成1条水泥混凝土路1.375公里建设任务，项目（工程）验收合格率100%；改善72户脱贫户的出行条件，满足脱贫群众的出行需求，受益人口满意度达98%。</t>
  </si>
  <si>
    <t>2022年彭营镇村组道路提升工程期李和庄村建设项目（一期）</t>
  </si>
  <si>
    <t>改建0.24公里长，3.5米宽，C25水泥混凝土路厚18厘米1条;改建0.685公里长，4.5米宽，C25水泥混凝土路厚18厘米1条</t>
  </si>
  <si>
    <t>李和庄村</t>
  </si>
  <si>
    <t>完成2条水泥混凝土路0.925公里建设任务，项目（工程）验收合格率100%；改善48户脱贫户的出行条件，满足脱贫群众的出行需求，受益人口满意度达98%。</t>
  </si>
  <si>
    <t>2022年彭营镇村组道路提升工程期宋营村建设项目（一期）</t>
  </si>
  <si>
    <t>改建0.38公里长，3米宽，C25水泥混凝土路厚18厘米1条</t>
  </si>
  <si>
    <t>宋营村</t>
  </si>
  <si>
    <t>完成1条水泥混凝土路0.38公里建设任务，项目（工程）验收合格率100%；改善77户脱贫户的出行条件，满足脱贫群众的出行需求，受益人口满意度达98%。</t>
  </si>
  <si>
    <t>2022年彭营镇村组道路提升工程期北王庄村建设项目（一期）</t>
  </si>
  <si>
    <t>改建0.935公里长，3.5米宽，C25水泥混凝土路厚18厘米3条</t>
  </si>
  <si>
    <t>北王庄村</t>
  </si>
  <si>
    <t>完成3条水泥混凝土路0.935公里建设任务，项目（工程）验收合格率100%；改善57户脱贫户的出行条件，满足脱贫群众的出行需求，受益人口满意度达98%。</t>
  </si>
  <si>
    <t>2022年曲屯镇村组道路提升工程期齐岗村建设项目（一期）</t>
  </si>
  <si>
    <t>改建0.275公里长，5米宽，C25水泥混凝土路厚18厘米1条；改建0.275公里长，3.5米宽，C25水泥混凝土路厚18厘米1条；改建0.2公里长，4.5米宽，C25水泥混凝土路厚18厘米1条；</t>
  </si>
  <si>
    <t>曲屯镇</t>
  </si>
  <si>
    <t>齐岗村</t>
  </si>
  <si>
    <t>完成3条水泥混凝土路0.75公里建设任务，项目（工程）验收合格率100%；改善24户脱贫户的出行条件，满足脱贫群众的出行需求，受益人口满意度达98%。</t>
  </si>
  <si>
    <t>2022年曲屯镇村组道路提升工程期五龙庙村建设项目（一期）</t>
  </si>
  <si>
    <t>改建0.925公里长，4.5米宽，厚4厘米AC13C细粒式沥青路1条；</t>
  </si>
  <si>
    <t>五龙庙村</t>
  </si>
  <si>
    <t>完成1条沥青路0.925公里建设任务，项目（工程）验收合格率100%；改善33户脱贫户的出行条件，满足脱贫群众的出行需求，受益人口满意度达98%。</t>
  </si>
  <si>
    <t>2022年曲屯镇村组道路提升工程期曲屯村建设项目（一期）</t>
  </si>
  <si>
    <t>改建0.39公里长，5米宽，C25水泥混凝土路厚18厘米2条；</t>
  </si>
  <si>
    <t>曲屯村</t>
  </si>
  <si>
    <t>完成2条水泥混凝土路0.39公里建设任务，项目（工程）验收合格率100%；改善33户脱贫户的出行条件，满足脱贫群众的出行需求，受益人口满意度达98%。</t>
  </si>
  <si>
    <t>2022年王岗乡村组道路提升工程期杜庄村建设项目（一期）</t>
  </si>
  <si>
    <t>改建0.646公里长，3米宽，C25水泥混凝土路厚18厘米2条；建0.19公里长，3.5米宽，C25水泥混凝土路厚18厘米2条；</t>
  </si>
  <si>
    <t>王岗乡</t>
  </si>
  <si>
    <t>杜庄村</t>
  </si>
  <si>
    <t>完成3条水泥混凝土路0.836公里建设任务，项目（工程）验收合格率100%；改善44户脱贫户的出行条件，满足脱贫群众的出行需求，受益人口满意度达98%。</t>
  </si>
  <si>
    <t>2022年王岗乡村组道路提升工程期砚台村建设项目（一期）</t>
  </si>
  <si>
    <t>改建0.665公里长，3.5米宽，C25水泥混凝土路厚18厘米1条；</t>
  </si>
  <si>
    <t>砚台村</t>
  </si>
  <si>
    <t>完成1条水泥混凝土路0.665公里建设任务，项目（工程）验收合格率100%；改善119户脱贫户的出行条件，满足脱贫群众的出行需求，受益人口满意度达98%。</t>
  </si>
  <si>
    <t>2022年卢医镇村组道路提升工程期白龙庙村建设项目（一期）</t>
  </si>
  <si>
    <t>改建0.965公里长，3.5米宽，C25水泥混凝土路厚18厘米1条；</t>
  </si>
  <si>
    <t>卢医镇</t>
  </si>
  <si>
    <t>白龙庙村</t>
  </si>
  <si>
    <t>完成1条水泥混凝土路0.965公里建设任务，项目（工程）验收合格率100%；改善86户脱贫户的出行条件，满足脱贫群众的出行需求，受益人口满意度达98%。</t>
  </si>
  <si>
    <t>2022年杨营镇村组道路提升工程期大贾庄村建设项目（一期）</t>
  </si>
  <si>
    <t>改建1.5公里长，4.5米宽，厚4厘米AC13C细粒式沥青路2条；</t>
  </si>
  <si>
    <t>杨营镇</t>
  </si>
  <si>
    <t>大贾庄村</t>
  </si>
  <si>
    <t>完成2条沥青混凝土路1.5公里建设任务，项目（工程）验收合格率100%；改善76户脱贫户的出行条件，满足脱贫群众的出行需求，受益人口满意度达98%。</t>
  </si>
  <si>
    <t>2022年杨营镇村组道路提升工程期草房梁村建设项目（一期）</t>
  </si>
  <si>
    <t>改建0.839公里长，3.5米宽，C25水泥混凝土路厚18厘米2条；</t>
  </si>
  <si>
    <t>草房梁村</t>
  </si>
  <si>
    <t>完成2条水泥混凝土路0.839公里建设任务，项目（工程）验收合格率100%；改善65户脱贫户的出行条件，满足脱贫群众的出行需求，受益人口满意度达98%。</t>
  </si>
  <si>
    <t>2022年杨营镇村组道路提升工程期小岗村建设项目（一期）</t>
  </si>
  <si>
    <t>改建1.432公里长，3.5米宽，C25水泥混凝土路厚18厘米3条；</t>
  </si>
  <si>
    <t>小岗村</t>
  </si>
  <si>
    <t>完成3条水泥混凝土路1.432公里建设任务，项目（工程）验收合格率100%；改善36户脱贫户的出行条件，满足脱贫群众的出行需求，受益人口满意度达98%。</t>
  </si>
  <si>
    <t>2022年杨营镇村组道路提升工程期李家营村建设项目（一期）</t>
  </si>
  <si>
    <t>改建0.43公里长，3米宽，C25水泥混凝土路厚18厘米1条；</t>
  </si>
  <si>
    <t>李家营村</t>
  </si>
  <si>
    <t>完成1条水泥混凝土路0.43公里验收合格率100%；改善56户脱贫户的出行条件，满足脱贫群众的出行需求，受益人口满意度达98%。</t>
  </si>
  <si>
    <t>2022年玉都街道村组道路提升工程期唐家庄村建设项目（一期）</t>
  </si>
  <si>
    <t>改建0.21公里长，3.5米宽，C25水泥混凝土路厚18厘米1条；</t>
  </si>
  <si>
    <t>玉都街道</t>
  </si>
  <si>
    <t>唐家庄村</t>
  </si>
  <si>
    <t>完成1条水泥混凝土路0.21公里建设任务，项目（工程）验收合格率100%；改善56户脱贫户的出行条件，满足脱贫群众的出行需求，受益人口满意度达98%。</t>
  </si>
  <si>
    <t>2022年玉都街道村组道路提升工程期苏寨村建设项目（一期）</t>
  </si>
  <si>
    <t>改建0.345公里长，3米宽，C25水泥混凝土路厚18厘米2条；改建0.534公里长，3.5米宽，C25水泥混凝土路厚18厘米2条；</t>
  </si>
  <si>
    <t>苏寨村</t>
  </si>
  <si>
    <t>完成4条水泥混凝土路0.879公里建设任务，项目（工程）验收合格率100%；改善10户脱贫户的出行条件，满足脱贫群众的出行需求，受益人口满意度达98%。</t>
  </si>
  <si>
    <t>2022年张林镇村组道路提升工程期黑张村建设项目（一期）</t>
  </si>
  <si>
    <t>改建0.624公里长，4.5米宽，C25水泥混凝土路厚18厘米1条；</t>
  </si>
  <si>
    <t>张林镇</t>
  </si>
  <si>
    <t>黑张村</t>
  </si>
  <si>
    <t>完成1条水泥混凝土路0.624公里建设任务，项目（工程）验收合格率100%；改善39户脱贫户的出行条件，满足脱贫群众的出行需求，受益人口满意度达98%。</t>
  </si>
  <si>
    <t>2022年张林镇村组道路提升工程期白庙村建设项目（一期）</t>
  </si>
  <si>
    <t>改建0.37公里长，3米宽，C25水泥混凝土路厚18厘米1条；改建1.01公里长，3.5米宽，C25水泥混凝土路厚18厘米1条；</t>
  </si>
  <si>
    <t>白庙村</t>
  </si>
  <si>
    <t>完成2条水泥混凝土路1.38公里建设任务，项目（工程）验收合格率100%；改善52户脱贫户的出行条件，满足脱贫群众的出行需求，受益人口满意度达98%。</t>
  </si>
  <si>
    <t>2022年张林镇村组道路提升工程期于河村建设项目（一期）</t>
  </si>
  <si>
    <t>改建1.42公里长，4.5米宽，厚4厘米AC13C细粒式沥青路1条;</t>
  </si>
  <si>
    <t>于河村</t>
  </si>
  <si>
    <t>完成1条沥青混凝土路1.42公里建设任务，项目（工程）验收合格率100%；改善13户脱贫户的出行条件，满足脱贫群众的出行需求，受益人口满意度达98%。</t>
  </si>
  <si>
    <t>2022年张林镇村组道路提升工程期官寺村建设项目（一期）</t>
  </si>
  <si>
    <t>改建0.8公里长，4.5米宽，C25水泥混凝土路厚18厘米1条；</t>
  </si>
  <si>
    <t>官寺村</t>
  </si>
  <si>
    <t>完成1条水泥混凝土路0.8公里建设任务，项目（工程）验收合格率100%；改善60户脱贫户的出行条件，满足脱贫群众的出行需求，受益人口满意度达98%。</t>
  </si>
  <si>
    <t>2022年张林镇村组道路提升工程期华沟村建设项目（一期）</t>
  </si>
  <si>
    <t>改建0.44公里长，4米宽，厚4厘米AC13C细粒式沥青路1条;</t>
  </si>
  <si>
    <t>华沟村</t>
  </si>
  <si>
    <t>完成1条沥青混凝土路0.44公里建设任务，项目（工程）验收合格率100%；改善67户脱贫户的出行条件，满足脱贫群众的出行需求，受益人口满意度达98%。</t>
  </si>
  <si>
    <t>2022年柳泉铺镇村组道路提升工程期村任家庄村建设项目（一期）</t>
  </si>
  <si>
    <t>改建0.942公里长，3米宽，C25水泥混凝土路厚18厘米4条；</t>
  </si>
  <si>
    <t>柳泉铺镇</t>
  </si>
  <si>
    <t>任家庄村</t>
  </si>
  <si>
    <t>完成4条水泥混凝土路0.942公里建设任务，项目（工程）验收合格率100%；改善18户脱贫户的出行条件，满足脱贫群众的出行需求，受益人口满意度达98%。</t>
  </si>
  <si>
    <t>2022年柳泉铺镇村组道路提升工程期村青山村建设项目（一期）</t>
  </si>
  <si>
    <t>改建0.09公里长，3米宽，C25水泥混凝土路厚18厘米1条；</t>
  </si>
  <si>
    <t>完成1条水泥混凝土0.09公里建设任务，项目（工程）验收合格率100%；改善35户脱贫户的出行条件，满足脱贫群众的出行需求，受益人口满意度达98%。</t>
  </si>
  <si>
    <t>2022年遮山镇村组道路提升工程期王沟村建设项目（一期）</t>
  </si>
  <si>
    <t>改建0.475公里长，3.5米宽，C25水泥混凝土路厚18厘米2条；</t>
  </si>
  <si>
    <t>遮山镇</t>
  </si>
  <si>
    <t>王沟村</t>
  </si>
  <si>
    <t>完成2条水泥混凝土路0.475公里建设任务，项目（工程）验收合格率100%；改善26户脱贫户的出行条件，满足脱贫群众的出行需求，受益人口满意度达98%。</t>
  </si>
  <si>
    <t>2022年遮山镇村组道路提升工程期东魏营村建设项目（一期）</t>
  </si>
  <si>
    <t>改建2.165公里长，4.5米宽，厚4厘米AC13C细粒式沥青路1条；</t>
  </si>
  <si>
    <t>东魏营村</t>
  </si>
  <si>
    <t>完成1条沥青混凝土路2.165公里建设任务，项目（工程）验收合格率100%；改善35户脱贫户的出行条件，满足脱贫群众的出行需求，受益人口满意度达98%。</t>
  </si>
  <si>
    <t>2022年遮山镇村组道路提升工程期倒坐堂村建设项目（一期）</t>
  </si>
  <si>
    <t>改建2.053公里长，4.5米宽，厚4厘米AC13C细粒式沥青路1条;</t>
  </si>
  <si>
    <t>倒坐堂村</t>
  </si>
  <si>
    <t>完成1条沥青混凝土路2.053公里建设任务，项目（工程）验收合格率100%；改善15户脱贫户的出行条件，满足脱贫群众的出行需求，受益人口满意度达98%。</t>
  </si>
  <si>
    <t>2022年遮山镇村组道路提升工程期东杨庄村建设项目（一期）</t>
  </si>
  <si>
    <t>改0.993公里长，4.5米宽，厚4厘米AC13C细粒式沥青路1条;</t>
  </si>
  <si>
    <t>东杨庄村</t>
  </si>
  <si>
    <t>完成1条沥青混凝土路0.993公里建设任务，项目（工程）验收合格率100%；改善17户脱贫户的出行条件，满足脱贫群众的出行需求，受益人口满意度达98%。</t>
  </si>
  <si>
    <t>2022年遮山镇村组道路提升工程期小苏庄村建设项目（一期）</t>
  </si>
  <si>
    <t>改建0.813公里长，4.5米宽，厚4厘米AC13C细粒式沥青路1条;改建0.25公里长，3.5米宽，C25水泥混凝土路厚18厘米1条；</t>
  </si>
  <si>
    <t>小苏庄村</t>
  </si>
  <si>
    <t>完成2条水泥、沥青混凝土路1.063公里建设任务，项目（工程）验收合格率100%；改善28户脱贫户的出行条件，满足脱贫群众的出行需求，受益人口满意度达98%。</t>
  </si>
  <si>
    <t>2022年老庄镇村组道路提升工程期小西岗村建设项目（一期）</t>
  </si>
  <si>
    <t>改建2.36公里长，5米宽，厚4厘米AC13C细粒式沥青路1条;</t>
  </si>
  <si>
    <t>老庄镇</t>
  </si>
  <si>
    <t>小西岗村</t>
  </si>
  <si>
    <t>完成1条沥青路2.36公里建设任务，项目（工程）验收合格率100%；改善32户脱贫户的出行条件，满足脱贫群众的出行需求，受益人口满意度达98%。</t>
  </si>
  <si>
    <t>2022年枣园镇村组道路提升工程期沟王村建设项目（一期）</t>
  </si>
  <si>
    <t>改建1.053公里长，3.5米宽，C25水泥混凝土路厚18厘米4条；</t>
  </si>
  <si>
    <t>枣园镇</t>
  </si>
  <si>
    <t>沟王村</t>
  </si>
  <si>
    <t>完成4条水泥混凝土路1.053公里建设任务，项目（工程）验收合格率100%；改善31户脱贫户的出行条件，满足脱贫群众的出行需求，受益人口满意度达98%。</t>
  </si>
  <si>
    <t>2022年高丘镇大陈营村危桥改造建设项目</t>
  </si>
  <si>
    <t>改建大陈营村桥梁1座，桥长27.04延米，宽9米。</t>
  </si>
  <si>
    <t>高丘镇大陈营村</t>
  </si>
  <si>
    <t>大陈营村</t>
  </si>
  <si>
    <t>完成1座桥梁建设任务，项目（工程）验收合格率100%；改善165户脱贫户的出行条件，满足脱贫群众的出行需求，受益人口满意度达98%。</t>
  </si>
  <si>
    <t>2022年高丘镇韩营村危桥改造建设项目</t>
  </si>
  <si>
    <t>改建仵岗桥桥梁1座，桥长25.04延米，宽8.5米。</t>
  </si>
  <si>
    <t>高丘镇韩营村</t>
  </si>
  <si>
    <t>韩营村</t>
  </si>
  <si>
    <t>完成1座桥梁建设任务，项目（工程）验收合格率100%；改善121户脱贫户的出行条件，满足脱贫群众的出行需求，受益人口满意度达98%。</t>
  </si>
  <si>
    <t>2022年彭营镇李锦庄村危桥改造建设项目</t>
  </si>
  <si>
    <t>改建冯庄北桥桥梁1座，桥长18.08延米，宽12米</t>
  </si>
  <si>
    <t>彭营镇李锦庄村</t>
  </si>
  <si>
    <t>李锦庄村</t>
  </si>
  <si>
    <t>完成1座桥梁建设任务，项目（工程）验收合格率100%；改善77户脱贫户的出行条件，满足脱贫群众的出行需求，受益人口满意度达98%。</t>
  </si>
  <si>
    <t>2022年彭营镇李和庄村危桥改造建设项目</t>
  </si>
  <si>
    <t>改建鲁庄桥1座，桥长25.08延米，宽7米。</t>
  </si>
  <si>
    <t>彭营镇李和庄村</t>
  </si>
  <si>
    <t>完成1座桥梁建设任务，项目（工程）验收合格率100%；改善48户脱贫户的出行条件，满足脱贫群众的出行需求，受益人口满意度达98%。</t>
  </si>
  <si>
    <t>2022年张林镇杨庄村危桥改造建设项目</t>
  </si>
  <si>
    <t>改建杨庄村桥梁1座，桥长31.08延米，宽10米</t>
  </si>
  <si>
    <t>张林镇杨庄村</t>
  </si>
  <si>
    <t>杨庄村</t>
  </si>
  <si>
    <t>完成1座桥梁建设任务，项目（工程）验收合格率100%；改善33户脱贫户的出行条件，满足脱贫群众的出行需求，受益人口满意度达98%。</t>
  </si>
  <si>
    <t>2022年张林镇镇街东村危桥改造建设项目</t>
  </si>
  <si>
    <t>改建张林街东桥桥梁1座，桥长13延米，宽13米</t>
  </si>
  <si>
    <t>张林镇街东村</t>
  </si>
  <si>
    <t>街东村</t>
  </si>
  <si>
    <t>2022年贾宋镇张楼村危桥改造建设项目</t>
  </si>
  <si>
    <t>改建张楼村2座桥梁，张楼干渠桥，长6.02延米，宽9米；张楼桥，长22.04延米，宽9米</t>
  </si>
  <si>
    <t>贾宋镇张楼村</t>
  </si>
  <si>
    <t>完成2座桥梁建设任务，项目（工程）验收合格率100%；改善81户脱贫户的出行条件，满足脱贫群众的出行需求，受益人口满意度达98%。</t>
  </si>
  <si>
    <t>2022年雪枫街道牛王庙村危桥改造建设项目</t>
  </si>
  <si>
    <t>改建牛王庙村曹营西桥梁1座，桥长28.04延米，宽8米</t>
  </si>
  <si>
    <t>雪枫街道牛王庙村</t>
  </si>
  <si>
    <t>牛王庙村</t>
  </si>
  <si>
    <t>完成1座桥梁建设任务，项目（工程）验收合格率100%；改善30户脱贫户的出行条件，满足脱贫群众的出行需求，受益人口满意度达98%。</t>
  </si>
  <si>
    <t>2022年二龙乡三潭村村危桥改造建设项目</t>
  </si>
  <si>
    <t>改建三潭村灵官殿桥梁1座，桥长25.04延米，宽10米</t>
  </si>
  <si>
    <t>二龙乡三潭村</t>
  </si>
  <si>
    <t>三潭村</t>
  </si>
  <si>
    <t>完成1座桥梁建设任务，项目（工程）验收合格率100%；改善80户脱贫户的出行条件，满足脱贫群众的出行需求，受益人口满意度达98%。</t>
  </si>
  <si>
    <t>2022年二龙乡碾坪村危桥改造建设项目</t>
  </si>
  <si>
    <t>改建碾坪村桥梁2座，碾坪桥，长14.02延米，宽7米；碾坪西桥，长30.02延米，宽7米。</t>
  </si>
  <si>
    <t>二龙乡碾坪村</t>
  </si>
  <si>
    <t>碾坪村</t>
  </si>
  <si>
    <t>在建</t>
  </si>
  <si>
    <t>完成2座桥梁建设任务，项目（工程）验收合格率100%；改善52户脱贫户的出行条件，满足脱贫群众的出行需求，受益人口满意度达98%。</t>
  </si>
  <si>
    <t>2022年王岗乡鄢沟村危桥改造建设项目</t>
  </si>
  <si>
    <t>改建鄢沟村张家东桥梁1座，桥长19.04延米，宽7米。</t>
  </si>
  <si>
    <t>王岗乡鄢沟村</t>
  </si>
  <si>
    <t>鄢沟村</t>
  </si>
  <si>
    <t>完成1座桥梁建设任务，项目（工程）验收合格率100%；改善51户脱贫户的出行条件，满足脱贫群众的出行需求，受益人口满意度达98%。</t>
  </si>
  <si>
    <t>2022年王岗乡慕营村危桥改造建设项目</t>
  </si>
  <si>
    <t>改建慕营村桥梁2座，竹园李东桥，桥长18.02延米，宽7米；渠营西桥，桥长26.04延米，宽7米</t>
  </si>
  <si>
    <t>王岗乡慕营村</t>
  </si>
  <si>
    <t>慕营村</t>
  </si>
  <si>
    <t>完成2座桥梁建设任务，项目（工程）验收合格率100%；改善39户脱贫户的出行条件，满足脱贫群众的出行需求，受益人口满意度达98%。</t>
  </si>
  <si>
    <t>2022年曲屯镇齐岗村危桥改造建设项目</t>
  </si>
  <si>
    <t>改建齐岗村桥梁1座，齐岗西桥桥长桥长42.02延米，宽7米</t>
  </si>
  <si>
    <t>曲屯镇齐岗村</t>
  </si>
  <si>
    <t>完成1座桥梁建设任务，项目（工程）验收合格率100%；改善24户脱贫户的出行条件，满足脱贫群众的出行需求，受益人口满意度达98%。</t>
  </si>
  <si>
    <t>2022年曲屯镇马家村危桥改造建设项目</t>
  </si>
  <si>
    <t>改建马家村桥梁1座，桥长31.04延米，宽7米。</t>
  </si>
  <si>
    <t>曲屯镇马家村</t>
  </si>
  <si>
    <t>马家村</t>
  </si>
  <si>
    <t>完成1座桥梁建设任务，项目（工程）验收合格率100%；改善20户脱贫户的出行条件，满足脱贫群众的出行需求，受益人口满意度达98%。</t>
  </si>
  <si>
    <t>2022年晁陂镇宅子杨村危桥改造建设项目</t>
  </si>
  <si>
    <t>改建宅子杨村桥梁1座，宅子杨南桥桥长15.58延米，宽7米.</t>
  </si>
  <si>
    <t>晁陂镇宅子杨村</t>
  </si>
  <si>
    <t>宅子杨村</t>
  </si>
  <si>
    <t>完成1座桥梁建设任务，项目（工程）验收合格率100%；改善25户脱贫户的出行条件，满足脱贫群众的出行需求，受益人口满意度达98%。</t>
  </si>
  <si>
    <t>2022年晁陂镇中户杨村危桥改造建设项目</t>
  </si>
  <si>
    <t>改建中户杨村桥梁1座，中户杨东桥桥长14.53延米，宽7米</t>
  </si>
  <si>
    <t>晁陂镇中户杨村</t>
  </si>
  <si>
    <t>中户杨村</t>
  </si>
  <si>
    <t>完成1座桥梁建设任务，项目（工程）验收合格率100%；改善68户脱贫户的出行条件，满足脱贫群众的出行需求，受益人口满意度达98%。</t>
  </si>
  <si>
    <t>2022年晁陂镇草场吴村危桥改造建设项目</t>
  </si>
  <si>
    <t>改建草场吴村桥梁1座，草场吴东黄土河桥桥长32.04延米，宽7米。</t>
  </si>
  <si>
    <t>晁陂镇草场吴村</t>
  </si>
  <si>
    <t>草场吴村</t>
  </si>
  <si>
    <t>完成1座桥梁建设任务，项目（工程）验收合格率100%；改善43户脱贫户的出行条件，满足脱贫群众的出行需求，受益人口满意度达98%。</t>
  </si>
  <si>
    <t>2022年遮山镇东杨庄村危桥改造建设项目</t>
  </si>
  <si>
    <t>改建东杨庄村桥梁1座，杨庄桥桥长38.04延米，宽7米</t>
  </si>
  <si>
    <t>遮山镇东杨庄村</t>
  </si>
  <si>
    <t>完成1座桥梁建设任务，项目（工程）验收合格率100%；改善17户脱贫户的出行条件，满足脱贫群众的出行需求，受益人口满意度达98%。</t>
  </si>
  <si>
    <t>2022年彭营镇冯营村危桥改造建设项目</t>
  </si>
  <si>
    <t>改建冯营村桥梁1座，冯营东桥桥长24.04延米，宽7米</t>
  </si>
  <si>
    <t>彭营镇冯营村</t>
  </si>
  <si>
    <t>冯营村</t>
  </si>
  <si>
    <t>完成1座桥梁建设任务，项目（工程）验收合格率100%；改善45户脱贫户的出行条件，满足脱贫群众的出行需求，受益人口满意度达98%。</t>
  </si>
  <si>
    <t>2022年老庄镇曾寨村危桥改造建设项目</t>
  </si>
  <si>
    <t>改建曾寨村桥梁1座，潘庄干渠桥桥长19.04延米，宽8米</t>
  </si>
  <si>
    <t>老庄镇曾寨村</t>
  </si>
  <si>
    <t>曾寨村</t>
  </si>
  <si>
    <t>完成1座桥梁建设任务，项目（工程）验收合格率100%；改善90户脱贫户的出行条件，满足脱贫群众的出行需求，受益人口满意度达98%。</t>
  </si>
  <si>
    <t>2022年马庄乡小碾王村危桥改造建设项目</t>
  </si>
  <si>
    <t>改建小碾王村桥梁1座，小庄桥桥长22.04延米，宽7米。</t>
  </si>
  <si>
    <t>马庄乡小碾王村</t>
  </si>
  <si>
    <t>小碾王村</t>
  </si>
  <si>
    <t>完成2座桥梁建设任务，项目（工程）验收合格率100%；改善56户脱贫户的出行条件，满足脱贫群众的出行需求，受益人口满意度达98%。</t>
  </si>
  <si>
    <t>2022年马庄乡尤营村村危桥改造建设项目</t>
  </si>
  <si>
    <t>改建尤营村小马庄桥桥梁1座，长37.04宽8米。</t>
  </si>
  <si>
    <t>马庄乡尤营村</t>
  </si>
  <si>
    <t>尤营村</t>
  </si>
  <si>
    <t>完成1座桥梁建设任务，项目（工程）验收合格率100%；改善36户脱贫户的出行条件，满足脱贫群众的出行需求，受益人口满意度达98%。</t>
  </si>
  <si>
    <t>2022年张林镇土楼村危桥改造建设项目</t>
  </si>
  <si>
    <t>改建土楼村桥梁1座，土楼桥桥长长25.04延米，宽7米</t>
  </si>
  <si>
    <t>张林镇土楼村</t>
  </si>
  <si>
    <t>土楼村</t>
  </si>
  <si>
    <t>完成1座桥梁建设任务，项目（工程）验收合格率100%；改善23户脱贫户的出行条件，满足脱贫群众的出行需求，受益人口满意度达98%。</t>
  </si>
  <si>
    <t>2022年张林镇镇贾庄村危桥改造建设项目</t>
  </si>
  <si>
    <t>改建贾庄村桥梁1座，贾庄西桥桥长18.04延米，宽7米</t>
  </si>
  <si>
    <t>张林镇贾庄村</t>
  </si>
  <si>
    <t>贾庄村</t>
  </si>
  <si>
    <t>完成1座桥梁建设任务，项目（工程）验收合格率100%；改善39户脱贫户的出行条件，满足脱贫群众的出行需求，受益人口满意度达98%。</t>
  </si>
  <si>
    <t>2022年张林镇赵营村危桥改造建设项目</t>
  </si>
  <si>
    <t>改建赵营村桥梁1座，马河北桥桥长23.98延米，宽7米。</t>
  </si>
  <si>
    <t>张林镇赵营村</t>
  </si>
  <si>
    <t>赵营村</t>
  </si>
  <si>
    <t>2022年张林镇沙河刘村危桥改造建设项目</t>
  </si>
  <si>
    <t>改建沙河刘村桥梁1座，沙河刘桥长23.04延米，宽7米.</t>
  </si>
  <si>
    <t>张林镇沙河刘村</t>
  </si>
  <si>
    <t>沙河刘村</t>
  </si>
  <si>
    <t>2022年安子营镇村组道路提升工程(二期)白草庄村建设项目</t>
  </si>
  <si>
    <t>改建0.38公里长，3.5米宽，C25水泥混凝土路厚18厘米2条</t>
  </si>
  <si>
    <t>安子营镇</t>
  </si>
  <si>
    <t>白草庄村</t>
  </si>
  <si>
    <t>完成2条水泥混凝土路0.38公里建设任务，项目（工程）验收合格率100%；改善86户脱贫户的出行条件，满足脱贫群众的出行需求，受益人口满意度达98%。</t>
  </si>
  <si>
    <t>2022年安子营镇村组道路提升工程(二期)元明寺村建设项目</t>
  </si>
  <si>
    <t>改建1.015公里长，3.5米宽，C25水泥混凝土路厚18厘米1条</t>
  </si>
  <si>
    <t>元明寺村</t>
  </si>
  <si>
    <t>完成1条水泥混凝土路1.015公里建设任务，项目（工程）验收合格率100%；改善43户脱贫户的出行条件，满足脱贫群众的出行需求，受益人口满意度达98%。</t>
  </si>
  <si>
    <t>2022年侯集镇村组道路提升工程(二期)项店村建设项目</t>
  </si>
  <si>
    <t>改建0.609公里长，3米宽，C25厚18厘米水泥混凝土路2条</t>
  </si>
  <si>
    <t>项店村</t>
  </si>
  <si>
    <t>完成2条水泥混凝土路0.609公里建设任务，项目（工程）验收合格率100%；改善76户脱贫户的出行条件，满足脱贫群众的出行需求，受益人口满意度达98%。</t>
  </si>
  <si>
    <t>2022年贾宋镇道路提升工程(二期)李普吾村建设项目</t>
  </si>
  <si>
    <t>改建0.517公里，宽3米C25厚18厘米水泥混凝土路2条；改建0.479公里，宽3.5米C25厚18厘米水泥混凝土路1条</t>
  </si>
  <si>
    <t>李普吾村</t>
  </si>
  <si>
    <t>完成3条水泥混凝土路0.996里建设任务，项目（工程）验收合格率100%；改善25户脱贫户的出行条件，满足脱贫群众的出行需求，受益人口满意度达98%。</t>
  </si>
  <si>
    <t>2022年贾宋镇道路提升工程(二期)桥东村建设项目</t>
  </si>
  <si>
    <t>改建0.566公里，宽3米C25厚18厘米水泥混凝土路6条；改建0.234公里，宽5米C25厚18厘米水泥混凝土2条</t>
  </si>
  <si>
    <t>完成8条水泥混凝土路0.8公里建设任务，项目（工程）验收合格率100%；改善31户脱贫户的出行条件，满足脱贫群众的出行需求，受益人口满意度达98%。</t>
  </si>
  <si>
    <t>2022年老庄镇道路提升工程(二期)果营村建设项目</t>
  </si>
  <si>
    <t>改建1.169公里，宽6米，厚4厘米AC13C细粒式沥青混凝土路1条</t>
  </si>
  <si>
    <t>果营村</t>
  </si>
  <si>
    <t>完成1条沥青混凝土路1.169公里建设任务，项目（工程）验收合格率100%；改善77户脱贫户的出行条件，满足脱贫群众的出行需求，受益人口满意度达98%。</t>
  </si>
  <si>
    <t>2022年老庄镇道路提升工程(二期)夏营村建设项目</t>
  </si>
  <si>
    <t>改建1.166公里，宽6米，厚4厘米AC13C细粒式沥青混凝土路1条</t>
  </si>
  <si>
    <t>夏营村</t>
  </si>
  <si>
    <t>完成1条沥青混凝土路1.166公里建设任务，项目（工程）验收合格率100%；改善56户脱贫户的出行条件，满足脱贫群众的出行需求，受益人口满意度达98%。</t>
  </si>
  <si>
    <t>2022年老庄镇道路提升工程(二期)江田村建设项目</t>
  </si>
  <si>
    <t>改建1.771公里，宽6米，厚4厘米AC13C细粒式沥青混凝土路1条</t>
  </si>
  <si>
    <t>江田村</t>
  </si>
  <si>
    <t>完成1条沥青混凝土路1.771公里建设任务，项目（工程）验收合格率100%；改善22户脱贫户的出行条件，满足脱贫群众的出行需求，受益人口满意度达98%。</t>
  </si>
  <si>
    <t>2022年老庄镇道路提升工程(二期)小西岗村建设项目</t>
  </si>
  <si>
    <t>改建0.785公里，宽6米厚4厘米AC13C细粒式沥青混凝土路1条</t>
  </si>
  <si>
    <t>完成1条沥青混凝土路0.785公里建设任务，项目（工程）验收合格率100%；改善32户脱贫户的出行条件，满足脱贫群众的出行需求，受益人口满意度达98%。</t>
  </si>
  <si>
    <t>2022年老庄镇道路提升工程(二期)时沟村建设项目</t>
  </si>
  <si>
    <t>改建0.571公里，宽6米厚4厘米AC13C细粒式沥青混凝土路1条；改建0.528公里，宽5米厚4厘米AC13C细粒式沥青混凝土路1条</t>
  </si>
  <si>
    <t>时沟村</t>
  </si>
  <si>
    <t>完成2条沥青混凝土路1.099公里建设任务，项目（工程）验收合格率100%；改善32户脱贫户的出行条件，满足脱贫群众的出行需求，受益人口满意度达98%。</t>
  </si>
  <si>
    <t>2022年卢医镇道路提升工程(二期)小魏营村建设项目</t>
  </si>
  <si>
    <t>改建0.385公里，宽4.5米C25厚18厘米水泥混凝土路1条</t>
  </si>
  <si>
    <t>小魏营村</t>
  </si>
  <si>
    <t>完成1条水泥混凝土路0.385公里建设任务，项目（工程）验收合格率100%；改善64户脱贫户的出行条件，满足脱贫群众的出行需求，受益人口满意度达98%。</t>
  </si>
  <si>
    <t>2022年卢医镇道路提升工程(二期)郝沟村建设项目</t>
  </si>
  <si>
    <t>改建0.277公里，宽3.5米C25厚18厘米水泥混凝土路1条</t>
  </si>
  <si>
    <t>郝沟村</t>
  </si>
  <si>
    <t>完成1条水泥混凝土路0.277公里建设任务，项目（工程）验收合格率100%；改善72户脱贫户的出行条件，满足脱贫群众的出行需求，受益人口满意度达98%。</t>
  </si>
  <si>
    <t>2022年曲屯镇道路提升工程(二期)曲屯村建设项目</t>
  </si>
  <si>
    <t>改建0.482公里，宽3米，C25厚18厘米水泥混凝土路2条</t>
  </si>
  <si>
    <t>完成2条水泥混凝土路0.482公里建设任务，项目（工程）验收合格率100%；改善33户脱贫户的出行条件，满足脱贫群众的出行需求，受益人口满意度达98%。</t>
  </si>
  <si>
    <t>2022年曲屯镇道路提升工程(二期)兴国寺村建设项目</t>
  </si>
  <si>
    <t>改建0.252公里，宽4.5米水泥混凝土路1条</t>
  </si>
  <si>
    <t>兴国寺村</t>
  </si>
  <si>
    <t>完成1条水泥混凝土路0.252公里建设任务，项目（工程）验收合格率100%；改善23户脱贫户的出行条件，满足脱贫群众的出行需求，受益人口满意度达98%。</t>
  </si>
  <si>
    <t>2022年曲屯镇道路提升工程(二期)五龙庙村建设项目</t>
  </si>
  <si>
    <t>改建0.248公里，宽3.5米C25厚18厘米水泥混凝土路1条；改建1.215公里，宽3米C25厚18厘米水泥混凝土路9条</t>
  </si>
  <si>
    <t>完成10条水泥混凝土路1.463公里建设任务，项目（工程）验收合格率100%；改善33户脱贫户的出行条件，满足脱贫群众的出行需求，受益人口满意度达98%。</t>
  </si>
  <si>
    <t>2022年曲屯镇道路提升工程(二期)齐岗村建设项目</t>
  </si>
  <si>
    <t>改建0.205公里，宽4.5米C25厚18厘米水泥混凝土路1条</t>
  </si>
  <si>
    <t>完成1条水泥混凝土路0.205公里建设任务，项目（工程）验收合格率100%；改善24户脱贫户的出行条件，满足脱贫群众的出行需求，受益人口满意度达98%。</t>
  </si>
  <si>
    <t>2022年杨营镇道路提升工程(二期)林寨村建设项目</t>
  </si>
  <si>
    <t>改建1.378公里，宽4.5米，厚4厘米AC13C细粒式沥青混凝土路1条</t>
  </si>
  <si>
    <t>林寨村</t>
  </si>
  <si>
    <t>完成1条沥青混凝土路1.378公里建设任务，项目（工程）验收合格率100%；改善53户脱贫户的出行条件，满足脱贫群众的出行需求，受益人口满意度达98%。</t>
  </si>
  <si>
    <t>2022年枣园镇道路提升工程(二期)沟王村建设项目</t>
  </si>
  <si>
    <t>改建0.643公里，宽3.5米C25厚18厘米水泥混凝土路3条；改建0.14公里，宽3米C25厚18厘米水泥混凝土路1条；</t>
  </si>
  <si>
    <t>完成4条水泥混凝土路0.783公里建设任务，项目（工程）验收合格率100%；改善31户脱贫户的出行条件，满足脱贫群众的出行需求，受益人口满意度达98%。</t>
  </si>
  <si>
    <t>2022年枣园镇道路提升工程(二期)大王庙村建设项目</t>
  </si>
  <si>
    <t>改建0.146公里，宽3.5米C25厚18厘米水泥混凝土路1条；改建0.07公里，宽3米C25厚18厘米水泥混凝土路1条</t>
  </si>
  <si>
    <t>大王庙村</t>
  </si>
  <si>
    <t>完成2条水泥混凝土路0.216公里建设任务，项目（工程）验收合格率100%；改善50户脱贫户的出行条件，满足脱贫群众的出行需求，受益人口满意度达98%。</t>
  </si>
  <si>
    <t>2022年遮山镇道路提升工程(二期)马营村建设项目</t>
  </si>
  <si>
    <t>改建0.993公里，宽3.5米，C25厚18厘米水泥混凝土路3条</t>
  </si>
  <si>
    <t>马营村</t>
  </si>
  <si>
    <t>完成3条水泥混凝土路0.993公里建设任务，项目（工程）验收合格率100%；改善19户脱贫户的出行条件，满足脱贫群众的出行需求，受益人口满意度达98%。</t>
  </si>
  <si>
    <t>2022年安子营镇元明寺村危桥改造建设项目（二期）</t>
  </si>
  <si>
    <t>改建元明寺村沟东桥一座，桥长45.08延米，宽7米。</t>
  </si>
  <si>
    <t>2022年马庄乡杨寨村危桥改造建设项目（二期）</t>
  </si>
  <si>
    <t>改建杨寨村两座桥梁，杨寨东桥，长37.08延米，宽7.5米；双楼张南桥，长65.08延米，宽7米。</t>
  </si>
  <si>
    <t>杨寨村</t>
  </si>
  <si>
    <t>完成2座桥梁建设任务，项目（工程）验收合格率100%；改善84户脱贫户的出行条件，满足脱贫群众的出行需求，受益人口满意度达98%。</t>
  </si>
  <si>
    <t>2022年高丘镇史岗村危桥改造建设项目（二期）</t>
  </si>
  <si>
    <t>改建史岗村砚台桥一座，桥长46.08延米，宽8.5米。</t>
  </si>
  <si>
    <t>史岗村</t>
  </si>
  <si>
    <t>完成1座桥梁建设任务，项目（工程）验收合格率100%；改善56户脱贫户的出行条件，满足脱贫群众的出行需求，受益人口满意度达98%。</t>
  </si>
  <si>
    <t>2022年高丘镇刘坟村危桥改造建设项目（二期）</t>
  </si>
  <si>
    <t>改建刘坟村石迁河桥一座，桥长47.04延米，宽8米。</t>
  </si>
  <si>
    <t>刘坟村</t>
  </si>
  <si>
    <t>完成1座桥梁建设任务，项目（工程）验收合格率100%；改善57户脱贫户的出行条件，满足脱贫群众的出行需求，受益人口满意度达98%。</t>
  </si>
  <si>
    <t>2022年杨营镇大贾庄村危桥改造建设项目（二期）</t>
  </si>
  <si>
    <t>改建大贾庄村贾庄西桥一座，桥长37.08延米，宽7米。</t>
  </si>
  <si>
    <t>完成1座桥梁建设任务，项目（工程）验收合格率100%；改善76户脱贫户的出行条件，满足脱贫群众的出行需求，受益人口满意度达102%。</t>
  </si>
  <si>
    <t>2022年侯集镇大赵营村危桥改造建设项目（二期）</t>
  </si>
  <si>
    <t>改建大赵营村大赵营桥一座，桥长66.04延米，宽7米。</t>
  </si>
  <si>
    <t>大赵营村</t>
  </si>
  <si>
    <t>完成1座桥梁建设任务，项目（工程）验收合格率100%；改善47户脱贫户的出行条件，满足脱贫群众的出行需求，受益人口满意度达98%。</t>
  </si>
  <si>
    <t>2022年石佛寺镇黄楝岈村危桥改造建设项目（二期）</t>
  </si>
  <si>
    <t>改建黄楝岈村小河南北桥一座，桥长37.04延米，宽7米。</t>
  </si>
  <si>
    <t>黄楝岈村</t>
  </si>
  <si>
    <t>2022年郭庄回族乡白杨葩村村组道路提升工程</t>
  </si>
  <si>
    <t>改建0.249公里长，3.5米宽，厚4厘米AC13C细粒式沥青路1条；改建0.484公里长，4.5米宽，厚4厘米AC13C细粒式沥青路1条；</t>
  </si>
  <si>
    <t>郭庄回族乡</t>
  </si>
  <si>
    <t>白杨葩村</t>
  </si>
  <si>
    <t>时完成2条沥青混凝土路0.733公里建设任务，项目（工程）验收合格率100%；改善46户脱贫户的出行条件，满足脱贫群众的出行需求，受益人口满意度达98%。</t>
  </si>
  <si>
    <t>2022年郭庄回族乡郭庄村村组道路提升工程</t>
  </si>
  <si>
    <t>改建1.125公里长，6米宽，厚4厘米AC13C细粒式沥青路1条；</t>
  </si>
  <si>
    <t>郭庄村</t>
  </si>
  <si>
    <t>时完成1条沥青混凝土1.125公里建设任务，项目（工程）验收合格率100%；改善51户脱贫户的出行条件，满足脱贫群众的出行需求，受益人口满意度达98%。</t>
  </si>
  <si>
    <t>2022年郭庄回族乡孙楼村村组道路提升工程</t>
  </si>
  <si>
    <t>改建0.733公里长，4.5米宽，厚4厘米AC13C细粒式沥青路2条；改建0.235公里长，3.5米宽，C25水泥混凝土路厚18厘米1条；</t>
  </si>
  <si>
    <t>孙楼村</t>
  </si>
  <si>
    <t>时完成3条水泥、沥青混凝土0.968公里建设任务，项目（工程）验收合格率100%；改善82户脱贫户的出行条件，满足脱贫群众的出行需求，受益人口满意度达98%。</t>
  </si>
  <si>
    <t>2022年郭庄回族乡村团东村组道路提升工程</t>
  </si>
  <si>
    <t>改建0.184公里长，3.5米宽，C25水泥混凝土路厚18厘米1条；</t>
  </si>
  <si>
    <t>团东村</t>
  </si>
  <si>
    <t>完成1条水泥混凝土路0.184公里建设任务，项目（工程）验收合格率100%；改善47户脱贫户的出行条件，满足脱贫群众的出行需求，受益人口满意度达98%。</t>
  </si>
  <si>
    <t>2022年郭庄回族乡团中村村组道路提升工程</t>
  </si>
  <si>
    <t>改建0.756公里长，5米宽，厚4厘米AC13C细粒式沥青路2条；</t>
  </si>
  <si>
    <t>团中村</t>
  </si>
  <si>
    <t>完成2条沥青混凝土路0.756公里建设任务，项目（工程）验收合格率100%；改善58户脱贫户的出行条件，满足脱贫群众的出行需求，受益人口满意度达98%。</t>
  </si>
  <si>
    <t>2022年郭庄回族乡熊庄村村组道路提升工程</t>
  </si>
  <si>
    <t>改建0.504公里长，5米宽，厚4厘米AC13C细粒式沥青路1条</t>
  </si>
  <si>
    <t>完成1条沥青混凝土路0.504公里建设任务，项目（工程）验收合格率100%；改善147户脱贫户的出行条件，满足脱贫群众的出行需求，受益人口满意度达98%。</t>
  </si>
  <si>
    <t>2022年老庄镇姜庄村农村供水工程</t>
  </si>
  <si>
    <t>新建供水站5座，维修供水站2座，新打深机井7眼，配套水泵及机电设备7套，3t压力罐6套，消毒设备7套，铺设输配水管道，自来水入户517套。</t>
  </si>
  <si>
    <t>姜庄村</t>
  </si>
  <si>
    <t>县水利局</t>
  </si>
  <si>
    <t>巩固提升姜庄村2019人（其中脱贫人口108人）饮水安全，群众满意度提高。</t>
  </si>
  <si>
    <t>完成建设任务，确保项目顺利投入用，改善脱贫群众的饮水安全条件，满足脱贫群众的饮水安全需求，脱贫群众对项目实施效果满意。</t>
  </si>
  <si>
    <t>2022晁陂镇中户杨村农村供水工程</t>
  </si>
  <si>
    <t>新建供水站1座，新打深机井1眼，配套水泵及机电设备1套，20t压力罐1套，消毒设备1套，铺设输配水管道，自来水入户824套。</t>
  </si>
  <si>
    <t>群众满意度提高</t>
  </si>
  <si>
    <t>2022年晁陂镇刘沟村农村供水工程</t>
  </si>
  <si>
    <t>新建供水站1座，新打深机井1眼，配套水泵及机电设备1套，10t压力罐1套，消毒设备1套，铺设输配水管道，自来水入户325套。</t>
  </si>
  <si>
    <t>刘沟</t>
  </si>
  <si>
    <t>巩固提升刘沟村1360人（其中脱贫人口62人）饮水安全，群众满意度提高。</t>
  </si>
  <si>
    <t>2022年张林镇华沟村农村供水工程</t>
  </si>
  <si>
    <t>新建供水站2座，新打深机井2眼，配套水泵及机电设备2套，10t及20t压力罐各1套，消毒设备1套，铺设输配水管道，自来水入户666套。</t>
  </si>
  <si>
    <t>巩固提升华沟村3035人饮水安全（其中脱贫人口141人），群众满意度提高。</t>
  </si>
  <si>
    <t>2022年张林镇于河村农村供水工程</t>
  </si>
  <si>
    <t>新建供水站1座，新打深机井1眼，配套水泵及机电设备1套，10t压力罐1套，消毒设备1套，铺设输配水管道，自来水入户196套。</t>
  </si>
  <si>
    <t>巩固提升于河村822人（其中脱贫人口32人）饮水安全，群众满意度提高。</t>
  </si>
  <si>
    <t>2022年张林镇方坡村农村供水工程</t>
  </si>
  <si>
    <t>新建供水站1座，新打深机井1眼，配套水泵及机电设备1套，10t压力罐1套，消毒设备1套，铺设输配水管道，自来水入户225套。</t>
  </si>
  <si>
    <t>方坡村</t>
  </si>
  <si>
    <t>巩固提升方坡村894人（其中脱贫人口24人）饮水安全，群众满意度提高。</t>
  </si>
  <si>
    <t>2022年张林镇太平观村农村供水工程</t>
  </si>
  <si>
    <t>新建供水站1座，新打深机井1眼，配套水泵及机电设备1套，10t压力罐1套，消毒设备1套，铺设输配水管道，自来水入户235套。</t>
  </si>
  <si>
    <t>太平观村</t>
  </si>
  <si>
    <t>巩固提升太平观村946人（其中脱贫人口30人）饮水安全，群众满意度提高。</t>
  </si>
  <si>
    <t>2022年贾宋镇赵营村农村供水工程</t>
  </si>
  <si>
    <t>铺设配水管网，自来水入户29套。</t>
  </si>
  <si>
    <t>巩固提升赵营村124人（其中脱贫人口32人）饮水安全，群众满意度提高。</t>
  </si>
  <si>
    <t>2022年遮山镇铁匠庄村农村供水工程</t>
  </si>
  <si>
    <t>维修供水站1座，新打深机井1眼，配套水泵及机电设备1套，消毒设备1套，铺设输配水管道，自来水入户123套。</t>
  </si>
  <si>
    <t>铁匠庄村</t>
  </si>
  <si>
    <t>巩固提升铁匠庄村472人（其中脱贫人口25人）饮水安全，群众满意度提高。</t>
  </si>
  <si>
    <t>2022年遮山镇东杨庄村农村供水工程</t>
  </si>
  <si>
    <t>新建供水站1座，新打深机井1眼，配套水泵及机电设备1套，10t压力罐1套，消毒设备1套，铺设输配水管道，自来水入户357套。</t>
  </si>
  <si>
    <t>巩固提升东杨庄村1395人（其中脱贫人口57人）饮水安全，群众满意度提高。</t>
  </si>
  <si>
    <t>2022年王岗乡官刘庄村农村供水工程</t>
  </si>
  <si>
    <t>新建供水站1座，新打深机井2眼，调蓄池1座，配套水泵及机电设备1套，10t压力罐1套，消毒设备1套，铺设输配水管道，自来水入户206套。</t>
  </si>
  <si>
    <t>官刘庄村</t>
  </si>
  <si>
    <t>巩固提升官刘庄村1267人（其中脱贫人口44人）饮水安全，群众满意度提高。</t>
  </si>
  <si>
    <t>2022年郭庄乡团东村农村供水工程</t>
  </si>
  <si>
    <t>新建供水站1座，新打深机井1眼，配套水泵及机电设备1套，10t压力罐1套，消毒设备1套，铺设输配水管道，自来水入户288套。</t>
  </si>
  <si>
    <t>巩固提升团东村1095人（其中脱贫人口124人）饮水安全，群众满意度提高。</t>
  </si>
  <si>
    <t>2022年柳泉铺大马庄赵营村农村供水工程</t>
  </si>
  <si>
    <t>铺设配水管网，自来水入户125套。</t>
  </si>
  <si>
    <t>柳泉铺</t>
  </si>
  <si>
    <t>大马庄赵营村</t>
  </si>
  <si>
    <t>巩固提升赵营村532人（其中脱贫人口18人）饮水安全，群众满意度提高。</t>
  </si>
  <si>
    <t>2022年杨营镇沙家村农村供水工程</t>
  </si>
  <si>
    <t>维修供水站1座，新打深机井1眼，配套水泵及机电设备1套，消毒设备1套，铺设输配水管道，自来水入户663套。</t>
  </si>
  <si>
    <t>沙家村</t>
  </si>
  <si>
    <t>巩固提升沙家村2453人（其中脱贫人口87人）饮水安全，群众满意度提高。</t>
  </si>
  <si>
    <t>2022年镇平县乡村振兴示范道路建设项目</t>
  </si>
  <si>
    <t>新建宽6.0m沥青道路1012m（现状水泥路3.5米，增加5cm厚沥青混凝土面层）；新建宽6.0m沥青道路528m（现状水泥路3.5米，增加5cm厚沥青混凝土面层）；新建宽5.5m沥青道路249m（现状水泥路3.5米，增加5cm厚沥青混凝土面层）；新建宽5.0m沥青道路1010m（现状水泥路3.5米，增加5cm厚沥青混凝土面层）；新建宽4.5m沥青道路1015m（现状水泥路4.5米，增加5cm厚沥青混凝土面层）；新建宽4.5m沥青道路1511m（现状水泥路3.5米，增加5cm厚沥青混凝土面层）；新建混凝土管涵68m（φ600）；新建土边沟4865m（土边沟宽2米)；路面铣刨21427.5㎡；标线1065㎡。</t>
  </si>
  <si>
    <t>郭庄乡熊庄村、团东村、团西村、许桥村</t>
  </si>
  <si>
    <t>县农业农村局、郭庄乡政府</t>
  </si>
  <si>
    <t>完成建设任务，项目（工程）验收合格率100%；改善253户脱贫户的出行条件，满足脱贫群众的出行需求，受益人口满意度达98%。</t>
  </si>
  <si>
    <t>2022年郭庄回族乡少数民族村村组道路建设项目</t>
  </si>
  <si>
    <t>改建长550米，宽5米，厚5公分，细粒式沥青混凝土路面</t>
  </si>
  <si>
    <t>县民宗局</t>
  </si>
  <si>
    <t>完成1条水泥路公里建设任务，项目（工程）验收合格率100%；改善群众的出行条件，受益人口满意度达98%。</t>
  </si>
  <si>
    <t>2022年老庄镇少数民族村村组道路建设项目</t>
  </si>
  <si>
    <t>改建长度747.21米，宽度3.5米，厚18公分C25混凝土路面1条；长度107.82米，宽度3.5米，厚18公分C25混凝土路面1条；长度480.45米，宽度3.5米，厚18公分C25混凝土路面1条。</t>
  </si>
  <si>
    <t>2022年曲屯镇少数民族村村组道路建设项目</t>
  </si>
  <si>
    <t>改建长度357.93米，宽度3米，厚18公分C25混凝土路面1条；长度195.60米，宽度3米，厚18公分C25混凝土路面1条；长度95.67米，宽度3米，厚18公分C25混凝土路面1条；长度235.10米，宽度3米，厚18公分C25混凝土路面1条，长度85.66米，宽度4米，厚18公分C25混凝土路面1条；长度194.70米，宽度4米，厚18公分C25混凝土路面1条。</t>
  </si>
  <si>
    <t>柴庄村</t>
  </si>
  <si>
    <t>2022年镇平县彭营镇范庄村烟田机井新建项目</t>
  </si>
  <si>
    <t>新打机井2眼，每眼井深度180米，每米造价380元，</t>
  </si>
  <si>
    <t>范庄村</t>
  </si>
  <si>
    <t>县烟叶服务中心</t>
  </si>
  <si>
    <t>完成2眼机井条建设任务，项目（工程）验收合格率100%；解决今年新增烟田的灌溉问题，增加烟叶产量，促进烟农增收，受益人口满意度达98%。</t>
  </si>
  <si>
    <t>完成建设任务，确保项目顺利投入用，解决今年新增烟田的灌溉问题，增加烟叶产量，促进烟农增收，群众对项目实施效果非常满意。</t>
  </si>
  <si>
    <t>2022年镇平县彭营镇李和庄村烟田机井新建项目</t>
  </si>
  <si>
    <t>新打机井1眼，每眼井深度180米，每米造价380元，</t>
  </si>
  <si>
    <t>完成1眼机井条建设任务，项目（工程）验收合格率100%；解决今年新增烟田的灌溉问题，增加烟叶产量，促进烟农增收，受益人口满意度达98%。</t>
  </si>
  <si>
    <t>2022年镇平县彭营镇柳园村烟田机井新建项目</t>
  </si>
  <si>
    <t>2022年镇平县彭营镇田营村烟田机井新建项目</t>
  </si>
  <si>
    <t>新打机井4眼，每眼井深度180米，每米造价380元，</t>
  </si>
  <si>
    <t>田营村</t>
  </si>
  <si>
    <t>完成4眼机井条建设任务，项目（工程）验收合格率100%；解决今年新增烟田的灌溉问题，增加烟叶产量，促进烟农增收，受益人口满意度达98%。</t>
  </si>
  <si>
    <t>2022年镇平县彭营镇罗李沟村烟田机井新建项目</t>
  </si>
  <si>
    <t>罗李沟村</t>
  </si>
  <si>
    <t>2022年镇平县枣园镇辛营村烟田机井新建项目</t>
  </si>
  <si>
    <t>新打机井2眼，每眼井深度120米，每米造价380元，</t>
  </si>
  <si>
    <t>辛营村</t>
  </si>
  <si>
    <t>2022年镇平县枣园镇上岗村烟田机井新建项目</t>
  </si>
  <si>
    <t>新打机井1眼，每眼井深度120米，每米造价380元，</t>
  </si>
  <si>
    <t>上岗村</t>
  </si>
  <si>
    <t>2022年镇平县枣园镇老时营村烟田机井新建项目</t>
  </si>
  <si>
    <t>老时营村</t>
  </si>
  <si>
    <t>2022年镇平县枣园镇大王庙村烟田机井新建项目</t>
  </si>
  <si>
    <t>2022年镇平县枣园镇下户村烟田机井新建项目</t>
  </si>
  <si>
    <t>下户村</t>
  </si>
  <si>
    <t>2022年镇平县曲屯镇五龙庙村烟田机井新建项目</t>
  </si>
  <si>
    <t>新打机井5眼，每眼井深度120米，每米造价380元，</t>
  </si>
  <si>
    <t>完成5眼机井条建设任务，项目（工程）验收合格率100%；解决今年新增烟田的灌溉问题，增加烟叶产量，促进烟农增收，受益人口满意度达98%。</t>
  </si>
  <si>
    <t>2022年镇平县曲屯镇齐岗村烟田机井新建项目</t>
  </si>
  <si>
    <t>2022年镇平县曲屯镇曹营村烟田机井新建项目</t>
  </si>
  <si>
    <t>曹营村</t>
  </si>
  <si>
    <t>2022年镇平县曲屯镇马家村烟田机井新建项目</t>
  </si>
  <si>
    <t>新打机井4眼，每眼井深度120米，每米造价380元，</t>
  </si>
  <si>
    <t>2022年镇平县曲屯镇彭岗村烟田机井新建项目</t>
  </si>
  <si>
    <t>彭岗村</t>
  </si>
  <si>
    <t>2022年镇平县曲屯镇罗洼村烟田机井新建项目</t>
  </si>
  <si>
    <t>罗洼村</t>
  </si>
  <si>
    <t>2022年镇平县曲屯镇楼子王村烟田机井新建项目</t>
  </si>
  <si>
    <t>楼子王村</t>
  </si>
  <si>
    <t>2022年镇平县曲屯镇刘冲村烟田机井新建项目</t>
  </si>
  <si>
    <t>刘冲村</t>
  </si>
  <si>
    <t>2022年镇平县遮山镇白沟村烟田机井新建项目</t>
  </si>
  <si>
    <t>白沟村</t>
  </si>
  <si>
    <t>2022年镇平县遮山镇孔营村烟田机井新建项目</t>
  </si>
  <si>
    <t>孔营村</t>
  </si>
  <si>
    <t>2022年镇平县遮山镇王沟村烟田机井新建项目</t>
  </si>
  <si>
    <t>2022年镇平县遮山镇陈善岗村烟田机井新建项目</t>
  </si>
  <si>
    <t>陈善岗村</t>
  </si>
  <si>
    <t>2022年镇平县高丘镇桥沟村烟田机井新建项目</t>
  </si>
  <si>
    <t>桥沟村</t>
  </si>
  <si>
    <t>2022年镇平县高丘镇陈营村烟田机井新建项目</t>
  </si>
  <si>
    <t>新打机井6眼，每眼井深度120米，每米造价380元，</t>
  </si>
  <si>
    <t>陈营村</t>
  </si>
  <si>
    <t>2022年镇平县马庄乡栗扒村烟田机井新建项目</t>
  </si>
  <si>
    <t>新打机井2眼，每眼井深度80米，每米造价380元，</t>
  </si>
  <si>
    <t>栗扒村</t>
  </si>
  <si>
    <t>2022年镇平县马庄乡小碾王村烟田机井新建项目</t>
  </si>
  <si>
    <t>新打机井3眼，每眼井深度80米，每米造价380元，</t>
  </si>
  <si>
    <t>完成3眼机井条建设任务，项目（工程）验收合格率100%；解决今年新增烟田的灌溉问题，增加烟叶产量，促进烟农增收，受益人口满意度达98%。</t>
  </si>
  <si>
    <t>2022年镇平县王岗乡东李庄村烟田机井新建项目</t>
  </si>
  <si>
    <t>新打机井2眼，每眼井深度130米，每米造价380元，</t>
  </si>
  <si>
    <t>东李庄村</t>
  </si>
  <si>
    <t>2022年镇平县王岗乡马岗村烟田机井新建项目</t>
  </si>
  <si>
    <t>马岗村</t>
  </si>
  <si>
    <t>镇平县五岳庙林场护林房建设项目</t>
  </si>
  <si>
    <t>新建护林房建设215.56平方米，每平方1800元，小计39万元，基础设施配套道路、水电、院墙等，小计12万元。</t>
  </si>
  <si>
    <t>老庄村菩提寺林区</t>
  </si>
  <si>
    <t>县林业局</t>
  </si>
  <si>
    <t>完成建设任务，确保项目顺利投入用。</t>
  </si>
  <si>
    <t>完成建设任务，确保项目顺利投入用，稳定职工队伍，改善职工生产和生活条件，大大提高职工的工作积极性，增强国有林场发展后劲，以及对林场的脱贫解困都具有十分重要的现实意义。</t>
  </si>
  <si>
    <t>（二）产业发展类项目及其他</t>
  </si>
  <si>
    <t>2022年镇平县雨露计划项目</t>
  </si>
  <si>
    <t>职业教育补助脱贫学生2288人次，每人1500元；短期技能培训A级149人次，每人2000元；短期技能培训C级2人次，每人1500元。</t>
  </si>
  <si>
    <t>全县建档立卡脱贫家庭(含防止返贫致贫监测对象家庭)</t>
  </si>
  <si>
    <t>县乡村振兴局</t>
  </si>
  <si>
    <t>提高建档立卡脱贫家庭(含防止返贫致贫监测对象家庭)劳动力的创业和就业能力，实现一人长期就业，全家稳定脱贫，脱贫群众对项目实施效果非常满意。</t>
  </si>
  <si>
    <t>2022年镇平县农村实用技术培训项目</t>
  </si>
  <si>
    <t>农村实用技术培训100人次</t>
  </si>
  <si>
    <t>镇平县</t>
  </si>
  <si>
    <t>县农业农村局</t>
  </si>
  <si>
    <t>对全县有培训意愿的劳动力（重点是脱贫劳动力和监测对象劳动力），以就业需求为导向，以取证持证为标准，以提升素质和技能为重点，全面提升我县劳动力素质，扩大培训覆盖面，提高持证就业比例，促进技能就业、技能增收。</t>
  </si>
  <si>
    <t>2022年镇平县小额贷款贴息项目</t>
  </si>
  <si>
    <t>对符合条件的脱贫户、监测对象5万以下、期限3年内的扶贫小额信用贷款，县财政按照同期贷款基准利率给予全额贴息。</t>
  </si>
  <si>
    <t>享受小额信贷脱贫户、监测对象</t>
  </si>
  <si>
    <t>县金融服务中心</t>
  </si>
  <si>
    <t>为有就业创业潜质、有贷款意愿、有一定技能素质和有较强信用意识的脱贫户、监测对象提供贷款，并降低融资经营成本。县财政按照同期贷款基准利率给予全额贴息。</t>
  </si>
  <si>
    <t>2022年公益性岗位补贴项目</t>
  </si>
  <si>
    <t>乡村公益性岗位补贴，补贴标准每人710元/月</t>
  </si>
  <si>
    <t>县域脱贫户（监测对象）</t>
  </si>
  <si>
    <t>县人社局</t>
  </si>
  <si>
    <t>在县内安排有劳动能力和就业意愿、外出就业困难的脱贫劳动力和监测帮扶对象500人就业，补贴标准每人710元/月，增加脱贫人口收入，解决就业问题。</t>
  </si>
  <si>
    <t>2022年脱贫户、监测帮扶对象产业奖补项目</t>
  </si>
  <si>
    <t>对自助创业收入达到规定标准的脱贫户进行创业奖补，计划补助1000户。</t>
  </si>
  <si>
    <t>对全县768户脱贫劳动力（含监测帮扶对象）在县内进行自主创业就业的人员予以奖补，奖补金额80万，有效衔接推进乡村振兴，大力发展区域特色产业，促进农民持续增收和农业高质量发展。</t>
  </si>
  <si>
    <t>2022年脱贫户、监测帮扶对象务工奖补项目</t>
  </si>
  <si>
    <t>对在县外务工、县内帮扶车间、帮扶基地及企业（不包含公益性岗位人员）务工的脱贫户进行务工奖补，计划补助9000户。</t>
  </si>
  <si>
    <t>对全县6472户脱贫劳动力（含监测帮扶对象）务工人员予以奖补，有效衔接推进乡村振兴，大力发展区域特色产业，促进农民持续增收和农业高质量发展。</t>
  </si>
  <si>
    <t>2022年镇平县帮扶车间奖补项目</t>
  </si>
  <si>
    <t>对全县帮扶车间进行综合评比验收，每次对前1、2、3名各奖6万元，4、5、6位次各奖4万元，7、8、9、10位次各奖2万元。</t>
  </si>
  <si>
    <t>县域帮扶企业</t>
  </si>
  <si>
    <t>县科工局</t>
  </si>
  <si>
    <t>激励入驻车间企业，充分发挥帮扶效益，增加务工群众收入</t>
  </si>
  <si>
    <t>杨营镇乡村振兴莲藕产业示范片区项目</t>
  </si>
  <si>
    <t>改扩建杨家华路口-郭营-程庙-荷花博览园，前行至侯集镇交界处4.73公里长、6米宽沥青路，打造产业示范路；建设莲藕艺术品加工车间1115.75㎡；购置稻虾养殖生产耕种设备。</t>
  </si>
  <si>
    <t>县交通局、农业农村局、杨营镇政府</t>
  </si>
  <si>
    <t>项目建成后产权归杨营镇政府所有，进一步壮大尹营、程庙等村集体经济收益，村集体经济增收不低于4%，有效带动脱贫劳动力、群众务工就业50余人，预计人均年务工收入3000元以上，实现家门口就业，巩固脱贫成效，脱贫群众对项目实施效果非常满意。</t>
  </si>
  <si>
    <t>项目建成后产权归镇政府所有，进一步壮大尹营、程庙等村集体经济收益，村集体经济增收不低于4%，有效带动脱贫劳动力、群众务工就业50余人，预计人均年务工收入3000元以上，实现家门口就业，巩固脱贫成效，脱贫群众对项目实施效果非常满意。</t>
  </si>
  <si>
    <t>侯集镇乡村振兴观赏鱼产业示范片区项目</t>
  </si>
  <si>
    <t>观赏鱼温室大棚1座，建筑面积为4224㎡；观赏鱼转运库1座，建筑面积为1120㎡；新建6m宽沥青路面道路682m，5m宽混凝土路面道路884m；机井，2眼，100m深；砂石停车场622㎡。</t>
  </si>
  <si>
    <t>县农业农村局、侯集镇政府</t>
  </si>
  <si>
    <t>项目建成后产权归侯集镇政府所有，打造观赏鱼良种繁育基地、提高品质，推动观赏鱼产业发展。</t>
  </si>
  <si>
    <t>项目建成后产权归侯集镇政府所有，村集体经济增收不低于4%，带动脱贫劳动力务工30人，预计人均年务工收入6000元，实现家门口就业，巩固脱贫成效，脱贫群众对项目实施效果非常满意。</t>
  </si>
  <si>
    <t>2022年镇平县雪枫街道瓜果采摘园项目</t>
  </si>
  <si>
    <t>新建72m*36m薄膜大棚6座、8m*60m薄膜大棚20座，配套灌溉设施；新建4.5m宽沥青路871米、翻整4m宽碎石路面970m等。</t>
  </si>
  <si>
    <t>雪枫街道</t>
  </si>
  <si>
    <t>七里庄村</t>
  </si>
  <si>
    <t>县农业农村局、交通局、雪枫街道</t>
  </si>
  <si>
    <t>项目建成后产权归雪枫街道办事处所有，每年每亩产出瓜果4500斤，按市场均价3.6元/斤，每亩受益16200元。项目实施后，将带动53户脱贫户发展桑果种植业，带动村级集体收入不低于4%，改善村内生态环境，脱贫群众对项目实施效果非常满意。</t>
  </si>
  <si>
    <t>项目建成后产权归雪枫街道办事处所有，务工吸纳脱贫人口数97人，每户年均务工增收3750元。脱贫户土地流转面积480亩，每亩年均流转受益600元，带动村集体经济增收不低于4%。</t>
  </si>
  <si>
    <t>老庄镇乡村振兴百果园产业示范片区项目</t>
  </si>
  <si>
    <t>1、老庄百果园产业示范项目：新型高效智控日光温室6座（4800㎡）；连栋避雨大棚3座（9504㎡）；配套给水管网系统592.66m；作业通道581.87m（新建生产道路，宽4米，15cm混凝土路面）；岩石井1眼，（深度180米、20吨的压力罐）；2、老庄凉水泉村现代采摘示范园：标准化薄膜连栋冷棚1座2592㎡；新型高效智控日光温室2座尺寸为10*60m（1200平方米）；冷库2座面积共363.82㎡；烘干房1座面积共992.87㎡；灌溉管网239m；5m作业通道62.24m(碎石面层)、3m作业通道354m（碎石面层）；碎石面层铺装共1047.62㎡；15匹烘干设备30台、1000kva变压器1台。</t>
  </si>
  <si>
    <t>方庄村、凉水泉村</t>
  </si>
  <si>
    <t>县农业农村局、老庄镇政府</t>
  </si>
  <si>
    <t>项目建成后产权归老庄镇政府所有，增加村集体经济收入4%左右。项目流转整理土地200亩，1、农民收益土地流转涵盖农户72户，户均年增收1500元左右。2.吸纳务工约80人，人均年收入约8000元。3 示范园有效改善老庄镇观光农业人流和时间过分集中的难题；在规范化种植、规模化生产、科学化培训、集约化经营等方面形成示范带动；促果树产业向更高层次发展，对观光农业发展具有积极的推动作用。实现游客赏花摘果、特色美食，旅游休闲相结合，产业就业双增收。对我镇实现果业高效、生态、可持续发展，三产业融合，发展现代农业多元化具有较强的示范带动作用。</t>
  </si>
  <si>
    <t>项目建成后产权归老庄镇政府所有，施工过程中可以提供就业岗位，带动当地农业发展，提供更多创业机会和岗位，增加农民收入，壮大村集体收入。在后期管理过程中，可以吸收更多的群众参与经这、营管理，自主经营。</t>
  </si>
  <si>
    <t>石佛寺镇乡村振兴仝家岭示范片区项目</t>
  </si>
  <si>
    <t>小仵庄民宿产业发展项目：新建特色民宿10套；新建挡土墙668.69m；新建种植提灌蓄水池100m³；新建化粪池1处、新建污水管网554.58m、新建雨水管网556.84m、新建给水管网504.48m；新建4m混凝道路97.73m、新建3m混凝土道路303.81m、新建3m青石板道路255.86m。仝家岭千亩软籽石榴生态产业园：石榴园产业园喷灌项目（474亩）；竹艺篱笆围栏（2338m），设计铁艺围栏1960m；沃尔沃EC60D小挖机一台,徐工轮式装载机LW156FV小铲车一台，农药喷洒大疆无人机T40一台，农用自卸车一台东风华神自卸车等。</t>
  </si>
  <si>
    <t>石佛寺</t>
  </si>
  <si>
    <t>仝家岭村</t>
  </si>
  <si>
    <t>县农业农村局、石佛寺镇</t>
  </si>
  <si>
    <t>项目建成后产权归石佛寺镇政府所有，完成14套民宿改建及新建10套特色民宿项目任务，项目（工程）验收合格率100%；打造民宿村，带动30户脱贫户务工，提高脱贫户收入，增加集体经济收入不低于4%。</t>
  </si>
  <si>
    <t>完成建设任务，确保项目顺利投入用，打造民宿村，提高知名度，增加集体收入不低于4%，带动14户村民增收。</t>
  </si>
  <si>
    <t>老庄镇东湾村观赏鱼循环水高密度养殖项目</t>
  </si>
  <si>
    <t>新建观赏鱼温室大棚2360m²；新建方形砖砌养殖池7座，面积1246.56㎡；新建方形砖砌孵化池7座，面积166.08㎡；井1眼（井深50m）。</t>
  </si>
  <si>
    <t>东湾村</t>
  </si>
  <si>
    <t>项目建成后产权归村集体所有，增加村集体经济收益不低于4%，土地流转涵盖农户23户，户均土地年增收约800元。吸纳务工可提供10人，人均年均收入约6000元。可带动更多群众培训学习新型水产养殖，通过参与经营管理，实现自主经营。企业通过规范化养殖、规模化生产、科学化培训、集约化经营等方面形成示范带动效应。</t>
  </si>
  <si>
    <t>提供更多岗位，增加农民收入，壮大村集体收入。吸收更多的群众参与经营、管理，自主经营。形成示范带动，对当地观光农业发展具有积极的推动作用。</t>
  </si>
  <si>
    <t>马庄乡乡村振兴西瓜温室大棚产业示范片区项目</t>
  </si>
  <si>
    <t>全钢架日光棚共五座（4500m²，含基础、钢骨架、薄膜、灌溉系统、保温系统等）；现状冷棚改造29座（新增轨道、轨道车等设备）；新建砂石路300m，砂石停车位260㎡，新建围墙250m长。</t>
  </si>
  <si>
    <t>栗扒村、大龙庙村</t>
  </si>
  <si>
    <t>县农业农村局、马庄乡政府</t>
  </si>
  <si>
    <t>项目建成后产权归村集体所有，增加集体经济收入不低于4%。带动务工30人，其中脱贫人口6人，预计人均年务工收入6000元，实现家门口就业，巩固脱贫成效，脱贫群众对项目实施效果非常满意。</t>
  </si>
  <si>
    <t>项目建成后产权归村集体所有，增加集体经济收入不低于4%。务工吸纳30人，其中脱贫人口6人，年均务工增收6000元；脱贫户土地流转5亩，每亩流转收益600元。</t>
  </si>
  <si>
    <t>2022年郭庄乡蔬菜产业基地项目</t>
  </si>
  <si>
    <t>冷棚共37座，其中五座尺寸75*8m，32座尺寸60*8m，冷棚总面积18360㎡；暖棚4座，尺寸为60*15m，面积共3600㎡；新建管理用房108㎡；新建5m宽碎石作业通道589m。</t>
  </si>
  <si>
    <t>项目建成后产权归村集体所有，预计带动村集体增收不低于4%，带动脱贫劳动力务工50人，预计人均年务工收入6000元，实现家门口就业，巩固脱贫成效，脱贫群众对项目实施效果非常满意。</t>
  </si>
  <si>
    <t>完成建设任务，确保项目顺利投入用，带动脱贫劳动力务工50人，预计人均年务工收入6000元，实现家门口就业，巩固脱贫成效，脱贫群众对项目实施效果非常满意。</t>
  </si>
  <si>
    <t>2022年贾宋镇上辛营村高效节水项目</t>
  </si>
  <si>
    <t>混凝土道路1977m（新修宽4.5m，15cm混凝土道路，2m土质边沟2070m）；水井3眼（每眼井井深暂按50m）；灌溉管网5625m（自动化浇灌设备机电、远程控制、自动化，主管网）。</t>
  </si>
  <si>
    <t>上辛营村</t>
  </si>
  <si>
    <t>县农业农村局、贾宋镇政府</t>
  </si>
  <si>
    <t>项目建成后产权归村集体所有，项目实施后，把200亩农田建成为高效节水农田。</t>
  </si>
  <si>
    <t>项目建成后产权归村集体所有，节约用水，提高作物产量，增加村集体收入。</t>
  </si>
  <si>
    <t>镇平县2022年度农业生产社会化服务项目</t>
  </si>
  <si>
    <t>围绕想念农场建设区域，开展玉米“管”和“收”环节农业生产社会化服务。项目总投资495万元，其中：玉米病虫害统防统治&lt;飞防+药物&gt;2遍，每亩60元，41250亩,小计247.5万元；玉米机械收获，每亩60元，41250亩，小计247.5万元；</t>
  </si>
  <si>
    <t>杨营、晁陂、张林、郭庄、安子营、柳泉铺、彭营、曲屯、枣园、卢医、侯集、雪枫、石佛寺、贾宋、马庄等15个乡镇（街道）</t>
  </si>
  <si>
    <t>围绕想念农场建设，以玉米生产为主导，实施区域相对集中连片，重点引导脱贫村、脱贫户、小农户、合作社、家庭农场、村集体经济组织参与项目实施，预计覆盖农业生产农户约5500户，其中脱贫户318户。同时，进一步全面提升全县农业机械装备水平和服务能力，健全覆盖全程、综合配套、便捷高效的农业社会化服务体系。通过项目实施，提高玉米规模化种植服务率10个百分点，亩节约成本80-110元左右，小计节约400万元；每亩约增加玉米产量60－100公斤，增幅可达10－20%，亩新增效益约120－240元，小计新增效益850万元以上，合计综合效益达到1250万元以上。</t>
  </si>
  <si>
    <t>完成建设任务，确保项目顺利实施，有效推动土地流转及劳动力转移，改善贫困群众、小农户、合作社、家庭农场、村集体经济组织等群体的玉米“管、收”环节社会化服务条件，通过项目实施，亩节约成本约80-110元左右，亩增效益约120－240元，新增综合效益达到1250万元以上，项目区群众对项目实施效果非常满意。</t>
  </si>
  <si>
    <t>农产品冷链仓储中心项目</t>
  </si>
  <si>
    <t>建设农产品冷链仓储，包括建设1栋储存区冷库，建筑面积4140平方米，层高8.6米，并配套道路建设。</t>
  </si>
  <si>
    <t>县商务局</t>
  </si>
  <si>
    <t>项目建成后产权归杨营镇政府所有，推动现代农业发展，有利于稳定农产品价格，吸纳农村劳动力就业，增加农民收入，培育农村产业化集群，提高农村经济效益，预计年资产收益不低于4%。</t>
  </si>
  <si>
    <t>项目建成后产权归杨营镇政府所有，，人均年务工收入1.2万元，带动就业人数25人（脱贫户5人），实现家门口就业，巩固脱贫成效，脱贫群众对项目实施效果非常满意。</t>
  </si>
  <si>
    <t>2022年镇平县张林镇数字智慧农业和杨营镇道路、桥涵基础设施补短板项目</t>
  </si>
  <si>
    <t>新打井35眼（70m），修复老井23眼，利用老井19眼，配套玻璃钢井房及水泵77套（含双子座井房39套）；喷灌喷头5524套，埋设主管道9.9km，支管97.7km；智能水肥一体化装置39套；输变电线路29km，安装变压器9台；衬砌排水沟8.35km，疏浚排水沟10.7km，新建桥涵28座，新修道路21.7km，植树6710株，土壤改良5000亩；新建智慧中心1座，配备中央控制和田间控制系统（包括农业气象环境预警系统，远程智能灌溉控制系统，可视农业系统等）。</t>
  </si>
  <si>
    <t>张林镇、杨营镇</t>
  </si>
  <si>
    <t>项目建成后产权归张林镇、杨营镇政府所有，完成5000亩高标准农田建设任务，增加节水灌溉面积5000亩，改善耕地质量5000亩，增加农民收入112.99万元，受益群众满意度达95%。同时促进农业生产现代化，提高农田的监测、预警水平，增加粮食产量，提升农业现代化水平，为实施乡村振兴奠定坚实基础。</t>
  </si>
  <si>
    <t xml:space="preserve">
项目建成后产权归张林镇、杨营镇政府所有，完成建设任务，确保项目顺利投入用，改善农田水利基础设施条件，增加粮食产量，增加农民收入112.99万元，群众对项目实施效果非常满意。</t>
  </si>
  <si>
    <t>2022年镇平县遮山镇夏庄村标准化烟用电能烤房新建项目</t>
  </si>
  <si>
    <t>新建标准化烟用电能烤房10座及挑拣棚和地面硬化等附属设施，每座炕房及附属工程造价10.7万元。</t>
  </si>
  <si>
    <t>夏庄村</t>
  </si>
  <si>
    <t>10座烤房建成后产权归村集体所有，预计可带动务工人数可达26人左右，其中务工吸纳贫困人口预计可达3人以上，预计人均年收益可达3000元以上，贫困群众对项目实施效果非常满意。</t>
  </si>
  <si>
    <t>完成建设任务，确保项目顺利投入用，解决今年新增烟田烟叶烘烤需求，带动贫困人口务工3人，预计人均年收益可达3000元以上，贫困群众对项目实施效果非常满意。</t>
  </si>
  <si>
    <t>2022年镇平县遮山镇白沟村标准化烟用电能烤房新建项目</t>
  </si>
  <si>
    <t>2022年镇平县遮山镇小苏庄村标准化烟用电能烤房新建项目</t>
  </si>
  <si>
    <t>2022年镇平县高丘镇标准化烟用电能烤房新建项目</t>
  </si>
  <si>
    <t>新建标准化烟用电能烤房10座及挑拣棚和地面硬化等附属设施，每座炕房及附属工程造价0.7万元。</t>
  </si>
  <si>
    <t>2022年镇平县彭营镇标准化烟用电能烤房新建项目</t>
  </si>
  <si>
    <t>新建标准化烟用电能烤房30座及挑拣棚和地面硬化等附属设施，每座炕房及附属工程造价10.7万元。</t>
  </si>
  <si>
    <t>30座烤房建成后产权归村集体所有，预计可带动务工人数可达80人左右，其中务工吸纳贫困人口预计可达10人以上，预计人均年收益可达3000元以上，贫困群众对项目实施效果非常满意。</t>
  </si>
  <si>
    <t>完成建设任务，确保项目顺利投入用，解决今年新增烟田烟叶烘烤需求，带动贫困人口务工10人，预计人均年收益可达3000元以上，贫困群众对项目实施效果非常满意。</t>
  </si>
  <si>
    <t>2022年镇平县食用菌基料产业基地混料生产线项目</t>
  </si>
  <si>
    <t>购置自动化混料生产线1条及配套设备。</t>
  </si>
  <si>
    <t>榆盘村</t>
  </si>
  <si>
    <t>县农业农村局、雪枫街道办事处</t>
  </si>
  <si>
    <t>项目建成后产权归村集体所有，带动脱贫劳动力务工5人以上，预计人均年务工收入8000元，实现村集体增收，群众家门口就业，巩固脱贫成效，脱贫群众对项目实施效果非常满意。</t>
  </si>
  <si>
    <t>晁陂镇罗营村冷库、玻璃恒温大棚项目</t>
  </si>
  <si>
    <t>新建冷库298.38㎡；连动薄膜暖棚1座（864㎡）。</t>
  </si>
  <si>
    <t>罗营村</t>
  </si>
  <si>
    <t>县农业农村局、晁陂镇政府</t>
  </si>
  <si>
    <t>项目建成后产权归村集体所有，增加村集体经济收入不低于4%，带动脱贫劳动力务工5人以上，预计人均年务工收入3000元，群众家门口就业，巩固脱贫成效，脱贫群众对项目实施效果非常满意。</t>
  </si>
  <si>
    <t>项目建成后产权归村集体所有，带动脱贫劳动力务工5人以上，预计人均年务工收入3000元，实现村集体增收，群众家门口就业，巩固脱贫成效，脱贫群众对项目实施效果非常满意。</t>
  </si>
  <si>
    <t>晁陂镇林果产业发展项目</t>
  </si>
  <si>
    <t>新建林果产业薄膜暖棚。</t>
  </si>
  <si>
    <t>项目建成后产权归村集体所有，增加村集体经济收入不低于4%，带动脱贫劳动力务工2人以上，预计人均年务工收入3000元，实现村集体增收，群众家门口就业，巩固脱贫成效，脱贫群众对项目实施效果非常满意。</t>
  </si>
  <si>
    <t>项目建成后产权归村集体所有，带动脱贫劳动力务工2人以上，预计人均年务工收入3000元，实现村集体增收，群众家门口就业，巩固脱贫成效，脱贫群众对项目实施效果非常满意。</t>
  </si>
  <si>
    <t>镇平县2022年农机深松整地项目</t>
  </si>
  <si>
    <t>在我县确定的高标准良田建设区、想念农场和农业全程社会化服务试点区域内及有条件实施的种粮大户（农机合作社）的种植区实施农机深松整地，脱贫村、脱贫人口和监测对象优先，计划补助农机深松整地试点面积为9.2万亩，每亩不超过30元。</t>
  </si>
  <si>
    <t>县域行政村</t>
  </si>
  <si>
    <t>农业农村局</t>
  </si>
  <si>
    <t>土壤耕层达到25㎝以上，蓄水保墒能力提高2倍以上，亩产量增加10%以上，亩收入增加100元左右。群众满意度达到90%以上。</t>
  </si>
  <si>
    <t>镇平县2022年杨营镇稻虾养殖种苗采购项目</t>
  </si>
  <si>
    <t>小龙虾苗280亩，每亩50斤，共约14000斤；水稻苗410亩，每亩2500株，共约102.5万株。</t>
  </si>
  <si>
    <t>项目建成后产权归杨营镇政府所有，带动村集体经济增收不低于4%，有效带动脱贫劳动力、群众务工就业3人，预计人均年务工收入3000元以上，实现家门口就业，巩固脱贫成效，脱贫群众对项目实施效果非常满意。</t>
  </si>
  <si>
    <t>2022年统筹整合财政涉农资金项目管理费</t>
  </si>
  <si>
    <t>镇平县2022年标准化烟用电能烤房新建项目和烟田机井新建项目管理费10.9万元，其中设计费5.45万元、监理费5.45万元；农村供水工程监理费28万元；农业农村局负责的项目监理费114.69万元，有乡村振兴示范道路建设项目、杨营镇乡村振兴莲藕产业示范片区项目、侯集镇乡村振兴观赏鱼产业示范片区项目、雪枫街道瓜果采摘园项目、老庄镇乡村振兴百果园产业示范片区项目、石佛寺镇乡村振兴仝家岭示范片区项目、老庄镇东湾村观赏鱼循环水高密度养殖、马庄乡乡村振兴西瓜温室大棚产业示范片区项目、郭庄乡蔬菜产业基地项目、贾宋镇上辛营村高效节水项目、晁陂镇罗营村冷库、玻璃恒温大棚项目、晁陂镇林果产业发展项目；村组道路提升工程建设项目（一期）监理费9.3306万元、交竣工实验检测费13.9959万元、勘察设计费18.6407万元，危桥改造建设项目监理费49.6306万元、交竣工实验检测费21.7853万元，村组道路提升工程建设项目（二期）监理费3.2448万元、交竣工实验检测费4.8672万元、勘察设计费6.5233万元，2022年危桥改造建设项目（二期）监理费25.0787万元、交竣工实验检测费11.1932万元,镇平县2022年郭庄回族乡村组道路提升工程建设项目勘察设计费1.8547万元、监理费0.854万元、竣(交)工试验检测费1.281万元。合计168.28万元；2022年镇平县张林镇数字智慧农业和杨营镇道路、桥涵基础设施补短板项目管理费17.2万元（第三方验收费用）；少数民族村村组道路提升项目监理费2万元。</t>
  </si>
  <si>
    <t>县交通运输局、水利局、农业农村局、民宗局、烟叶服务中心</t>
  </si>
  <si>
    <t>确保项目顺利实施，改善群众生产生活条件巩固脱贫成效，脱贫群众对项目实施效果非常满意。</t>
  </si>
  <si>
    <t>第一批：</t>
  </si>
  <si>
    <t>务工奖补 3215人 3851700元</t>
  </si>
  <si>
    <t>产业奖补 519人 652500元</t>
  </si>
  <si>
    <t>合计3734人 合计金额4504200元</t>
  </si>
  <si>
    <t>第二批：</t>
  </si>
  <si>
    <t>务工奖补3257人，奖补金额3909600元。</t>
  </si>
  <si>
    <t>产业奖补249人，奖补金额301500元。</t>
  </si>
  <si>
    <t>合计3506人，奖补金额4211100元。</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</si>
</sst>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00_ "/>
    <numFmt numFmtId="179" formatCode="#,##0.00_ "/>
    <numFmt numFmtId="180" formatCode="#,##0.0000_ "/>
    <numFmt numFmtId="181" formatCode="#,##0.0_ "/>
  </numFmts>
  <fonts count="35">
    <font>
      <sz val="11"/>
      <color theme="1"/>
      <name val="宋体"/>
      <charset val="134"/>
      <scheme val="minor"/>
    </font>
    <font>
      <sz val="9"/>
      <color theme="1"/>
      <name val="宋体"/>
      <charset val="134"/>
    </font>
    <font>
      <sz val="9"/>
      <name val="宋体"/>
      <charset val="134"/>
    </font>
    <font>
      <sz val="9"/>
      <color rgb="FFFF0000"/>
      <name val="宋体"/>
      <charset val="134"/>
    </font>
    <font>
      <sz val="14"/>
      <name val="黑体"/>
      <charset val="134"/>
    </font>
    <font>
      <sz val="11"/>
      <name val="等线"/>
      <charset val="134"/>
    </font>
    <font>
      <sz val="22"/>
      <name val="方正小标宋简体"/>
      <charset val="134"/>
    </font>
    <font>
      <b/>
      <sz val="16"/>
      <name val="宋体"/>
      <charset val="134"/>
      <scheme val="minor"/>
    </font>
    <font>
      <sz val="9"/>
      <name val="宋体"/>
      <charset val="134"/>
      <scheme val="minor"/>
    </font>
    <font>
      <sz val="10"/>
      <name val="Times New Roman"/>
      <charset val="134"/>
    </font>
    <font>
      <b/>
      <sz val="9"/>
      <name val="宋体"/>
      <charset val="134"/>
    </font>
    <font>
      <b/>
      <sz val="9"/>
      <name val="宋体"/>
      <charset val="134"/>
      <scheme val="minor"/>
    </font>
    <font>
      <b/>
      <sz val="11"/>
      <name val="黑体"/>
      <charset val="134"/>
    </font>
    <font>
      <b/>
      <sz val="10"/>
      <name val="宋体"/>
      <charset val="134"/>
    </font>
    <font>
      <b/>
      <sz val="1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0"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18" fillId="9" borderId="0" applyNumberFormat="0" applyBorder="0" applyAlignment="0" applyProtection="0">
      <alignment vertical="center"/>
    </xf>
    <xf numFmtId="0" fontId="21" fillId="0" borderId="12" applyNumberFormat="0" applyFill="0" applyAlignment="0" applyProtection="0">
      <alignment vertical="center"/>
    </xf>
    <xf numFmtId="0" fontId="18" fillId="10" borderId="0" applyNumberFormat="0" applyBorder="0" applyAlignment="0" applyProtection="0">
      <alignment vertical="center"/>
    </xf>
    <xf numFmtId="0" fontId="27" fillId="11" borderId="13" applyNumberFormat="0" applyAlignment="0" applyProtection="0">
      <alignment vertical="center"/>
    </xf>
    <xf numFmtId="0" fontId="28" fillId="11" borderId="9" applyNumberFormat="0" applyAlignment="0" applyProtection="0">
      <alignment vertical="center"/>
    </xf>
    <xf numFmtId="0" fontId="29" fillId="12" borderId="14"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xf numFmtId="0" fontId="0" fillId="0" borderId="0">
      <alignment vertical="center"/>
    </xf>
  </cellStyleXfs>
  <cellXfs count="6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lignment vertical="center"/>
    </xf>
    <xf numFmtId="176"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Border="1" applyAlignment="1">
      <alignment horizontal="center" vertical="center" wrapText="1"/>
    </xf>
    <xf numFmtId="177" fontId="8" fillId="0" borderId="0" xfId="50" applyNumberFormat="1" applyFont="1" applyFill="1" applyBorder="1" applyAlignment="1">
      <alignment horizontal="center" vertical="center" wrapText="1"/>
    </xf>
    <xf numFmtId="178" fontId="9" fillId="0" borderId="0"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8" fillId="0" borderId="1" xfId="50" applyNumberFormat="1" applyFont="1" applyFill="1" applyBorder="1" applyAlignment="1">
      <alignment horizontal="center" vertical="center" wrapText="1"/>
    </xf>
    <xf numFmtId="177" fontId="11" fillId="0" borderId="1" xfId="5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179" fontId="8" fillId="0" borderId="1" xfId="5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79" fontId="9" fillId="0" borderId="0" xfId="0" applyNumberFormat="1" applyFont="1" applyFill="1" applyBorder="1" applyAlignment="1">
      <alignment horizontal="center" vertical="center" wrapText="1"/>
    </xf>
    <xf numFmtId="176" fontId="13"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19" applyFont="1" applyFill="1" applyBorder="1" applyAlignment="1">
      <alignment horizontal="center" vertical="center" wrapText="1"/>
    </xf>
    <xf numFmtId="0" fontId="2" fillId="0" borderId="6" xfId="0" applyFont="1" applyFill="1" applyBorder="1" applyAlignment="1">
      <alignment horizontal="center" vertical="center" wrapText="1"/>
    </xf>
    <xf numFmtId="180" fontId="2" fillId="0" borderId="6" xfId="0" applyNumberFormat="1" applyFont="1" applyFill="1" applyBorder="1" applyAlignment="1">
      <alignment horizontal="center" vertical="center" wrapText="1"/>
    </xf>
    <xf numFmtId="180" fontId="2" fillId="0" borderId="1" xfId="50" applyNumberFormat="1" applyFont="1" applyFill="1" applyBorder="1" applyAlignment="1">
      <alignment horizontal="center" vertical="center" wrapText="1"/>
    </xf>
    <xf numFmtId="177" fontId="2" fillId="0" borderId="1" xfId="5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xf>
    <xf numFmtId="181" fontId="2" fillId="0" borderId="1" xfId="5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79" fontId="2" fillId="0" borderId="1" xfId="50" applyNumberFormat="1" applyFont="1" applyFill="1" applyBorder="1" applyAlignment="1">
      <alignment horizontal="center" vertical="center" wrapText="1"/>
    </xf>
    <xf numFmtId="0" fontId="2" fillId="0" borderId="2" xfId="50" applyNumberFormat="1" applyFont="1" applyFill="1" applyBorder="1" applyAlignment="1">
      <alignment horizontal="center" vertical="center" wrapText="1"/>
    </xf>
    <xf numFmtId="0" fontId="2" fillId="0" borderId="4" xfId="5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1" xfId="50" applyNumberFormat="1" applyFont="1" applyFill="1" applyBorder="1" applyAlignment="1">
      <alignment horizontal="left" vertical="center" wrapText="1"/>
    </xf>
    <xf numFmtId="0" fontId="2" fillId="0" borderId="1" xfId="50" applyNumberFormat="1" applyFont="1" applyFill="1" applyBorder="1" applyAlignment="1">
      <alignment vertical="center" wrapText="1"/>
    </xf>
    <xf numFmtId="177" fontId="2" fillId="0" borderId="1" xfId="0" applyNumberFormat="1" applyFont="1" applyFill="1" applyBorder="1" applyAlignment="1">
      <alignment horizontal="center" vertical="center" wrapText="1"/>
    </xf>
    <xf numFmtId="178" fontId="2" fillId="0" borderId="1" xfId="5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vertical="center" wrapText="1"/>
    </xf>
    <xf numFmtId="180" fontId="2" fillId="0" borderId="7" xfId="0" applyNumberFormat="1" applyFont="1" applyFill="1" applyBorder="1" applyAlignment="1">
      <alignment horizontal="center" vertical="center" wrapText="1"/>
    </xf>
    <xf numFmtId="0" fontId="2" fillId="0" borderId="1" xfId="0" applyFont="1" applyFill="1" applyBorder="1" applyAlignment="1">
      <alignment vertical="center" wrapText="1"/>
    </xf>
    <xf numFmtId="176" fontId="1" fillId="0" borderId="5"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2" fillId="0" borderId="1" xfId="51" applyNumberFormat="1" applyFont="1" applyFill="1" applyBorder="1" applyAlignment="1">
      <alignment horizontal="center" vertical="center" wrapText="1"/>
    </xf>
    <xf numFmtId="178" fontId="0" fillId="0" borderId="0" xfId="0" applyNumberFormat="1" applyFill="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7"/>
  <sheetViews>
    <sheetView tabSelected="1" workbookViewId="0">
      <selection activeCell="A2" sqref="A2:O2"/>
    </sheetView>
  </sheetViews>
  <sheetFormatPr defaultColWidth="9" defaultRowHeight="13.5"/>
  <cols>
    <col min="1" max="1" width="4.25" style="4" customWidth="1"/>
    <col min="2" max="2" width="18.6583333333333" style="4" customWidth="1"/>
    <col min="3" max="3" width="30.4666666666667" style="4" customWidth="1"/>
    <col min="4" max="4" width="7.5" style="4" customWidth="1"/>
    <col min="5" max="5" width="6.15" style="4" customWidth="1"/>
    <col min="6" max="10" width="8.875" style="4" customWidth="1"/>
    <col min="11" max="11" width="7.83333333333333" style="4" customWidth="1"/>
    <col min="12" max="12" width="7.25" style="5" customWidth="1"/>
    <col min="13" max="13" width="9" style="6"/>
    <col min="14" max="14" width="38.5" style="6" customWidth="1"/>
    <col min="15" max="15" width="31.25" style="6" customWidth="1"/>
    <col min="16" max="16384" width="9" style="4"/>
  </cols>
  <sheetData>
    <row r="1" ht="33" customHeight="1" spans="1:11">
      <c r="A1" s="7" t="s">
        <v>0</v>
      </c>
      <c r="B1" s="7"/>
      <c r="C1" s="8"/>
      <c r="D1" s="8"/>
      <c r="E1" s="8"/>
      <c r="F1" s="8"/>
      <c r="G1" s="8"/>
      <c r="H1" s="8"/>
      <c r="I1" s="8"/>
      <c r="J1" s="8"/>
      <c r="K1" s="8"/>
    </row>
    <row r="2" ht="28.5" spans="1:15">
      <c r="A2" s="9" t="s">
        <v>1</v>
      </c>
      <c r="B2" s="9"/>
      <c r="C2" s="9"/>
      <c r="D2" s="9"/>
      <c r="E2" s="9"/>
      <c r="F2" s="9"/>
      <c r="G2" s="9"/>
      <c r="H2" s="9"/>
      <c r="I2" s="9"/>
      <c r="J2" s="9"/>
      <c r="K2" s="9"/>
      <c r="L2" s="9"/>
      <c r="M2" s="9"/>
      <c r="N2" s="9"/>
      <c r="O2" s="9"/>
    </row>
    <row r="3" ht="20.25" spans="1:11">
      <c r="A3" s="10"/>
      <c r="B3" s="10"/>
      <c r="C3" s="10"/>
      <c r="D3" s="10"/>
      <c r="E3" s="10"/>
      <c r="F3" s="11"/>
      <c r="G3" s="12"/>
      <c r="H3" s="12"/>
      <c r="I3" s="28"/>
      <c r="J3" s="28"/>
      <c r="K3" s="10"/>
    </row>
    <row r="4" ht="27" customHeight="1" spans="1:15">
      <c r="A4" s="13" t="s">
        <v>2</v>
      </c>
      <c r="B4" s="13" t="s">
        <v>3</v>
      </c>
      <c r="C4" s="13" t="s">
        <v>4</v>
      </c>
      <c r="D4" s="13" t="s">
        <v>5</v>
      </c>
      <c r="E4" s="13"/>
      <c r="F4" s="14"/>
      <c r="G4" s="14"/>
      <c r="H4" s="14"/>
      <c r="I4" s="14"/>
      <c r="J4" s="14"/>
      <c r="K4" s="13" t="s">
        <v>6</v>
      </c>
      <c r="L4" s="29" t="s">
        <v>7</v>
      </c>
      <c r="M4" s="30" t="s">
        <v>8</v>
      </c>
      <c r="N4" s="31" t="s">
        <v>9</v>
      </c>
      <c r="O4" s="31" t="s">
        <v>10</v>
      </c>
    </row>
    <row r="5" ht="48" customHeight="1" spans="1:15">
      <c r="A5" s="13"/>
      <c r="B5" s="13"/>
      <c r="C5" s="13"/>
      <c r="D5" s="13" t="s">
        <v>11</v>
      </c>
      <c r="E5" s="13" t="s">
        <v>12</v>
      </c>
      <c r="F5" s="15" t="s">
        <v>13</v>
      </c>
      <c r="G5" s="13" t="s">
        <v>14</v>
      </c>
      <c r="H5" s="13" t="s">
        <v>15</v>
      </c>
      <c r="I5" s="13" t="s">
        <v>16</v>
      </c>
      <c r="J5" s="13" t="s">
        <v>17</v>
      </c>
      <c r="K5" s="13"/>
      <c r="L5" s="32"/>
      <c r="M5" s="33"/>
      <c r="N5" s="31"/>
      <c r="O5" s="31"/>
    </row>
    <row r="6" ht="36" customHeight="1" spans="1:15">
      <c r="A6" s="16" t="s">
        <v>18</v>
      </c>
      <c r="B6" s="17"/>
      <c r="C6" s="17"/>
      <c r="D6" s="17"/>
      <c r="E6" s="18"/>
      <c r="F6" s="19">
        <f>F7+F165</f>
        <v>28000</v>
      </c>
      <c r="G6" s="20">
        <f t="shared" ref="F6:J6" si="0">G7+G165</f>
        <v>17629</v>
      </c>
      <c r="H6" s="20">
        <f t="shared" si="0"/>
        <v>3733</v>
      </c>
      <c r="I6" s="20">
        <f t="shared" si="0"/>
        <v>2038</v>
      </c>
      <c r="J6" s="20">
        <f t="shared" si="0"/>
        <v>4600</v>
      </c>
      <c r="K6" s="34"/>
      <c r="L6" s="35"/>
      <c r="M6" s="36"/>
      <c r="N6" s="36"/>
      <c r="O6" s="36"/>
    </row>
    <row r="7" ht="36" customHeight="1" spans="1:15">
      <c r="A7" s="21" t="s">
        <v>19</v>
      </c>
      <c r="B7" s="22"/>
      <c r="C7" s="22"/>
      <c r="D7" s="22"/>
      <c r="E7" s="23"/>
      <c r="F7" s="14">
        <f>SUM(F8:F164)</f>
        <v>10107.7355734</v>
      </c>
      <c r="G7" s="24">
        <f>SUM(G8:G164)</f>
        <v>7139.9767502</v>
      </c>
      <c r="H7" s="24">
        <f>SUM(H8:H164)</f>
        <v>929.7588232</v>
      </c>
      <c r="I7" s="24">
        <f>SUM(I8:I164)</f>
        <v>2038</v>
      </c>
      <c r="J7" s="24">
        <f>SUM(J8:J164)</f>
        <v>0</v>
      </c>
      <c r="K7" s="37"/>
      <c r="L7" s="35"/>
      <c r="M7" s="36"/>
      <c r="N7" s="36"/>
      <c r="O7" s="36"/>
    </row>
    <row r="8" s="1" customFormat="1" ht="53" customHeight="1" spans="1:15">
      <c r="A8" s="25">
        <v>1</v>
      </c>
      <c r="B8" s="26" t="s">
        <v>20</v>
      </c>
      <c r="C8" s="26" t="s">
        <v>21</v>
      </c>
      <c r="D8" s="26" t="s">
        <v>22</v>
      </c>
      <c r="E8" s="26" t="s">
        <v>23</v>
      </c>
      <c r="F8" s="27">
        <v>33.3495</v>
      </c>
      <c r="G8" s="27">
        <v>30.01455</v>
      </c>
      <c r="H8" s="27"/>
      <c r="I8" s="27">
        <v>3.33495</v>
      </c>
      <c r="J8" s="27"/>
      <c r="K8" s="25" t="s">
        <v>24</v>
      </c>
      <c r="L8" s="38">
        <f>F8*0.75</f>
        <v>25.012125</v>
      </c>
      <c r="M8" s="39" t="s">
        <v>25</v>
      </c>
      <c r="N8" s="25" t="s">
        <v>26</v>
      </c>
      <c r="O8" s="25" t="s">
        <v>27</v>
      </c>
    </row>
    <row r="9" s="1" customFormat="1" ht="59" customHeight="1" spans="1:15">
      <c r="A9" s="25">
        <v>2</v>
      </c>
      <c r="B9" s="26" t="s">
        <v>28</v>
      </c>
      <c r="C9" s="26" t="s">
        <v>29</v>
      </c>
      <c r="D9" s="26" t="s">
        <v>30</v>
      </c>
      <c r="E9" s="26" t="s">
        <v>31</v>
      </c>
      <c r="F9" s="27">
        <v>52.1633</v>
      </c>
      <c r="G9" s="27">
        <v>46.94697</v>
      </c>
      <c r="H9" s="27"/>
      <c r="I9" s="27">
        <v>5.21633</v>
      </c>
      <c r="J9" s="27"/>
      <c r="K9" s="25" t="s">
        <v>24</v>
      </c>
      <c r="L9" s="38">
        <f t="shared" ref="L9:L40" si="1">F9*0.75</f>
        <v>39.122475</v>
      </c>
      <c r="M9" s="39" t="s">
        <v>25</v>
      </c>
      <c r="N9" s="25" t="s">
        <v>32</v>
      </c>
      <c r="O9" s="25" t="s">
        <v>27</v>
      </c>
    </row>
    <row r="10" s="1" customFormat="1" ht="59" customHeight="1" spans="1:15">
      <c r="A10" s="25">
        <v>3</v>
      </c>
      <c r="B10" s="26" t="s">
        <v>33</v>
      </c>
      <c r="C10" s="26" t="s">
        <v>34</v>
      </c>
      <c r="D10" s="26" t="s">
        <v>30</v>
      </c>
      <c r="E10" s="26" t="s">
        <v>35</v>
      </c>
      <c r="F10" s="27">
        <v>31.4688</v>
      </c>
      <c r="G10" s="27">
        <v>28.32192</v>
      </c>
      <c r="H10" s="27"/>
      <c r="I10" s="27">
        <v>3.14688</v>
      </c>
      <c r="J10" s="27"/>
      <c r="K10" s="25" t="s">
        <v>24</v>
      </c>
      <c r="L10" s="38">
        <f t="shared" si="1"/>
        <v>23.6016</v>
      </c>
      <c r="M10" s="39" t="s">
        <v>25</v>
      </c>
      <c r="N10" s="25" t="s">
        <v>36</v>
      </c>
      <c r="O10" s="25" t="s">
        <v>27</v>
      </c>
    </row>
    <row r="11" s="1" customFormat="1" ht="59" customHeight="1" spans="1:15">
      <c r="A11" s="25">
        <v>4</v>
      </c>
      <c r="B11" s="26" t="s">
        <v>37</v>
      </c>
      <c r="C11" s="26" t="s">
        <v>38</v>
      </c>
      <c r="D11" s="26" t="s">
        <v>30</v>
      </c>
      <c r="E11" s="26" t="s">
        <v>39</v>
      </c>
      <c r="F11" s="27">
        <v>11.7792</v>
      </c>
      <c r="G11" s="27">
        <v>10.60128</v>
      </c>
      <c r="H11" s="27"/>
      <c r="I11" s="27">
        <v>1.17792</v>
      </c>
      <c r="J11" s="27"/>
      <c r="K11" s="25" t="s">
        <v>24</v>
      </c>
      <c r="L11" s="38">
        <f t="shared" si="1"/>
        <v>8.8344</v>
      </c>
      <c r="M11" s="39" t="s">
        <v>25</v>
      </c>
      <c r="N11" s="25" t="s">
        <v>40</v>
      </c>
      <c r="O11" s="25" t="s">
        <v>27</v>
      </c>
    </row>
    <row r="12" s="1" customFormat="1" ht="59" customHeight="1" spans="1:15">
      <c r="A12" s="25">
        <v>5</v>
      </c>
      <c r="B12" s="26" t="s">
        <v>41</v>
      </c>
      <c r="C12" s="26" t="s">
        <v>42</v>
      </c>
      <c r="D12" s="26" t="s">
        <v>43</v>
      </c>
      <c r="E12" s="26" t="s">
        <v>44</v>
      </c>
      <c r="F12" s="27">
        <v>9.206</v>
      </c>
      <c r="G12" s="27">
        <v>8.2854</v>
      </c>
      <c r="H12" s="27"/>
      <c r="I12" s="27">
        <v>0.920599999999999</v>
      </c>
      <c r="J12" s="27"/>
      <c r="K12" s="25" t="s">
        <v>24</v>
      </c>
      <c r="L12" s="38">
        <f t="shared" si="1"/>
        <v>6.9045</v>
      </c>
      <c r="M12" s="39" t="s">
        <v>25</v>
      </c>
      <c r="N12" s="25" t="s">
        <v>45</v>
      </c>
      <c r="O12" s="25" t="s">
        <v>27</v>
      </c>
    </row>
    <row r="13" s="1" customFormat="1" ht="83" customHeight="1" spans="1:15">
      <c r="A13" s="25">
        <v>6</v>
      </c>
      <c r="B13" s="26" t="s">
        <v>46</v>
      </c>
      <c r="C13" s="26" t="s">
        <v>47</v>
      </c>
      <c r="D13" s="26" t="s">
        <v>43</v>
      </c>
      <c r="E13" s="26" t="s">
        <v>48</v>
      </c>
      <c r="F13" s="27">
        <v>32.9273</v>
      </c>
      <c r="G13" s="27">
        <v>29.63457</v>
      </c>
      <c r="H13" s="27"/>
      <c r="I13" s="27">
        <v>3.29273</v>
      </c>
      <c r="J13" s="27"/>
      <c r="K13" s="25" t="s">
        <v>24</v>
      </c>
      <c r="L13" s="38">
        <f t="shared" si="1"/>
        <v>24.695475</v>
      </c>
      <c r="M13" s="39" t="s">
        <v>25</v>
      </c>
      <c r="N13" s="25" t="s">
        <v>49</v>
      </c>
      <c r="O13" s="25" t="s">
        <v>27</v>
      </c>
    </row>
    <row r="14" s="1" customFormat="1" ht="74" customHeight="1" spans="1:15">
      <c r="A14" s="25">
        <v>7</v>
      </c>
      <c r="B14" s="26" t="s">
        <v>50</v>
      </c>
      <c r="C14" s="26" t="s">
        <v>51</v>
      </c>
      <c r="D14" s="26" t="s">
        <v>52</v>
      </c>
      <c r="E14" s="26" t="s">
        <v>53</v>
      </c>
      <c r="F14" s="27">
        <v>18.0171</v>
      </c>
      <c r="G14" s="27">
        <v>16.21539</v>
      </c>
      <c r="H14" s="27"/>
      <c r="I14" s="27">
        <v>1.80171</v>
      </c>
      <c r="J14" s="27"/>
      <c r="K14" s="25" t="s">
        <v>24</v>
      </c>
      <c r="L14" s="38">
        <f t="shared" si="1"/>
        <v>13.512825</v>
      </c>
      <c r="M14" s="39" t="s">
        <v>25</v>
      </c>
      <c r="N14" s="25" t="s">
        <v>54</v>
      </c>
      <c r="O14" s="25" t="s">
        <v>27</v>
      </c>
    </row>
    <row r="15" s="1" customFormat="1" ht="52" customHeight="1" spans="1:15">
      <c r="A15" s="25">
        <v>8</v>
      </c>
      <c r="B15" s="26" t="s">
        <v>55</v>
      </c>
      <c r="C15" s="26" t="s">
        <v>56</v>
      </c>
      <c r="D15" s="26" t="s">
        <v>52</v>
      </c>
      <c r="E15" s="26" t="s">
        <v>57</v>
      </c>
      <c r="F15" s="27">
        <v>104.1739</v>
      </c>
      <c r="G15" s="27">
        <v>93.75651</v>
      </c>
      <c r="H15" s="27"/>
      <c r="I15" s="27">
        <v>10.41739</v>
      </c>
      <c r="J15" s="27"/>
      <c r="K15" s="25" t="s">
        <v>24</v>
      </c>
      <c r="L15" s="38">
        <f t="shared" si="1"/>
        <v>78.130425</v>
      </c>
      <c r="M15" s="39" t="s">
        <v>25</v>
      </c>
      <c r="N15" s="25" t="s">
        <v>58</v>
      </c>
      <c r="O15" s="25" t="s">
        <v>27</v>
      </c>
    </row>
    <row r="16" s="1" customFormat="1" ht="52" customHeight="1" spans="1:15">
      <c r="A16" s="25">
        <v>9</v>
      </c>
      <c r="B16" s="26" t="s">
        <v>59</v>
      </c>
      <c r="C16" s="26" t="s">
        <v>60</v>
      </c>
      <c r="D16" s="26" t="s">
        <v>61</v>
      </c>
      <c r="E16" s="26" t="s">
        <v>62</v>
      </c>
      <c r="F16" s="27">
        <v>26.8592</v>
      </c>
      <c r="G16" s="27">
        <v>24.17328</v>
      </c>
      <c r="H16" s="27"/>
      <c r="I16" s="27">
        <v>2.68592</v>
      </c>
      <c r="J16" s="27"/>
      <c r="K16" s="25" t="s">
        <v>24</v>
      </c>
      <c r="L16" s="38">
        <f t="shared" si="1"/>
        <v>20.1444</v>
      </c>
      <c r="M16" s="39" t="s">
        <v>25</v>
      </c>
      <c r="N16" s="25" t="s">
        <v>63</v>
      </c>
      <c r="O16" s="25" t="s">
        <v>27</v>
      </c>
    </row>
    <row r="17" s="1" customFormat="1" ht="52" customHeight="1" spans="1:15">
      <c r="A17" s="25">
        <v>10</v>
      </c>
      <c r="B17" s="26" t="s">
        <v>64</v>
      </c>
      <c r="C17" s="26" t="s">
        <v>65</v>
      </c>
      <c r="D17" s="26" t="s">
        <v>61</v>
      </c>
      <c r="E17" s="26" t="s">
        <v>66</v>
      </c>
      <c r="F17" s="27">
        <v>44.425</v>
      </c>
      <c r="G17" s="27">
        <v>39.9825</v>
      </c>
      <c r="H17" s="27"/>
      <c r="I17" s="27">
        <v>4.4425</v>
      </c>
      <c r="J17" s="27"/>
      <c r="K17" s="25" t="s">
        <v>24</v>
      </c>
      <c r="L17" s="38">
        <f t="shared" si="1"/>
        <v>33.31875</v>
      </c>
      <c r="M17" s="39" t="s">
        <v>25</v>
      </c>
      <c r="N17" s="25" t="s">
        <v>67</v>
      </c>
      <c r="O17" s="25" t="s">
        <v>27</v>
      </c>
    </row>
    <row r="18" s="1" customFormat="1" ht="52" customHeight="1" spans="1:15">
      <c r="A18" s="25">
        <v>11</v>
      </c>
      <c r="B18" s="26" t="s">
        <v>68</v>
      </c>
      <c r="C18" s="26" t="s">
        <v>69</v>
      </c>
      <c r="D18" s="26" t="s">
        <v>61</v>
      </c>
      <c r="E18" s="26" t="s">
        <v>70</v>
      </c>
      <c r="F18" s="27">
        <v>26.2157</v>
      </c>
      <c r="G18" s="27">
        <v>23.59413</v>
      </c>
      <c r="H18" s="27"/>
      <c r="I18" s="27">
        <v>2.62157</v>
      </c>
      <c r="J18" s="27"/>
      <c r="K18" s="25" t="s">
        <v>24</v>
      </c>
      <c r="L18" s="38">
        <f t="shared" si="1"/>
        <v>19.661775</v>
      </c>
      <c r="M18" s="39" t="s">
        <v>25</v>
      </c>
      <c r="N18" s="25" t="s">
        <v>71</v>
      </c>
      <c r="O18" s="25" t="s">
        <v>27</v>
      </c>
    </row>
    <row r="19" s="1" customFormat="1" ht="52" customHeight="1" spans="1:15">
      <c r="A19" s="25">
        <v>12</v>
      </c>
      <c r="B19" s="26" t="s">
        <v>72</v>
      </c>
      <c r="C19" s="26" t="s">
        <v>73</v>
      </c>
      <c r="D19" s="26" t="s">
        <v>61</v>
      </c>
      <c r="E19" s="26" t="s">
        <v>74</v>
      </c>
      <c r="F19" s="27">
        <v>24.9061</v>
      </c>
      <c r="G19" s="27">
        <v>22.41549</v>
      </c>
      <c r="H19" s="27"/>
      <c r="I19" s="27">
        <v>2.49061</v>
      </c>
      <c r="J19" s="27"/>
      <c r="K19" s="25" t="s">
        <v>24</v>
      </c>
      <c r="L19" s="38">
        <f t="shared" si="1"/>
        <v>18.679575</v>
      </c>
      <c r="M19" s="39" t="s">
        <v>25</v>
      </c>
      <c r="N19" s="25" t="s">
        <v>75</v>
      </c>
      <c r="O19" s="25" t="s">
        <v>27</v>
      </c>
    </row>
    <row r="20" s="1" customFormat="1" ht="70" customHeight="1" spans="1:15">
      <c r="A20" s="25">
        <v>13</v>
      </c>
      <c r="B20" s="26" t="s">
        <v>76</v>
      </c>
      <c r="C20" s="26" t="s">
        <v>77</v>
      </c>
      <c r="D20" s="26" t="s">
        <v>78</v>
      </c>
      <c r="E20" s="26" t="s">
        <v>79</v>
      </c>
      <c r="F20" s="27">
        <v>27.8218</v>
      </c>
      <c r="G20" s="27">
        <v>25.03962</v>
      </c>
      <c r="H20" s="27"/>
      <c r="I20" s="27">
        <v>2.78218</v>
      </c>
      <c r="J20" s="27"/>
      <c r="K20" s="25" t="s">
        <v>24</v>
      </c>
      <c r="L20" s="38">
        <f t="shared" si="1"/>
        <v>20.86635</v>
      </c>
      <c r="M20" s="39" t="s">
        <v>25</v>
      </c>
      <c r="N20" s="25" t="s">
        <v>80</v>
      </c>
      <c r="O20" s="25" t="s">
        <v>27</v>
      </c>
    </row>
    <row r="21" s="1" customFormat="1" ht="70" customHeight="1" spans="1:15">
      <c r="A21" s="25">
        <v>14</v>
      </c>
      <c r="B21" s="26" t="s">
        <v>81</v>
      </c>
      <c r="C21" s="26" t="s">
        <v>82</v>
      </c>
      <c r="D21" s="26" t="s">
        <v>78</v>
      </c>
      <c r="E21" s="26" t="s">
        <v>83</v>
      </c>
      <c r="F21" s="27">
        <v>52.3732</v>
      </c>
      <c r="G21" s="27">
        <v>47.13588</v>
      </c>
      <c r="H21" s="27"/>
      <c r="I21" s="27">
        <v>5.23732</v>
      </c>
      <c r="J21" s="27"/>
      <c r="K21" s="25" t="s">
        <v>24</v>
      </c>
      <c r="L21" s="38">
        <f t="shared" si="1"/>
        <v>39.2799</v>
      </c>
      <c r="M21" s="39" t="s">
        <v>25</v>
      </c>
      <c r="N21" s="25" t="s">
        <v>84</v>
      </c>
      <c r="O21" s="25" t="s">
        <v>27</v>
      </c>
    </row>
    <row r="22" s="1" customFormat="1" ht="70" customHeight="1" spans="1:15">
      <c r="A22" s="25">
        <v>15</v>
      </c>
      <c r="B22" s="26" t="s">
        <v>85</v>
      </c>
      <c r="C22" s="26" t="s">
        <v>86</v>
      </c>
      <c r="D22" s="26" t="s">
        <v>78</v>
      </c>
      <c r="E22" s="26" t="s">
        <v>87</v>
      </c>
      <c r="F22" s="27">
        <v>40.0613</v>
      </c>
      <c r="G22" s="27">
        <v>36.05517</v>
      </c>
      <c r="H22" s="27"/>
      <c r="I22" s="27">
        <v>4.00613</v>
      </c>
      <c r="J22" s="27"/>
      <c r="K22" s="25" t="s">
        <v>24</v>
      </c>
      <c r="L22" s="38">
        <f t="shared" si="1"/>
        <v>30.045975</v>
      </c>
      <c r="M22" s="39" t="s">
        <v>25</v>
      </c>
      <c r="N22" s="25" t="s">
        <v>88</v>
      </c>
      <c r="O22" s="25" t="s">
        <v>27</v>
      </c>
    </row>
    <row r="23" s="1" customFormat="1" ht="106" customHeight="1" spans="1:15">
      <c r="A23" s="25">
        <v>16</v>
      </c>
      <c r="B23" s="26" t="s">
        <v>89</v>
      </c>
      <c r="C23" s="26" t="s">
        <v>90</v>
      </c>
      <c r="D23" s="26" t="s">
        <v>78</v>
      </c>
      <c r="E23" s="26" t="s">
        <v>91</v>
      </c>
      <c r="F23" s="27">
        <v>25.7978</v>
      </c>
      <c r="G23" s="27">
        <v>23.21802</v>
      </c>
      <c r="H23" s="27"/>
      <c r="I23" s="27">
        <v>2.57978</v>
      </c>
      <c r="J23" s="27"/>
      <c r="K23" s="25" t="s">
        <v>24</v>
      </c>
      <c r="L23" s="38">
        <f t="shared" si="1"/>
        <v>19.34835</v>
      </c>
      <c r="M23" s="39" t="s">
        <v>25</v>
      </c>
      <c r="N23" s="25" t="s">
        <v>92</v>
      </c>
      <c r="O23" s="25" t="s">
        <v>27</v>
      </c>
    </row>
    <row r="24" s="1" customFormat="1" ht="63" customHeight="1" spans="1:15">
      <c r="A24" s="25">
        <v>17</v>
      </c>
      <c r="B24" s="26" t="s">
        <v>93</v>
      </c>
      <c r="C24" s="26" t="s">
        <v>94</v>
      </c>
      <c r="D24" s="26" t="s">
        <v>78</v>
      </c>
      <c r="E24" s="26" t="s">
        <v>95</v>
      </c>
      <c r="F24" s="27">
        <v>49.6164</v>
      </c>
      <c r="G24" s="27">
        <v>44.65476</v>
      </c>
      <c r="H24" s="27"/>
      <c r="I24" s="27">
        <v>4.96164</v>
      </c>
      <c r="J24" s="27"/>
      <c r="K24" s="25" t="s">
        <v>24</v>
      </c>
      <c r="L24" s="38">
        <f t="shared" si="1"/>
        <v>37.2123</v>
      </c>
      <c r="M24" s="39" t="s">
        <v>25</v>
      </c>
      <c r="N24" s="25" t="s">
        <v>96</v>
      </c>
      <c r="O24" s="25" t="s">
        <v>27</v>
      </c>
    </row>
    <row r="25" s="1" customFormat="1" ht="63" customHeight="1" spans="1:15">
      <c r="A25" s="25">
        <v>18</v>
      </c>
      <c r="B25" s="26" t="s">
        <v>97</v>
      </c>
      <c r="C25" s="26" t="s">
        <v>98</v>
      </c>
      <c r="D25" s="26" t="s">
        <v>78</v>
      </c>
      <c r="E25" s="26" t="s">
        <v>99</v>
      </c>
      <c r="F25" s="27">
        <v>26.6755</v>
      </c>
      <c r="G25" s="27">
        <v>24.00795</v>
      </c>
      <c r="H25" s="27"/>
      <c r="I25" s="27">
        <v>2.66755</v>
      </c>
      <c r="J25" s="27"/>
      <c r="K25" s="25" t="s">
        <v>24</v>
      </c>
      <c r="L25" s="38">
        <f t="shared" si="1"/>
        <v>20.006625</v>
      </c>
      <c r="M25" s="39" t="s">
        <v>25</v>
      </c>
      <c r="N25" s="25" t="s">
        <v>100</v>
      </c>
      <c r="O25" s="25" t="s">
        <v>27</v>
      </c>
    </row>
    <row r="26" s="1" customFormat="1" ht="63" customHeight="1" spans="1:15">
      <c r="A26" s="25">
        <v>19</v>
      </c>
      <c r="B26" s="26" t="s">
        <v>101</v>
      </c>
      <c r="C26" s="26" t="s">
        <v>102</v>
      </c>
      <c r="D26" s="26" t="s">
        <v>103</v>
      </c>
      <c r="E26" s="26" t="s">
        <v>104</v>
      </c>
      <c r="F26" s="27">
        <v>128.4335</v>
      </c>
      <c r="G26" s="27">
        <v>115.59015</v>
      </c>
      <c r="H26" s="27"/>
      <c r="I26" s="27">
        <v>12.84335</v>
      </c>
      <c r="J26" s="27"/>
      <c r="K26" s="25" t="s">
        <v>24</v>
      </c>
      <c r="L26" s="38">
        <f t="shared" si="1"/>
        <v>96.325125</v>
      </c>
      <c r="M26" s="39" t="s">
        <v>25</v>
      </c>
      <c r="N26" s="25" t="s">
        <v>105</v>
      </c>
      <c r="O26" s="25" t="s">
        <v>27</v>
      </c>
    </row>
    <row r="27" s="1" customFormat="1" ht="63" customHeight="1" spans="1:15">
      <c r="A27" s="25">
        <v>20</v>
      </c>
      <c r="B27" s="26" t="s">
        <v>106</v>
      </c>
      <c r="C27" s="26" t="s">
        <v>107</v>
      </c>
      <c r="D27" s="26" t="s">
        <v>108</v>
      </c>
      <c r="E27" s="26" t="s">
        <v>109</v>
      </c>
      <c r="F27" s="27">
        <v>37.2784</v>
      </c>
      <c r="G27" s="27">
        <v>33.55056</v>
      </c>
      <c r="H27" s="27"/>
      <c r="I27" s="27">
        <v>3.72784</v>
      </c>
      <c r="J27" s="27"/>
      <c r="K27" s="25" t="s">
        <v>24</v>
      </c>
      <c r="L27" s="38">
        <f t="shared" si="1"/>
        <v>27.9588</v>
      </c>
      <c r="M27" s="39" t="s">
        <v>25</v>
      </c>
      <c r="N27" s="25" t="s">
        <v>110</v>
      </c>
      <c r="O27" s="25" t="s">
        <v>27</v>
      </c>
    </row>
    <row r="28" s="1" customFormat="1" ht="63" customHeight="1" spans="1:15">
      <c r="A28" s="25">
        <v>21</v>
      </c>
      <c r="B28" s="26" t="s">
        <v>111</v>
      </c>
      <c r="C28" s="26" t="s">
        <v>112</v>
      </c>
      <c r="D28" s="26" t="s">
        <v>108</v>
      </c>
      <c r="E28" s="26" t="s">
        <v>113</v>
      </c>
      <c r="F28" s="27">
        <v>86.4384</v>
      </c>
      <c r="G28" s="27">
        <v>77.79456</v>
      </c>
      <c r="H28" s="27"/>
      <c r="I28" s="27">
        <v>8.64384</v>
      </c>
      <c r="J28" s="27"/>
      <c r="K28" s="25" t="s">
        <v>24</v>
      </c>
      <c r="L28" s="38">
        <f t="shared" si="1"/>
        <v>64.8288</v>
      </c>
      <c r="M28" s="39" t="s">
        <v>25</v>
      </c>
      <c r="N28" s="25" t="s">
        <v>114</v>
      </c>
      <c r="O28" s="25" t="s">
        <v>27</v>
      </c>
    </row>
    <row r="29" s="1" customFormat="1" ht="63" customHeight="1" spans="1:15">
      <c r="A29" s="25">
        <v>22</v>
      </c>
      <c r="B29" s="26" t="s">
        <v>115</v>
      </c>
      <c r="C29" s="26" t="s">
        <v>116</v>
      </c>
      <c r="D29" s="26" t="s">
        <v>117</v>
      </c>
      <c r="E29" s="26" t="s">
        <v>118</v>
      </c>
      <c r="F29" s="27">
        <v>71.9311</v>
      </c>
      <c r="G29" s="27">
        <v>64.73799</v>
      </c>
      <c r="H29" s="27"/>
      <c r="I29" s="27">
        <v>7.19311</v>
      </c>
      <c r="J29" s="27"/>
      <c r="K29" s="25" t="s">
        <v>24</v>
      </c>
      <c r="L29" s="38">
        <f t="shared" si="1"/>
        <v>53.948325</v>
      </c>
      <c r="M29" s="39" t="s">
        <v>25</v>
      </c>
      <c r="N29" s="25" t="s">
        <v>119</v>
      </c>
      <c r="O29" s="25" t="s">
        <v>27</v>
      </c>
    </row>
    <row r="30" s="1" customFormat="1" ht="63" customHeight="1" spans="1:15">
      <c r="A30" s="25">
        <v>23</v>
      </c>
      <c r="B30" s="26" t="s">
        <v>120</v>
      </c>
      <c r="C30" s="26" t="s">
        <v>121</v>
      </c>
      <c r="D30" s="26" t="s">
        <v>117</v>
      </c>
      <c r="E30" s="26" t="s">
        <v>122</v>
      </c>
      <c r="F30" s="27">
        <v>59.4663</v>
      </c>
      <c r="G30" s="27">
        <v>53.51967</v>
      </c>
      <c r="H30" s="27"/>
      <c r="I30" s="27">
        <v>5.94663</v>
      </c>
      <c r="J30" s="27"/>
      <c r="K30" s="25" t="s">
        <v>24</v>
      </c>
      <c r="L30" s="38">
        <f t="shared" si="1"/>
        <v>44.599725</v>
      </c>
      <c r="M30" s="39" t="s">
        <v>25</v>
      </c>
      <c r="N30" s="25" t="s">
        <v>123</v>
      </c>
      <c r="O30" s="25" t="s">
        <v>27</v>
      </c>
    </row>
    <row r="31" s="1" customFormat="1" ht="63" customHeight="1" spans="1:15">
      <c r="A31" s="25">
        <v>24</v>
      </c>
      <c r="B31" s="26" t="s">
        <v>124</v>
      </c>
      <c r="C31" s="26" t="s">
        <v>125</v>
      </c>
      <c r="D31" s="26" t="s">
        <v>117</v>
      </c>
      <c r="E31" s="26" t="s">
        <v>126</v>
      </c>
      <c r="F31" s="27">
        <v>18.1119</v>
      </c>
      <c r="G31" s="27">
        <v>16.30071</v>
      </c>
      <c r="H31" s="27"/>
      <c r="I31" s="27">
        <v>1.81119</v>
      </c>
      <c r="J31" s="27"/>
      <c r="K31" s="25" t="s">
        <v>24</v>
      </c>
      <c r="L31" s="38">
        <f t="shared" si="1"/>
        <v>13.583925</v>
      </c>
      <c r="M31" s="39" t="s">
        <v>25</v>
      </c>
      <c r="N31" s="25" t="s">
        <v>127</v>
      </c>
      <c r="O31" s="25" t="s">
        <v>27</v>
      </c>
    </row>
    <row r="32" s="1" customFormat="1" ht="63" customHeight="1" spans="1:15">
      <c r="A32" s="25">
        <v>25</v>
      </c>
      <c r="B32" s="26" t="s">
        <v>128</v>
      </c>
      <c r="C32" s="26" t="s">
        <v>129</v>
      </c>
      <c r="D32" s="26" t="s">
        <v>117</v>
      </c>
      <c r="E32" s="26" t="s">
        <v>130</v>
      </c>
      <c r="F32" s="27">
        <v>43.3823</v>
      </c>
      <c r="G32" s="27">
        <v>39.04407</v>
      </c>
      <c r="H32" s="27"/>
      <c r="I32" s="27">
        <v>4.33823</v>
      </c>
      <c r="J32" s="27"/>
      <c r="K32" s="25" t="s">
        <v>24</v>
      </c>
      <c r="L32" s="38">
        <f t="shared" si="1"/>
        <v>32.536725</v>
      </c>
      <c r="M32" s="39" t="s">
        <v>25</v>
      </c>
      <c r="N32" s="25" t="s">
        <v>131</v>
      </c>
      <c r="O32" s="25" t="s">
        <v>27</v>
      </c>
    </row>
    <row r="33" s="1" customFormat="1" ht="108" customHeight="1" spans="1:15">
      <c r="A33" s="25">
        <v>26</v>
      </c>
      <c r="B33" s="26" t="s">
        <v>132</v>
      </c>
      <c r="C33" s="26" t="s">
        <v>133</v>
      </c>
      <c r="D33" s="26" t="s">
        <v>134</v>
      </c>
      <c r="E33" s="26" t="s">
        <v>135</v>
      </c>
      <c r="F33" s="27">
        <v>46.9374</v>
      </c>
      <c r="G33" s="27">
        <v>42.24366</v>
      </c>
      <c r="H33" s="27"/>
      <c r="I33" s="27">
        <v>4.69374</v>
      </c>
      <c r="J33" s="27"/>
      <c r="K33" s="25" t="s">
        <v>24</v>
      </c>
      <c r="L33" s="38">
        <f t="shared" si="1"/>
        <v>35.20305</v>
      </c>
      <c r="M33" s="39" t="s">
        <v>25</v>
      </c>
      <c r="N33" s="25" t="s">
        <v>136</v>
      </c>
      <c r="O33" s="25" t="s">
        <v>27</v>
      </c>
    </row>
    <row r="34" s="1" customFormat="1" ht="61" customHeight="1" spans="1:15">
      <c r="A34" s="25">
        <v>27</v>
      </c>
      <c r="B34" s="26" t="s">
        <v>137</v>
      </c>
      <c r="C34" s="26" t="s">
        <v>138</v>
      </c>
      <c r="D34" s="26" t="s">
        <v>134</v>
      </c>
      <c r="E34" s="26" t="s">
        <v>139</v>
      </c>
      <c r="F34" s="27">
        <v>67.1791</v>
      </c>
      <c r="G34" s="27">
        <v>60.46119</v>
      </c>
      <c r="H34" s="27"/>
      <c r="I34" s="27">
        <v>6.71791000000001</v>
      </c>
      <c r="J34" s="27"/>
      <c r="K34" s="25" t="s">
        <v>24</v>
      </c>
      <c r="L34" s="38">
        <f t="shared" si="1"/>
        <v>50.384325</v>
      </c>
      <c r="M34" s="39" t="s">
        <v>25</v>
      </c>
      <c r="N34" s="25" t="s">
        <v>140</v>
      </c>
      <c r="O34" s="25" t="s">
        <v>27</v>
      </c>
    </row>
    <row r="35" s="1" customFormat="1" ht="61" customHeight="1" spans="1:15">
      <c r="A35" s="25">
        <v>28</v>
      </c>
      <c r="B35" s="26" t="s">
        <v>141</v>
      </c>
      <c r="C35" s="26" t="s">
        <v>142</v>
      </c>
      <c r="D35" s="26" t="s">
        <v>134</v>
      </c>
      <c r="E35" s="26" t="s">
        <v>143</v>
      </c>
      <c r="F35" s="27">
        <v>29.072</v>
      </c>
      <c r="G35" s="27">
        <v>26.1648</v>
      </c>
      <c r="H35" s="27"/>
      <c r="I35" s="27">
        <v>2.9072</v>
      </c>
      <c r="J35" s="27"/>
      <c r="K35" s="25" t="s">
        <v>24</v>
      </c>
      <c r="L35" s="38">
        <f t="shared" si="1"/>
        <v>21.804</v>
      </c>
      <c r="M35" s="39" t="s">
        <v>25</v>
      </c>
      <c r="N35" s="25" t="s">
        <v>144</v>
      </c>
      <c r="O35" s="25" t="s">
        <v>27</v>
      </c>
    </row>
    <row r="36" s="1" customFormat="1" ht="67" customHeight="1" spans="1:15">
      <c r="A36" s="25">
        <v>29</v>
      </c>
      <c r="B36" s="26" t="s">
        <v>145</v>
      </c>
      <c r="C36" s="26" t="s">
        <v>146</v>
      </c>
      <c r="D36" s="26" t="s">
        <v>147</v>
      </c>
      <c r="E36" s="26" t="s">
        <v>148</v>
      </c>
      <c r="F36" s="27">
        <v>34.0068</v>
      </c>
      <c r="G36" s="27">
        <v>30.60612</v>
      </c>
      <c r="H36" s="27"/>
      <c r="I36" s="27">
        <v>3.40068</v>
      </c>
      <c r="J36" s="27"/>
      <c r="K36" s="25" t="s">
        <v>24</v>
      </c>
      <c r="L36" s="38">
        <f t="shared" si="1"/>
        <v>25.5051</v>
      </c>
      <c r="M36" s="39" t="s">
        <v>25</v>
      </c>
      <c r="N36" s="25" t="s">
        <v>149</v>
      </c>
      <c r="O36" s="25" t="s">
        <v>27</v>
      </c>
    </row>
    <row r="37" s="1" customFormat="1" ht="63" customHeight="1" spans="1:15">
      <c r="A37" s="25">
        <v>30</v>
      </c>
      <c r="B37" s="26" t="s">
        <v>150</v>
      </c>
      <c r="C37" s="26" t="s">
        <v>151</v>
      </c>
      <c r="D37" s="26" t="s">
        <v>147</v>
      </c>
      <c r="E37" s="26" t="s">
        <v>152</v>
      </c>
      <c r="F37" s="27">
        <v>30.5749</v>
      </c>
      <c r="G37" s="27">
        <v>27.51741</v>
      </c>
      <c r="H37" s="27"/>
      <c r="I37" s="27">
        <v>3.05749</v>
      </c>
      <c r="J37" s="27"/>
      <c r="K37" s="25" t="s">
        <v>24</v>
      </c>
      <c r="L37" s="38">
        <f t="shared" si="1"/>
        <v>22.931175</v>
      </c>
      <c r="M37" s="39" t="s">
        <v>25</v>
      </c>
      <c r="N37" s="25" t="s">
        <v>153</v>
      </c>
      <c r="O37" s="25" t="s">
        <v>27</v>
      </c>
    </row>
    <row r="38" s="1" customFormat="1" ht="63" customHeight="1" spans="1:15">
      <c r="A38" s="25">
        <v>31</v>
      </c>
      <c r="B38" s="26" t="s">
        <v>154</v>
      </c>
      <c r="C38" s="26" t="s">
        <v>155</v>
      </c>
      <c r="D38" s="26" t="s">
        <v>156</v>
      </c>
      <c r="E38" s="26" t="s">
        <v>157</v>
      </c>
      <c r="F38" s="27">
        <v>51.4285</v>
      </c>
      <c r="G38" s="27">
        <v>46.28565</v>
      </c>
      <c r="H38" s="27"/>
      <c r="I38" s="27">
        <v>5.14285</v>
      </c>
      <c r="J38" s="27"/>
      <c r="K38" s="25" t="s">
        <v>24</v>
      </c>
      <c r="L38" s="38">
        <f t="shared" si="1"/>
        <v>38.571375</v>
      </c>
      <c r="M38" s="39" t="s">
        <v>25</v>
      </c>
      <c r="N38" s="25" t="s">
        <v>158</v>
      </c>
      <c r="O38" s="25" t="s">
        <v>27</v>
      </c>
    </row>
    <row r="39" s="1" customFormat="1" ht="63" customHeight="1" spans="1:15">
      <c r="A39" s="25">
        <v>32</v>
      </c>
      <c r="B39" s="26" t="s">
        <v>159</v>
      </c>
      <c r="C39" s="26" t="s">
        <v>160</v>
      </c>
      <c r="D39" s="26" t="s">
        <v>161</v>
      </c>
      <c r="E39" s="26" t="s">
        <v>162</v>
      </c>
      <c r="F39" s="27">
        <v>54.73</v>
      </c>
      <c r="G39" s="27">
        <v>49.257</v>
      </c>
      <c r="H39" s="27"/>
      <c r="I39" s="27">
        <v>5.473</v>
      </c>
      <c r="J39" s="27"/>
      <c r="K39" s="25" t="s">
        <v>24</v>
      </c>
      <c r="L39" s="38">
        <f t="shared" si="1"/>
        <v>41.0475</v>
      </c>
      <c r="M39" s="39" t="s">
        <v>25</v>
      </c>
      <c r="N39" s="25" t="s">
        <v>163</v>
      </c>
      <c r="O39" s="25" t="s">
        <v>27</v>
      </c>
    </row>
    <row r="40" s="1" customFormat="1" ht="63" customHeight="1" spans="1:15">
      <c r="A40" s="25">
        <v>33</v>
      </c>
      <c r="B40" s="26" t="s">
        <v>164</v>
      </c>
      <c r="C40" s="26" t="s">
        <v>165</v>
      </c>
      <c r="D40" s="26" t="s">
        <v>161</v>
      </c>
      <c r="E40" s="26" t="s">
        <v>166</v>
      </c>
      <c r="F40" s="27">
        <v>37.8439</v>
      </c>
      <c r="G40" s="27">
        <v>34.05951</v>
      </c>
      <c r="H40" s="27"/>
      <c r="I40" s="27">
        <v>3.78439</v>
      </c>
      <c r="J40" s="27"/>
      <c r="K40" s="25" t="s">
        <v>24</v>
      </c>
      <c r="L40" s="38">
        <f t="shared" si="1"/>
        <v>28.382925</v>
      </c>
      <c r="M40" s="39" t="s">
        <v>25</v>
      </c>
      <c r="N40" s="25" t="s">
        <v>167</v>
      </c>
      <c r="O40" s="25" t="s">
        <v>27</v>
      </c>
    </row>
    <row r="41" s="1" customFormat="1" ht="63" customHeight="1" spans="1:15">
      <c r="A41" s="25">
        <v>34</v>
      </c>
      <c r="B41" s="26" t="s">
        <v>168</v>
      </c>
      <c r="C41" s="26" t="s">
        <v>169</v>
      </c>
      <c r="D41" s="26" t="s">
        <v>161</v>
      </c>
      <c r="E41" s="26" t="s">
        <v>170</v>
      </c>
      <c r="F41" s="27">
        <v>64.8812</v>
      </c>
      <c r="G41" s="27">
        <v>58.39308</v>
      </c>
      <c r="H41" s="27"/>
      <c r="I41" s="27">
        <v>6.48812000000001</v>
      </c>
      <c r="J41" s="27"/>
      <c r="K41" s="25" t="s">
        <v>24</v>
      </c>
      <c r="L41" s="38">
        <f t="shared" ref="L41:L72" si="2">F41*0.75</f>
        <v>48.6609</v>
      </c>
      <c r="M41" s="39" t="s">
        <v>25</v>
      </c>
      <c r="N41" s="25" t="s">
        <v>171</v>
      </c>
      <c r="O41" s="25" t="s">
        <v>27</v>
      </c>
    </row>
    <row r="42" s="1" customFormat="1" ht="63" customHeight="1" spans="1:15">
      <c r="A42" s="25">
        <v>35</v>
      </c>
      <c r="B42" s="26" t="s">
        <v>172</v>
      </c>
      <c r="C42" s="26" t="s">
        <v>173</v>
      </c>
      <c r="D42" s="26" t="s">
        <v>161</v>
      </c>
      <c r="E42" s="26" t="s">
        <v>174</v>
      </c>
      <c r="F42" s="27">
        <v>18.9558</v>
      </c>
      <c r="G42" s="27">
        <v>17.06022</v>
      </c>
      <c r="H42" s="27"/>
      <c r="I42" s="27">
        <v>1.89558</v>
      </c>
      <c r="J42" s="27"/>
      <c r="K42" s="25" t="s">
        <v>24</v>
      </c>
      <c r="L42" s="38">
        <f t="shared" si="2"/>
        <v>14.21685</v>
      </c>
      <c r="M42" s="39" t="s">
        <v>25</v>
      </c>
      <c r="N42" s="25" t="s">
        <v>175</v>
      </c>
      <c r="O42" s="25" t="s">
        <v>27</v>
      </c>
    </row>
    <row r="43" s="1" customFormat="1" ht="63" customHeight="1" spans="1:15">
      <c r="A43" s="25">
        <v>36</v>
      </c>
      <c r="B43" s="26" t="s">
        <v>176</v>
      </c>
      <c r="C43" s="26" t="s">
        <v>177</v>
      </c>
      <c r="D43" s="26" t="s">
        <v>178</v>
      </c>
      <c r="E43" s="26" t="s">
        <v>179</v>
      </c>
      <c r="F43" s="27">
        <v>9.1909</v>
      </c>
      <c r="G43" s="27">
        <v>8.27181</v>
      </c>
      <c r="H43" s="27"/>
      <c r="I43" s="27">
        <v>0.919089999999999</v>
      </c>
      <c r="J43" s="27"/>
      <c r="K43" s="25" t="s">
        <v>24</v>
      </c>
      <c r="L43" s="38">
        <f t="shared" si="2"/>
        <v>6.893175</v>
      </c>
      <c r="M43" s="39" t="s">
        <v>25</v>
      </c>
      <c r="N43" s="25" t="s">
        <v>180</v>
      </c>
      <c r="O43" s="25" t="s">
        <v>27</v>
      </c>
    </row>
    <row r="44" s="1" customFormat="1" ht="76" customHeight="1" spans="1:15">
      <c r="A44" s="25">
        <v>37</v>
      </c>
      <c r="B44" s="26" t="s">
        <v>181</v>
      </c>
      <c r="C44" s="26" t="s">
        <v>182</v>
      </c>
      <c r="D44" s="26" t="s">
        <v>178</v>
      </c>
      <c r="E44" s="26" t="s">
        <v>183</v>
      </c>
      <c r="F44" s="27">
        <v>36.7093</v>
      </c>
      <c r="G44" s="27">
        <v>33.03837</v>
      </c>
      <c r="H44" s="27"/>
      <c r="I44" s="27">
        <v>3.67093</v>
      </c>
      <c r="J44" s="27"/>
      <c r="K44" s="25" t="s">
        <v>24</v>
      </c>
      <c r="L44" s="38">
        <f t="shared" si="2"/>
        <v>27.531975</v>
      </c>
      <c r="M44" s="39" t="s">
        <v>25</v>
      </c>
      <c r="N44" s="25" t="s">
        <v>184</v>
      </c>
      <c r="O44" s="25" t="s">
        <v>27</v>
      </c>
    </row>
    <row r="45" s="1" customFormat="1" ht="63" customHeight="1" spans="1:15">
      <c r="A45" s="25">
        <v>38</v>
      </c>
      <c r="B45" s="26" t="s">
        <v>185</v>
      </c>
      <c r="C45" s="26" t="s">
        <v>186</v>
      </c>
      <c r="D45" s="26" t="s">
        <v>187</v>
      </c>
      <c r="E45" s="26" t="s">
        <v>188</v>
      </c>
      <c r="F45" s="27">
        <v>42.4084</v>
      </c>
      <c r="G45" s="27">
        <v>38.16756</v>
      </c>
      <c r="H45" s="27"/>
      <c r="I45" s="27">
        <v>4.24084</v>
      </c>
      <c r="J45" s="27"/>
      <c r="K45" s="25" t="s">
        <v>24</v>
      </c>
      <c r="L45" s="38">
        <f t="shared" si="2"/>
        <v>31.8063</v>
      </c>
      <c r="M45" s="39" t="s">
        <v>25</v>
      </c>
      <c r="N45" s="25" t="s">
        <v>189</v>
      </c>
      <c r="O45" s="25" t="s">
        <v>27</v>
      </c>
    </row>
    <row r="46" s="1" customFormat="1" ht="63" customHeight="1" spans="1:15">
      <c r="A46" s="25">
        <v>39</v>
      </c>
      <c r="B46" s="26" t="s">
        <v>190</v>
      </c>
      <c r="C46" s="26" t="s">
        <v>191</v>
      </c>
      <c r="D46" s="26" t="s">
        <v>187</v>
      </c>
      <c r="E46" s="26" t="s">
        <v>192</v>
      </c>
      <c r="F46" s="27">
        <v>68.3627</v>
      </c>
      <c r="G46" s="27">
        <v>61.52643</v>
      </c>
      <c r="H46" s="27"/>
      <c r="I46" s="27">
        <v>6.83627</v>
      </c>
      <c r="J46" s="27"/>
      <c r="K46" s="25" t="s">
        <v>24</v>
      </c>
      <c r="L46" s="38">
        <f t="shared" si="2"/>
        <v>51.272025</v>
      </c>
      <c r="M46" s="39" t="s">
        <v>25</v>
      </c>
      <c r="N46" s="25" t="s">
        <v>193</v>
      </c>
      <c r="O46" s="25" t="s">
        <v>27</v>
      </c>
    </row>
    <row r="47" s="1" customFormat="1" ht="63" customHeight="1" spans="1:15">
      <c r="A47" s="25">
        <v>40</v>
      </c>
      <c r="B47" s="26" t="s">
        <v>194</v>
      </c>
      <c r="C47" s="26" t="s">
        <v>195</v>
      </c>
      <c r="D47" s="26" t="s">
        <v>187</v>
      </c>
      <c r="E47" s="26" t="s">
        <v>196</v>
      </c>
      <c r="F47" s="27">
        <v>98.7227</v>
      </c>
      <c r="G47" s="27">
        <v>88.85043</v>
      </c>
      <c r="H47" s="27"/>
      <c r="I47" s="27">
        <v>9.87227</v>
      </c>
      <c r="J47" s="27"/>
      <c r="K47" s="25" t="s">
        <v>24</v>
      </c>
      <c r="L47" s="38">
        <f t="shared" si="2"/>
        <v>74.042025</v>
      </c>
      <c r="M47" s="39" t="s">
        <v>25</v>
      </c>
      <c r="N47" s="25" t="s">
        <v>197</v>
      </c>
      <c r="O47" s="25" t="s">
        <v>27</v>
      </c>
    </row>
    <row r="48" s="1" customFormat="1" ht="63" customHeight="1" spans="1:15">
      <c r="A48" s="25">
        <v>41</v>
      </c>
      <c r="B48" s="26" t="s">
        <v>198</v>
      </c>
      <c r="C48" s="26" t="s">
        <v>199</v>
      </c>
      <c r="D48" s="26" t="s">
        <v>187</v>
      </c>
      <c r="E48" s="26" t="s">
        <v>200</v>
      </c>
      <c r="F48" s="27">
        <v>55.0528</v>
      </c>
      <c r="G48" s="27">
        <v>49.54752</v>
      </c>
      <c r="H48" s="27"/>
      <c r="I48" s="27">
        <v>5.50528</v>
      </c>
      <c r="J48" s="27"/>
      <c r="K48" s="25" t="s">
        <v>24</v>
      </c>
      <c r="L48" s="38">
        <f t="shared" si="2"/>
        <v>41.2896</v>
      </c>
      <c r="M48" s="39" t="s">
        <v>25</v>
      </c>
      <c r="N48" s="25" t="s">
        <v>201</v>
      </c>
      <c r="O48" s="25" t="s">
        <v>27</v>
      </c>
    </row>
    <row r="49" s="1" customFormat="1" ht="63" customHeight="1" spans="1:15">
      <c r="A49" s="25">
        <v>42</v>
      </c>
      <c r="B49" s="26" t="s">
        <v>202</v>
      </c>
      <c r="C49" s="26" t="s">
        <v>203</v>
      </c>
      <c r="D49" s="26" t="s">
        <v>187</v>
      </c>
      <c r="E49" s="26" t="s">
        <v>204</v>
      </c>
      <c r="F49" s="27">
        <v>10.2462</v>
      </c>
      <c r="G49" s="27">
        <v>9.22158</v>
      </c>
      <c r="H49" s="27"/>
      <c r="I49" s="27">
        <v>1.02462</v>
      </c>
      <c r="J49" s="27"/>
      <c r="K49" s="25" t="s">
        <v>24</v>
      </c>
      <c r="L49" s="38">
        <f t="shared" si="2"/>
        <v>7.68465</v>
      </c>
      <c r="M49" s="39" t="s">
        <v>25</v>
      </c>
      <c r="N49" s="25" t="s">
        <v>205</v>
      </c>
      <c r="O49" s="25" t="s">
        <v>27</v>
      </c>
    </row>
    <row r="50" s="1" customFormat="1" ht="63" customHeight="1" spans="1:15">
      <c r="A50" s="25">
        <v>43</v>
      </c>
      <c r="B50" s="26" t="s">
        <v>206</v>
      </c>
      <c r="C50" s="26" t="s">
        <v>207</v>
      </c>
      <c r="D50" s="26" t="s">
        <v>208</v>
      </c>
      <c r="E50" s="26" t="s">
        <v>209</v>
      </c>
      <c r="F50" s="27">
        <v>35.735</v>
      </c>
      <c r="G50" s="27">
        <v>32.1615</v>
      </c>
      <c r="H50" s="27"/>
      <c r="I50" s="27">
        <v>3.5735</v>
      </c>
      <c r="J50" s="27"/>
      <c r="K50" s="25" t="s">
        <v>24</v>
      </c>
      <c r="L50" s="38">
        <f t="shared" si="2"/>
        <v>26.80125</v>
      </c>
      <c r="M50" s="39" t="s">
        <v>25</v>
      </c>
      <c r="N50" s="25" t="s">
        <v>210</v>
      </c>
      <c r="O50" s="25" t="s">
        <v>27</v>
      </c>
    </row>
    <row r="51" s="1" customFormat="1" ht="63" customHeight="1" spans="1:15">
      <c r="A51" s="25">
        <v>44</v>
      </c>
      <c r="B51" s="26" t="s">
        <v>211</v>
      </c>
      <c r="C51" s="26" t="s">
        <v>212</v>
      </c>
      <c r="D51" s="26" t="s">
        <v>208</v>
      </c>
      <c r="E51" s="26" t="s">
        <v>57</v>
      </c>
      <c r="F51" s="27">
        <v>3.5178</v>
      </c>
      <c r="G51" s="27">
        <v>3.16602</v>
      </c>
      <c r="H51" s="27"/>
      <c r="I51" s="27">
        <v>0.35178</v>
      </c>
      <c r="J51" s="27"/>
      <c r="K51" s="25" t="s">
        <v>24</v>
      </c>
      <c r="L51" s="38">
        <f t="shared" si="2"/>
        <v>2.63835</v>
      </c>
      <c r="M51" s="39" t="s">
        <v>25</v>
      </c>
      <c r="N51" s="25" t="s">
        <v>213</v>
      </c>
      <c r="O51" s="25" t="s">
        <v>27</v>
      </c>
    </row>
    <row r="52" s="1" customFormat="1" ht="63" customHeight="1" spans="1:15">
      <c r="A52" s="25">
        <v>45</v>
      </c>
      <c r="B52" s="26" t="s">
        <v>214</v>
      </c>
      <c r="C52" s="26" t="s">
        <v>215</v>
      </c>
      <c r="D52" s="26" t="s">
        <v>216</v>
      </c>
      <c r="E52" s="26" t="s">
        <v>217</v>
      </c>
      <c r="F52" s="27">
        <v>22.1623</v>
      </c>
      <c r="G52" s="27">
        <v>19.94607</v>
      </c>
      <c r="H52" s="27"/>
      <c r="I52" s="27">
        <v>2.21623</v>
      </c>
      <c r="J52" s="27"/>
      <c r="K52" s="25" t="s">
        <v>24</v>
      </c>
      <c r="L52" s="38">
        <f t="shared" si="2"/>
        <v>16.621725</v>
      </c>
      <c r="M52" s="39" t="s">
        <v>25</v>
      </c>
      <c r="N52" s="25" t="s">
        <v>218</v>
      </c>
      <c r="O52" s="25" t="s">
        <v>27</v>
      </c>
    </row>
    <row r="53" s="1" customFormat="1" ht="63" customHeight="1" spans="1:15">
      <c r="A53" s="25">
        <v>46</v>
      </c>
      <c r="B53" s="26" t="s">
        <v>219</v>
      </c>
      <c r="C53" s="26" t="s">
        <v>220</v>
      </c>
      <c r="D53" s="26" t="s">
        <v>216</v>
      </c>
      <c r="E53" s="26" t="s">
        <v>221</v>
      </c>
      <c r="F53" s="27">
        <v>156.0444</v>
      </c>
      <c r="G53" s="27">
        <v>140.43996</v>
      </c>
      <c r="H53" s="27"/>
      <c r="I53" s="27">
        <v>15.60444</v>
      </c>
      <c r="J53" s="27"/>
      <c r="K53" s="25" t="s">
        <v>24</v>
      </c>
      <c r="L53" s="38">
        <f t="shared" si="2"/>
        <v>117.0333</v>
      </c>
      <c r="M53" s="39" t="s">
        <v>25</v>
      </c>
      <c r="N53" s="25" t="s">
        <v>222</v>
      </c>
      <c r="O53" s="25" t="s">
        <v>27</v>
      </c>
    </row>
    <row r="54" s="1" customFormat="1" ht="63" customHeight="1" spans="1:15">
      <c r="A54" s="25">
        <v>47</v>
      </c>
      <c r="B54" s="26" t="s">
        <v>223</v>
      </c>
      <c r="C54" s="26" t="s">
        <v>224</v>
      </c>
      <c r="D54" s="26" t="s">
        <v>216</v>
      </c>
      <c r="E54" s="26" t="s">
        <v>225</v>
      </c>
      <c r="F54" s="27">
        <v>149.9398</v>
      </c>
      <c r="G54" s="27">
        <v>134.94582</v>
      </c>
      <c r="H54" s="27"/>
      <c r="I54" s="27">
        <v>14.99398</v>
      </c>
      <c r="J54" s="27"/>
      <c r="K54" s="25" t="s">
        <v>24</v>
      </c>
      <c r="L54" s="38">
        <f t="shared" si="2"/>
        <v>112.45485</v>
      </c>
      <c r="M54" s="39" t="s">
        <v>25</v>
      </c>
      <c r="N54" s="25" t="s">
        <v>226</v>
      </c>
      <c r="O54" s="25" t="s">
        <v>27</v>
      </c>
    </row>
    <row r="55" s="1" customFormat="1" ht="63" customHeight="1" spans="1:15">
      <c r="A55" s="25">
        <v>48</v>
      </c>
      <c r="B55" s="26" t="s">
        <v>227</v>
      </c>
      <c r="C55" s="26" t="s">
        <v>228</v>
      </c>
      <c r="D55" s="26" t="s">
        <v>216</v>
      </c>
      <c r="E55" s="26" t="s">
        <v>229</v>
      </c>
      <c r="F55" s="27">
        <v>72.1796</v>
      </c>
      <c r="G55" s="27">
        <v>64.96164</v>
      </c>
      <c r="H55" s="27"/>
      <c r="I55" s="27">
        <v>7.21795999999999</v>
      </c>
      <c r="J55" s="27"/>
      <c r="K55" s="25" t="s">
        <v>24</v>
      </c>
      <c r="L55" s="38">
        <f t="shared" si="2"/>
        <v>54.1347</v>
      </c>
      <c r="M55" s="39" t="s">
        <v>25</v>
      </c>
      <c r="N55" s="25" t="s">
        <v>230</v>
      </c>
      <c r="O55" s="25" t="s">
        <v>27</v>
      </c>
    </row>
    <row r="56" s="1" customFormat="1" ht="88" customHeight="1" spans="1:15">
      <c r="A56" s="25">
        <v>49</v>
      </c>
      <c r="B56" s="26" t="s">
        <v>231</v>
      </c>
      <c r="C56" s="26" t="s">
        <v>232</v>
      </c>
      <c r="D56" s="26" t="s">
        <v>216</v>
      </c>
      <c r="E56" s="26" t="s">
        <v>233</v>
      </c>
      <c r="F56" s="27">
        <v>70.0899</v>
      </c>
      <c r="G56" s="27">
        <v>63.08091</v>
      </c>
      <c r="H56" s="27"/>
      <c r="I56" s="27">
        <v>7.00899</v>
      </c>
      <c r="J56" s="27"/>
      <c r="K56" s="25" t="s">
        <v>24</v>
      </c>
      <c r="L56" s="38">
        <f t="shared" si="2"/>
        <v>52.567425</v>
      </c>
      <c r="M56" s="39" t="s">
        <v>25</v>
      </c>
      <c r="N56" s="25" t="s">
        <v>234</v>
      </c>
      <c r="O56" s="25" t="s">
        <v>27</v>
      </c>
    </row>
    <row r="57" s="1" customFormat="1" ht="58" customHeight="1" spans="1:15">
      <c r="A57" s="25">
        <v>50</v>
      </c>
      <c r="B57" s="26" t="s">
        <v>235</v>
      </c>
      <c r="C57" s="26" t="s">
        <v>236</v>
      </c>
      <c r="D57" s="26" t="s">
        <v>237</v>
      </c>
      <c r="E57" s="26" t="s">
        <v>238</v>
      </c>
      <c r="F57" s="27">
        <v>74.5617</v>
      </c>
      <c r="G57" s="27">
        <v>67.10553</v>
      </c>
      <c r="H57" s="27"/>
      <c r="I57" s="27">
        <v>7.45617</v>
      </c>
      <c r="J57" s="27"/>
      <c r="K57" s="25" t="s">
        <v>24</v>
      </c>
      <c r="L57" s="38">
        <f t="shared" si="2"/>
        <v>55.921275</v>
      </c>
      <c r="M57" s="39" t="s">
        <v>25</v>
      </c>
      <c r="N57" s="25" t="s">
        <v>239</v>
      </c>
      <c r="O57" s="25" t="s">
        <v>27</v>
      </c>
    </row>
    <row r="58" s="1" customFormat="1" ht="58" customHeight="1" spans="1:15">
      <c r="A58" s="25">
        <v>51</v>
      </c>
      <c r="B58" s="26" t="s">
        <v>240</v>
      </c>
      <c r="C58" s="26" t="s">
        <v>241</v>
      </c>
      <c r="D58" s="26" t="s">
        <v>242</v>
      </c>
      <c r="E58" s="26" t="s">
        <v>243</v>
      </c>
      <c r="F58" s="27">
        <v>49.8212</v>
      </c>
      <c r="G58" s="27">
        <v>44.83908</v>
      </c>
      <c r="H58" s="27"/>
      <c r="I58" s="27">
        <v>4.98212</v>
      </c>
      <c r="J58" s="27"/>
      <c r="K58" s="25" t="s">
        <v>24</v>
      </c>
      <c r="L58" s="38">
        <f t="shared" si="2"/>
        <v>37.3659</v>
      </c>
      <c r="M58" s="39" t="s">
        <v>25</v>
      </c>
      <c r="N58" s="25" t="s">
        <v>244</v>
      </c>
      <c r="O58" s="25" t="s">
        <v>27</v>
      </c>
    </row>
    <row r="59" s="1" customFormat="1" ht="58" customHeight="1" spans="1:15">
      <c r="A59" s="25">
        <v>52</v>
      </c>
      <c r="B59" s="26" t="s">
        <v>245</v>
      </c>
      <c r="C59" s="26" t="s">
        <v>246</v>
      </c>
      <c r="D59" s="26" t="s">
        <v>247</v>
      </c>
      <c r="E59" s="26" t="s">
        <v>248</v>
      </c>
      <c r="F59" s="27">
        <v>98.3137</v>
      </c>
      <c r="G59" s="27">
        <v>88.48233</v>
      </c>
      <c r="H59" s="27"/>
      <c r="I59" s="27">
        <v>9.83137</v>
      </c>
      <c r="J59" s="27"/>
      <c r="K59" s="25" t="s">
        <v>24</v>
      </c>
      <c r="L59" s="38">
        <f t="shared" si="2"/>
        <v>73.735275</v>
      </c>
      <c r="M59" s="39" t="s">
        <v>25</v>
      </c>
      <c r="N59" s="25" t="s">
        <v>249</v>
      </c>
      <c r="O59" s="25" t="s">
        <v>27</v>
      </c>
    </row>
    <row r="60" s="1" customFormat="1" ht="58" customHeight="1" spans="1:15">
      <c r="A60" s="25">
        <v>53</v>
      </c>
      <c r="B60" s="26" t="s">
        <v>250</v>
      </c>
      <c r="C60" s="26" t="s">
        <v>251</v>
      </c>
      <c r="D60" s="26" t="s">
        <v>252</v>
      </c>
      <c r="E60" s="26" t="s">
        <v>253</v>
      </c>
      <c r="F60" s="27">
        <v>87.4197</v>
      </c>
      <c r="G60" s="27">
        <v>78.67773</v>
      </c>
      <c r="H60" s="27"/>
      <c r="I60" s="27">
        <v>8.74197000000001</v>
      </c>
      <c r="J60" s="27"/>
      <c r="K60" s="25" t="s">
        <v>24</v>
      </c>
      <c r="L60" s="38">
        <f t="shared" si="2"/>
        <v>65.564775</v>
      </c>
      <c r="M60" s="39" t="s">
        <v>25</v>
      </c>
      <c r="N60" s="25" t="s">
        <v>254</v>
      </c>
      <c r="O60" s="25" t="s">
        <v>27</v>
      </c>
    </row>
    <row r="61" s="1" customFormat="1" ht="58" customHeight="1" spans="1:15">
      <c r="A61" s="25">
        <v>54</v>
      </c>
      <c r="B61" s="26" t="s">
        <v>255</v>
      </c>
      <c r="C61" s="26" t="s">
        <v>256</v>
      </c>
      <c r="D61" s="26" t="s">
        <v>257</v>
      </c>
      <c r="E61" s="26" t="s">
        <v>258</v>
      </c>
      <c r="F61" s="27">
        <v>111.2428</v>
      </c>
      <c r="G61" s="27">
        <v>100.11852</v>
      </c>
      <c r="H61" s="27"/>
      <c r="I61" s="27">
        <v>11.12428</v>
      </c>
      <c r="J61" s="27"/>
      <c r="K61" s="25" t="s">
        <v>24</v>
      </c>
      <c r="L61" s="38">
        <f t="shared" si="2"/>
        <v>83.4321</v>
      </c>
      <c r="M61" s="39" t="s">
        <v>25</v>
      </c>
      <c r="N61" s="25" t="s">
        <v>259</v>
      </c>
      <c r="O61" s="25" t="s">
        <v>27</v>
      </c>
    </row>
    <row r="62" s="1" customFormat="1" ht="58" customHeight="1" spans="1:15">
      <c r="A62" s="25">
        <v>55</v>
      </c>
      <c r="B62" s="26" t="s">
        <v>260</v>
      </c>
      <c r="C62" s="26" t="s">
        <v>261</v>
      </c>
      <c r="D62" s="26" t="s">
        <v>262</v>
      </c>
      <c r="E62" s="26" t="s">
        <v>122</v>
      </c>
      <c r="F62" s="27">
        <v>80.5609</v>
      </c>
      <c r="G62" s="27">
        <v>72.50481</v>
      </c>
      <c r="H62" s="27"/>
      <c r="I62" s="27">
        <v>8.05609</v>
      </c>
      <c r="J62" s="27"/>
      <c r="K62" s="25" t="s">
        <v>24</v>
      </c>
      <c r="L62" s="38">
        <f t="shared" si="2"/>
        <v>60.420675</v>
      </c>
      <c r="M62" s="39" t="s">
        <v>25</v>
      </c>
      <c r="N62" s="25" t="s">
        <v>263</v>
      </c>
      <c r="O62" s="25" t="s">
        <v>27</v>
      </c>
    </row>
    <row r="63" s="1" customFormat="1" ht="58" customHeight="1" spans="1:15">
      <c r="A63" s="25">
        <v>56</v>
      </c>
      <c r="B63" s="26" t="s">
        <v>264</v>
      </c>
      <c r="C63" s="26" t="s">
        <v>265</v>
      </c>
      <c r="D63" s="26" t="s">
        <v>266</v>
      </c>
      <c r="E63" s="26" t="s">
        <v>267</v>
      </c>
      <c r="F63" s="27">
        <v>152.5004</v>
      </c>
      <c r="G63" s="27">
        <v>137.25036</v>
      </c>
      <c r="H63" s="27"/>
      <c r="I63" s="27">
        <v>15.25004</v>
      </c>
      <c r="J63" s="27"/>
      <c r="K63" s="25" t="s">
        <v>24</v>
      </c>
      <c r="L63" s="38">
        <f t="shared" si="2"/>
        <v>114.3753</v>
      </c>
      <c r="M63" s="39" t="s">
        <v>25</v>
      </c>
      <c r="N63" s="25" t="s">
        <v>268</v>
      </c>
      <c r="O63" s="25" t="s">
        <v>27</v>
      </c>
    </row>
    <row r="64" s="1" customFormat="1" ht="58" customHeight="1" spans="1:15">
      <c r="A64" s="25">
        <v>57</v>
      </c>
      <c r="B64" s="26" t="s">
        <v>269</v>
      </c>
      <c r="C64" s="26" t="s">
        <v>270</v>
      </c>
      <c r="D64" s="26" t="s">
        <v>271</v>
      </c>
      <c r="E64" s="26" t="s">
        <v>272</v>
      </c>
      <c r="F64" s="27">
        <v>128.3948</v>
      </c>
      <c r="G64" s="27">
        <v>101.05564</v>
      </c>
      <c r="H64" s="27"/>
      <c r="I64" s="27">
        <v>27.3391600000001</v>
      </c>
      <c r="J64" s="27"/>
      <c r="K64" s="25" t="s">
        <v>24</v>
      </c>
      <c r="L64" s="38">
        <f t="shared" si="2"/>
        <v>96.2961</v>
      </c>
      <c r="M64" s="39" t="s">
        <v>25</v>
      </c>
      <c r="N64" s="25" t="s">
        <v>268</v>
      </c>
      <c r="O64" s="25" t="s">
        <v>27</v>
      </c>
    </row>
    <row r="65" s="1" customFormat="1" ht="58" customHeight="1" spans="1:15">
      <c r="A65" s="25">
        <v>58</v>
      </c>
      <c r="B65" s="26" t="s">
        <v>273</v>
      </c>
      <c r="C65" s="26" t="s">
        <v>274</v>
      </c>
      <c r="D65" s="26" t="s">
        <v>275</v>
      </c>
      <c r="E65" s="26" t="s">
        <v>83</v>
      </c>
      <c r="F65" s="27">
        <v>120.8527</v>
      </c>
      <c r="G65" s="27">
        <v>72.51162</v>
      </c>
      <c r="H65" s="27"/>
      <c r="I65" s="27">
        <v>48.34108</v>
      </c>
      <c r="J65" s="27"/>
      <c r="K65" s="25" t="s">
        <v>24</v>
      </c>
      <c r="L65" s="38">
        <f t="shared" si="2"/>
        <v>90.639525</v>
      </c>
      <c r="M65" s="39" t="s">
        <v>25</v>
      </c>
      <c r="N65" s="25" t="s">
        <v>276</v>
      </c>
      <c r="O65" s="25" t="s">
        <v>27</v>
      </c>
    </row>
    <row r="66" s="1" customFormat="1" ht="58" customHeight="1" spans="1:15">
      <c r="A66" s="25">
        <v>59</v>
      </c>
      <c r="B66" s="26" t="s">
        <v>277</v>
      </c>
      <c r="C66" s="26" t="s">
        <v>278</v>
      </c>
      <c r="D66" s="26" t="s">
        <v>279</v>
      </c>
      <c r="E66" s="26" t="s">
        <v>280</v>
      </c>
      <c r="F66" s="27">
        <v>86.4539</v>
      </c>
      <c r="G66" s="27">
        <v>51.87234</v>
      </c>
      <c r="H66" s="27"/>
      <c r="I66" s="27">
        <v>34.58156</v>
      </c>
      <c r="J66" s="27"/>
      <c r="K66" s="25" t="s">
        <v>24</v>
      </c>
      <c r="L66" s="38">
        <f t="shared" si="2"/>
        <v>64.840425</v>
      </c>
      <c r="M66" s="39" t="s">
        <v>25</v>
      </c>
      <c r="N66" s="25" t="s">
        <v>281</v>
      </c>
      <c r="O66" s="25" t="s">
        <v>27</v>
      </c>
    </row>
    <row r="67" s="1" customFormat="1" ht="58" customHeight="1" spans="1:15">
      <c r="A67" s="25">
        <v>60</v>
      </c>
      <c r="B67" s="26" t="s">
        <v>282</v>
      </c>
      <c r="C67" s="26" t="s">
        <v>283</v>
      </c>
      <c r="D67" s="26" t="s">
        <v>284</v>
      </c>
      <c r="E67" s="26" t="s">
        <v>285</v>
      </c>
      <c r="F67" s="27">
        <v>116.4577</v>
      </c>
      <c r="G67" s="27">
        <v>69.87462</v>
      </c>
      <c r="H67" s="27"/>
      <c r="I67" s="27">
        <v>46.58308</v>
      </c>
      <c r="J67" s="27"/>
      <c r="K67" s="25" t="s">
        <v>24</v>
      </c>
      <c r="L67" s="38">
        <f t="shared" si="2"/>
        <v>87.343275</v>
      </c>
      <c r="M67" s="39" t="s">
        <v>25</v>
      </c>
      <c r="N67" s="25" t="s">
        <v>286</v>
      </c>
      <c r="O67" s="25" t="s">
        <v>27</v>
      </c>
    </row>
    <row r="68" s="1" customFormat="1" ht="58" customHeight="1" spans="1:15">
      <c r="A68" s="25">
        <v>61</v>
      </c>
      <c r="B68" s="26" t="s">
        <v>287</v>
      </c>
      <c r="C68" s="26" t="s">
        <v>288</v>
      </c>
      <c r="D68" s="26" t="s">
        <v>289</v>
      </c>
      <c r="E68" s="26" t="s">
        <v>290</v>
      </c>
      <c r="F68" s="27">
        <v>155.6496</v>
      </c>
      <c r="G68" s="27">
        <v>93.38976</v>
      </c>
      <c r="H68" s="27"/>
      <c r="I68" s="27">
        <v>62.25984</v>
      </c>
      <c r="J68" s="27"/>
      <c r="K68" s="25" t="s">
        <v>24</v>
      </c>
      <c r="L68" s="38">
        <f t="shared" si="2"/>
        <v>116.7372</v>
      </c>
      <c r="M68" s="39" t="s">
        <v>291</v>
      </c>
      <c r="N68" s="25" t="s">
        <v>292</v>
      </c>
      <c r="O68" s="25" t="s">
        <v>27</v>
      </c>
    </row>
    <row r="69" s="1" customFormat="1" ht="58" customHeight="1" spans="1:15">
      <c r="A69" s="25">
        <v>62</v>
      </c>
      <c r="B69" s="26" t="s">
        <v>293</v>
      </c>
      <c r="C69" s="26" t="s">
        <v>294</v>
      </c>
      <c r="D69" s="26" t="s">
        <v>295</v>
      </c>
      <c r="E69" s="26" t="s">
        <v>296</v>
      </c>
      <c r="F69" s="27">
        <v>56.5714</v>
      </c>
      <c r="G69" s="27">
        <v>33.94284</v>
      </c>
      <c r="H69" s="27"/>
      <c r="I69" s="27">
        <v>22.62856</v>
      </c>
      <c r="J69" s="27"/>
      <c r="K69" s="25" t="s">
        <v>24</v>
      </c>
      <c r="L69" s="38">
        <f t="shared" si="2"/>
        <v>42.42855</v>
      </c>
      <c r="M69" s="39" t="s">
        <v>25</v>
      </c>
      <c r="N69" s="25" t="s">
        <v>297</v>
      </c>
      <c r="O69" s="25" t="s">
        <v>27</v>
      </c>
    </row>
    <row r="70" s="1" customFormat="1" ht="58" customHeight="1" spans="1:15">
      <c r="A70" s="25">
        <v>63</v>
      </c>
      <c r="B70" s="26" t="s">
        <v>298</v>
      </c>
      <c r="C70" s="26" t="s">
        <v>299</v>
      </c>
      <c r="D70" s="26" t="s">
        <v>300</v>
      </c>
      <c r="E70" s="26" t="s">
        <v>301</v>
      </c>
      <c r="F70" s="27">
        <v>165.1935</v>
      </c>
      <c r="G70" s="27">
        <v>99.1161</v>
      </c>
      <c r="H70" s="27"/>
      <c r="I70" s="27">
        <v>66.0774</v>
      </c>
      <c r="J70" s="27"/>
      <c r="K70" s="25" t="s">
        <v>24</v>
      </c>
      <c r="L70" s="38">
        <f t="shared" si="2"/>
        <v>123.895125</v>
      </c>
      <c r="M70" s="39" t="s">
        <v>25</v>
      </c>
      <c r="N70" s="25" t="s">
        <v>302</v>
      </c>
      <c r="O70" s="25" t="s">
        <v>27</v>
      </c>
    </row>
    <row r="71" s="1" customFormat="1" ht="51" customHeight="1" spans="1:15">
      <c r="A71" s="25">
        <v>64</v>
      </c>
      <c r="B71" s="26" t="s">
        <v>303</v>
      </c>
      <c r="C71" s="26" t="s">
        <v>304</v>
      </c>
      <c r="D71" s="26" t="s">
        <v>305</v>
      </c>
      <c r="E71" s="26" t="s">
        <v>135</v>
      </c>
      <c r="F71" s="27">
        <v>127.6482</v>
      </c>
      <c r="G71" s="27">
        <v>76.58892</v>
      </c>
      <c r="H71" s="27"/>
      <c r="I71" s="27">
        <v>51.05928</v>
      </c>
      <c r="J71" s="27"/>
      <c r="K71" s="25" t="s">
        <v>24</v>
      </c>
      <c r="L71" s="38">
        <f t="shared" si="2"/>
        <v>95.73615</v>
      </c>
      <c r="M71" s="39" t="s">
        <v>25</v>
      </c>
      <c r="N71" s="25" t="s">
        <v>306</v>
      </c>
      <c r="O71" s="25" t="s">
        <v>27</v>
      </c>
    </row>
    <row r="72" s="1" customFormat="1" ht="58" customHeight="1" spans="1:15">
      <c r="A72" s="25">
        <v>65</v>
      </c>
      <c r="B72" s="26" t="s">
        <v>307</v>
      </c>
      <c r="C72" s="26" t="s">
        <v>308</v>
      </c>
      <c r="D72" s="26" t="s">
        <v>309</v>
      </c>
      <c r="E72" s="26" t="s">
        <v>310</v>
      </c>
      <c r="F72" s="27">
        <v>108.7962</v>
      </c>
      <c r="G72" s="27">
        <v>65.27772</v>
      </c>
      <c r="H72" s="27"/>
      <c r="I72" s="27">
        <v>43.51848</v>
      </c>
      <c r="J72" s="27"/>
      <c r="K72" s="25" t="s">
        <v>24</v>
      </c>
      <c r="L72" s="38">
        <f t="shared" si="2"/>
        <v>81.59715</v>
      </c>
      <c r="M72" s="39" t="s">
        <v>291</v>
      </c>
      <c r="N72" s="25" t="s">
        <v>311</v>
      </c>
      <c r="O72" s="25" t="s">
        <v>27</v>
      </c>
    </row>
    <row r="73" s="1" customFormat="1" ht="58" customHeight="1" spans="1:15">
      <c r="A73" s="25">
        <v>66</v>
      </c>
      <c r="B73" s="26" t="s">
        <v>312</v>
      </c>
      <c r="C73" s="26" t="s">
        <v>313</v>
      </c>
      <c r="D73" s="26" t="s">
        <v>314</v>
      </c>
      <c r="E73" s="26" t="s">
        <v>315</v>
      </c>
      <c r="F73" s="27">
        <v>61.0716</v>
      </c>
      <c r="G73" s="27">
        <v>36.64296</v>
      </c>
      <c r="H73" s="27"/>
      <c r="I73" s="27">
        <v>24.42864</v>
      </c>
      <c r="J73" s="27"/>
      <c r="K73" s="25" t="s">
        <v>24</v>
      </c>
      <c r="L73" s="38">
        <f t="shared" ref="L73:L111" si="3">F73*0.75</f>
        <v>45.8037</v>
      </c>
      <c r="M73" s="39" t="s">
        <v>25</v>
      </c>
      <c r="N73" s="25" t="s">
        <v>316</v>
      </c>
      <c r="O73" s="25" t="s">
        <v>27</v>
      </c>
    </row>
    <row r="74" s="1" customFormat="1" ht="58" customHeight="1" spans="1:15">
      <c r="A74" s="25">
        <v>67</v>
      </c>
      <c r="B74" s="26" t="s">
        <v>317</v>
      </c>
      <c r="C74" s="26" t="s">
        <v>318</v>
      </c>
      <c r="D74" s="26" t="s">
        <v>319</v>
      </c>
      <c r="E74" s="26" t="s">
        <v>320</v>
      </c>
      <c r="F74" s="27">
        <v>73.1407</v>
      </c>
      <c r="G74" s="27">
        <v>43.88442</v>
      </c>
      <c r="H74" s="27"/>
      <c r="I74" s="27">
        <v>29.25628</v>
      </c>
      <c r="J74" s="27"/>
      <c r="K74" s="25" t="s">
        <v>24</v>
      </c>
      <c r="L74" s="38">
        <f t="shared" si="3"/>
        <v>54.855525</v>
      </c>
      <c r="M74" s="39" t="s">
        <v>25</v>
      </c>
      <c r="N74" s="25" t="s">
        <v>321</v>
      </c>
      <c r="O74" s="25" t="s">
        <v>27</v>
      </c>
    </row>
    <row r="75" s="1" customFormat="1" ht="58" customHeight="1" spans="1:15">
      <c r="A75" s="25">
        <v>68</v>
      </c>
      <c r="B75" s="26" t="s">
        <v>322</v>
      </c>
      <c r="C75" s="26" t="s">
        <v>323</v>
      </c>
      <c r="D75" s="26" t="s">
        <v>324</v>
      </c>
      <c r="E75" s="26" t="s">
        <v>325</v>
      </c>
      <c r="F75" s="27">
        <v>117.6345</v>
      </c>
      <c r="G75" s="27">
        <v>70.5807</v>
      </c>
      <c r="H75" s="27"/>
      <c r="I75" s="27">
        <v>47.0538</v>
      </c>
      <c r="J75" s="27"/>
      <c r="K75" s="25" t="s">
        <v>24</v>
      </c>
      <c r="L75" s="38">
        <f t="shared" si="3"/>
        <v>88.225875</v>
      </c>
      <c r="M75" s="39" t="s">
        <v>25</v>
      </c>
      <c r="N75" s="25" t="s">
        <v>326</v>
      </c>
      <c r="O75" s="25" t="s">
        <v>27</v>
      </c>
    </row>
    <row r="76" s="1" customFormat="1" ht="58" customHeight="1" spans="1:15">
      <c r="A76" s="25">
        <v>69</v>
      </c>
      <c r="B76" s="26" t="s">
        <v>327</v>
      </c>
      <c r="C76" s="26" t="s">
        <v>328</v>
      </c>
      <c r="D76" s="26" t="s">
        <v>329</v>
      </c>
      <c r="E76" s="26" t="s">
        <v>229</v>
      </c>
      <c r="F76" s="27">
        <v>133.562</v>
      </c>
      <c r="G76" s="27">
        <v>80.1372</v>
      </c>
      <c r="H76" s="27"/>
      <c r="I76" s="27">
        <v>53.4248</v>
      </c>
      <c r="J76" s="27"/>
      <c r="K76" s="25" t="s">
        <v>24</v>
      </c>
      <c r="L76" s="38">
        <f t="shared" si="3"/>
        <v>100.1715</v>
      </c>
      <c r="M76" s="39" t="s">
        <v>25</v>
      </c>
      <c r="N76" s="25" t="s">
        <v>330</v>
      </c>
      <c r="O76" s="25" t="s">
        <v>27</v>
      </c>
    </row>
    <row r="77" s="1" customFormat="1" ht="58" customHeight="1" spans="1:15">
      <c r="A77" s="25">
        <v>70</v>
      </c>
      <c r="B77" s="26" t="s">
        <v>331</v>
      </c>
      <c r="C77" s="26" t="s">
        <v>332</v>
      </c>
      <c r="D77" s="26" t="s">
        <v>333</v>
      </c>
      <c r="E77" s="26" t="s">
        <v>334</v>
      </c>
      <c r="F77" s="27">
        <v>60.7995</v>
      </c>
      <c r="G77" s="27">
        <v>36.4797</v>
      </c>
      <c r="H77" s="27"/>
      <c r="I77" s="27">
        <v>24.3198</v>
      </c>
      <c r="J77" s="27"/>
      <c r="K77" s="25" t="s">
        <v>24</v>
      </c>
      <c r="L77" s="38">
        <f t="shared" si="3"/>
        <v>45.599625</v>
      </c>
      <c r="M77" s="39" t="s">
        <v>25</v>
      </c>
      <c r="N77" s="25" t="s">
        <v>335</v>
      </c>
      <c r="O77" s="25" t="s">
        <v>27</v>
      </c>
    </row>
    <row r="78" s="1" customFormat="1" ht="58" customHeight="1" spans="1:15">
      <c r="A78" s="25">
        <v>71</v>
      </c>
      <c r="B78" s="26" t="s">
        <v>336</v>
      </c>
      <c r="C78" s="26" t="s">
        <v>337</v>
      </c>
      <c r="D78" s="26" t="s">
        <v>338</v>
      </c>
      <c r="E78" s="26" t="s">
        <v>339</v>
      </c>
      <c r="F78" s="27">
        <v>57.748</v>
      </c>
      <c r="G78" s="27">
        <v>34.6488</v>
      </c>
      <c r="H78" s="27"/>
      <c r="I78" s="27">
        <v>23.0992</v>
      </c>
      <c r="J78" s="27"/>
      <c r="K78" s="25" t="s">
        <v>24</v>
      </c>
      <c r="L78" s="38">
        <f t="shared" si="3"/>
        <v>43.311</v>
      </c>
      <c r="M78" s="39" t="s">
        <v>25</v>
      </c>
      <c r="N78" s="25" t="s">
        <v>340</v>
      </c>
      <c r="O78" s="25" t="s">
        <v>27</v>
      </c>
    </row>
    <row r="79" s="1" customFormat="1" ht="58" customHeight="1" spans="1:15">
      <c r="A79" s="25">
        <v>72</v>
      </c>
      <c r="B79" s="26" t="s">
        <v>341</v>
      </c>
      <c r="C79" s="26" t="s">
        <v>342</v>
      </c>
      <c r="D79" s="26" t="s">
        <v>343</v>
      </c>
      <c r="E79" s="26" t="s">
        <v>344</v>
      </c>
      <c r="F79" s="27">
        <v>73.8505</v>
      </c>
      <c r="G79" s="27">
        <v>44.3103</v>
      </c>
      <c r="H79" s="27"/>
      <c r="I79" s="27">
        <v>29.5402</v>
      </c>
      <c r="J79" s="27"/>
      <c r="K79" s="25" t="s">
        <v>24</v>
      </c>
      <c r="L79" s="38">
        <f t="shared" si="3"/>
        <v>55.387875</v>
      </c>
      <c r="M79" s="39" t="s">
        <v>291</v>
      </c>
      <c r="N79" s="25" t="s">
        <v>345</v>
      </c>
      <c r="O79" s="25" t="s">
        <v>27</v>
      </c>
    </row>
    <row r="80" s="1" customFormat="1" ht="58" customHeight="1" spans="1:15">
      <c r="A80" s="25">
        <v>73</v>
      </c>
      <c r="B80" s="26" t="s">
        <v>346</v>
      </c>
      <c r="C80" s="26" t="s">
        <v>347</v>
      </c>
      <c r="D80" s="26" t="s">
        <v>348</v>
      </c>
      <c r="E80" s="26" t="s">
        <v>349</v>
      </c>
      <c r="F80" s="27">
        <v>123.7092</v>
      </c>
      <c r="G80" s="27">
        <v>74.22552</v>
      </c>
      <c r="H80" s="27"/>
      <c r="I80" s="27">
        <v>49.48368</v>
      </c>
      <c r="J80" s="27"/>
      <c r="K80" s="25" t="s">
        <v>24</v>
      </c>
      <c r="L80" s="38">
        <f t="shared" si="3"/>
        <v>92.7819</v>
      </c>
      <c r="M80" s="39" t="s">
        <v>25</v>
      </c>
      <c r="N80" s="25" t="s">
        <v>350</v>
      </c>
      <c r="O80" s="25" t="s">
        <v>27</v>
      </c>
    </row>
    <row r="81" s="1" customFormat="1" ht="58" customHeight="1" spans="1:15">
      <c r="A81" s="25">
        <v>74</v>
      </c>
      <c r="B81" s="26" t="s">
        <v>351</v>
      </c>
      <c r="C81" s="26" t="s">
        <v>352</v>
      </c>
      <c r="D81" s="26" t="s">
        <v>353</v>
      </c>
      <c r="E81" s="26" t="s">
        <v>354</v>
      </c>
      <c r="F81" s="27">
        <v>88.5592</v>
      </c>
      <c r="G81" s="27">
        <v>53.13552</v>
      </c>
      <c r="H81" s="27"/>
      <c r="I81" s="27">
        <v>35.42368</v>
      </c>
      <c r="J81" s="27"/>
      <c r="K81" s="25" t="s">
        <v>24</v>
      </c>
      <c r="L81" s="38">
        <f t="shared" si="3"/>
        <v>66.4194</v>
      </c>
      <c r="M81" s="39" t="s">
        <v>25</v>
      </c>
      <c r="N81" s="25" t="s">
        <v>355</v>
      </c>
      <c r="O81" s="25" t="s">
        <v>27</v>
      </c>
    </row>
    <row r="82" s="1" customFormat="1" ht="58" customHeight="1" spans="1:15">
      <c r="A82" s="25">
        <v>75</v>
      </c>
      <c r="B82" s="26" t="s">
        <v>356</v>
      </c>
      <c r="C82" s="26" t="s">
        <v>357</v>
      </c>
      <c r="D82" s="26" t="s">
        <v>358</v>
      </c>
      <c r="E82" s="26" t="s">
        <v>359</v>
      </c>
      <c r="F82" s="27">
        <v>54.5051</v>
      </c>
      <c r="G82" s="27">
        <v>32.70306</v>
      </c>
      <c r="H82" s="27"/>
      <c r="I82" s="27">
        <v>21.80204</v>
      </c>
      <c r="J82" s="27"/>
      <c r="K82" s="25" t="s">
        <v>24</v>
      </c>
      <c r="L82" s="38">
        <f t="shared" si="3"/>
        <v>40.878825</v>
      </c>
      <c r="M82" s="39" t="s">
        <v>25</v>
      </c>
      <c r="N82" s="25" t="s">
        <v>360</v>
      </c>
      <c r="O82" s="25" t="s">
        <v>27</v>
      </c>
    </row>
    <row r="83" s="1" customFormat="1" ht="58" customHeight="1" spans="1:15">
      <c r="A83" s="25">
        <v>76</v>
      </c>
      <c r="B83" s="26" t="s">
        <v>361</v>
      </c>
      <c r="C83" s="26" t="s">
        <v>362</v>
      </c>
      <c r="D83" s="26" t="s">
        <v>363</v>
      </c>
      <c r="E83" s="26" t="s">
        <v>364</v>
      </c>
      <c r="F83" s="27">
        <v>67.4641</v>
      </c>
      <c r="G83" s="27">
        <v>40.47846</v>
      </c>
      <c r="H83" s="27"/>
      <c r="I83" s="27">
        <v>26.98564</v>
      </c>
      <c r="J83" s="27"/>
      <c r="K83" s="25" t="s">
        <v>24</v>
      </c>
      <c r="L83" s="38">
        <f t="shared" si="3"/>
        <v>50.598075</v>
      </c>
      <c r="M83" s="39" t="s">
        <v>25</v>
      </c>
      <c r="N83" s="25" t="s">
        <v>350</v>
      </c>
      <c r="O83" s="25" t="s">
        <v>27</v>
      </c>
    </row>
    <row r="84" s="1" customFormat="1" ht="58" customHeight="1" spans="1:15">
      <c r="A84" s="25">
        <v>77</v>
      </c>
      <c r="B84" s="26" t="s">
        <v>365</v>
      </c>
      <c r="C84" s="26" t="s">
        <v>366</v>
      </c>
      <c r="D84" s="26" t="s">
        <v>367</v>
      </c>
      <c r="E84" s="26" t="s">
        <v>368</v>
      </c>
      <c r="F84" s="27">
        <v>104.1208</v>
      </c>
      <c r="G84" s="27">
        <v>62.47248</v>
      </c>
      <c r="H84" s="27"/>
      <c r="I84" s="27">
        <v>41.64832</v>
      </c>
      <c r="J84" s="27"/>
      <c r="K84" s="25" t="s">
        <v>24</v>
      </c>
      <c r="L84" s="38">
        <f t="shared" si="3"/>
        <v>78.0906</v>
      </c>
      <c r="M84" s="39" t="s">
        <v>25</v>
      </c>
      <c r="N84" s="25" t="s">
        <v>350</v>
      </c>
      <c r="O84" s="25" t="s">
        <v>27</v>
      </c>
    </row>
    <row r="85" s="1" customFormat="1" ht="58" customHeight="1" spans="1:15">
      <c r="A85" s="25">
        <v>78</v>
      </c>
      <c r="B85" s="26" t="s">
        <v>369</v>
      </c>
      <c r="C85" s="26" t="s">
        <v>370</v>
      </c>
      <c r="D85" s="26" t="s">
        <v>371</v>
      </c>
      <c r="E85" s="26" t="s">
        <v>372</v>
      </c>
      <c r="F85" s="27">
        <v>16.9233</v>
      </c>
      <c r="G85" s="27">
        <v>10.15398</v>
      </c>
      <c r="H85" s="27"/>
      <c r="I85" s="27">
        <v>6.76932</v>
      </c>
      <c r="J85" s="27"/>
      <c r="K85" s="25" t="s">
        <v>24</v>
      </c>
      <c r="L85" s="38">
        <f t="shared" si="3"/>
        <v>12.692475</v>
      </c>
      <c r="M85" s="39" t="s">
        <v>25</v>
      </c>
      <c r="N85" s="25" t="s">
        <v>373</v>
      </c>
      <c r="O85" s="25" t="s">
        <v>27</v>
      </c>
    </row>
    <row r="86" s="1" customFormat="1" ht="52" customHeight="1" spans="1:15">
      <c r="A86" s="25">
        <v>79</v>
      </c>
      <c r="B86" s="26" t="s">
        <v>374</v>
      </c>
      <c r="C86" s="26" t="s">
        <v>375</v>
      </c>
      <c r="D86" s="26" t="s">
        <v>371</v>
      </c>
      <c r="E86" s="26" t="s">
        <v>376</v>
      </c>
      <c r="F86" s="27">
        <v>46.4547</v>
      </c>
      <c r="G86" s="27">
        <v>27.87282</v>
      </c>
      <c r="H86" s="27"/>
      <c r="I86" s="27">
        <v>18.58188</v>
      </c>
      <c r="J86" s="27"/>
      <c r="K86" s="25" t="s">
        <v>24</v>
      </c>
      <c r="L86" s="38">
        <f t="shared" si="3"/>
        <v>34.841025</v>
      </c>
      <c r="M86" s="39" t="s">
        <v>25</v>
      </c>
      <c r="N86" s="25" t="s">
        <v>377</v>
      </c>
      <c r="O86" s="25" t="s">
        <v>27</v>
      </c>
    </row>
    <row r="87" s="1" customFormat="1" ht="58" customHeight="1" spans="1:15">
      <c r="A87" s="25">
        <v>80</v>
      </c>
      <c r="B87" s="26" t="s">
        <v>378</v>
      </c>
      <c r="C87" s="26" t="s">
        <v>379</v>
      </c>
      <c r="D87" s="26" t="s">
        <v>61</v>
      </c>
      <c r="E87" s="26" t="s">
        <v>380</v>
      </c>
      <c r="F87" s="27">
        <v>23.2005</v>
      </c>
      <c r="G87" s="27">
        <v>13.9203</v>
      </c>
      <c r="H87" s="27"/>
      <c r="I87" s="27">
        <v>9.2802</v>
      </c>
      <c r="J87" s="27"/>
      <c r="K87" s="25" t="s">
        <v>24</v>
      </c>
      <c r="L87" s="38">
        <f t="shared" si="3"/>
        <v>17.400375</v>
      </c>
      <c r="M87" s="39" t="s">
        <v>25</v>
      </c>
      <c r="N87" s="25" t="s">
        <v>381</v>
      </c>
      <c r="O87" s="25" t="s">
        <v>27</v>
      </c>
    </row>
    <row r="88" s="1" customFormat="1" ht="58" customHeight="1" spans="1:15">
      <c r="A88" s="25">
        <v>81</v>
      </c>
      <c r="B88" s="40" t="s">
        <v>382</v>
      </c>
      <c r="C88" s="40" t="s">
        <v>383</v>
      </c>
      <c r="D88" s="40" t="s">
        <v>78</v>
      </c>
      <c r="E88" s="40" t="s">
        <v>384</v>
      </c>
      <c r="F88" s="27">
        <v>42.2909</v>
      </c>
      <c r="G88" s="27">
        <v>25.37454</v>
      </c>
      <c r="H88" s="27"/>
      <c r="I88" s="27">
        <v>16.91636</v>
      </c>
      <c r="J88" s="27"/>
      <c r="K88" s="25" t="s">
        <v>24</v>
      </c>
      <c r="L88" s="38">
        <f t="shared" si="3"/>
        <v>31.718175</v>
      </c>
      <c r="M88" s="39" t="s">
        <v>25</v>
      </c>
      <c r="N88" s="25" t="s">
        <v>385</v>
      </c>
      <c r="O88" s="25" t="s">
        <v>27</v>
      </c>
    </row>
    <row r="89" s="1" customFormat="1" ht="58" customHeight="1" spans="1:15">
      <c r="A89" s="25">
        <v>82</v>
      </c>
      <c r="B89" s="40" t="s">
        <v>386</v>
      </c>
      <c r="C89" s="40" t="s">
        <v>387</v>
      </c>
      <c r="D89" s="40" t="s">
        <v>78</v>
      </c>
      <c r="E89" s="40" t="s">
        <v>79</v>
      </c>
      <c r="F89" s="27">
        <v>34.2867</v>
      </c>
      <c r="G89" s="27">
        <v>20.57202</v>
      </c>
      <c r="H89" s="27"/>
      <c r="I89" s="27">
        <v>13.71468</v>
      </c>
      <c r="J89" s="27"/>
      <c r="K89" s="25" t="s">
        <v>24</v>
      </c>
      <c r="L89" s="38">
        <f t="shared" si="3"/>
        <v>25.715025</v>
      </c>
      <c r="M89" s="39" t="s">
        <v>25</v>
      </c>
      <c r="N89" s="25" t="s">
        <v>388</v>
      </c>
      <c r="O89" s="25" t="s">
        <v>27</v>
      </c>
    </row>
    <row r="90" s="1" customFormat="1" ht="58" customHeight="1" spans="1:15">
      <c r="A90" s="25">
        <v>83</v>
      </c>
      <c r="B90" s="40" t="s">
        <v>389</v>
      </c>
      <c r="C90" s="40" t="s">
        <v>390</v>
      </c>
      <c r="D90" s="40" t="s">
        <v>237</v>
      </c>
      <c r="E90" s="40" t="s">
        <v>391</v>
      </c>
      <c r="F90" s="27">
        <v>92.2481</v>
      </c>
      <c r="G90" s="27">
        <v>55.34886</v>
      </c>
      <c r="H90" s="27"/>
      <c r="I90" s="27">
        <v>36.89924</v>
      </c>
      <c r="J90" s="27"/>
      <c r="K90" s="25" t="s">
        <v>24</v>
      </c>
      <c r="L90" s="38">
        <f t="shared" si="3"/>
        <v>69.186075</v>
      </c>
      <c r="M90" s="39" t="s">
        <v>25</v>
      </c>
      <c r="N90" s="25" t="s">
        <v>392</v>
      </c>
      <c r="O90" s="25" t="s">
        <v>27</v>
      </c>
    </row>
    <row r="91" s="1" customFormat="1" ht="58" customHeight="1" spans="1:15">
      <c r="A91" s="25">
        <v>84</v>
      </c>
      <c r="B91" s="40" t="s">
        <v>393</v>
      </c>
      <c r="C91" s="40" t="s">
        <v>394</v>
      </c>
      <c r="D91" s="40" t="s">
        <v>237</v>
      </c>
      <c r="E91" s="40" t="s">
        <v>395</v>
      </c>
      <c r="F91" s="27">
        <v>100.4982</v>
      </c>
      <c r="G91" s="27">
        <v>60.29892</v>
      </c>
      <c r="H91" s="27"/>
      <c r="I91" s="27">
        <v>40.19928</v>
      </c>
      <c r="J91" s="27"/>
      <c r="K91" s="25" t="s">
        <v>24</v>
      </c>
      <c r="L91" s="38">
        <f t="shared" si="3"/>
        <v>75.37365</v>
      </c>
      <c r="M91" s="39" t="s">
        <v>25</v>
      </c>
      <c r="N91" s="25" t="s">
        <v>396</v>
      </c>
      <c r="O91" s="25" t="s">
        <v>27</v>
      </c>
    </row>
    <row r="92" s="1" customFormat="1" ht="58" customHeight="1" spans="1:15">
      <c r="A92" s="25">
        <v>85</v>
      </c>
      <c r="B92" s="40" t="s">
        <v>397</v>
      </c>
      <c r="C92" s="40" t="s">
        <v>398</v>
      </c>
      <c r="D92" s="40" t="s">
        <v>237</v>
      </c>
      <c r="E92" s="40" t="s">
        <v>399</v>
      </c>
      <c r="F92" s="27">
        <v>151.5359</v>
      </c>
      <c r="G92" s="27">
        <v>90.92154</v>
      </c>
      <c r="H92" s="27"/>
      <c r="I92" s="27">
        <v>60.61436</v>
      </c>
      <c r="J92" s="27"/>
      <c r="K92" s="25" t="s">
        <v>24</v>
      </c>
      <c r="L92" s="38">
        <f t="shared" si="3"/>
        <v>113.651925</v>
      </c>
      <c r="M92" s="39" t="s">
        <v>25</v>
      </c>
      <c r="N92" s="25" t="s">
        <v>400</v>
      </c>
      <c r="O92" s="25" t="s">
        <v>27</v>
      </c>
    </row>
    <row r="93" s="1" customFormat="1" ht="58" customHeight="1" spans="1:15">
      <c r="A93" s="25">
        <v>86</v>
      </c>
      <c r="B93" s="40" t="s">
        <v>401</v>
      </c>
      <c r="C93" s="40" t="s">
        <v>402</v>
      </c>
      <c r="D93" s="40" t="s">
        <v>237</v>
      </c>
      <c r="E93" s="40" t="s">
        <v>238</v>
      </c>
      <c r="F93" s="27">
        <v>78.6453</v>
      </c>
      <c r="G93" s="27">
        <v>47.18718</v>
      </c>
      <c r="H93" s="27"/>
      <c r="I93" s="27">
        <v>31.45812</v>
      </c>
      <c r="J93" s="27"/>
      <c r="K93" s="25" t="s">
        <v>24</v>
      </c>
      <c r="L93" s="38">
        <f t="shared" si="3"/>
        <v>58.983975</v>
      </c>
      <c r="M93" s="39" t="s">
        <v>25</v>
      </c>
      <c r="N93" s="25" t="s">
        <v>403</v>
      </c>
      <c r="O93" s="25" t="s">
        <v>27</v>
      </c>
    </row>
    <row r="94" s="1" customFormat="1" ht="58" customHeight="1" spans="1:15">
      <c r="A94" s="25">
        <v>87</v>
      </c>
      <c r="B94" s="40" t="s">
        <v>404</v>
      </c>
      <c r="C94" s="40" t="s">
        <v>405</v>
      </c>
      <c r="D94" s="40" t="s">
        <v>237</v>
      </c>
      <c r="E94" s="40" t="s">
        <v>406</v>
      </c>
      <c r="F94" s="27">
        <v>89.2946</v>
      </c>
      <c r="G94" s="27">
        <v>53.57676</v>
      </c>
      <c r="H94" s="27"/>
      <c r="I94" s="27">
        <v>35.71784</v>
      </c>
      <c r="J94" s="27"/>
      <c r="K94" s="25" t="s">
        <v>24</v>
      </c>
      <c r="L94" s="38">
        <f t="shared" si="3"/>
        <v>66.97095</v>
      </c>
      <c r="M94" s="39" t="s">
        <v>25</v>
      </c>
      <c r="N94" s="25" t="s">
        <v>407</v>
      </c>
      <c r="O94" s="25" t="s">
        <v>27</v>
      </c>
    </row>
    <row r="95" s="1" customFormat="1" ht="58" customHeight="1" spans="1:15">
      <c r="A95" s="25">
        <v>88</v>
      </c>
      <c r="B95" s="40" t="s">
        <v>408</v>
      </c>
      <c r="C95" s="40" t="s">
        <v>409</v>
      </c>
      <c r="D95" s="40" t="s">
        <v>156</v>
      </c>
      <c r="E95" s="40" t="s">
        <v>410</v>
      </c>
      <c r="F95" s="27">
        <v>31.2495</v>
      </c>
      <c r="G95" s="27">
        <v>18.7497</v>
      </c>
      <c r="H95" s="27"/>
      <c r="I95" s="27">
        <v>12.4998</v>
      </c>
      <c r="J95" s="27"/>
      <c r="K95" s="25" t="s">
        <v>24</v>
      </c>
      <c r="L95" s="38">
        <f t="shared" si="3"/>
        <v>23.437125</v>
      </c>
      <c r="M95" s="39" t="s">
        <v>25</v>
      </c>
      <c r="N95" s="25" t="s">
        <v>411</v>
      </c>
      <c r="O95" s="25" t="s">
        <v>27</v>
      </c>
    </row>
    <row r="96" s="1" customFormat="1" ht="58" customHeight="1" spans="1:15">
      <c r="A96" s="25">
        <v>89</v>
      </c>
      <c r="B96" s="40" t="s">
        <v>412</v>
      </c>
      <c r="C96" s="40" t="s">
        <v>413</v>
      </c>
      <c r="D96" s="40" t="s">
        <v>156</v>
      </c>
      <c r="E96" s="40" t="s">
        <v>414</v>
      </c>
      <c r="F96" s="27">
        <v>12.9299</v>
      </c>
      <c r="G96" s="27">
        <v>7.75794</v>
      </c>
      <c r="H96" s="27"/>
      <c r="I96" s="27">
        <v>5.17196</v>
      </c>
      <c r="J96" s="27"/>
      <c r="K96" s="25" t="s">
        <v>24</v>
      </c>
      <c r="L96" s="38">
        <f t="shared" si="3"/>
        <v>9.697425</v>
      </c>
      <c r="M96" s="39" t="s">
        <v>25</v>
      </c>
      <c r="N96" s="25" t="s">
        <v>415</v>
      </c>
      <c r="O96" s="25" t="s">
        <v>27</v>
      </c>
    </row>
    <row r="97" s="1" customFormat="1" ht="58" customHeight="1" spans="1:15">
      <c r="A97" s="25">
        <v>90</v>
      </c>
      <c r="B97" s="40" t="s">
        <v>416</v>
      </c>
      <c r="C97" s="40" t="s">
        <v>417</v>
      </c>
      <c r="D97" s="41" t="s">
        <v>134</v>
      </c>
      <c r="E97" s="41" t="s">
        <v>143</v>
      </c>
      <c r="F97" s="27">
        <v>21.8952</v>
      </c>
      <c r="G97" s="27">
        <v>13.13712</v>
      </c>
      <c r="H97" s="27"/>
      <c r="I97" s="27">
        <v>8.75808</v>
      </c>
      <c r="J97" s="27"/>
      <c r="K97" s="25" t="s">
        <v>24</v>
      </c>
      <c r="L97" s="38">
        <f t="shared" si="3"/>
        <v>16.4214</v>
      </c>
      <c r="M97" s="39" t="s">
        <v>25</v>
      </c>
      <c r="N97" s="25" t="s">
        <v>418</v>
      </c>
      <c r="O97" s="25" t="s">
        <v>27</v>
      </c>
    </row>
    <row r="98" s="1" customFormat="1" ht="58" customHeight="1" spans="1:15">
      <c r="A98" s="25">
        <v>91</v>
      </c>
      <c r="B98" s="40" t="s">
        <v>419</v>
      </c>
      <c r="C98" s="40" t="s">
        <v>420</v>
      </c>
      <c r="D98" s="40" t="s">
        <v>134</v>
      </c>
      <c r="E98" s="40" t="s">
        <v>421</v>
      </c>
      <c r="F98" s="27">
        <v>16.1302</v>
      </c>
      <c r="G98" s="27">
        <v>9.67812</v>
      </c>
      <c r="H98" s="27"/>
      <c r="I98" s="27">
        <v>6.45208</v>
      </c>
      <c r="J98" s="27"/>
      <c r="K98" s="25" t="s">
        <v>24</v>
      </c>
      <c r="L98" s="38">
        <f t="shared" si="3"/>
        <v>12.09765</v>
      </c>
      <c r="M98" s="39" t="s">
        <v>25</v>
      </c>
      <c r="N98" s="25" t="s">
        <v>422</v>
      </c>
      <c r="O98" s="25" t="s">
        <v>27</v>
      </c>
    </row>
    <row r="99" s="1" customFormat="1" ht="58" customHeight="1" spans="1:15">
      <c r="A99" s="25">
        <v>92</v>
      </c>
      <c r="B99" s="40" t="s">
        <v>423</v>
      </c>
      <c r="C99" s="40" t="s">
        <v>424</v>
      </c>
      <c r="D99" s="40" t="s">
        <v>134</v>
      </c>
      <c r="E99" s="40" t="s">
        <v>139</v>
      </c>
      <c r="F99" s="27">
        <v>58.1041</v>
      </c>
      <c r="G99" s="27">
        <v>34.86246</v>
      </c>
      <c r="H99" s="27"/>
      <c r="I99" s="27">
        <v>23.24164</v>
      </c>
      <c r="J99" s="27"/>
      <c r="K99" s="25" t="s">
        <v>24</v>
      </c>
      <c r="L99" s="38">
        <f t="shared" si="3"/>
        <v>43.578075</v>
      </c>
      <c r="M99" s="39" t="s">
        <v>25</v>
      </c>
      <c r="N99" s="25" t="s">
        <v>425</v>
      </c>
      <c r="O99" s="25" t="s">
        <v>27</v>
      </c>
    </row>
    <row r="100" s="1" customFormat="1" ht="58" customHeight="1" spans="1:15">
      <c r="A100" s="25">
        <v>93</v>
      </c>
      <c r="B100" s="40" t="s">
        <v>426</v>
      </c>
      <c r="C100" s="40" t="s">
        <v>427</v>
      </c>
      <c r="D100" s="40" t="s">
        <v>134</v>
      </c>
      <c r="E100" s="40" t="s">
        <v>135</v>
      </c>
      <c r="F100" s="27">
        <v>12.6888</v>
      </c>
      <c r="G100" s="27">
        <v>7.61328</v>
      </c>
      <c r="H100" s="27"/>
      <c r="I100" s="27">
        <v>5.07552</v>
      </c>
      <c r="J100" s="27"/>
      <c r="K100" s="25" t="s">
        <v>24</v>
      </c>
      <c r="L100" s="38">
        <f t="shared" si="3"/>
        <v>9.5166</v>
      </c>
      <c r="M100" s="39" t="s">
        <v>25</v>
      </c>
      <c r="N100" s="25" t="s">
        <v>428</v>
      </c>
      <c r="O100" s="25" t="s">
        <v>27</v>
      </c>
    </row>
    <row r="101" s="1" customFormat="1" ht="52" customHeight="1" spans="1:15">
      <c r="A101" s="25">
        <v>94</v>
      </c>
      <c r="B101" s="40" t="s">
        <v>429</v>
      </c>
      <c r="C101" s="40" t="s">
        <v>430</v>
      </c>
      <c r="D101" s="40" t="s">
        <v>161</v>
      </c>
      <c r="E101" s="40" t="s">
        <v>431</v>
      </c>
      <c r="F101" s="27">
        <v>93.2903</v>
      </c>
      <c r="G101" s="27">
        <v>55.97418</v>
      </c>
      <c r="H101" s="27"/>
      <c r="I101" s="27">
        <v>37.31612</v>
      </c>
      <c r="J101" s="27"/>
      <c r="K101" s="25" t="s">
        <v>24</v>
      </c>
      <c r="L101" s="38">
        <f t="shared" si="3"/>
        <v>69.967725</v>
      </c>
      <c r="M101" s="39" t="s">
        <v>25</v>
      </c>
      <c r="N101" s="25" t="s">
        <v>432</v>
      </c>
      <c r="O101" s="25" t="s">
        <v>27</v>
      </c>
    </row>
    <row r="102" s="1" customFormat="1" ht="74" customHeight="1" spans="1:15">
      <c r="A102" s="25">
        <v>95</v>
      </c>
      <c r="B102" s="40" t="s">
        <v>433</v>
      </c>
      <c r="C102" s="40" t="s">
        <v>434</v>
      </c>
      <c r="D102" s="40" t="s">
        <v>242</v>
      </c>
      <c r="E102" s="40" t="s">
        <v>243</v>
      </c>
      <c r="F102" s="27">
        <v>34.7073</v>
      </c>
      <c r="G102" s="27">
        <v>20.82438</v>
      </c>
      <c r="H102" s="27"/>
      <c r="I102" s="27">
        <v>13.88292</v>
      </c>
      <c r="J102" s="27"/>
      <c r="K102" s="25" t="s">
        <v>24</v>
      </c>
      <c r="L102" s="38">
        <f t="shared" si="3"/>
        <v>26.030475</v>
      </c>
      <c r="M102" s="39" t="s">
        <v>25</v>
      </c>
      <c r="N102" s="25" t="s">
        <v>435</v>
      </c>
      <c r="O102" s="25" t="s">
        <v>27</v>
      </c>
    </row>
    <row r="103" s="1" customFormat="1" ht="70" customHeight="1" spans="1:15">
      <c r="A103" s="25">
        <v>96</v>
      </c>
      <c r="B103" s="40" t="s">
        <v>436</v>
      </c>
      <c r="C103" s="40" t="s">
        <v>437</v>
      </c>
      <c r="D103" s="40" t="s">
        <v>242</v>
      </c>
      <c r="E103" s="40" t="s">
        <v>438</v>
      </c>
      <c r="F103" s="27">
        <v>9.5932</v>
      </c>
      <c r="G103" s="27">
        <v>5.75592</v>
      </c>
      <c r="H103" s="27"/>
      <c r="I103" s="27">
        <v>3.83728</v>
      </c>
      <c r="J103" s="27"/>
      <c r="K103" s="25" t="s">
        <v>24</v>
      </c>
      <c r="L103" s="38">
        <f t="shared" si="3"/>
        <v>7.1949</v>
      </c>
      <c r="M103" s="39" t="s">
        <v>25</v>
      </c>
      <c r="N103" s="25" t="s">
        <v>439</v>
      </c>
      <c r="O103" s="25" t="s">
        <v>27</v>
      </c>
    </row>
    <row r="104" s="1" customFormat="1" ht="67" customHeight="1" spans="1:15">
      <c r="A104" s="25">
        <v>97</v>
      </c>
      <c r="B104" s="40" t="s">
        <v>440</v>
      </c>
      <c r="C104" s="40" t="s">
        <v>441</v>
      </c>
      <c r="D104" s="40" t="s">
        <v>216</v>
      </c>
      <c r="E104" s="40" t="s">
        <v>442</v>
      </c>
      <c r="F104" s="27">
        <v>44.5297</v>
      </c>
      <c r="G104" s="27">
        <v>26.71782</v>
      </c>
      <c r="H104" s="27"/>
      <c r="I104" s="27">
        <v>17.81188</v>
      </c>
      <c r="J104" s="27"/>
      <c r="K104" s="25" t="s">
        <v>24</v>
      </c>
      <c r="L104" s="38">
        <f t="shared" si="3"/>
        <v>33.397275</v>
      </c>
      <c r="M104" s="39" t="s">
        <v>25</v>
      </c>
      <c r="N104" s="25" t="s">
        <v>443</v>
      </c>
      <c r="O104" s="25" t="s">
        <v>27</v>
      </c>
    </row>
    <row r="105" s="1" customFormat="1" ht="69" customHeight="1" spans="1:15">
      <c r="A105" s="25">
        <v>98</v>
      </c>
      <c r="B105" s="40" t="s">
        <v>444</v>
      </c>
      <c r="C105" s="40" t="s">
        <v>445</v>
      </c>
      <c r="D105" s="40" t="s">
        <v>371</v>
      </c>
      <c r="E105" s="40" t="s">
        <v>376</v>
      </c>
      <c r="F105" s="27">
        <v>166.8111</v>
      </c>
      <c r="G105" s="27">
        <v>100.08666</v>
      </c>
      <c r="H105" s="27"/>
      <c r="I105" s="27">
        <v>66.72444</v>
      </c>
      <c r="J105" s="27"/>
      <c r="K105" s="25" t="s">
        <v>24</v>
      </c>
      <c r="L105" s="38">
        <f t="shared" si="3"/>
        <v>125.108325</v>
      </c>
      <c r="M105" s="39" t="s">
        <v>25</v>
      </c>
      <c r="N105" s="25" t="s">
        <v>326</v>
      </c>
      <c r="O105" s="25" t="s">
        <v>27</v>
      </c>
    </row>
    <row r="106" s="1" customFormat="1" ht="75" customHeight="1" spans="1:15">
      <c r="A106" s="25">
        <v>99</v>
      </c>
      <c r="B106" s="40" t="s">
        <v>446</v>
      </c>
      <c r="C106" s="40" t="s">
        <v>447</v>
      </c>
      <c r="D106" s="40" t="s">
        <v>108</v>
      </c>
      <c r="E106" s="40" t="s">
        <v>448</v>
      </c>
      <c r="F106" s="27">
        <v>352.0656</v>
      </c>
      <c r="G106" s="27">
        <v>211.23936</v>
      </c>
      <c r="H106" s="27"/>
      <c r="I106" s="27">
        <v>140.82624</v>
      </c>
      <c r="J106" s="27"/>
      <c r="K106" s="25" t="s">
        <v>24</v>
      </c>
      <c r="L106" s="38">
        <f t="shared" si="3"/>
        <v>264.0492</v>
      </c>
      <c r="M106" s="39" t="s">
        <v>291</v>
      </c>
      <c r="N106" s="25" t="s">
        <v>449</v>
      </c>
      <c r="O106" s="25" t="s">
        <v>27</v>
      </c>
    </row>
    <row r="107" s="1" customFormat="1" ht="56" customHeight="1" spans="1:15">
      <c r="A107" s="25">
        <v>100</v>
      </c>
      <c r="B107" s="40" t="s">
        <v>450</v>
      </c>
      <c r="C107" s="40" t="s">
        <v>451</v>
      </c>
      <c r="D107" s="40" t="s">
        <v>52</v>
      </c>
      <c r="E107" s="40" t="s">
        <v>452</v>
      </c>
      <c r="F107" s="27">
        <v>205.171</v>
      </c>
      <c r="G107" s="27">
        <v>123.1026</v>
      </c>
      <c r="H107" s="27"/>
      <c r="I107" s="27">
        <v>82.0684</v>
      </c>
      <c r="J107" s="27"/>
      <c r="K107" s="25" t="s">
        <v>24</v>
      </c>
      <c r="L107" s="38">
        <f t="shared" si="3"/>
        <v>153.87825</v>
      </c>
      <c r="M107" s="39" t="s">
        <v>25</v>
      </c>
      <c r="N107" s="25" t="s">
        <v>453</v>
      </c>
      <c r="O107" s="25" t="s">
        <v>27</v>
      </c>
    </row>
    <row r="108" s="1" customFormat="1" ht="56" customHeight="1" spans="1:15">
      <c r="A108" s="25">
        <v>101</v>
      </c>
      <c r="B108" s="40" t="s">
        <v>454</v>
      </c>
      <c r="C108" s="40" t="s">
        <v>455</v>
      </c>
      <c r="D108" s="40" t="s">
        <v>52</v>
      </c>
      <c r="E108" s="40" t="s">
        <v>456</v>
      </c>
      <c r="F108" s="27">
        <v>142.425</v>
      </c>
      <c r="G108" s="27">
        <v>85.455</v>
      </c>
      <c r="H108" s="27"/>
      <c r="I108" s="27">
        <v>56.97</v>
      </c>
      <c r="J108" s="27"/>
      <c r="K108" s="25" t="s">
        <v>24</v>
      </c>
      <c r="L108" s="38">
        <f t="shared" si="3"/>
        <v>106.81875</v>
      </c>
      <c r="M108" s="39" t="s">
        <v>25</v>
      </c>
      <c r="N108" s="25" t="s">
        <v>457</v>
      </c>
      <c r="O108" s="25" t="s">
        <v>27</v>
      </c>
    </row>
    <row r="109" s="1" customFormat="1" ht="56" customHeight="1" spans="1:15">
      <c r="A109" s="25">
        <v>102</v>
      </c>
      <c r="B109" s="40" t="s">
        <v>458</v>
      </c>
      <c r="C109" s="40" t="s">
        <v>459</v>
      </c>
      <c r="D109" s="40" t="s">
        <v>161</v>
      </c>
      <c r="E109" s="40" t="s">
        <v>162</v>
      </c>
      <c r="F109" s="27">
        <v>132.561</v>
      </c>
      <c r="G109" s="27">
        <v>79.5366</v>
      </c>
      <c r="H109" s="27"/>
      <c r="I109" s="27">
        <v>53.0244</v>
      </c>
      <c r="J109" s="27"/>
      <c r="K109" s="25" t="s">
        <v>24</v>
      </c>
      <c r="L109" s="38">
        <f t="shared" si="3"/>
        <v>99.42075</v>
      </c>
      <c r="M109" s="39" t="s">
        <v>25</v>
      </c>
      <c r="N109" s="25" t="s">
        <v>460</v>
      </c>
      <c r="O109" s="25" t="s">
        <v>27</v>
      </c>
    </row>
    <row r="110" s="1" customFormat="1" ht="56" customHeight="1" spans="1:15">
      <c r="A110" s="25">
        <v>103</v>
      </c>
      <c r="B110" s="40" t="s">
        <v>461</v>
      </c>
      <c r="C110" s="40" t="s">
        <v>462</v>
      </c>
      <c r="D110" s="40" t="s">
        <v>61</v>
      </c>
      <c r="E110" s="40" t="s">
        <v>463</v>
      </c>
      <c r="F110" s="27">
        <v>183.2441</v>
      </c>
      <c r="G110" s="27">
        <v>46.81118</v>
      </c>
      <c r="H110" s="27">
        <v>54.97323</v>
      </c>
      <c r="I110" s="27">
        <v>81.45969</v>
      </c>
      <c r="J110" s="27"/>
      <c r="K110" s="25" t="s">
        <v>24</v>
      </c>
      <c r="L110" s="38">
        <f t="shared" si="3"/>
        <v>137.433075</v>
      </c>
      <c r="M110" s="39" t="s">
        <v>25</v>
      </c>
      <c r="N110" s="25" t="s">
        <v>464</v>
      </c>
      <c r="O110" s="25" t="s">
        <v>27</v>
      </c>
    </row>
    <row r="111" s="1" customFormat="1" ht="56" customHeight="1" spans="1:15">
      <c r="A111" s="25">
        <v>104</v>
      </c>
      <c r="B111" s="40" t="s">
        <v>465</v>
      </c>
      <c r="C111" s="40" t="s">
        <v>466</v>
      </c>
      <c r="D111" s="40" t="s">
        <v>103</v>
      </c>
      <c r="E111" s="40" t="s">
        <v>467</v>
      </c>
      <c r="F111" s="27">
        <v>138.4197</v>
      </c>
      <c r="G111" s="27">
        <v>53.34712</v>
      </c>
      <c r="H111" s="27">
        <v>41.52591</v>
      </c>
      <c r="I111" s="27">
        <v>43.54667</v>
      </c>
      <c r="J111" s="27"/>
      <c r="K111" s="25" t="s">
        <v>24</v>
      </c>
      <c r="L111" s="38">
        <f t="shared" si="3"/>
        <v>103.814775</v>
      </c>
      <c r="M111" s="39" t="s">
        <v>25</v>
      </c>
      <c r="N111" s="25" t="s">
        <v>311</v>
      </c>
      <c r="O111" s="25" t="s">
        <v>27</v>
      </c>
    </row>
    <row r="112" s="1" customFormat="1" ht="62" customHeight="1" spans="1:15">
      <c r="A112" s="25">
        <v>105</v>
      </c>
      <c r="B112" s="26" t="s">
        <v>468</v>
      </c>
      <c r="C112" s="26" t="s">
        <v>469</v>
      </c>
      <c r="D112" s="26" t="s">
        <v>470</v>
      </c>
      <c r="E112" s="26" t="s">
        <v>471</v>
      </c>
      <c r="F112" s="25">
        <v>60.0819</v>
      </c>
      <c r="G112" s="25">
        <v>15</v>
      </c>
      <c r="H112" s="25">
        <v>45.0819</v>
      </c>
      <c r="I112" s="25"/>
      <c r="J112" s="25"/>
      <c r="K112" s="25" t="s">
        <v>24</v>
      </c>
      <c r="L112" s="38">
        <f t="shared" ref="L112:L117" si="4">F112*0.3</f>
        <v>18.02457</v>
      </c>
      <c r="M112" s="39" t="s">
        <v>25</v>
      </c>
      <c r="N112" s="25" t="s">
        <v>472</v>
      </c>
      <c r="O112" s="25" t="s">
        <v>27</v>
      </c>
    </row>
    <row r="113" s="1" customFormat="1" ht="65" customHeight="1" spans="1:15">
      <c r="A113" s="25">
        <v>106</v>
      </c>
      <c r="B113" s="26" t="s">
        <v>473</v>
      </c>
      <c r="C113" s="26" t="s">
        <v>474</v>
      </c>
      <c r="D113" s="26" t="s">
        <v>470</v>
      </c>
      <c r="E113" s="26" t="s">
        <v>475</v>
      </c>
      <c r="F113" s="25">
        <v>92.2134</v>
      </c>
      <c r="G113" s="25">
        <v>4</v>
      </c>
      <c r="H113" s="25">
        <v>88.2134</v>
      </c>
      <c r="I113" s="25"/>
      <c r="J113" s="25"/>
      <c r="K113" s="25" t="s">
        <v>24</v>
      </c>
      <c r="L113" s="38">
        <f t="shared" si="4"/>
        <v>27.66402</v>
      </c>
      <c r="M113" s="39" t="s">
        <v>25</v>
      </c>
      <c r="N113" s="25" t="s">
        <v>476</v>
      </c>
      <c r="O113" s="25" t="s">
        <v>27</v>
      </c>
    </row>
    <row r="114" s="1" customFormat="1" ht="65" customHeight="1" spans="1:15">
      <c r="A114" s="25">
        <v>107</v>
      </c>
      <c r="B114" s="26" t="s">
        <v>477</v>
      </c>
      <c r="C114" s="26" t="s">
        <v>478</v>
      </c>
      <c r="D114" s="26" t="s">
        <v>470</v>
      </c>
      <c r="E114" s="26" t="s">
        <v>479</v>
      </c>
      <c r="F114" s="25">
        <v>79.3442</v>
      </c>
      <c r="G114" s="25">
        <v>10.7047</v>
      </c>
      <c r="H114" s="25">
        <v>68.6395</v>
      </c>
      <c r="I114" s="25"/>
      <c r="J114" s="25"/>
      <c r="K114" s="25" t="s">
        <v>24</v>
      </c>
      <c r="L114" s="38">
        <f t="shared" si="4"/>
        <v>23.80326</v>
      </c>
      <c r="M114" s="39" t="s">
        <v>25</v>
      </c>
      <c r="N114" s="25" t="s">
        <v>480</v>
      </c>
      <c r="O114" s="25" t="s">
        <v>27</v>
      </c>
    </row>
    <row r="115" s="1" customFormat="1" ht="65" customHeight="1" spans="1:15">
      <c r="A115" s="25">
        <v>108</v>
      </c>
      <c r="B115" s="26" t="s">
        <v>481</v>
      </c>
      <c r="C115" s="26" t="s">
        <v>482</v>
      </c>
      <c r="D115" s="26" t="s">
        <v>470</v>
      </c>
      <c r="E115" s="26" t="s">
        <v>483</v>
      </c>
      <c r="F115" s="25">
        <v>15.0819</v>
      </c>
      <c r="G115" s="25"/>
      <c r="H115" s="25">
        <v>15.0819</v>
      </c>
      <c r="I115" s="25"/>
      <c r="J115" s="25"/>
      <c r="K115" s="25" t="s">
        <v>24</v>
      </c>
      <c r="L115" s="38">
        <f t="shared" si="4"/>
        <v>4.52457</v>
      </c>
      <c r="M115" s="39" t="s">
        <v>25</v>
      </c>
      <c r="N115" s="25" t="s">
        <v>484</v>
      </c>
      <c r="O115" s="25" t="s">
        <v>27</v>
      </c>
    </row>
    <row r="116" s="1" customFormat="1" ht="65" customHeight="1" spans="1:15">
      <c r="A116" s="25">
        <v>109</v>
      </c>
      <c r="B116" s="26" t="s">
        <v>485</v>
      </c>
      <c r="C116" s="26" t="s">
        <v>486</v>
      </c>
      <c r="D116" s="26" t="s">
        <v>470</v>
      </c>
      <c r="E116" s="26" t="s">
        <v>487</v>
      </c>
      <c r="F116" s="25">
        <v>61.9672</v>
      </c>
      <c r="G116" s="25"/>
      <c r="H116" s="25">
        <v>61.9672</v>
      </c>
      <c r="I116" s="25"/>
      <c r="J116" s="25"/>
      <c r="K116" s="25" t="s">
        <v>24</v>
      </c>
      <c r="L116" s="38">
        <f t="shared" si="4"/>
        <v>18.59016</v>
      </c>
      <c r="M116" s="39" t="s">
        <v>25</v>
      </c>
      <c r="N116" s="25" t="s">
        <v>488</v>
      </c>
      <c r="O116" s="25" t="s">
        <v>27</v>
      </c>
    </row>
    <row r="117" s="1" customFormat="1" ht="65" customHeight="1" spans="1:15">
      <c r="A117" s="25">
        <v>110</v>
      </c>
      <c r="B117" s="26" t="s">
        <v>489</v>
      </c>
      <c r="C117" s="26" t="s">
        <v>490</v>
      </c>
      <c r="D117" s="26" t="s">
        <v>470</v>
      </c>
      <c r="E117" s="26" t="s">
        <v>48</v>
      </c>
      <c r="F117" s="25">
        <v>41.3114</v>
      </c>
      <c r="G117" s="25"/>
      <c r="H117" s="25">
        <v>41.3114</v>
      </c>
      <c r="I117" s="25"/>
      <c r="J117" s="25"/>
      <c r="K117" s="25" t="s">
        <v>24</v>
      </c>
      <c r="L117" s="38">
        <f t="shared" si="4"/>
        <v>12.39342</v>
      </c>
      <c r="M117" s="39" t="s">
        <v>25</v>
      </c>
      <c r="N117" s="25" t="s">
        <v>491</v>
      </c>
      <c r="O117" s="25" t="s">
        <v>27</v>
      </c>
    </row>
    <row r="118" s="1" customFormat="1" ht="62" customHeight="1" spans="1:15">
      <c r="A118" s="25">
        <v>111</v>
      </c>
      <c r="B118" s="42" t="s">
        <v>492</v>
      </c>
      <c r="C118" s="42" t="s">
        <v>493</v>
      </c>
      <c r="D118" s="42" t="s">
        <v>237</v>
      </c>
      <c r="E118" s="42" t="s">
        <v>494</v>
      </c>
      <c r="F118" s="27">
        <v>182.529414</v>
      </c>
      <c r="G118" s="43">
        <v>127.7705898</v>
      </c>
      <c r="H118" s="44">
        <v>54.7588242</v>
      </c>
      <c r="I118" s="27"/>
      <c r="J118" s="27"/>
      <c r="K118" s="25" t="s">
        <v>495</v>
      </c>
      <c r="L118" s="38">
        <f>F118*0.8</f>
        <v>146.0235312</v>
      </c>
      <c r="M118" s="39" t="s">
        <v>25</v>
      </c>
      <c r="N118" s="42" t="s">
        <v>496</v>
      </c>
      <c r="O118" s="25" t="s">
        <v>497</v>
      </c>
    </row>
    <row r="119" s="1" customFormat="1" ht="62" customHeight="1" spans="1:15">
      <c r="A119" s="25">
        <v>112</v>
      </c>
      <c r="B119" s="42" t="s">
        <v>498</v>
      </c>
      <c r="C119" s="42" t="s">
        <v>499</v>
      </c>
      <c r="D119" s="42" t="s">
        <v>22</v>
      </c>
      <c r="E119" s="42" t="s">
        <v>320</v>
      </c>
      <c r="F119" s="27">
        <v>164.587098</v>
      </c>
      <c r="G119" s="43">
        <v>115.2109686</v>
      </c>
      <c r="H119" s="44">
        <v>49.3761294</v>
      </c>
      <c r="I119" s="27"/>
      <c r="J119" s="27"/>
      <c r="K119" s="25" t="s">
        <v>495</v>
      </c>
      <c r="L119" s="38">
        <f t="shared" ref="L119:L132" si="5">F119*0.8</f>
        <v>131.6696784</v>
      </c>
      <c r="M119" s="39" t="s">
        <v>25</v>
      </c>
      <c r="N119" s="42" t="s">
        <v>500</v>
      </c>
      <c r="O119" s="25" t="s">
        <v>497</v>
      </c>
    </row>
    <row r="120" s="1" customFormat="1" ht="62" customHeight="1" spans="1:15">
      <c r="A120" s="25">
        <v>113</v>
      </c>
      <c r="B120" s="42" t="s">
        <v>501</v>
      </c>
      <c r="C120" s="42" t="s">
        <v>502</v>
      </c>
      <c r="D120" s="42" t="s">
        <v>22</v>
      </c>
      <c r="E120" s="42" t="s">
        <v>503</v>
      </c>
      <c r="F120" s="27">
        <v>84.253571</v>
      </c>
      <c r="G120" s="43">
        <v>58.9774997</v>
      </c>
      <c r="H120" s="44">
        <v>25.2760713</v>
      </c>
      <c r="I120" s="27"/>
      <c r="J120" s="27"/>
      <c r="K120" s="25" t="s">
        <v>495</v>
      </c>
      <c r="L120" s="38">
        <f t="shared" si="5"/>
        <v>67.4028568</v>
      </c>
      <c r="M120" s="39" t="s">
        <v>25</v>
      </c>
      <c r="N120" s="42" t="s">
        <v>504</v>
      </c>
      <c r="O120" s="25" t="s">
        <v>497</v>
      </c>
    </row>
    <row r="121" s="1" customFormat="1" ht="62" customHeight="1" spans="1:15">
      <c r="A121" s="25">
        <v>114</v>
      </c>
      <c r="B121" s="42" t="s">
        <v>505</v>
      </c>
      <c r="C121" s="42" t="s">
        <v>506</v>
      </c>
      <c r="D121" s="42" t="s">
        <v>187</v>
      </c>
      <c r="E121" s="42" t="s">
        <v>204</v>
      </c>
      <c r="F121" s="27">
        <v>206.942945</v>
      </c>
      <c r="G121" s="43">
        <v>144.8600615</v>
      </c>
      <c r="H121" s="44">
        <v>62.0828835</v>
      </c>
      <c r="I121" s="27"/>
      <c r="J121" s="27"/>
      <c r="K121" s="25" t="s">
        <v>495</v>
      </c>
      <c r="L121" s="38">
        <f t="shared" si="5"/>
        <v>165.554356</v>
      </c>
      <c r="M121" s="39" t="s">
        <v>25</v>
      </c>
      <c r="N121" s="42" t="s">
        <v>507</v>
      </c>
      <c r="O121" s="25" t="s">
        <v>497</v>
      </c>
    </row>
    <row r="122" s="1" customFormat="1" ht="62" customHeight="1" spans="1:15">
      <c r="A122" s="25">
        <v>115</v>
      </c>
      <c r="B122" s="42" t="s">
        <v>508</v>
      </c>
      <c r="C122" s="42" t="s">
        <v>509</v>
      </c>
      <c r="D122" s="42" t="s">
        <v>187</v>
      </c>
      <c r="E122" s="42" t="s">
        <v>196</v>
      </c>
      <c r="F122" s="27">
        <v>61.766201</v>
      </c>
      <c r="G122" s="43">
        <v>43.2363407</v>
      </c>
      <c r="H122" s="44">
        <v>18.5298603</v>
      </c>
      <c r="I122" s="27"/>
      <c r="J122" s="27"/>
      <c r="K122" s="25" t="s">
        <v>495</v>
      </c>
      <c r="L122" s="38">
        <f t="shared" si="5"/>
        <v>49.4129608</v>
      </c>
      <c r="M122" s="39" t="s">
        <v>25</v>
      </c>
      <c r="N122" s="42" t="s">
        <v>510</v>
      </c>
      <c r="O122" s="25" t="s">
        <v>497</v>
      </c>
    </row>
    <row r="123" s="1" customFormat="1" ht="62" customHeight="1" spans="1:15">
      <c r="A123" s="25">
        <v>116</v>
      </c>
      <c r="B123" s="42" t="s">
        <v>511</v>
      </c>
      <c r="C123" s="42" t="s">
        <v>512</v>
      </c>
      <c r="D123" s="42" t="s">
        <v>187</v>
      </c>
      <c r="E123" s="42" t="s">
        <v>513</v>
      </c>
      <c r="F123" s="27">
        <v>77.530169</v>
      </c>
      <c r="G123" s="43">
        <v>54.2711183</v>
      </c>
      <c r="H123" s="44">
        <v>23.2590507</v>
      </c>
      <c r="I123" s="27"/>
      <c r="J123" s="27"/>
      <c r="K123" s="25" t="s">
        <v>495</v>
      </c>
      <c r="L123" s="38">
        <f t="shared" si="5"/>
        <v>62.0241352</v>
      </c>
      <c r="M123" s="39" t="s">
        <v>25</v>
      </c>
      <c r="N123" s="42" t="s">
        <v>514</v>
      </c>
      <c r="O123" s="25" t="s">
        <v>497</v>
      </c>
    </row>
    <row r="124" s="1" customFormat="1" ht="62" customHeight="1" spans="1:15">
      <c r="A124" s="25">
        <v>117</v>
      </c>
      <c r="B124" s="42" t="s">
        <v>515</v>
      </c>
      <c r="C124" s="42" t="s">
        <v>516</v>
      </c>
      <c r="D124" s="42" t="s">
        <v>187</v>
      </c>
      <c r="E124" s="42" t="s">
        <v>517</v>
      </c>
      <c r="F124" s="27">
        <v>74.544026</v>
      </c>
      <c r="G124" s="43">
        <v>52.1808182</v>
      </c>
      <c r="H124" s="44">
        <v>22.3632078</v>
      </c>
      <c r="I124" s="27"/>
      <c r="J124" s="27"/>
      <c r="K124" s="25" t="s">
        <v>495</v>
      </c>
      <c r="L124" s="38">
        <f t="shared" si="5"/>
        <v>59.6352208</v>
      </c>
      <c r="M124" s="39" t="s">
        <v>25</v>
      </c>
      <c r="N124" s="42" t="s">
        <v>518</v>
      </c>
      <c r="O124" s="25" t="s">
        <v>497</v>
      </c>
    </row>
    <row r="125" s="1" customFormat="1" ht="62" customHeight="1" spans="1:15">
      <c r="A125" s="25">
        <v>118</v>
      </c>
      <c r="B125" s="42" t="s">
        <v>519</v>
      </c>
      <c r="C125" s="42" t="s">
        <v>520</v>
      </c>
      <c r="D125" s="42" t="s">
        <v>78</v>
      </c>
      <c r="E125" s="42" t="s">
        <v>364</v>
      </c>
      <c r="F125" s="27">
        <v>6.123012</v>
      </c>
      <c r="G125" s="43">
        <v>4.2861084</v>
      </c>
      <c r="H125" s="44">
        <v>1.8369036</v>
      </c>
      <c r="I125" s="27"/>
      <c r="J125" s="27"/>
      <c r="K125" s="25" t="s">
        <v>495</v>
      </c>
      <c r="L125" s="38">
        <f t="shared" si="5"/>
        <v>4.8984096</v>
      </c>
      <c r="M125" s="39" t="s">
        <v>25</v>
      </c>
      <c r="N125" s="42" t="s">
        <v>521</v>
      </c>
      <c r="O125" s="25" t="s">
        <v>497</v>
      </c>
    </row>
    <row r="126" s="1" customFormat="1" ht="62" customHeight="1" spans="1:15">
      <c r="A126" s="25">
        <v>119</v>
      </c>
      <c r="B126" s="42" t="s">
        <v>522</v>
      </c>
      <c r="C126" s="42" t="s">
        <v>523</v>
      </c>
      <c r="D126" s="42" t="s">
        <v>216</v>
      </c>
      <c r="E126" s="42" t="s">
        <v>524</v>
      </c>
      <c r="F126" s="27">
        <v>70.419502</v>
      </c>
      <c r="G126" s="43">
        <v>49.2936514</v>
      </c>
      <c r="H126" s="44">
        <v>21.1258506</v>
      </c>
      <c r="I126" s="27"/>
      <c r="J126" s="27"/>
      <c r="K126" s="25" t="s">
        <v>495</v>
      </c>
      <c r="L126" s="38">
        <f t="shared" si="5"/>
        <v>56.3356016</v>
      </c>
      <c r="M126" s="39" t="s">
        <v>25</v>
      </c>
      <c r="N126" s="42" t="s">
        <v>525</v>
      </c>
      <c r="O126" s="25" t="s">
        <v>497</v>
      </c>
    </row>
    <row r="127" s="1" customFormat="1" ht="62" customHeight="1" spans="1:15">
      <c r="A127" s="25">
        <v>120</v>
      </c>
      <c r="B127" s="42" t="s">
        <v>526</v>
      </c>
      <c r="C127" s="42" t="s">
        <v>527</v>
      </c>
      <c r="D127" s="42" t="s">
        <v>216</v>
      </c>
      <c r="E127" s="42" t="s">
        <v>229</v>
      </c>
      <c r="F127" s="27">
        <v>108.49081</v>
      </c>
      <c r="G127" s="43">
        <v>75.943567</v>
      </c>
      <c r="H127" s="44">
        <v>32.547243</v>
      </c>
      <c r="I127" s="27"/>
      <c r="J127" s="27"/>
      <c r="K127" s="25" t="s">
        <v>495</v>
      </c>
      <c r="L127" s="38">
        <f t="shared" si="5"/>
        <v>86.792648</v>
      </c>
      <c r="M127" s="39" t="s">
        <v>25</v>
      </c>
      <c r="N127" s="42" t="s">
        <v>528</v>
      </c>
      <c r="O127" s="25" t="s">
        <v>497</v>
      </c>
    </row>
    <row r="128" s="1" customFormat="1" ht="73" customHeight="1" spans="1:15">
      <c r="A128" s="25">
        <v>121</v>
      </c>
      <c r="B128" s="42" t="s">
        <v>529</v>
      </c>
      <c r="C128" s="42" t="s">
        <v>530</v>
      </c>
      <c r="D128" s="42" t="s">
        <v>147</v>
      </c>
      <c r="E128" s="42" t="s">
        <v>531</v>
      </c>
      <c r="F128" s="27">
        <v>57.723456</v>
      </c>
      <c r="G128" s="43">
        <v>40.4064192</v>
      </c>
      <c r="H128" s="44">
        <v>17.3170368</v>
      </c>
      <c r="I128" s="27"/>
      <c r="J128" s="27"/>
      <c r="K128" s="25" t="s">
        <v>495</v>
      </c>
      <c r="L128" s="38">
        <f t="shared" si="5"/>
        <v>46.1787648</v>
      </c>
      <c r="M128" s="39" t="s">
        <v>25</v>
      </c>
      <c r="N128" s="42" t="s">
        <v>532</v>
      </c>
      <c r="O128" s="25" t="s">
        <v>497</v>
      </c>
    </row>
    <row r="129" s="1" customFormat="1" ht="68" customHeight="1" spans="1:15">
      <c r="A129" s="25">
        <v>122</v>
      </c>
      <c r="B129" s="42" t="s">
        <v>533</v>
      </c>
      <c r="C129" s="42" t="s">
        <v>534</v>
      </c>
      <c r="D129" s="42" t="s">
        <v>43</v>
      </c>
      <c r="E129" s="42" t="s">
        <v>483</v>
      </c>
      <c r="F129" s="27">
        <v>74.65559</v>
      </c>
      <c r="G129" s="43">
        <v>52.258913</v>
      </c>
      <c r="H129" s="44">
        <v>22.396677</v>
      </c>
      <c r="I129" s="27"/>
      <c r="J129" s="27"/>
      <c r="K129" s="25" t="s">
        <v>495</v>
      </c>
      <c r="L129" s="38">
        <f t="shared" si="5"/>
        <v>59.724472</v>
      </c>
      <c r="M129" s="39" t="s">
        <v>25</v>
      </c>
      <c r="N129" s="42" t="s">
        <v>535</v>
      </c>
      <c r="O129" s="25" t="s">
        <v>497</v>
      </c>
    </row>
    <row r="130" s="1" customFormat="1" ht="67" customHeight="1" spans="1:15">
      <c r="A130" s="25">
        <v>123</v>
      </c>
      <c r="B130" s="42" t="s">
        <v>536</v>
      </c>
      <c r="C130" s="42" t="s">
        <v>537</v>
      </c>
      <c r="D130" s="42" t="s">
        <v>538</v>
      </c>
      <c r="E130" s="42" t="s">
        <v>539</v>
      </c>
      <c r="F130" s="27">
        <v>18.313184</v>
      </c>
      <c r="G130" s="43">
        <v>12.8192288</v>
      </c>
      <c r="H130" s="44">
        <v>5.4939552</v>
      </c>
      <c r="I130" s="27"/>
      <c r="J130" s="27"/>
      <c r="K130" s="25" t="s">
        <v>495</v>
      </c>
      <c r="L130" s="38">
        <f t="shared" si="5"/>
        <v>14.6505472</v>
      </c>
      <c r="M130" s="39" t="s">
        <v>25</v>
      </c>
      <c r="N130" s="42" t="s">
        <v>540</v>
      </c>
      <c r="O130" s="25" t="s">
        <v>497</v>
      </c>
    </row>
    <row r="131" s="1" customFormat="1" ht="73" customHeight="1" spans="1:15">
      <c r="A131" s="25">
        <v>124</v>
      </c>
      <c r="B131" s="42" t="s">
        <v>541</v>
      </c>
      <c r="C131" s="42" t="s">
        <v>542</v>
      </c>
      <c r="D131" s="42" t="s">
        <v>161</v>
      </c>
      <c r="E131" s="42" t="s">
        <v>543</v>
      </c>
      <c r="F131" s="27">
        <v>131.812466</v>
      </c>
      <c r="G131" s="43">
        <v>92.2687262</v>
      </c>
      <c r="H131" s="44">
        <v>39.5437398</v>
      </c>
      <c r="I131" s="27"/>
      <c r="J131" s="27"/>
      <c r="K131" s="25" t="s">
        <v>495</v>
      </c>
      <c r="L131" s="38">
        <f t="shared" si="5"/>
        <v>105.4499728</v>
      </c>
      <c r="M131" s="39" t="s">
        <v>25</v>
      </c>
      <c r="N131" s="42" t="s">
        <v>544</v>
      </c>
      <c r="O131" s="25" t="s">
        <v>497</v>
      </c>
    </row>
    <row r="132" s="1" customFormat="1" ht="178" customHeight="1" spans="1:15">
      <c r="A132" s="25">
        <v>125</v>
      </c>
      <c r="B132" s="26" t="s">
        <v>545</v>
      </c>
      <c r="C132" s="26" t="s">
        <v>546</v>
      </c>
      <c r="D132" s="26" t="s">
        <v>547</v>
      </c>
      <c r="E132" s="26"/>
      <c r="F132" s="27">
        <v>390.1534</v>
      </c>
      <c r="G132" s="44">
        <v>273.09645</v>
      </c>
      <c r="H132" s="44">
        <v>117.05695</v>
      </c>
      <c r="I132" s="27"/>
      <c r="J132" s="27"/>
      <c r="K132" s="25" t="s">
        <v>548</v>
      </c>
      <c r="L132" s="38">
        <f t="shared" si="5"/>
        <v>312.12272</v>
      </c>
      <c r="M132" s="39" t="s">
        <v>25</v>
      </c>
      <c r="N132" s="25" t="s">
        <v>549</v>
      </c>
      <c r="O132" s="25" t="s">
        <v>27</v>
      </c>
    </row>
    <row r="133" s="1" customFormat="1" ht="75" customHeight="1" spans="1:15">
      <c r="A133" s="25">
        <v>126</v>
      </c>
      <c r="B133" s="26" t="s">
        <v>550</v>
      </c>
      <c r="C133" s="26" t="s">
        <v>551</v>
      </c>
      <c r="D133" s="26" t="s">
        <v>470</v>
      </c>
      <c r="E133" s="26" t="s">
        <v>483</v>
      </c>
      <c r="F133" s="45">
        <v>70</v>
      </c>
      <c r="G133" s="45">
        <v>70</v>
      </c>
      <c r="H133" s="46"/>
      <c r="I133" s="46"/>
      <c r="J133" s="46"/>
      <c r="K133" s="26" t="s">
        <v>552</v>
      </c>
      <c r="L133" s="61">
        <v>223.11</v>
      </c>
      <c r="M133" s="39" t="s">
        <v>25</v>
      </c>
      <c r="N133" s="25" t="s">
        <v>553</v>
      </c>
      <c r="O133" s="25" t="s">
        <v>27</v>
      </c>
    </row>
    <row r="134" s="1" customFormat="1" ht="122" customHeight="1" spans="1:15">
      <c r="A134" s="25">
        <v>127</v>
      </c>
      <c r="B134" s="26" t="s">
        <v>554</v>
      </c>
      <c r="C134" s="26" t="s">
        <v>555</v>
      </c>
      <c r="D134" s="26" t="s">
        <v>237</v>
      </c>
      <c r="E134" s="26" t="s">
        <v>391</v>
      </c>
      <c r="F134" s="47">
        <v>91</v>
      </c>
      <c r="G134" s="47">
        <v>91</v>
      </c>
      <c r="H134" s="46"/>
      <c r="I134" s="46"/>
      <c r="J134" s="46"/>
      <c r="K134" s="26" t="s">
        <v>552</v>
      </c>
      <c r="L134" s="62"/>
      <c r="M134" s="39" t="s">
        <v>25</v>
      </c>
      <c r="N134" s="25" t="s">
        <v>553</v>
      </c>
      <c r="O134" s="25" t="s">
        <v>27</v>
      </c>
    </row>
    <row r="135" s="1" customFormat="1" ht="185" customHeight="1" spans="1:15">
      <c r="A135" s="25">
        <v>128</v>
      </c>
      <c r="B135" s="26" t="s">
        <v>556</v>
      </c>
      <c r="C135" s="26" t="s">
        <v>557</v>
      </c>
      <c r="D135" s="26" t="s">
        <v>134</v>
      </c>
      <c r="E135" s="45" t="s">
        <v>558</v>
      </c>
      <c r="F135" s="47">
        <v>75</v>
      </c>
      <c r="G135" s="47">
        <v>75</v>
      </c>
      <c r="H135" s="46"/>
      <c r="I135" s="46"/>
      <c r="J135" s="46"/>
      <c r="K135" s="26" t="s">
        <v>552</v>
      </c>
      <c r="L135" s="63"/>
      <c r="M135" s="39" t="s">
        <v>25</v>
      </c>
      <c r="N135" s="25" t="s">
        <v>553</v>
      </c>
      <c r="O135" s="25" t="s">
        <v>27</v>
      </c>
    </row>
    <row r="136" s="1" customFormat="1" ht="74" customHeight="1" spans="1:15">
      <c r="A136" s="25">
        <v>129</v>
      </c>
      <c r="B136" s="26" t="s">
        <v>559</v>
      </c>
      <c r="C136" s="26" t="s">
        <v>560</v>
      </c>
      <c r="D136" s="26" t="s">
        <v>117</v>
      </c>
      <c r="E136" s="40" t="s">
        <v>561</v>
      </c>
      <c r="F136" s="44">
        <v>16.0628168</v>
      </c>
      <c r="G136" s="27">
        <v>16.0628168</v>
      </c>
      <c r="H136" s="44"/>
      <c r="I136" s="27"/>
      <c r="J136" s="27"/>
      <c r="K136" s="25" t="s">
        <v>562</v>
      </c>
      <c r="L136" s="38">
        <f>F136*0.8</f>
        <v>12.85025344</v>
      </c>
      <c r="M136" s="39" t="s">
        <v>25</v>
      </c>
      <c r="N136" s="25" t="s">
        <v>563</v>
      </c>
      <c r="O136" s="25" t="s">
        <v>564</v>
      </c>
    </row>
    <row r="137" s="1" customFormat="1" ht="66" customHeight="1" spans="1:15">
      <c r="A137" s="25">
        <v>130</v>
      </c>
      <c r="B137" s="26" t="s">
        <v>565</v>
      </c>
      <c r="C137" s="26" t="s">
        <v>566</v>
      </c>
      <c r="D137" s="26" t="s">
        <v>117</v>
      </c>
      <c r="E137" s="40" t="s">
        <v>122</v>
      </c>
      <c r="F137" s="44">
        <v>8.0314084</v>
      </c>
      <c r="G137" s="27">
        <v>8.0314084</v>
      </c>
      <c r="H137" s="44"/>
      <c r="I137" s="27"/>
      <c r="J137" s="27"/>
      <c r="K137" s="25" t="s">
        <v>562</v>
      </c>
      <c r="L137" s="38">
        <f t="shared" ref="L137:L163" si="6">F137*0.8</f>
        <v>6.42512672</v>
      </c>
      <c r="M137" s="39" t="s">
        <v>25</v>
      </c>
      <c r="N137" s="25" t="s">
        <v>567</v>
      </c>
      <c r="O137" s="25" t="s">
        <v>564</v>
      </c>
    </row>
    <row r="138" s="1" customFormat="1" ht="58" customHeight="1" spans="1:15">
      <c r="A138" s="25">
        <v>131</v>
      </c>
      <c r="B138" s="26" t="s">
        <v>568</v>
      </c>
      <c r="C138" s="26" t="s">
        <v>560</v>
      </c>
      <c r="D138" s="26" t="s">
        <v>117</v>
      </c>
      <c r="E138" s="40" t="s">
        <v>118</v>
      </c>
      <c r="F138" s="44">
        <v>16.0628168</v>
      </c>
      <c r="G138" s="27">
        <v>16.0628168</v>
      </c>
      <c r="H138" s="44"/>
      <c r="I138" s="27"/>
      <c r="J138" s="27"/>
      <c r="K138" s="25" t="s">
        <v>562</v>
      </c>
      <c r="L138" s="38">
        <f t="shared" si="6"/>
        <v>12.85025344</v>
      </c>
      <c r="M138" s="39" t="s">
        <v>25</v>
      </c>
      <c r="N138" s="25" t="s">
        <v>563</v>
      </c>
      <c r="O138" s="25" t="s">
        <v>564</v>
      </c>
    </row>
    <row r="139" s="1" customFormat="1" ht="58" customHeight="1" spans="1:15">
      <c r="A139" s="25">
        <v>132</v>
      </c>
      <c r="B139" s="26" t="s">
        <v>569</v>
      </c>
      <c r="C139" s="26" t="s">
        <v>570</v>
      </c>
      <c r="D139" s="26" t="s">
        <v>117</v>
      </c>
      <c r="E139" s="40" t="s">
        <v>571</v>
      </c>
      <c r="F139" s="44">
        <v>32.1256336</v>
      </c>
      <c r="G139" s="27">
        <v>32.1256336</v>
      </c>
      <c r="H139" s="44"/>
      <c r="I139" s="27"/>
      <c r="J139" s="27"/>
      <c r="K139" s="25" t="s">
        <v>562</v>
      </c>
      <c r="L139" s="38">
        <f t="shared" si="6"/>
        <v>25.70050688</v>
      </c>
      <c r="M139" s="39" t="s">
        <v>25</v>
      </c>
      <c r="N139" s="25" t="s">
        <v>572</v>
      </c>
      <c r="O139" s="25" t="s">
        <v>564</v>
      </c>
    </row>
    <row r="140" s="1" customFormat="1" ht="58" customHeight="1" spans="1:15">
      <c r="A140" s="25">
        <v>133</v>
      </c>
      <c r="B140" s="26" t="s">
        <v>573</v>
      </c>
      <c r="C140" s="26" t="s">
        <v>566</v>
      </c>
      <c r="D140" s="26" t="s">
        <v>117</v>
      </c>
      <c r="E140" s="40" t="s">
        <v>574</v>
      </c>
      <c r="F140" s="44">
        <v>8.0314084</v>
      </c>
      <c r="G140" s="27">
        <v>8.0314084</v>
      </c>
      <c r="H140" s="44"/>
      <c r="I140" s="27"/>
      <c r="J140" s="27"/>
      <c r="K140" s="25" t="s">
        <v>562</v>
      </c>
      <c r="L140" s="38">
        <f t="shared" si="6"/>
        <v>6.42512672</v>
      </c>
      <c r="M140" s="39" t="s">
        <v>25</v>
      </c>
      <c r="N140" s="25" t="s">
        <v>567</v>
      </c>
      <c r="O140" s="25" t="s">
        <v>564</v>
      </c>
    </row>
    <row r="141" s="1" customFormat="1" ht="58" customHeight="1" spans="1:15">
      <c r="A141" s="25">
        <v>134</v>
      </c>
      <c r="B141" s="26" t="s">
        <v>575</v>
      </c>
      <c r="C141" s="26" t="s">
        <v>576</v>
      </c>
      <c r="D141" s="26" t="s">
        <v>242</v>
      </c>
      <c r="E141" s="40" t="s">
        <v>577</v>
      </c>
      <c r="F141" s="44">
        <v>10.750375</v>
      </c>
      <c r="G141" s="27">
        <v>10.750375</v>
      </c>
      <c r="H141" s="44"/>
      <c r="I141" s="27"/>
      <c r="J141" s="27"/>
      <c r="K141" s="25" t="s">
        <v>562</v>
      </c>
      <c r="L141" s="38">
        <f t="shared" si="6"/>
        <v>8.6003</v>
      </c>
      <c r="M141" s="39" t="s">
        <v>25</v>
      </c>
      <c r="N141" s="25" t="s">
        <v>563</v>
      </c>
      <c r="O141" s="25" t="s">
        <v>564</v>
      </c>
    </row>
    <row r="142" s="1" customFormat="1" ht="58" customHeight="1" spans="1:15">
      <c r="A142" s="25">
        <v>135</v>
      </c>
      <c r="B142" s="26" t="s">
        <v>578</v>
      </c>
      <c r="C142" s="26" t="s">
        <v>579</v>
      </c>
      <c r="D142" s="26" t="s">
        <v>242</v>
      </c>
      <c r="E142" s="40" t="s">
        <v>580</v>
      </c>
      <c r="F142" s="44">
        <v>5.3751875</v>
      </c>
      <c r="G142" s="27">
        <v>5.3751875</v>
      </c>
      <c r="H142" s="44"/>
      <c r="I142" s="27"/>
      <c r="J142" s="27"/>
      <c r="K142" s="25" t="s">
        <v>562</v>
      </c>
      <c r="L142" s="38">
        <f t="shared" si="6"/>
        <v>4.30015</v>
      </c>
      <c r="M142" s="39" t="s">
        <v>25</v>
      </c>
      <c r="N142" s="25" t="s">
        <v>567</v>
      </c>
      <c r="O142" s="25" t="s">
        <v>564</v>
      </c>
    </row>
    <row r="143" s="1" customFormat="1" ht="58" customHeight="1" spans="1:15">
      <c r="A143" s="25">
        <v>136</v>
      </c>
      <c r="B143" s="26" t="s">
        <v>581</v>
      </c>
      <c r="C143" s="26" t="s">
        <v>576</v>
      </c>
      <c r="D143" s="26" t="s">
        <v>242</v>
      </c>
      <c r="E143" s="40" t="s">
        <v>582</v>
      </c>
      <c r="F143" s="44">
        <v>10.750375</v>
      </c>
      <c r="G143" s="27">
        <v>10.750375</v>
      </c>
      <c r="H143" s="44"/>
      <c r="I143" s="27"/>
      <c r="J143" s="27"/>
      <c r="K143" s="25" t="s">
        <v>562</v>
      </c>
      <c r="L143" s="38">
        <f t="shared" si="6"/>
        <v>8.6003</v>
      </c>
      <c r="M143" s="39" t="s">
        <v>25</v>
      </c>
      <c r="N143" s="25" t="s">
        <v>563</v>
      </c>
      <c r="O143" s="25" t="s">
        <v>564</v>
      </c>
    </row>
    <row r="144" s="1" customFormat="1" ht="58" customHeight="1" spans="1:15">
      <c r="A144" s="25">
        <v>137</v>
      </c>
      <c r="B144" s="26" t="s">
        <v>583</v>
      </c>
      <c r="C144" s="26" t="s">
        <v>579</v>
      </c>
      <c r="D144" s="26" t="s">
        <v>242</v>
      </c>
      <c r="E144" s="40" t="s">
        <v>438</v>
      </c>
      <c r="F144" s="44">
        <v>5.3751875</v>
      </c>
      <c r="G144" s="27">
        <v>5.3751875</v>
      </c>
      <c r="H144" s="44"/>
      <c r="I144" s="27"/>
      <c r="J144" s="27"/>
      <c r="K144" s="25" t="s">
        <v>562</v>
      </c>
      <c r="L144" s="38">
        <f t="shared" si="6"/>
        <v>4.30015</v>
      </c>
      <c r="M144" s="39" t="s">
        <v>25</v>
      </c>
      <c r="N144" s="25" t="s">
        <v>567</v>
      </c>
      <c r="O144" s="25" t="s">
        <v>564</v>
      </c>
    </row>
    <row r="145" s="1" customFormat="1" ht="58" customHeight="1" spans="1:15">
      <c r="A145" s="25">
        <v>138</v>
      </c>
      <c r="B145" s="26" t="s">
        <v>584</v>
      </c>
      <c r="C145" s="26" t="s">
        <v>576</v>
      </c>
      <c r="D145" s="26" t="s">
        <v>242</v>
      </c>
      <c r="E145" s="40" t="s">
        <v>585</v>
      </c>
      <c r="F145" s="44">
        <v>10.750375</v>
      </c>
      <c r="G145" s="27">
        <v>10.750375</v>
      </c>
      <c r="H145" s="44"/>
      <c r="I145" s="27"/>
      <c r="J145" s="27"/>
      <c r="K145" s="25" t="s">
        <v>562</v>
      </c>
      <c r="L145" s="38">
        <f t="shared" si="6"/>
        <v>8.6003</v>
      </c>
      <c r="M145" s="39" t="s">
        <v>25</v>
      </c>
      <c r="N145" s="25" t="s">
        <v>563</v>
      </c>
      <c r="O145" s="25" t="s">
        <v>564</v>
      </c>
    </row>
    <row r="146" s="1" customFormat="1" ht="58" customHeight="1" spans="1:15">
      <c r="A146" s="25">
        <v>139</v>
      </c>
      <c r="B146" s="26" t="s">
        <v>586</v>
      </c>
      <c r="C146" s="26" t="s">
        <v>587</v>
      </c>
      <c r="D146" s="26" t="s">
        <v>134</v>
      </c>
      <c r="E146" s="40" t="s">
        <v>139</v>
      </c>
      <c r="F146" s="44">
        <v>26.87593675</v>
      </c>
      <c r="G146" s="27">
        <v>26.87593675</v>
      </c>
      <c r="H146" s="44"/>
      <c r="I146" s="27"/>
      <c r="J146" s="27"/>
      <c r="K146" s="25" t="s">
        <v>562</v>
      </c>
      <c r="L146" s="38">
        <f t="shared" si="6"/>
        <v>21.5007494</v>
      </c>
      <c r="M146" s="39" t="s">
        <v>25</v>
      </c>
      <c r="N146" s="25" t="s">
        <v>588</v>
      </c>
      <c r="O146" s="25" t="s">
        <v>564</v>
      </c>
    </row>
    <row r="147" s="1" customFormat="1" ht="58" customHeight="1" spans="1:15">
      <c r="A147" s="25">
        <v>140</v>
      </c>
      <c r="B147" s="26" t="s">
        <v>589</v>
      </c>
      <c r="C147" s="26" t="s">
        <v>579</v>
      </c>
      <c r="D147" s="26" t="s">
        <v>134</v>
      </c>
      <c r="E147" s="40" t="s">
        <v>135</v>
      </c>
      <c r="F147" s="44">
        <v>5.37518735</v>
      </c>
      <c r="G147" s="27">
        <v>5.37518735</v>
      </c>
      <c r="H147" s="44"/>
      <c r="I147" s="27"/>
      <c r="J147" s="27"/>
      <c r="K147" s="25" t="s">
        <v>562</v>
      </c>
      <c r="L147" s="38">
        <f t="shared" si="6"/>
        <v>4.30014988</v>
      </c>
      <c r="M147" s="39" t="s">
        <v>25</v>
      </c>
      <c r="N147" s="25" t="s">
        <v>567</v>
      </c>
      <c r="O147" s="25" t="s">
        <v>564</v>
      </c>
    </row>
    <row r="148" s="1" customFormat="1" ht="58" customHeight="1" spans="1:15">
      <c r="A148" s="25">
        <v>141</v>
      </c>
      <c r="B148" s="26" t="s">
        <v>590</v>
      </c>
      <c r="C148" s="26" t="s">
        <v>576</v>
      </c>
      <c r="D148" s="26" t="s">
        <v>134</v>
      </c>
      <c r="E148" s="40" t="s">
        <v>591</v>
      </c>
      <c r="F148" s="44">
        <v>10.7503747</v>
      </c>
      <c r="G148" s="27">
        <v>10.7503747</v>
      </c>
      <c r="H148" s="44"/>
      <c r="I148" s="27"/>
      <c r="J148" s="27"/>
      <c r="K148" s="25" t="s">
        <v>562</v>
      </c>
      <c r="L148" s="38">
        <f t="shared" si="6"/>
        <v>8.60029976</v>
      </c>
      <c r="M148" s="39" t="s">
        <v>25</v>
      </c>
      <c r="N148" s="25" t="s">
        <v>563</v>
      </c>
      <c r="O148" s="25" t="s">
        <v>564</v>
      </c>
    </row>
    <row r="149" s="1" customFormat="1" ht="58" customHeight="1" spans="1:15">
      <c r="A149" s="25">
        <v>142</v>
      </c>
      <c r="B149" s="26" t="s">
        <v>592</v>
      </c>
      <c r="C149" s="26" t="s">
        <v>593</v>
      </c>
      <c r="D149" s="26" t="s">
        <v>134</v>
      </c>
      <c r="E149" s="40" t="s">
        <v>310</v>
      </c>
      <c r="F149" s="44">
        <v>21.5007494</v>
      </c>
      <c r="G149" s="27">
        <v>21.5007494</v>
      </c>
      <c r="H149" s="44"/>
      <c r="I149" s="27"/>
      <c r="J149" s="27"/>
      <c r="K149" s="25" t="s">
        <v>562</v>
      </c>
      <c r="L149" s="38">
        <f t="shared" si="6"/>
        <v>17.20059952</v>
      </c>
      <c r="M149" s="39" t="s">
        <v>25</v>
      </c>
      <c r="N149" s="25" t="s">
        <v>572</v>
      </c>
      <c r="O149" s="25" t="s">
        <v>564</v>
      </c>
    </row>
    <row r="150" s="1" customFormat="1" ht="58" customHeight="1" spans="1:15">
      <c r="A150" s="25">
        <v>143</v>
      </c>
      <c r="B150" s="26" t="s">
        <v>594</v>
      </c>
      <c r="C150" s="26" t="s">
        <v>576</v>
      </c>
      <c r="D150" s="26" t="s">
        <v>134</v>
      </c>
      <c r="E150" s="40" t="s">
        <v>595</v>
      </c>
      <c r="F150" s="44">
        <v>10.7503747</v>
      </c>
      <c r="G150" s="27">
        <v>10.7503747</v>
      </c>
      <c r="H150" s="44"/>
      <c r="I150" s="27"/>
      <c r="J150" s="27"/>
      <c r="K150" s="25" t="s">
        <v>562</v>
      </c>
      <c r="L150" s="38">
        <f t="shared" si="6"/>
        <v>8.60029976</v>
      </c>
      <c r="M150" s="39" t="s">
        <v>25</v>
      </c>
      <c r="N150" s="25" t="s">
        <v>563</v>
      </c>
      <c r="O150" s="25" t="s">
        <v>564</v>
      </c>
    </row>
    <row r="151" s="1" customFormat="1" ht="58" customHeight="1" spans="1:15">
      <c r="A151" s="25">
        <v>144</v>
      </c>
      <c r="B151" s="26" t="s">
        <v>596</v>
      </c>
      <c r="C151" s="26" t="s">
        <v>576</v>
      </c>
      <c r="D151" s="26" t="s">
        <v>134</v>
      </c>
      <c r="E151" s="40" t="s">
        <v>597</v>
      </c>
      <c r="F151" s="44">
        <v>10.7503747</v>
      </c>
      <c r="G151" s="27">
        <v>10.7503747</v>
      </c>
      <c r="H151" s="44"/>
      <c r="I151" s="27"/>
      <c r="J151" s="27"/>
      <c r="K151" s="25" t="s">
        <v>562</v>
      </c>
      <c r="L151" s="38">
        <f t="shared" si="6"/>
        <v>8.60029976</v>
      </c>
      <c r="M151" s="39" t="s">
        <v>25</v>
      </c>
      <c r="N151" s="25" t="s">
        <v>563</v>
      </c>
      <c r="O151" s="25" t="s">
        <v>564</v>
      </c>
    </row>
    <row r="152" s="1" customFormat="1" ht="58" customHeight="1" spans="1:15">
      <c r="A152" s="25">
        <v>145</v>
      </c>
      <c r="B152" s="26" t="s">
        <v>598</v>
      </c>
      <c r="C152" s="26" t="s">
        <v>576</v>
      </c>
      <c r="D152" s="26" t="s">
        <v>134</v>
      </c>
      <c r="E152" s="40" t="s">
        <v>599</v>
      </c>
      <c r="F152" s="44">
        <v>10.7503747</v>
      </c>
      <c r="G152" s="27">
        <v>10.7503747</v>
      </c>
      <c r="H152" s="44"/>
      <c r="I152" s="27"/>
      <c r="J152" s="27"/>
      <c r="K152" s="25" t="s">
        <v>562</v>
      </c>
      <c r="L152" s="38">
        <f t="shared" si="6"/>
        <v>8.60029976</v>
      </c>
      <c r="M152" s="39" t="s">
        <v>25</v>
      </c>
      <c r="N152" s="25" t="s">
        <v>563</v>
      </c>
      <c r="O152" s="25" t="s">
        <v>564</v>
      </c>
    </row>
    <row r="153" s="1" customFormat="1" ht="58" customHeight="1" spans="1:15">
      <c r="A153" s="25">
        <v>146</v>
      </c>
      <c r="B153" s="26" t="s">
        <v>600</v>
      </c>
      <c r="C153" s="26" t="s">
        <v>576</v>
      </c>
      <c r="D153" s="26" t="s">
        <v>134</v>
      </c>
      <c r="E153" s="40" t="s">
        <v>601</v>
      </c>
      <c r="F153" s="44">
        <v>10.7503747</v>
      </c>
      <c r="G153" s="27">
        <v>10.7503747</v>
      </c>
      <c r="H153" s="44"/>
      <c r="I153" s="27"/>
      <c r="J153" s="27"/>
      <c r="K153" s="25" t="s">
        <v>562</v>
      </c>
      <c r="L153" s="38">
        <f t="shared" si="6"/>
        <v>8.60029976</v>
      </c>
      <c r="M153" s="39" t="s">
        <v>25</v>
      </c>
      <c r="N153" s="25" t="s">
        <v>563</v>
      </c>
      <c r="O153" s="25" t="s">
        <v>564</v>
      </c>
    </row>
    <row r="154" s="1" customFormat="1" ht="58" customHeight="1" spans="1:15">
      <c r="A154" s="25">
        <v>147</v>
      </c>
      <c r="B154" s="26" t="s">
        <v>602</v>
      </c>
      <c r="C154" s="26" t="s">
        <v>579</v>
      </c>
      <c r="D154" s="26" t="s">
        <v>216</v>
      </c>
      <c r="E154" s="40" t="s">
        <v>603</v>
      </c>
      <c r="F154" s="44">
        <v>6.82288535919272</v>
      </c>
      <c r="G154" s="27">
        <v>6.82288535919272</v>
      </c>
      <c r="H154" s="44"/>
      <c r="I154" s="27"/>
      <c r="J154" s="27"/>
      <c r="K154" s="25" t="s">
        <v>562</v>
      </c>
      <c r="L154" s="38">
        <f t="shared" si="6"/>
        <v>5.45830828735418</v>
      </c>
      <c r="M154" s="39" t="s">
        <v>25</v>
      </c>
      <c r="N154" s="25" t="s">
        <v>563</v>
      </c>
      <c r="O154" s="25" t="s">
        <v>564</v>
      </c>
    </row>
    <row r="155" s="1" customFormat="1" ht="58" customHeight="1" spans="1:15">
      <c r="A155" s="25">
        <v>148</v>
      </c>
      <c r="B155" s="26" t="s">
        <v>604</v>
      </c>
      <c r="C155" s="26" t="s">
        <v>576</v>
      </c>
      <c r="D155" s="26" t="s">
        <v>216</v>
      </c>
      <c r="E155" s="40" t="s">
        <v>605</v>
      </c>
      <c r="F155" s="44">
        <v>10.4220888544097</v>
      </c>
      <c r="G155" s="27">
        <v>10.4220888544097</v>
      </c>
      <c r="H155" s="44"/>
      <c r="I155" s="27"/>
      <c r="J155" s="27"/>
      <c r="K155" s="25" t="s">
        <v>562</v>
      </c>
      <c r="L155" s="38">
        <f t="shared" si="6"/>
        <v>8.33767108352776</v>
      </c>
      <c r="M155" s="39" t="s">
        <v>25</v>
      </c>
      <c r="N155" s="25" t="s">
        <v>563</v>
      </c>
      <c r="O155" s="25" t="s">
        <v>564</v>
      </c>
    </row>
    <row r="156" s="1" customFormat="1" ht="58" customHeight="1" spans="1:15">
      <c r="A156" s="25">
        <v>149</v>
      </c>
      <c r="B156" s="26" t="s">
        <v>606</v>
      </c>
      <c r="C156" s="26" t="s">
        <v>579</v>
      </c>
      <c r="D156" s="26" t="s">
        <v>216</v>
      </c>
      <c r="E156" s="40" t="s">
        <v>217</v>
      </c>
      <c r="F156" s="44">
        <v>5.21104442720486</v>
      </c>
      <c r="G156" s="27">
        <v>5.21104442720486</v>
      </c>
      <c r="H156" s="44"/>
      <c r="I156" s="27"/>
      <c r="J156" s="27"/>
      <c r="K156" s="25" t="s">
        <v>562</v>
      </c>
      <c r="L156" s="38">
        <f t="shared" si="6"/>
        <v>4.16883554176389</v>
      </c>
      <c r="M156" s="39" t="s">
        <v>25</v>
      </c>
      <c r="N156" s="25" t="s">
        <v>567</v>
      </c>
      <c r="O156" s="25" t="s">
        <v>564</v>
      </c>
    </row>
    <row r="157" s="1" customFormat="1" ht="58" customHeight="1" spans="1:15">
      <c r="A157" s="25">
        <v>150</v>
      </c>
      <c r="B157" s="26" t="s">
        <v>607</v>
      </c>
      <c r="C157" s="26" t="s">
        <v>579</v>
      </c>
      <c r="D157" s="26" t="s">
        <v>216</v>
      </c>
      <c r="E157" s="40" t="s">
        <v>608</v>
      </c>
      <c r="F157" s="44">
        <v>6.82288535919272</v>
      </c>
      <c r="G157" s="27">
        <v>6.82288535919272</v>
      </c>
      <c r="H157" s="44"/>
      <c r="I157" s="27"/>
      <c r="J157" s="27"/>
      <c r="K157" s="25" t="s">
        <v>562</v>
      </c>
      <c r="L157" s="38">
        <f t="shared" si="6"/>
        <v>5.45830828735418</v>
      </c>
      <c r="M157" s="39" t="s">
        <v>25</v>
      </c>
      <c r="N157" s="25" t="s">
        <v>567</v>
      </c>
      <c r="O157" s="25" t="s">
        <v>564</v>
      </c>
    </row>
    <row r="158" s="1" customFormat="1" ht="58" customHeight="1" spans="1:15">
      <c r="A158" s="25">
        <v>151</v>
      </c>
      <c r="B158" s="26" t="s">
        <v>609</v>
      </c>
      <c r="C158" s="26" t="s">
        <v>576</v>
      </c>
      <c r="D158" s="26" t="s">
        <v>52</v>
      </c>
      <c r="E158" s="40" t="s">
        <v>610</v>
      </c>
      <c r="F158" s="44">
        <v>10.7503744</v>
      </c>
      <c r="G158" s="27">
        <v>10.7503744</v>
      </c>
      <c r="H158" s="44"/>
      <c r="I158" s="27"/>
      <c r="J158" s="27"/>
      <c r="K158" s="25" t="s">
        <v>562</v>
      </c>
      <c r="L158" s="38">
        <f t="shared" si="6"/>
        <v>8.60029952</v>
      </c>
      <c r="M158" s="39" t="s">
        <v>25</v>
      </c>
      <c r="N158" s="25" t="s">
        <v>567</v>
      </c>
      <c r="O158" s="25" t="s">
        <v>564</v>
      </c>
    </row>
    <row r="159" s="1" customFormat="1" ht="58" customHeight="1" spans="1:15">
      <c r="A159" s="25">
        <v>152</v>
      </c>
      <c r="B159" s="26" t="s">
        <v>611</v>
      </c>
      <c r="C159" s="26" t="s">
        <v>612</v>
      </c>
      <c r="D159" s="26" t="s">
        <v>52</v>
      </c>
      <c r="E159" s="40" t="s">
        <v>613</v>
      </c>
      <c r="F159" s="44">
        <v>32.251123</v>
      </c>
      <c r="G159" s="27">
        <v>32.251123</v>
      </c>
      <c r="H159" s="44"/>
      <c r="I159" s="27"/>
      <c r="J159" s="27"/>
      <c r="K159" s="25" t="s">
        <v>562</v>
      </c>
      <c r="L159" s="38">
        <f t="shared" si="6"/>
        <v>25.8008984</v>
      </c>
      <c r="M159" s="39" t="s">
        <v>25</v>
      </c>
      <c r="N159" s="25" t="s">
        <v>572</v>
      </c>
      <c r="O159" s="25" t="s">
        <v>564</v>
      </c>
    </row>
    <row r="160" s="1" customFormat="1" ht="58" customHeight="1" spans="1:15">
      <c r="A160" s="25">
        <v>153</v>
      </c>
      <c r="B160" s="26" t="s">
        <v>614</v>
      </c>
      <c r="C160" s="26" t="s">
        <v>615</v>
      </c>
      <c r="D160" s="26" t="s">
        <v>108</v>
      </c>
      <c r="E160" s="48" t="s">
        <v>616</v>
      </c>
      <c r="F160" s="44">
        <v>7.148666</v>
      </c>
      <c r="G160" s="27">
        <v>7.148666</v>
      </c>
      <c r="H160" s="44"/>
      <c r="I160" s="27"/>
      <c r="J160" s="27"/>
      <c r="K160" s="25" t="s">
        <v>562</v>
      </c>
      <c r="L160" s="38">
        <f t="shared" si="6"/>
        <v>5.7189328</v>
      </c>
      <c r="M160" s="39" t="s">
        <v>25</v>
      </c>
      <c r="N160" s="25" t="s">
        <v>563</v>
      </c>
      <c r="O160" s="25" t="s">
        <v>564</v>
      </c>
    </row>
    <row r="161" s="1" customFormat="1" ht="58" customHeight="1" spans="1:15">
      <c r="A161" s="25">
        <v>154</v>
      </c>
      <c r="B161" s="26" t="s">
        <v>617</v>
      </c>
      <c r="C161" s="26" t="s">
        <v>618</v>
      </c>
      <c r="D161" s="26" t="s">
        <v>108</v>
      </c>
      <c r="E161" s="48" t="s">
        <v>344</v>
      </c>
      <c r="F161" s="44">
        <v>10.722999</v>
      </c>
      <c r="G161" s="27">
        <v>10.722999</v>
      </c>
      <c r="H161" s="44"/>
      <c r="I161" s="27"/>
      <c r="J161" s="27"/>
      <c r="K161" s="25" t="s">
        <v>562</v>
      </c>
      <c r="L161" s="38">
        <f t="shared" si="6"/>
        <v>8.5783992</v>
      </c>
      <c r="M161" s="39" t="s">
        <v>25</v>
      </c>
      <c r="N161" s="25" t="s">
        <v>619</v>
      </c>
      <c r="O161" s="25" t="s">
        <v>564</v>
      </c>
    </row>
    <row r="162" s="1" customFormat="1" ht="58" customHeight="1" spans="1:15">
      <c r="A162" s="25">
        <v>155</v>
      </c>
      <c r="B162" s="26" t="s">
        <v>620</v>
      </c>
      <c r="C162" s="26" t="s">
        <v>621</v>
      </c>
      <c r="D162" s="26" t="s">
        <v>147</v>
      </c>
      <c r="E162" s="40" t="s">
        <v>622</v>
      </c>
      <c r="F162" s="44">
        <v>11.635716</v>
      </c>
      <c r="G162" s="27">
        <v>11.635716</v>
      </c>
      <c r="H162" s="44"/>
      <c r="I162" s="27"/>
      <c r="J162" s="27"/>
      <c r="K162" s="25" t="s">
        <v>562</v>
      </c>
      <c r="L162" s="38">
        <f t="shared" si="6"/>
        <v>9.3085728</v>
      </c>
      <c r="M162" s="39" t="s">
        <v>25</v>
      </c>
      <c r="N162" s="25" t="s">
        <v>563</v>
      </c>
      <c r="O162" s="25" t="s">
        <v>564</v>
      </c>
    </row>
    <row r="163" s="1" customFormat="1" ht="58" customHeight="1" spans="1:15">
      <c r="A163" s="25">
        <v>156</v>
      </c>
      <c r="B163" s="26" t="s">
        <v>623</v>
      </c>
      <c r="C163" s="26" t="s">
        <v>621</v>
      </c>
      <c r="D163" s="26" t="s">
        <v>147</v>
      </c>
      <c r="E163" s="40" t="s">
        <v>624</v>
      </c>
      <c r="F163" s="44">
        <v>11.635716</v>
      </c>
      <c r="G163" s="27">
        <v>11.635716</v>
      </c>
      <c r="H163" s="44"/>
      <c r="I163" s="27"/>
      <c r="J163" s="27"/>
      <c r="K163" s="25" t="s">
        <v>562</v>
      </c>
      <c r="L163" s="38">
        <f t="shared" si="6"/>
        <v>9.3085728</v>
      </c>
      <c r="M163" s="39" t="s">
        <v>25</v>
      </c>
      <c r="N163" s="25" t="s">
        <v>563</v>
      </c>
      <c r="O163" s="25" t="s">
        <v>564</v>
      </c>
    </row>
    <row r="164" s="1" customFormat="1" ht="93" customHeight="1" spans="1:15">
      <c r="A164" s="25">
        <v>157</v>
      </c>
      <c r="B164" s="26" t="s">
        <v>625</v>
      </c>
      <c r="C164" s="26" t="s">
        <v>626</v>
      </c>
      <c r="D164" s="25" t="s">
        <v>237</v>
      </c>
      <c r="E164" s="25" t="s">
        <v>627</v>
      </c>
      <c r="F164" s="45">
        <v>51</v>
      </c>
      <c r="G164" s="45">
        <v>51</v>
      </c>
      <c r="H164" s="27"/>
      <c r="I164" s="27"/>
      <c r="J164" s="27"/>
      <c r="K164" s="25" t="s">
        <v>628</v>
      </c>
      <c r="L164" s="38">
        <f>F164*0.3</f>
        <v>15.3</v>
      </c>
      <c r="M164" s="39" t="s">
        <v>25</v>
      </c>
      <c r="N164" s="25" t="s">
        <v>629</v>
      </c>
      <c r="O164" s="25" t="s">
        <v>630</v>
      </c>
    </row>
    <row r="165" s="1" customFormat="1" ht="32" customHeight="1" spans="1:15">
      <c r="A165" s="13" t="s">
        <v>631</v>
      </c>
      <c r="B165" s="13"/>
      <c r="C165" s="13"/>
      <c r="D165" s="13"/>
      <c r="E165" s="13"/>
      <c r="F165" s="49">
        <f>SUM(F166:F195)</f>
        <v>17892.2644266</v>
      </c>
      <c r="G165" s="49">
        <f>SUM(G166:G195)</f>
        <v>10489.0232498</v>
      </c>
      <c r="H165" s="49">
        <f>SUM(H166:H195)</f>
        <v>2803.2411768</v>
      </c>
      <c r="I165" s="44">
        <f>SUM(I166:I195)</f>
        <v>0</v>
      </c>
      <c r="J165" s="44">
        <f>SUM(J166:J195)</f>
        <v>4600</v>
      </c>
      <c r="K165" s="26"/>
      <c r="L165" s="38"/>
      <c r="M165" s="39"/>
      <c r="N165" s="40"/>
      <c r="O165" s="40"/>
    </row>
    <row r="166" s="1" customFormat="1" ht="91" customHeight="1" spans="1:15">
      <c r="A166" s="25">
        <v>1</v>
      </c>
      <c r="B166" s="26" t="s">
        <v>632</v>
      </c>
      <c r="C166" s="26" t="s">
        <v>633</v>
      </c>
      <c r="D166" s="50" t="s">
        <v>634</v>
      </c>
      <c r="E166" s="51"/>
      <c r="F166" s="47">
        <v>373.3</v>
      </c>
      <c r="G166" s="47">
        <v>373.3</v>
      </c>
      <c r="H166" s="45"/>
      <c r="I166" s="45"/>
      <c r="J166" s="44"/>
      <c r="K166" s="26" t="s">
        <v>635</v>
      </c>
      <c r="L166" s="38">
        <v>373.3</v>
      </c>
      <c r="M166" s="39" t="s">
        <v>25</v>
      </c>
      <c r="N166" s="26" t="s">
        <v>636</v>
      </c>
      <c r="O166" s="26" t="s">
        <v>636</v>
      </c>
    </row>
    <row r="167" s="1" customFormat="1" ht="105" customHeight="1" spans="1:15">
      <c r="A167" s="25">
        <v>2</v>
      </c>
      <c r="B167" s="26" t="s">
        <v>637</v>
      </c>
      <c r="C167" s="26" t="s">
        <v>638</v>
      </c>
      <c r="D167" s="50" t="s">
        <v>639</v>
      </c>
      <c r="E167" s="51"/>
      <c r="F167" s="45">
        <v>10</v>
      </c>
      <c r="G167" s="45">
        <v>10</v>
      </c>
      <c r="H167" s="45"/>
      <c r="I167" s="45"/>
      <c r="J167" s="44"/>
      <c r="K167" s="26" t="s">
        <v>640</v>
      </c>
      <c r="L167" s="38">
        <v>5</v>
      </c>
      <c r="M167" s="39" t="s">
        <v>291</v>
      </c>
      <c r="N167" s="26" t="s">
        <v>641</v>
      </c>
      <c r="O167" s="26" t="s">
        <v>641</v>
      </c>
    </row>
    <row r="168" s="2" customFormat="1" ht="91" customHeight="1" spans="1:15">
      <c r="A168" s="25">
        <v>3</v>
      </c>
      <c r="B168" s="26" t="s">
        <v>642</v>
      </c>
      <c r="C168" s="26" t="s">
        <v>643</v>
      </c>
      <c r="D168" s="50" t="s">
        <v>644</v>
      </c>
      <c r="E168" s="51"/>
      <c r="F168" s="52">
        <v>1681.6758266</v>
      </c>
      <c r="G168" s="52">
        <v>1637.6303918</v>
      </c>
      <c r="H168" s="49">
        <v>44.0454348000011</v>
      </c>
      <c r="I168" s="56"/>
      <c r="J168" s="56"/>
      <c r="K168" s="26" t="s">
        <v>645</v>
      </c>
      <c r="L168" s="64">
        <v>1365.58105</v>
      </c>
      <c r="M168" s="39" t="s">
        <v>25</v>
      </c>
      <c r="N168" s="26" t="s">
        <v>646</v>
      </c>
      <c r="O168" s="26" t="s">
        <v>646</v>
      </c>
    </row>
    <row r="169" s="1" customFormat="1" ht="56" customHeight="1" spans="1:15">
      <c r="A169" s="25">
        <v>4</v>
      </c>
      <c r="B169" s="26" t="s">
        <v>647</v>
      </c>
      <c r="C169" s="26" t="s">
        <v>648</v>
      </c>
      <c r="D169" s="50" t="s">
        <v>649</v>
      </c>
      <c r="E169" s="51"/>
      <c r="F169" s="45">
        <v>400</v>
      </c>
      <c r="G169" s="45">
        <v>400</v>
      </c>
      <c r="H169" s="45"/>
      <c r="I169" s="45"/>
      <c r="J169" s="45"/>
      <c r="K169" s="26" t="s">
        <v>650</v>
      </c>
      <c r="L169" s="38">
        <v>368.92</v>
      </c>
      <c r="M169" s="39" t="s">
        <v>25</v>
      </c>
      <c r="N169" s="25" t="s">
        <v>651</v>
      </c>
      <c r="O169" s="25" t="s">
        <v>651</v>
      </c>
    </row>
    <row r="170" s="1" customFormat="1" ht="94" customHeight="1" spans="1:15">
      <c r="A170" s="25">
        <v>5</v>
      </c>
      <c r="B170" s="26" t="s">
        <v>652</v>
      </c>
      <c r="C170" s="26" t="s">
        <v>653</v>
      </c>
      <c r="D170" s="50" t="s">
        <v>649</v>
      </c>
      <c r="E170" s="51"/>
      <c r="F170" s="45">
        <v>80</v>
      </c>
      <c r="G170" s="45">
        <v>80</v>
      </c>
      <c r="H170" s="45"/>
      <c r="I170" s="45"/>
      <c r="J170" s="45"/>
      <c r="K170" s="26" t="s">
        <v>650</v>
      </c>
      <c r="L170" s="61">
        <v>871.53</v>
      </c>
      <c r="M170" s="39" t="s">
        <v>25</v>
      </c>
      <c r="N170" s="26" t="s">
        <v>654</v>
      </c>
      <c r="O170" s="26" t="s">
        <v>654</v>
      </c>
    </row>
    <row r="171" s="1" customFormat="1" ht="93" customHeight="1" spans="1:15">
      <c r="A171" s="25">
        <v>6</v>
      </c>
      <c r="B171" s="26" t="s">
        <v>655</v>
      </c>
      <c r="C171" s="26" t="s">
        <v>656</v>
      </c>
      <c r="D171" s="50" t="s">
        <v>649</v>
      </c>
      <c r="E171" s="51"/>
      <c r="F171" s="45">
        <v>900</v>
      </c>
      <c r="G171" s="45">
        <v>900</v>
      </c>
      <c r="H171" s="45"/>
      <c r="I171" s="45"/>
      <c r="J171" s="45"/>
      <c r="K171" s="26" t="s">
        <v>650</v>
      </c>
      <c r="L171" s="63"/>
      <c r="M171" s="39" t="s">
        <v>25</v>
      </c>
      <c r="N171" s="26" t="s">
        <v>657</v>
      </c>
      <c r="O171" s="26" t="s">
        <v>657</v>
      </c>
    </row>
    <row r="172" s="1" customFormat="1" ht="111" customHeight="1" spans="1:15">
      <c r="A172" s="25">
        <v>7</v>
      </c>
      <c r="B172" s="26" t="s">
        <v>658</v>
      </c>
      <c r="C172" s="26" t="s">
        <v>659</v>
      </c>
      <c r="D172" s="50" t="s">
        <v>660</v>
      </c>
      <c r="E172" s="51"/>
      <c r="F172" s="26">
        <v>38</v>
      </c>
      <c r="G172" s="26">
        <v>36</v>
      </c>
      <c r="H172" s="26">
        <v>2</v>
      </c>
      <c r="I172" s="26"/>
      <c r="J172" s="26"/>
      <c r="K172" s="26" t="s">
        <v>661</v>
      </c>
      <c r="L172" s="38">
        <v>38</v>
      </c>
      <c r="M172" s="39" t="s">
        <v>25</v>
      </c>
      <c r="N172" s="26" t="s">
        <v>662</v>
      </c>
      <c r="O172" s="26" t="s">
        <v>662</v>
      </c>
    </row>
    <row r="173" s="1" customFormat="1" ht="89" customHeight="1" spans="1:15">
      <c r="A173" s="25">
        <v>8</v>
      </c>
      <c r="B173" s="26" t="s">
        <v>663</v>
      </c>
      <c r="C173" s="53" t="s">
        <v>664</v>
      </c>
      <c r="D173" s="26" t="s">
        <v>161</v>
      </c>
      <c r="E173" s="26"/>
      <c r="F173" s="26">
        <v>1775.631</v>
      </c>
      <c r="G173" s="49">
        <v>834.9222</v>
      </c>
      <c r="H173" s="49">
        <f>555-74.369</f>
        <v>480.631</v>
      </c>
      <c r="I173" s="49"/>
      <c r="J173" s="49">
        <v>460.0778</v>
      </c>
      <c r="K173" s="26" t="s">
        <v>665</v>
      </c>
      <c r="L173" s="38">
        <v>1234.528</v>
      </c>
      <c r="M173" s="39"/>
      <c r="N173" s="26" t="s">
        <v>666</v>
      </c>
      <c r="O173" s="26" t="s">
        <v>667</v>
      </c>
    </row>
    <row r="174" s="3" customFormat="1" ht="66" customHeight="1" spans="1:15">
      <c r="A174" s="25">
        <v>9</v>
      </c>
      <c r="B174" s="40" t="s">
        <v>668</v>
      </c>
      <c r="C174" s="53" t="s">
        <v>669</v>
      </c>
      <c r="D174" s="50" t="s">
        <v>61</v>
      </c>
      <c r="E174" s="51"/>
      <c r="F174" s="45">
        <v>1150</v>
      </c>
      <c r="G174" s="49">
        <v>691.474768</v>
      </c>
      <c r="H174" s="49">
        <v>115</v>
      </c>
      <c r="I174" s="49"/>
      <c r="J174" s="49">
        <v>343.525232</v>
      </c>
      <c r="K174" s="26" t="s">
        <v>670</v>
      </c>
      <c r="L174" s="65">
        <v>916.067232</v>
      </c>
      <c r="M174" s="39" t="s">
        <v>25</v>
      </c>
      <c r="N174" s="26" t="s">
        <v>671</v>
      </c>
      <c r="O174" s="26" t="s">
        <v>672</v>
      </c>
    </row>
    <row r="175" s="3" customFormat="1" ht="73" customHeight="1" spans="1:15">
      <c r="A175" s="25">
        <v>10</v>
      </c>
      <c r="B175" s="26" t="s">
        <v>673</v>
      </c>
      <c r="C175" s="53" t="s">
        <v>674</v>
      </c>
      <c r="D175" s="26" t="s">
        <v>675</v>
      </c>
      <c r="E175" s="40" t="s">
        <v>676</v>
      </c>
      <c r="F175" s="26">
        <v>943.1218</v>
      </c>
      <c r="G175" s="49">
        <v>661.1218</v>
      </c>
      <c r="H175" s="49"/>
      <c r="I175" s="49"/>
      <c r="J175" s="49">
        <v>282</v>
      </c>
      <c r="K175" s="26" t="s">
        <v>677</v>
      </c>
      <c r="L175" s="65">
        <v>754.4974</v>
      </c>
      <c r="M175" s="39" t="s">
        <v>25</v>
      </c>
      <c r="N175" s="26" t="s">
        <v>678</v>
      </c>
      <c r="O175" s="26" t="s">
        <v>679</v>
      </c>
    </row>
    <row r="176" s="1" customFormat="1" ht="159" customHeight="1" spans="1:15">
      <c r="A176" s="25">
        <v>11</v>
      </c>
      <c r="B176" s="53" t="s">
        <v>680</v>
      </c>
      <c r="C176" s="53" t="s">
        <v>681</v>
      </c>
      <c r="D176" s="53" t="s">
        <v>237</v>
      </c>
      <c r="E176" s="53" t="s">
        <v>682</v>
      </c>
      <c r="F176" s="27">
        <v>1088.2281</v>
      </c>
      <c r="G176" s="44">
        <v>435.29124</v>
      </c>
      <c r="H176" s="44">
        <v>328.030502</v>
      </c>
      <c r="I176" s="44"/>
      <c r="J176" s="44">
        <v>324.906358</v>
      </c>
      <c r="K176" s="53" t="s">
        <v>683</v>
      </c>
      <c r="L176" s="38">
        <v>866.416858</v>
      </c>
      <c r="M176" s="39" t="s">
        <v>25</v>
      </c>
      <c r="N176" s="26" t="s">
        <v>684</v>
      </c>
      <c r="O176" s="26" t="s">
        <v>685</v>
      </c>
    </row>
    <row r="177" s="1" customFormat="1" ht="158" customHeight="1" spans="1:15">
      <c r="A177" s="25">
        <v>12</v>
      </c>
      <c r="B177" s="26" t="s">
        <v>686</v>
      </c>
      <c r="C177" s="26" t="s">
        <v>687</v>
      </c>
      <c r="D177" s="26" t="s">
        <v>688</v>
      </c>
      <c r="E177" s="26" t="s">
        <v>689</v>
      </c>
      <c r="F177" s="44">
        <v>1128.2255</v>
      </c>
      <c r="G177" s="27">
        <v>512.804450000001</v>
      </c>
      <c r="H177" s="44">
        <v>278.451939999999</v>
      </c>
      <c r="I177" s="27"/>
      <c r="J177" s="27">
        <v>336.96911</v>
      </c>
      <c r="K177" s="25" t="s">
        <v>690</v>
      </c>
      <c r="L177" s="38">
        <v>673.9383</v>
      </c>
      <c r="M177" s="39" t="s">
        <v>25</v>
      </c>
      <c r="N177" s="25" t="s">
        <v>691</v>
      </c>
      <c r="O177" s="25" t="s">
        <v>692</v>
      </c>
    </row>
    <row r="178" s="1" customFormat="1" ht="60" customHeight="1" spans="1:15">
      <c r="A178" s="25">
        <v>13</v>
      </c>
      <c r="B178" s="53" t="s">
        <v>693</v>
      </c>
      <c r="C178" s="53" t="s">
        <v>694</v>
      </c>
      <c r="D178" s="53" t="s">
        <v>237</v>
      </c>
      <c r="E178" s="53" t="s">
        <v>695</v>
      </c>
      <c r="F178" s="44">
        <v>191.0256</v>
      </c>
      <c r="G178" s="45">
        <v>171</v>
      </c>
      <c r="H178" s="44">
        <v>20.0256</v>
      </c>
      <c r="I178" s="45"/>
      <c r="J178" s="44"/>
      <c r="K178" s="53" t="s">
        <v>683</v>
      </c>
      <c r="L178" s="38">
        <v>151.866</v>
      </c>
      <c r="M178" s="39" t="s">
        <v>25</v>
      </c>
      <c r="N178" s="26" t="s">
        <v>696</v>
      </c>
      <c r="O178" s="26" t="s">
        <v>697</v>
      </c>
    </row>
    <row r="179" s="3" customFormat="1" ht="76" customHeight="1" spans="1:15">
      <c r="A179" s="25">
        <v>14</v>
      </c>
      <c r="B179" s="26" t="s">
        <v>698</v>
      </c>
      <c r="C179" s="26" t="s">
        <v>699</v>
      </c>
      <c r="D179" s="54" t="s">
        <v>108</v>
      </c>
      <c r="E179" s="54" t="s">
        <v>700</v>
      </c>
      <c r="F179" s="44">
        <v>156.746</v>
      </c>
      <c r="G179" s="44">
        <v>156.746</v>
      </c>
      <c r="H179" s="44"/>
      <c r="I179" s="44"/>
      <c r="J179" s="44"/>
      <c r="K179" s="26" t="s">
        <v>701</v>
      </c>
      <c r="L179" s="65">
        <v>124.6969</v>
      </c>
      <c r="M179" s="39" t="s">
        <v>25</v>
      </c>
      <c r="N179" s="26" t="s">
        <v>702</v>
      </c>
      <c r="O179" s="26" t="s">
        <v>703</v>
      </c>
    </row>
    <row r="180" s="3" customFormat="1" ht="72" customHeight="1" spans="1:15">
      <c r="A180" s="25">
        <v>15</v>
      </c>
      <c r="B180" s="26" t="s">
        <v>704</v>
      </c>
      <c r="C180" s="26" t="s">
        <v>705</v>
      </c>
      <c r="D180" s="54" t="s">
        <v>43</v>
      </c>
      <c r="E180" s="54" t="s">
        <v>479</v>
      </c>
      <c r="F180" s="44">
        <v>284.9733</v>
      </c>
      <c r="G180" s="44">
        <v>136.9733</v>
      </c>
      <c r="H180" s="44">
        <v>148</v>
      </c>
      <c r="I180" s="44"/>
      <c r="J180" s="44"/>
      <c r="K180" s="26" t="s">
        <v>548</v>
      </c>
      <c r="L180" s="65">
        <v>226.7845</v>
      </c>
      <c r="M180" s="39" t="s">
        <v>25</v>
      </c>
      <c r="N180" s="26" t="s">
        <v>706</v>
      </c>
      <c r="O180" s="26" t="s">
        <v>707</v>
      </c>
    </row>
    <row r="181" s="3" customFormat="1" ht="74" customHeight="1" spans="1:15">
      <c r="A181" s="25">
        <v>16</v>
      </c>
      <c r="B181" s="26" t="s">
        <v>708</v>
      </c>
      <c r="C181" s="26" t="s">
        <v>709</v>
      </c>
      <c r="D181" s="26" t="s">
        <v>78</v>
      </c>
      <c r="E181" s="26" t="s">
        <v>710</v>
      </c>
      <c r="F181" s="45">
        <v>200</v>
      </c>
      <c r="G181" s="55">
        <v>200</v>
      </c>
      <c r="H181" s="44"/>
      <c r="I181" s="27"/>
      <c r="J181" s="27"/>
      <c r="K181" s="25" t="s">
        <v>711</v>
      </c>
      <c r="L181" s="65">
        <v>163.03</v>
      </c>
      <c r="M181" s="39" t="s">
        <v>25</v>
      </c>
      <c r="N181" s="25" t="s">
        <v>712</v>
      </c>
      <c r="O181" s="25" t="s">
        <v>713</v>
      </c>
    </row>
    <row r="182" s="1" customFormat="1" ht="104" customHeight="1" spans="1:15">
      <c r="A182" s="25">
        <v>17</v>
      </c>
      <c r="B182" s="26" t="s">
        <v>714</v>
      </c>
      <c r="C182" s="53" t="s">
        <v>715</v>
      </c>
      <c r="D182" s="50" t="s">
        <v>716</v>
      </c>
      <c r="E182" s="51"/>
      <c r="F182" s="56">
        <v>494.0855</v>
      </c>
      <c r="G182" s="56"/>
      <c r="H182" s="56"/>
      <c r="I182" s="44"/>
      <c r="J182" s="44">
        <v>494.0855</v>
      </c>
      <c r="K182" s="26" t="s">
        <v>640</v>
      </c>
      <c r="L182" s="38">
        <v>494.068</v>
      </c>
      <c r="M182" s="39" t="s">
        <v>25</v>
      </c>
      <c r="N182" s="26" t="s">
        <v>717</v>
      </c>
      <c r="O182" s="66" t="s">
        <v>718</v>
      </c>
    </row>
    <row r="183" s="1" customFormat="1" ht="61" customHeight="1" spans="1:15">
      <c r="A183" s="25">
        <v>18</v>
      </c>
      <c r="B183" s="26" t="s">
        <v>719</v>
      </c>
      <c r="C183" s="53" t="s">
        <v>720</v>
      </c>
      <c r="D183" s="50" t="s">
        <v>161</v>
      </c>
      <c r="E183" s="51"/>
      <c r="F183" s="44">
        <v>1810.52</v>
      </c>
      <c r="G183" s="44">
        <v>181.052</v>
      </c>
      <c r="H183" s="44">
        <v>579.976</v>
      </c>
      <c r="I183" s="44"/>
      <c r="J183" s="44">
        <v>1049.492</v>
      </c>
      <c r="K183" s="26" t="s">
        <v>721</v>
      </c>
      <c r="L183" s="38">
        <v>1176.61</v>
      </c>
      <c r="M183" s="39" t="s">
        <v>25</v>
      </c>
      <c r="N183" s="26" t="s">
        <v>722</v>
      </c>
      <c r="O183" s="26" t="s">
        <v>723</v>
      </c>
    </row>
    <row r="184" s="1" customFormat="1" ht="162" customHeight="1" spans="1:15">
      <c r="A184" s="25">
        <v>19</v>
      </c>
      <c r="B184" s="26" t="s">
        <v>724</v>
      </c>
      <c r="C184" s="26" t="s">
        <v>725</v>
      </c>
      <c r="D184" s="50" t="s">
        <v>726</v>
      </c>
      <c r="E184" s="51"/>
      <c r="F184" s="44">
        <v>3442.16</v>
      </c>
      <c r="G184" s="44">
        <v>2040.216</v>
      </c>
      <c r="H184" s="44">
        <v>369</v>
      </c>
      <c r="I184" s="44"/>
      <c r="J184" s="44">
        <v>1032.944</v>
      </c>
      <c r="K184" s="26" t="s">
        <v>640</v>
      </c>
      <c r="L184" s="38">
        <v>2753</v>
      </c>
      <c r="M184" s="39" t="s">
        <v>25</v>
      </c>
      <c r="N184" s="26" t="s">
        <v>727</v>
      </c>
      <c r="O184" s="26" t="s">
        <v>728</v>
      </c>
    </row>
    <row r="185" s="1" customFormat="1" ht="85" customHeight="1" spans="1:15">
      <c r="A185" s="25">
        <v>20</v>
      </c>
      <c r="B185" s="25" t="s">
        <v>729</v>
      </c>
      <c r="C185" s="25" t="s">
        <v>730</v>
      </c>
      <c r="D185" s="25" t="s">
        <v>216</v>
      </c>
      <c r="E185" s="40" t="s">
        <v>731</v>
      </c>
      <c r="F185" s="44">
        <v>107.145714285714</v>
      </c>
      <c r="G185" s="44">
        <v>64.2874285714284</v>
      </c>
      <c r="H185" s="44">
        <v>42.8582857142856</v>
      </c>
      <c r="I185" s="44"/>
      <c r="J185" s="44"/>
      <c r="K185" s="25" t="s">
        <v>562</v>
      </c>
      <c r="L185" s="61">
        <v>600.01</v>
      </c>
      <c r="M185" s="39" t="s">
        <v>25</v>
      </c>
      <c r="N185" s="40" t="s">
        <v>732</v>
      </c>
      <c r="O185" s="25" t="s">
        <v>733</v>
      </c>
    </row>
    <row r="186" s="1" customFormat="1" ht="92" customHeight="1" spans="1:15">
      <c r="A186" s="25">
        <v>21</v>
      </c>
      <c r="B186" s="25" t="s">
        <v>734</v>
      </c>
      <c r="C186" s="25" t="s">
        <v>730</v>
      </c>
      <c r="D186" s="25" t="s">
        <v>216</v>
      </c>
      <c r="E186" s="40" t="s">
        <v>603</v>
      </c>
      <c r="F186" s="44">
        <v>107.145714285714</v>
      </c>
      <c r="G186" s="44">
        <v>64.2874285714284</v>
      </c>
      <c r="H186" s="44">
        <v>42.8582857142856</v>
      </c>
      <c r="I186" s="44"/>
      <c r="J186" s="44"/>
      <c r="K186" s="25" t="s">
        <v>562</v>
      </c>
      <c r="L186" s="62"/>
      <c r="M186" s="39" t="s">
        <v>25</v>
      </c>
      <c r="N186" s="40" t="s">
        <v>732</v>
      </c>
      <c r="O186" s="25" t="s">
        <v>733</v>
      </c>
    </row>
    <row r="187" s="1" customFormat="1" ht="92" customHeight="1" spans="1:15">
      <c r="A187" s="25">
        <v>22</v>
      </c>
      <c r="B187" s="25" t="s">
        <v>735</v>
      </c>
      <c r="C187" s="25" t="s">
        <v>730</v>
      </c>
      <c r="D187" s="25" t="s">
        <v>216</v>
      </c>
      <c r="E187" s="40" t="s">
        <v>233</v>
      </c>
      <c r="F187" s="44">
        <v>107.145714285714</v>
      </c>
      <c r="G187" s="44">
        <v>64.2874285714284</v>
      </c>
      <c r="H187" s="44">
        <v>42.8582857142856</v>
      </c>
      <c r="I187" s="44"/>
      <c r="J187" s="44"/>
      <c r="K187" s="25" t="s">
        <v>562</v>
      </c>
      <c r="L187" s="62"/>
      <c r="M187" s="39" t="s">
        <v>25</v>
      </c>
      <c r="N187" s="40" t="s">
        <v>732</v>
      </c>
      <c r="O187" s="25" t="s">
        <v>733</v>
      </c>
    </row>
    <row r="188" s="1" customFormat="1" ht="92" customHeight="1" spans="1:15">
      <c r="A188" s="25">
        <v>23</v>
      </c>
      <c r="B188" s="57" t="s">
        <v>736</v>
      </c>
      <c r="C188" s="25" t="s">
        <v>737</v>
      </c>
      <c r="D188" s="25" t="s">
        <v>52</v>
      </c>
      <c r="E188" s="40" t="s">
        <v>613</v>
      </c>
      <c r="F188" s="44">
        <v>107.145714285714</v>
      </c>
      <c r="G188" s="44">
        <v>64.2874285714284</v>
      </c>
      <c r="H188" s="44">
        <v>42.8582857142856</v>
      </c>
      <c r="I188" s="44"/>
      <c r="J188" s="44"/>
      <c r="K188" s="25" t="s">
        <v>562</v>
      </c>
      <c r="L188" s="62"/>
      <c r="M188" s="39" t="s">
        <v>25</v>
      </c>
      <c r="N188" s="40" t="s">
        <v>732</v>
      </c>
      <c r="O188" s="25" t="s">
        <v>733</v>
      </c>
    </row>
    <row r="189" s="1" customFormat="1" ht="121" customHeight="1" spans="1:15">
      <c r="A189" s="25">
        <v>24</v>
      </c>
      <c r="B189" s="57" t="s">
        <v>738</v>
      </c>
      <c r="C189" s="25" t="s">
        <v>739</v>
      </c>
      <c r="D189" s="25" t="s">
        <v>117</v>
      </c>
      <c r="E189" s="40" t="s">
        <v>571</v>
      </c>
      <c r="F189" s="44">
        <v>321.437142857143</v>
      </c>
      <c r="G189" s="44">
        <v>192.862285714286</v>
      </c>
      <c r="H189" s="44">
        <v>128.574857142857</v>
      </c>
      <c r="I189" s="44"/>
      <c r="J189" s="44"/>
      <c r="K189" s="25" t="s">
        <v>562</v>
      </c>
      <c r="L189" s="63"/>
      <c r="M189" s="39" t="s">
        <v>25</v>
      </c>
      <c r="N189" s="40" t="s">
        <v>740</v>
      </c>
      <c r="O189" s="25" t="s">
        <v>741</v>
      </c>
    </row>
    <row r="190" s="1" customFormat="1" ht="110" customHeight="1" spans="1:15">
      <c r="A190" s="25">
        <v>25</v>
      </c>
      <c r="B190" s="26" t="s">
        <v>742</v>
      </c>
      <c r="C190" s="26" t="s">
        <v>743</v>
      </c>
      <c r="D190" s="26" t="s">
        <v>675</v>
      </c>
      <c r="E190" s="26" t="s">
        <v>744</v>
      </c>
      <c r="F190" s="49">
        <v>128.65</v>
      </c>
      <c r="G190" s="49">
        <v>128.65</v>
      </c>
      <c r="H190" s="44"/>
      <c r="I190" s="44"/>
      <c r="J190" s="44"/>
      <c r="K190" s="26" t="s">
        <v>745</v>
      </c>
      <c r="L190" s="38">
        <v>124.4995</v>
      </c>
      <c r="M190" s="39" t="s">
        <v>25</v>
      </c>
      <c r="N190" s="26" t="s">
        <v>746</v>
      </c>
      <c r="O190" s="26" t="s">
        <v>746</v>
      </c>
    </row>
    <row r="191" s="1" customFormat="1" ht="117" customHeight="1" spans="1:15">
      <c r="A191" s="25">
        <v>26</v>
      </c>
      <c r="B191" s="58" t="s">
        <v>747</v>
      </c>
      <c r="C191" s="58" t="s">
        <v>748</v>
      </c>
      <c r="D191" s="26" t="s">
        <v>22</v>
      </c>
      <c r="E191" s="26" t="s">
        <v>749</v>
      </c>
      <c r="F191" s="59">
        <v>153.8318</v>
      </c>
      <c r="G191" s="59">
        <v>153.8318</v>
      </c>
      <c r="H191" s="27"/>
      <c r="I191" s="27"/>
      <c r="J191" s="27"/>
      <c r="K191" s="26" t="s">
        <v>750</v>
      </c>
      <c r="L191" s="38">
        <v>122.3425</v>
      </c>
      <c r="M191" s="39" t="s">
        <v>25</v>
      </c>
      <c r="N191" s="26" t="s">
        <v>751</v>
      </c>
      <c r="O191" s="26" t="s">
        <v>752</v>
      </c>
    </row>
    <row r="192" s="1" customFormat="1" ht="123" customHeight="1" spans="1:15">
      <c r="A192" s="25">
        <v>27</v>
      </c>
      <c r="B192" s="60" t="s">
        <v>753</v>
      </c>
      <c r="C192" s="60" t="s">
        <v>754</v>
      </c>
      <c r="D192" s="26" t="s">
        <v>22</v>
      </c>
      <c r="E192" s="26" t="s">
        <v>749</v>
      </c>
      <c r="F192" s="55">
        <v>50</v>
      </c>
      <c r="G192" s="55"/>
      <c r="H192" s="55">
        <v>50</v>
      </c>
      <c r="I192" s="27"/>
      <c r="J192" s="27"/>
      <c r="K192" s="26" t="s">
        <v>750</v>
      </c>
      <c r="L192" s="38">
        <v>0</v>
      </c>
      <c r="M192" s="39" t="s">
        <v>291</v>
      </c>
      <c r="N192" s="26" t="s">
        <v>755</v>
      </c>
      <c r="O192" s="26" t="s">
        <v>756</v>
      </c>
    </row>
    <row r="193" s="1" customFormat="1" ht="110" customHeight="1" spans="1:15">
      <c r="A193" s="25">
        <v>28</v>
      </c>
      <c r="B193" s="60" t="s">
        <v>757</v>
      </c>
      <c r="C193" s="60" t="s">
        <v>758</v>
      </c>
      <c r="D193" s="50" t="s">
        <v>759</v>
      </c>
      <c r="E193" s="51"/>
      <c r="F193" s="55">
        <v>276</v>
      </c>
      <c r="G193" s="55"/>
      <c r="H193" s="55"/>
      <c r="I193" s="27"/>
      <c r="J193" s="27">
        <v>276</v>
      </c>
      <c r="K193" s="26" t="s">
        <v>760</v>
      </c>
      <c r="L193" s="38">
        <v>275.724</v>
      </c>
      <c r="M193" s="39" t="s">
        <v>25</v>
      </c>
      <c r="N193" s="26" t="s">
        <v>761</v>
      </c>
      <c r="O193" s="26" t="s">
        <v>761</v>
      </c>
    </row>
    <row r="194" s="1" customFormat="1" ht="71" customHeight="1" spans="1:15">
      <c r="A194" s="25">
        <v>29</v>
      </c>
      <c r="B194" s="60" t="s">
        <v>762</v>
      </c>
      <c r="C194" s="60" t="s">
        <v>763</v>
      </c>
      <c r="D194" s="50" t="s">
        <v>161</v>
      </c>
      <c r="E194" s="51"/>
      <c r="F194" s="55">
        <v>45</v>
      </c>
      <c r="G194" s="55">
        <v>45</v>
      </c>
      <c r="H194" s="55"/>
      <c r="I194" s="27"/>
      <c r="J194" s="27"/>
      <c r="K194" s="26" t="s">
        <v>760</v>
      </c>
      <c r="L194" s="38">
        <v>0</v>
      </c>
      <c r="M194" s="39"/>
      <c r="N194" s="26" t="s">
        <v>764</v>
      </c>
      <c r="O194" s="26" t="s">
        <v>764</v>
      </c>
    </row>
    <row r="195" s="1" customFormat="1" ht="409" customHeight="1" spans="1:15">
      <c r="A195" s="25">
        <v>30</v>
      </c>
      <c r="B195" s="26" t="s">
        <v>765</v>
      </c>
      <c r="C195" s="26" t="s">
        <v>766</v>
      </c>
      <c r="D195" s="50" t="s">
        <v>759</v>
      </c>
      <c r="E195" s="51"/>
      <c r="F195" s="49">
        <v>341.07</v>
      </c>
      <c r="G195" s="44">
        <v>252.9973</v>
      </c>
      <c r="H195" s="44">
        <v>88.0727</v>
      </c>
      <c r="I195" s="44"/>
      <c r="J195" s="44"/>
      <c r="K195" s="26" t="s">
        <v>767</v>
      </c>
      <c r="L195" s="38">
        <v>65.8</v>
      </c>
      <c r="M195" s="39" t="s">
        <v>291</v>
      </c>
      <c r="N195" s="26" t="s">
        <v>768</v>
      </c>
      <c r="O195" s="26" t="s">
        <v>768</v>
      </c>
    </row>
    <row r="196" spans="14:15">
      <c r="N196" s="39"/>
      <c r="O196" s="39"/>
    </row>
    <row r="197" spans="6:15">
      <c r="F197" s="67"/>
      <c r="N197" s="39"/>
      <c r="O197" s="39"/>
    </row>
  </sheetData>
  <autoFilter ref="A5:K195">
    <extLst/>
  </autoFilter>
  <mergeCells count="32">
    <mergeCell ref="A1:B1"/>
    <mergeCell ref="A2:O2"/>
    <mergeCell ref="D4:E4"/>
    <mergeCell ref="A6:E6"/>
    <mergeCell ref="A7:E7"/>
    <mergeCell ref="A165:E165"/>
    <mergeCell ref="D166:E166"/>
    <mergeCell ref="D167:E167"/>
    <mergeCell ref="D168:E168"/>
    <mergeCell ref="D169:E169"/>
    <mergeCell ref="D170:E170"/>
    <mergeCell ref="D171:E171"/>
    <mergeCell ref="D172:E172"/>
    <mergeCell ref="D173:E173"/>
    <mergeCell ref="D174:E174"/>
    <mergeCell ref="D182:E182"/>
    <mergeCell ref="D183:E183"/>
    <mergeCell ref="D184:E184"/>
    <mergeCell ref="D193:E193"/>
    <mergeCell ref="D194:E194"/>
    <mergeCell ref="D195:E195"/>
    <mergeCell ref="A4:A5"/>
    <mergeCell ref="B4:B5"/>
    <mergeCell ref="C4:C5"/>
    <mergeCell ref="K4:K5"/>
    <mergeCell ref="L4:L5"/>
    <mergeCell ref="L133:L135"/>
    <mergeCell ref="L170:L171"/>
    <mergeCell ref="L185:L189"/>
    <mergeCell ref="M4:M5"/>
    <mergeCell ref="N4:N5"/>
    <mergeCell ref="O4:O5"/>
  </mergeCells>
  <pageMargins left="0.236111111111111" right="0.0388888888888889" top="0.590277777777778" bottom="0.550694444444444" header="0.5" footer="0.5"/>
  <pageSetup paperSize="8"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F6" sqref="F6"/>
    </sheetView>
  </sheetViews>
  <sheetFormatPr defaultColWidth="9" defaultRowHeight="13.5" outlineLevelCol="5"/>
  <sheetData>
    <row r="1" spans="1:1">
      <c r="A1" t="s">
        <v>769</v>
      </c>
    </row>
    <row r="2" spans="1:1">
      <c r="A2" t="s">
        <v>770</v>
      </c>
    </row>
    <row r="3" spans="1:1">
      <c r="A3" t="s">
        <v>771</v>
      </c>
    </row>
    <row r="4" spans="1:6">
      <c r="A4" t="s">
        <v>772</v>
      </c>
      <c r="F4">
        <f>519+249</f>
        <v>768</v>
      </c>
    </row>
    <row r="5" spans="6:6">
      <c r="F5">
        <f>3215+3257</f>
        <v>6472</v>
      </c>
    </row>
    <row r="6" spans="1:1">
      <c r="A6" t="s">
        <v>773</v>
      </c>
    </row>
    <row r="7" spans="1:1">
      <c r="A7" t="s">
        <v>774</v>
      </c>
    </row>
    <row r="8" spans="1:1">
      <c r="A8" t="s">
        <v>775</v>
      </c>
    </row>
    <row r="9" spans="1:1">
      <c r="A9" t="s">
        <v>776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2021-06-21T08:25:00Z</dcterms:created>
  <dcterms:modified xsi:type="dcterms:W3CDTF">2022-12-21T09:08:28Z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2146F5CC2DF94C57AD87DA247FF70FD8</vt:lpwstr>
  </property>
  <property fmtid="{D5CDD505-2E9C-101B-9397-08002B2CF9AE}" pid="3" name="KSOProductBuildVer">
    <vt:lpwstr>2052-11.1.0.12980</vt:lpwstr>
  </property>
  <property fmtid="{D5CDD505-2E9C-101B-9397-08002B2CF9AE}" pid="4" name="KSOReadingLayout">
    <vt:bool>false</vt:bool>
  </property>
</Properties>
</file>