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附表1一般预算收入" sheetId="1" r:id="rId1"/>
    <sheet name="附表2一般预算支出" sheetId="2" r:id="rId2"/>
    <sheet name="附表3" sheetId="3" r:id="rId3"/>
  </sheets>
  <definedNames>
    <definedName name="_xlnm.Print_Titles">#N/A</definedName>
    <definedName name="全国收入累计">#N/A</definedName>
    <definedName name="_xlnm.Print_Area" localSheetId="2">附表3!$A$1:$H$25</definedName>
  </definedNames>
  <calcPr calcId="144525"/>
</workbook>
</file>

<file path=xl/sharedStrings.xml><?xml version="1.0" encoding="utf-8"?>
<sst xmlns="http://schemas.openxmlformats.org/spreadsheetml/2006/main" count="106" uniqueCount="94">
  <si>
    <t>附表1</t>
  </si>
  <si>
    <t>县本级2020年一般公共预算收入调整情况表</t>
  </si>
  <si>
    <t>单位：万元</t>
  </si>
  <si>
    <t>项          目</t>
  </si>
  <si>
    <t>调整前</t>
  </si>
  <si>
    <t>调整增加</t>
  </si>
  <si>
    <t>调整后</t>
  </si>
  <si>
    <t>一般公共预算收入</t>
  </si>
  <si>
    <t xml:space="preserve">    1、税收收入</t>
  </si>
  <si>
    <t xml:space="preserve">             增值税（营改增）</t>
  </si>
  <si>
    <t xml:space="preserve">             营业税</t>
  </si>
  <si>
    <t xml:space="preserve">             企业所得税</t>
  </si>
  <si>
    <t xml:space="preserve">             个人所得税</t>
  </si>
  <si>
    <t xml:space="preserve">             资源税</t>
  </si>
  <si>
    <t xml:space="preserve">             城市维护税</t>
  </si>
  <si>
    <t xml:space="preserve">             房产税</t>
  </si>
  <si>
    <t xml:space="preserve">             印花税</t>
  </si>
  <si>
    <t xml:space="preserve">             城镇土地使用税</t>
  </si>
  <si>
    <t xml:space="preserve">             土地增值税</t>
  </si>
  <si>
    <t xml:space="preserve">             烟叶税</t>
  </si>
  <si>
    <t xml:space="preserve">             耕地占用税</t>
  </si>
  <si>
    <t xml:space="preserve">             契税</t>
  </si>
  <si>
    <t xml:space="preserve">             环境保护税</t>
  </si>
  <si>
    <t xml:space="preserve">    2、非税收入</t>
  </si>
  <si>
    <t xml:space="preserve">           专项收入</t>
  </si>
  <si>
    <t xml:space="preserve">                其中：教育附加</t>
  </si>
  <si>
    <t xml:space="preserve">           行政性收费收入</t>
  </si>
  <si>
    <t xml:space="preserve">           罚没收入</t>
  </si>
  <si>
    <t xml:space="preserve">           国有资源（产）有偿使用收入</t>
  </si>
  <si>
    <t xml:space="preserve">           国有资本经营收入</t>
  </si>
  <si>
    <t xml:space="preserve">          政府住房基金收入</t>
  </si>
  <si>
    <t xml:space="preserve">          其他收入</t>
  </si>
  <si>
    <t xml:space="preserve">     3、一般债务收入    </t>
  </si>
  <si>
    <t>附表2</t>
  </si>
  <si>
    <t>县本级2020年一般公共预算支出调整情况表</t>
  </si>
  <si>
    <t>项  目</t>
  </si>
  <si>
    <t>备注</t>
  </si>
  <si>
    <t>一般公共预算支出合计</t>
  </si>
  <si>
    <t xml:space="preserve">    一般公共服务支出</t>
  </si>
  <si>
    <t xml:space="preserve">    公共安全支出</t>
  </si>
  <si>
    <t xml:space="preserve">    教育支出</t>
  </si>
  <si>
    <t xml:space="preserve">    科学技术支出</t>
  </si>
  <si>
    <t xml:space="preserve">    文化旅游体育与传媒支出</t>
  </si>
  <si>
    <t xml:space="preserve">    社会保障和就业支出 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</si>
  <si>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</si>
  <si>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</si>
  <si>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</si>
  <si>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</si>
  <si>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</si>
  <si>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</si>
  <si>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</si>
  <si>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</si>
  <si>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</si>
  <si>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</si>
  <si>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</si>
  <si>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灾害防治及应急管理支出</t>
  </si>
  <si>
    <t xml:space="preserve">    预备费</t>
  </si>
  <si>
    <t xml:space="preserve">    债务还本付息支出</t>
  </si>
  <si>
    <t xml:space="preserve">    其他支出</t>
  </si>
  <si>
    <t>附表3</t>
  </si>
  <si>
    <t>县本级2020年政府性基金收支预算调整情况表</t>
  </si>
  <si>
    <t>收入</t>
  </si>
  <si>
    <t>支出</t>
  </si>
  <si>
    <t>项目</t>
  </si>
  <si>
    <t>一、国有土地使用权出让收入</t>
  </si>
  <si>
    <t>一、社会保障和就业支出</t>
  </si>
  <si>
    <t>二、城市基础设施配套费收入</t>
  </si>
  <si>
    <t>.</t>
  </si>
  <si>
    <t xml:space="preserve">    大中型水库移民后期扶持基金支出</t>
  </si>
  <si>
    <t>三、污水处理费收入</t>
  </si>
  <si>
    <t>二、城乡社区支出</t>
  </si>
  <si>
    <t>四、其他政府性基金收入</t>
  </si>
  <si>
    <t xml:space="preserve">    国有土地使用权出让安排支出</t>
  </si>
  <si>
    <t>收入合计</t>
  </si>
  <si>
    <t xml:space="preserve">    城市基础设施配套费安排支出</t>
  </si>
  <si>
    <t xml:space="preserve">    污水处理费安排支出</t>
  </si>
  <si>
    <t>三、农林水事务</t>
  </si>
  <si>
    <t xml:space="preserve">    大中型水库库区基金支出</t>
  </si>
  <si>
    <t>四、其他支出</t>
  </si>
  <si>
    <t xml:space="preserve">  彩票公益金安排的支出</t>
  </si>
  <si>
    <t xml:space="preserve">  其他地方自行试点项目收益专项债券转贷收入安排的支出</t>
  </si>
  <si>
    <t>五、债务付息支出</t>
  </si>
  <si>
    <t xml:space="preserve">  地方政府专项债务付息支出</t>
  </si>
  <si>
    <t>六、抗疫特别国债安排的支出</t>
  </si>
  <si>
    <t xml:space="preserve">   基础设施建设</t>
  </si>
  <si>
    <t xml:space="preserve">   抗疫相关支出</t>
  </si>
  <si>
    <t>转移性收入</t>
  </si>
  <si>
    <t>支出合计</t>
  </si>
  <si>
    <t>一、政府性基金补助收入</t>
  </si>
  <si>
    <t>转移性支出</t>
  </si>
  <si>
    <t>二、债务转贷收入
（其他地方自行试点项目收益专项债券转贷收入）</t>
  </si>
  <si>
    <t>一、债务还本支出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</si>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</sst>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4">
    <font>
      <sz val="12"/>
      <name val="宋体"/>
      <charset val="134"/>
    </font>
    <font>
      <b/>
      <sz val="12"/>
      <name val="宋体"/>
      <charset val="134"/>
    </font>
    <font>
      <sz val="14"/>
      <name val="黑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黑体"/>
      <charset val="134"/>
    </font>
    <font>
      <b/>
      <sz val="20"/>
      <name val="方正大标宋简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b/>
      <sz val="11"/>
      <name val="仿宋"/>
      <charset val="134"/>
    </font>
    <font>
      <b/>
      <sz val="18"/>
      <name val="方正大标宋简体"/>
      <charset val="134"/>
    </font>
    <font>
      <sz val="12"/>
      <color indexed="8"/>
      <name val="仿宋"/>
      <charset val="134"/>
    </font>
    <font>
      <sz val="20"/>
      <name val="方正大标宋简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 shrinkToFi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center" shrinkToFi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49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 shrinkToFit="1"/>
    </xf>
    <xf numFmtId="0" fontId="5" fillId="0" borderId="4" xfId="0" applyNumberFormat="1" applyFont="1" applyBorder="1" applyAlignment="1">
      <alignment horizontal="center" vertical="center" wrapText="1" shrinkToFit="1"/>
    </xf>
    <xf numFmtId="0" fontId="10" fillId="0" borderId="4" xfId="0" applyNumberFormat="1" applyFont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/>
    <xf numFmtId="0" fontId="11" fillId="0" borderId="0" xfId="49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13" fillId="0" borderId="0" xfId="49" applyFont="1" applyFill="1" applyBorder="1" applyAlignment="1">
      <alignment horizontal="center" vertical="center"/>
    </xf>
    <xf numFmtId="176" fontId="13" fillId="0" borderId="0" xfId="49" applyNumberFormat="1" applyFont="1" applyFill="1" applyBorder="1" applyAlignment="1">
      <alignment horizontal="center" vertical="center"/>
    </xf>
    <xf numFmtId="1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pane ySplit="5" topLeftCell="A6" activePane="bottomLeft" state="frozen"/>
      <selection/>
      <selection pane="bottomLeft" activeCell="A2" sqref="A2:D2"/>
    </sheetView>
  </sheetViews>
  <sheetFormatPr defaultColWidth="9" defaultRowHeight="14.25"/>
  <cols>
    <col min="1" max="1" width="43.875" style="8" customWidth="1"/>
    <col min="2" max="2" width="13.5" style="45" customWidth="1"/>
    <col min="3" max="4" width="14.375" style="45" customWidth="1"/>
    <col min="5" max="243" width="9" style="46"/>
  </cols>
  <sheetData>
    <row r="1" s="31" customFormat="1" spans="1:4">
      <c r="A1" s="47" t="s">
        <v>0</v>
      </c>
      <c r="B1" s="48"/>
      <c r="C1" s="48"/>
      <c r="D1" s="48"/>
    </row>
    <row r="2" ht="29.1" customHeight="1" spans="1:4">
      <c r="A2" s="49" t="s">
        <v>1</v>
      </c>
      <c r="B2" s="50"/>
      <c r="C2" s="50"/>
      <c r="D2" s="50"/>
    </row>
    <row r="3" s="31" customFormat="1" ht="18" customHeight="1" spans="1:4">
      <c r="A3" s="51"/>
      <c r="B3" s="48"/>
      <c r="C3" s="48"/>
      <c r="D3" s="52" t="s">
        <v>2</v>
      </c>
    </row>
    <row r="4" s="42" customFormat="1" ht="18" customHeight="1" spans="1:243">
      <c r="A4" s="53" t="s">
        <v>3</v>
      </c>
      <c r="B4" s="54" t="s">
        <v>4</v>
      </c>
      <c r="C4" s="54" t="s">
        <v>5</v>
      </c>
      <c r="D4" s="54" t="s">
        <v>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</row>
    <row r="5" s="42" customFormat="1" ht="18" customHeight="1" spans="1:243">
      <c r="A5" s="53"/>
      <c r="B5" s="54"/>
      <c r="C5" s="54"/>
      <c r="D5" s="5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</row>
    <row r="6" s="43" customFormat="1" ht="24" customHeight="1" spans="1:243">
      <c r="A6" s="55" t="s">
        <v>7</v>
      </c>
      <c r="B6" s="38">
        <f>B7+B22+B31</f>
        <v>37650</v>
      </c>
      <c r="C6" s="38">
        <f>C7+C22+C31</f>
        <v>4200</v>
      </c>
      <c r="D6" s="38">
        <f>D7+D22+D31</f>
        <v>41850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</row>
    <row r="7" s="43" customFormat="1" ht="24" customHeight="1" spans="1:243">
      <c r="A7" s="37" t="s">
        <v>8</v>
      </c>
      <c r="B7" s="38">
        <f>SUM(B8:B21)</f>
        <v>2750</v>
      </c>
      <c r="C7" s="38">
        <f>SUM(C8:C21)</f>
        <v>0</v>
      </c>
      <c r="D7" s="38">
        <f>SUM(D8:D21)</f>
        <v>2750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</row>
    <row r="8" s="43" customFormat="1" ht="24" customHeight="1" spans="1:243">
      <c r="A8" s="37" t="s">
        <v>9</v>
      </c>
      <c r="B8" s="38"/>
      <c r="C8" s="38"/>
      <c r="D8" s="56">
        <f>B8+C8</f>
        <v>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</row>
    <row r="9" s="43" customFormat="1" ht="24" customHeight="1" spans="1:243">
      <c r="A9" s="37" t="s">
        <v>10</v>
      </c>
      <c r="B9" s="38"/>
      <c r="C9" s="38"/>
      <c r="D9" s="56">
        <f t="shared" ref="D9:D22" si="0">B9+C9</f>
        <v>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</row>
    <row r="10" s="43" customFormat="1" ht="24" customHeight="1" spans="1:243">
      <c r="A10" s="37" t="s">
        <v>11</v>
      </c>
      <c r="B10" s="38">
        <v>350</v>
      </c>
      <c r="C10" s="38"/>
      <c r="D10" s="56">
        <f t="shared" si="0"/>
        <v>350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</row>
    <row r="11" s="43" customFormat="1" ht="24" customHeight="1" spans="1:243">
      <c r="A11" s="37" t="s">
        <v>12</v>
      </c>
      <c r="B11" s="38">
        <v>200</v>
      </c>
      <c r="C11" s="38"/>
      <c r="D11" s="56">
        <f t="shared" si="0"/>
        <v>200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</row>
    <row r="12" s="43" customFormat="1" ht="24" customHeight="1" spans="1:243">
      <c r="A12" s="37" t="s">
        <v>13</v>
      </c>
      <c r="B12" s="38">
        <v>205</v>
      </c>
      <c r="C12" s="38"/>
      <c r="D12" s="56">
        <f t="shared" si="0"/>
        <v>205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</row>
    <row r="13" s="43" customFormat="1" ht="24" customHeight="1" spans="1:243">
      <c r="A13" s="37" t="s">
        <v>14</v>
      </c>
      <c r="B13" s="38">
        <v>500</v>
      </c>
      <c r="C13" s="38"/>
      <c r="D13" s="56">
        <f t="shared" si="0"/>
        <v>500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</row>
    <row r="14" s="43" customFormat="1" ht="24" customHeight="1" spans="1:243">
      <c r="A14" s="37" t="s">
        <v>15</v>
      </c>
      <c r="B14" s="38">
        <v>50</v>
      </c>
      <c r="C14" s="38"/>
      <c r="D14" s="56">
        <f t="shared" si="0"/>
        <v>50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</row>
    <row r="15" s="43" customFormat="1" ht="24" customHeight="1" spans="1:243">
      <c r="A15" s="37" t="s">
        <v>16</v>
      </c>
      <c r="B15" s="38">
        <v>100</v>
      </c>
      <c r="C15" s="38"/>
      <c r="D15" s="56">
        <f t="shared" si="0"/>
        <v>100</v>
      </c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</row>
    <row r="16" s="43" customFormat="1" ht="24" customHeight="1" spans="1:243">
      <c r="A16" s="37" t="s">
        <v>17</v>
      </c>
      <c r="B16" s="38">
        <v>200</v>
      </c>
      <c r="C16" s="38"/>
      <c r="D16" s="56">
        <f t="shared" si="0"/>
        <v>200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</row>
    <row r="17" s="43" customFormat="1" ht="24" customHeight="1" spans="1:243">
      <c r="A17" s="37" t="s">
        <v>18</v>
      </c>
      <c r="B17" s="38">
        <v>280</v>
      </c>
      <c r="C17" s="38"/>
      <c r="D17" s="56">
        <f t="shared" si="0"/>
        <v>280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</row>
    <row r="18" s="43" customFormat="1" ht="24" customHeight="1" spans="1:243">
      <c r="A18" s="37" t="s">
        <v>19</v>
      </c>
      <c r="B18" s="38"/>
      <c r="C18" s="38"/>
      <c r="D18" s="56">
        <f t="shared" si="0"/>
        <v>0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</row>
    <row r="19" s="43" customFormat="1" ht="24" customHeight="1" spans="1:243">
      <c r="A19" s="37" t="s">
        <v>20</v>
      </c>
      <c r="B19" s="38">
        <v>500</v>
      </c>
      <c r="C19" s="38"/>
      <c r="D19" s="56">
        <f t="shared" si="0"/>
        <v>500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</row>
    <row r="20" s="43" customFormat="1" ht="24" customHeight="1" spans="1:243">
      <c r="A20" s="37" t="s">
        <v>21</v>
      </c>
      <c r="B20" s="38">
        <v>280</v>
      </c>
      <c r="C20" s="38"/>
      <c r="D20" s="56">
        <f t="shared" si="0"/>
        <v>280</v>
      </c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</row>
    <row r="21" s="43" customFormat="1" ht="24" customHeight="1" spans="1:243">
      <c r="A21" s="37" t="s">
        <v>22</v>
      </c>
      <c r="B21" s="38">
        <v>85</v>
      </c>
      <c r="C21" s="38"/>
      <c r="D21" s="56">
        <f t="shared" si="0"/>
        <v>85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</row>
    <row r="22" s="43" customFormat="1" ht="24" customHeight="1" spans="1:243">
      <c r="A22" s="37" t="s">
        <v>23</v>
      </c>
      <c r="B22" s="38">
        <f>SUM(B23:B30)-B24</f>
        <v>31400</v>
      </c>
      <c r="C22" s="38">
        <f>SUM(C23:C30)-C24</f>
        <v>0</v>
      </c>
      <c r="D22" s="38">
        <f>SUM(D23:D30)-D24</f>
        <v>31400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</row>
    <row r="23" s="43" customFormat="1" ht="24" customHeight="1" spans="1:243">
      <c r="A23" s="37" t="s">
        <v>24</v>
      </c>
      <c r="B23" s="38">
        <v>2500</v>
      </c>
      <c r="C23" s="38"/>
      <c r="D23" s="56">
        <f>B23+C23</f>
        <v>2500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</row>
    <row r="24" s="44" customFormat="1" ht="24" customHeight="1" spans="1:4">
      <c r="A24" s="37" t="s">
        <v>25</v>
      </c>
      <c r="B24" s="38">
        <v>1450</v>
      </c>
      <c r="C24" s="38"/>
      <c r="D24" s="56">
        <f>B24+C24</f>
        <v>1450</v>
      </c>
    </row>
    <row r="25" s="44" customFormat="1" ht="24" customHeight="1" spans="1:4">
      <c r="A25" s="37" t="s">
        <v>26</v>
      </c>
      <c r="B25" s="38">
        <v>5500</v>
      </c>
      <c r="C25" s="38"/>
      <c r="D25" s="56">
        <f t="shared" ref="D25:D31" si="1">B25+C25</f>
        <v>5500</v>
      </c>
    </row>
    <row r="26" s="44" customFormat="1" ht="24" customHeight="1" spans="1:4">
      <c r="A26" s="37" t="s">
        <v>27</v>
      </c>
      <c r="B26" s="38">
        <v>7800</v>
      </c>
      <c r="C26" s="38"/>
      <c r="D26" s="56">
        <f t="shared" si="1"/>
        <v>7800</v>
      </c>
    </row>
    <row r="27" s="44" customFormat="1" ht="24" customHeight="1" spans="1:4">
      <c r="A27" s="37" t="s">
        <v>28</v>
      </c>
      <c r="B27" s="38">
        <v>14500</v>
      </c>
      <c r="C27" s="38"/>
      <c r="D27" s="56">
        <f t="shared" si="1"/>
        <v>14500</v>
      </c>
    </row>
    <row r="28" s="44" customFormat="1" ht="24" customHeight="1" spans="1:4">
      <c r="A28" s="37" t="s">
        <v>29</v>
      </c>
      <c r="B28" s="38">
        <v>1100</v>
      </c>
      <c r="C28" s="38"/>
      <c r="D28" s="56">
        <f t="shared" si="1"/>
        <v>1100</v>
      </c>
    </row>
    <row r="29" s="44" customFormat="1" ht="24" customHeight="1" spans="1:4">
      <c r="A29" s="37" t="s">
        <v>30</v>
      </c>
      <c r="B29" s="38"/>
      <c r="C29" s="38"/>
      <c r="D29" s="56">
        <f t="shared" si="1"/>
        <v>0</v>
      </c>
    </row>
    <row r="30" s="44" customFormat="1" ht="24" customHeight="1" spans="1:4">
      <c r="A30" s="37" t="s">
        <v>31</v>
      </c>
      <c r="B30" s="38"/>
      <c r="C30" s="38"/>
      <c r="D30" s="56">
        <f t="shared" si="1"/>
        <v>0</v>
      </c>
    </row>
    <row r="31" s="44" customFormat="1" ht="24" customHeight="1" spans="1:4">
      <c r="A31" s="57" t="s">
        <v>32</v>
      </c>
      <c r="B31" s="58">
        <v>3500</v>
      </c>
      <c r="C31" s="59">
        <v>4200</v>
      </c>
      <c r="D31" s="56">
        <f t="shared" si="1"/>
        <v>7700</v>
      </c>
    </row>
    <row r="32" s="27" customFormat="1" ht="24" customHeight="1" spans="1:243">
      <c r="A32" s="8"/>
      <c r="B32" s="45"/>
      <c r="C32" s="45"/>
      <c r="D32" s="4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550694444444444" right="0.389583333333333" top="0.393055555555556" bottom="0.786805555555556" header="0.306944444444444" footer="0.66875"/>
  <pageSetup paperSize="9" firstPageNumber="6" orientation="portrait" useFirstPageNumber="1" horizontalDpi="600" verticalDpi="600"/>
  <headerFooter alignWithMargins="0" scaleWithDoc="0">
    <oddFooter>&amp;C&amp;"仿宋_GB2312"&amp;16-&amp;P--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O26"/>
  <sheetViews>
    <sheetView showZeros="0" tabSelected="1" zoomScale="115" zoomScaleNormal="115" workbookViewId="0">
      <pane xSplit="1" ySplit="4" topLeftCell="B5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4.25"/>
  <cols>
    <col min="1" max="1" width="28.625" style="28" customWidth="1"/>
    <col min="2" max="2" width="11.75" style="28" customWidth="1"/>
    <col min="3" max="3" width="13.375" style="29" customWidth="1"/>
    <col min="4" max="4" width="13.625" style="29" customWidth="1"/>
    <col min="5" max="5" width="11.5" style="29" customWidth="1"/>
    <col min="6" max="248" width="9" style="28"/>
    <col min="249" max="249" width="9" style="30"/>
  </cols>
  <sheetData>
    <row r="1" spans="1:2">
      <c r="A1" s="31" t="s">
        <v>33</v>
      </c>
      <c r="B1" s="31"/>
    </row>
    <row r="2" s="22" customFormat="1" ht="22.5" customHeight="1" spans="1:249">
      <c r="A2" s="32" t="s">
        <v>34</v>
      </c>
      <c r="B2" s="32"/>
      <c r="C2" s="32"/>
      <c r="D2" s="32"/>
      <c r="E2" s="32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</row>
    <row r="3" s="23" customFormat="1" ht="28" customHeight="1" spans="1:5">
      <c r="A3" s="34"/>
      <c r="B3" s="34"/>
      <c r="C3" s="34"/>
      <c r="D3" s="34"/>
      <c r="E3" s="34" t="s">
        <v>2</v>
      </c>
    </row>
    <row r="4" s="24" customFormat="1" ht="28" customHeight="1" spans="1:5">
      <c r="A4" s="35" t="s">
        <v>35</v>
      </c>
      <c r="B4" s="35" t="s">
        <v>4</v>
      </c>
      <c r="C4" s="36" t="s">
        <v>5</v>
      </c>
      <c r="D4" s="36" t="s">
        <v>6</v>
      </c>
      <c r="E4" s="35" t="s">
        <v>36</v>
      </c>
    </row>
    <row r="5" s="25" customFormat="1" ht="28" customHeight="1" spans="1:5">
      <c r="A5" s="37" t="s">
        <v>37</v>
      </c>
      <c r="B5" s="38">
        <f>SUM(B6:B26)</f>
        <v>316702</v>
      </c>
      <c r="C5" s="38">
        <f>SUM(C6:C26)</f>
        <v>4200</v>
      </c>
      <c r="D5" s="38">
        <f>SUM(D6:D26)</f>
        <v>320902</v>
      </c>
      <c r="E5" s="38">
        <f>SUM(E6:E25)</f>
        <v>0</v>
      </c>
    </row>
    <row r="6" s="25" customFormat="1" ht="28" customHeight="1" spans="1:5">
      <c r="A6" s="39" t="s">
        <v>38</v>
      </c>
      <c r="B6" s="40">
        <v>25234</v>
      </c>
      <c r="C6" s="41"/>
      <c r="D6" s="38">
        <f>B6+C6</f>
        <v>25234</v>
      </c>
      <c r="E6" s="41"/>
    </row>
    <row r="7" s="25" customFormat="1" ht="28" customHeight="1" spans="1:5">
      <c r="A7" s="39" t="s">
        <v>39</v>
      </c>
      <c r="B7" s="40">
        <v>15376</v>
      </c>
      <c r="C7" s="41"/>
      <c r="D7" s="38">
        <f t="shared" ref="D7:D26" si="0">B7+C7</f>
        <v>15376</v>
      </c>
      <c r="E7" s="41"/>
    </row>
    <row r="8" s="25" customFormat="1" ht="28" customHeight="1" spans="1:5">
      <c r="A8" s="39" t="s">
        <v>40</v>
      </c>
      <c r="B8" s="40">
        <v>84647</v>
      </c>
      <c r="C8" s="41">
        <v>1200</v>
      </c>
      <c r="D8" s="38">
        <f t="shared" si="0"/>
        <v>85847</v>
      </c>
      <c r="E8" s="41"/>
    </row>
    <row r="9" s="25" customFormat="1" ht="28" customHeight="1" spans="1:5">
      <c r="A9" s="39" t="s">
        <v>41</v>
      </c>
      <c r="B9" s="40">
        <v>2420</v>
      </c>
      <c r="C9" s="41"/>
      <c r="D9" s="38">
        <f t="shared" si="0"/>
        <v>2420</v>
      </c>
      <c r="E9" s="41"/>
    </row>
    <row r="10" s="25" customFormat="1" ht="28" customHeight="1" spans="1:5">
      <c r="A10" s="39" t="s">
        <v>42</v>
      </c>
      <c r="B10" s="40">
        <v>1789</v>
      </c>
      <c r="C10" s="41"/>
      <c r="D10" s="38">
        <f t="shared" si="0"/>
        <v>1789</v>
      </c>
      <c r="E10" s="41"/>
    </row>
    <row r="11" s="25" customFormat="1" ht="28" customHeight="1" spans="1:5">
      <c r="A11" s="39" t="s">
        <v>43</v>
      </c>
      <c r="B11" s="40">
        <v>55571</v>
      </c>
      <c r="C11" s="41"/>
      <c r="D11" s="38">
        <f t="shared" si="0"/>
        <v>55571</v>
      </c>
      <c r="E11" s="41"/>
    </row>
    <row r="12" s="25" customFormat="1" ht="28" customHeight="1" spans="1:5">
      <c r="A12" s="39" t="s">
        <v>44</v>
      </c>
      <c r="B12" s="40">
        <v>63137</v>
      </c>
      <c r="C12" s="41"/>
      <c r="D12" s="38">
        <f t="shared" si="0"/>
        <v>63137</v>
      </c>
      <c r="E12" s="41"/>
    </row>
    <row r="13" s="26" customFormat="1" ht="28" customHeight="1" spans="1:249">
      <c r="A13" s="39" t="s">
        <v>45</v>
      </c>
      <c r="B13" s="40">
        <v>3037</v>
      </c>
      <c r="C13" s="41">
        <v>1500</v>
      </c>
      <c r="D13" s="38">
        <f t="shared" si="0"/>
        <v>4537</v>
      </c>
      <c r="E13" s="41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</row>
    <row r="14" s="25" customFormat="1" ht="28" customHeight="1" spans="1:5">
      <c r="A14" s="39" t="s">
        <v>46</v>
      </c>
      <c r="B14" s="40">
        <v>7735</v>
      </c>
      <c r="C14" s="41"/>
      <c r="D14" s="38">
        <f t="shared" si="0"/>
        <v>7735</v>
      </c>
      <c r="E14" s="41"/>
    </row>
    <row r="15" s="26" customFormat="1" ht="28" customHeight="1" spans="1:249">
      <c r="A15" s="39" t="s">
        <v>47</v>
      </c>
      <c r="B15" s="40">
        <v>26201</v>
      </c>
      <c r="C15" s="41">
        <v>1500</v>
      </c>
      <c r="D15" s="38">
        <f t="shared" si="0"/>
        <v>27701</v>
      </c>
      <c r="E15" s="41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</row>
    <row r="16" s="25" customFormat="1" ht="28" customHeight="1" spans="1:5">
      <c r="A16" s="39" t="s">
        <v>48</v>
      </c>
      <c r="B16" s="40">
        <v>6240</v>
      </c>
      <c r="C16" s="41"/>
      <c r="D16" s="38">
        <f t="shared" si="0"/>
        <v>6240</v>
      </c>
      <c r="E16" s="41"/>
    </row>
    <row r="17" s="25" customFormat="1" ht="28" customHeight="1" spans="1:5">
      <c r="A17" s="39" t="s">
        <v>49</v>
      </c>
      <c r="B17" s="40">
        <v>699</v>
      </c>
      <c r="C17" s="41"/>
      <c r="D17" s="38">
        <f t="shared" si="0"/>
        <v>699</v>
      </c>
      <c r="E17" s="41"/>
    </row>
    <row r="18" s="25" customFormat="1" ht="28" customHeight="1" spans="1:5">
      <c r="A18" s="39" t="s">
        <v>50</v>
      </c>
      <c r="B18" s="40">
        <v>1073</v>
      </c>
      <c r="C18" s="41"/>
      <c r="D18" s="38">
        <f t="shared" si="0"/>
        <v>1073</v>
      </c>
      <c r="E18" s="41"/>
    </row>
    <row r="19" s="25" customFormat="1" ht="28" customHeight="1" spans="1:5">
      <c r="A19" s="39" t="s">
        <v>51</v>
      </c>
      <c r="B19" s="40">
        <v>15</v>
      </c>
      <c r="C19" s="41"/>
      <c r="D19" s="38">
        <f t="shared" si="0"/>
        <v>15</v>
      </c>
      <c r="E19" s="41"/>
    </row>
    <row r="20" s="25" customFormat="1" ht="28" customHeight="1" spans="1:5">
      <c r="A20" s="39" t="s">
        <v>52</v>
      </c>
      <c r="B20" s="40">
        <v>3433</v>
      </c>
      <c r="C20" s="41"/>
      <c r="D20" s="38">
        <f t="shared" si="0"/>
        <v>3433</v>
      </c>
      <c r="E20" s="41"/>
    </row>
    <row r="21" s="25" customFormat="1" ht="28" customHeight="1" spans="1:5">
      <c r="A21" s="39" t="s">
        <v>53</v>
      </c>
      <c r="B21" s="40">
        <v>5189</v>
      </c>
      <c r="C21" s="41"/>
      <c r="D21" s="38">
        <f t="shared" si="0"/>
        <v>5189</v>
      </c>
      <c r="E21" s="41"/>
    </row>
    <row r="22" s="25" customFormat="1" ht="28" customHeight="1" spans="1:5">
      <c r="A22" s="39" t="s">
        <v>54</v>
      </c>
      <c r="B22" s="40">
        <v>950</v>
      </c>
      <c r="C22" s="41"/>
      <c r="D22" s="38">
        <f t="shared" si="0"/>
        <v>950</v>
      </c>
      <c r="E22" s="41"/>
    </row>
    <row r="23" s="25" customFormat="1" ht="28" customHeight="1" spans="1:5">
      <c r="A23" s="39" t="s">
        <v>55</v>
      </c>
      <c r="B23" s="40">
        <v>1879</v>
      </c>
      <c r="C23" s="41"/>
      <c r="D23" s="38">
        <f t="shared" si="0"/>
        <v>1879</v>
      </c>
      <c r="E23" s="41"/>
    </row>
    <row r="24" s="25" customFormat="1" ht="28" customHeight="1" spans="1:5">
      <c r="A24" s="39" t="s">
        <v>56</v>
      </c>
      <c r="B24" s="40">
        <v>4500</v>
      </c>
      <c r="C24" s="41"/>
      <c r="D24" s="38">
        <f t="shared" si="0"/>
        <v>4500</v>
      </c>
      <c r="E24" s="41"/>
    </row>
    <row r="25" s="25" customFormat="1" ht="28" customHeight="1" spans="1:5">
      <c r="A25" s="39" t="s">
        <v>57</v>
      </c>
      <c r="B25" s="40">
        <v>6302</v>
      </c>
      <c r="C25" s="41"/>
      <c r="D25" s="38">
        <f t="shared" si="0"/>
        <v>6302</v>
      </c>
      <c r="E25" s="38"/>
    </row>
    <row r="26" s="27" customFormat="1" ht="28" customHeight="1" spans="1:249">
      <c r="A26" s="39" t="s">
        <v>58</v>
      </c>
      <c r="B26" s="40">
        <v>1275</v>
      </c>
      <c r="C26" s="37"/>
      <c r="D26" s="38">
        <f t="shared" si="0"/>
        <v>1275</v>
      </c>
      <c r="E26" s="37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</row>
  </sheetData>
  <mergeCells count="1">
    <mergeCell ref="A2:E2"/>
  </mergeCells>
  <printOptions horizontalCentered="1"/>
  <pageMargins left="0.550694444444444" right="0.389583333333333" top="0.786805555555556" bottom="0.786805555555556" header="0.306944444444444" footer="0.432638888888889"/>
  <pageSetup paperSize="9" firstPageNumber="7" orientation="portrait" useFirstPageNumber="1" horizontalDpi="600" verticalDpi="600"/>
  <headerFooter alignWithMargins="0" scaleWithDoc="0">
    <oddFooter>&amp;C&amp;"仿宋_GB2312"&amp;16-&amp;P--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25"/>
  <sheetViews>
    <sheetView showZeros="0" view="pageBreakPreview" zoomScaleNormal="87" zoomScaleSheetLayoutView="100" topLeftCell="A13" workbookViewId="0">
      <selection activeCell="A10" sqref="A10:C10"/>
    </sheetView>
  </sheetViews>
  <sheetFormatPr defaultColWidth="9" defaultRowHeight="14.25"/>
  <cols>
    <col min="1" max="1" width="20.875" style="6" customWidth="1"/>
    <col min="2" max="2" width="6.25" style="7" customWidth="1"/>
    <col min="3" max="3" width="5.75" style="7" customWidth="1"/>
    <col min="4" max="4" width="7.35" style="7" customWidth="1"/>
    <col min="5" max="5" width="23.25" style="6" customWidth="1"/>
    <col min="6" max="8" width="7.03333333333333" style="7" customWidth="1"/>
    <col min="9" max="16384" width="9" style="8"/>
  </cols>
  <sheetData>
    <row r="1" customFormat="1" ht="18" customHeight="1" spans="1:252">
      <c r="A1" s="9" t="s">
        <v>59</v>
      </c>
      <c r="B1" s="7"/>
      <c r="C1" s="7"/>
      <c r="D1" s="7"/>
      <c r="E1" s="9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</row>
    <row r="2" s="1" customFormat="1" ht="30" customHeight="1" spans="1:8">
      <c r="A2" s="10" t="s">
        <v>60</v>
      </c>
      <c r="B2" s="10"/>
      <c r="C2" s="10"/>
      <c r="D2" s="10"/>
      <c r="E2" s="10"/>
      <c r="F2" s="10"/>
      <c r="G2" s="10"/>
      <c r="H2" s="10"/>
    </row>
    <row r="3" s="2" customFormat="1" ht="21" customHeight="1" spans="1:8">
      <c r="A3" s="11"/>
      <c r="B3" s="11"/>
      <c r="C3" s="11"/>
      <c r="D3" s="11"/>
      <c r="E3" s="11"/>
      <c r="F3" s="12" t="s">
        <v>2</v>
      </c>
      <c r="G3" s="12"/>
      <c r="H3" s="12"/>
    </row>
    <row r="4" s="3" customFormat="1" ht="26" customHeight="1" spans="1:8">
      <c r="A4" s="13" t="s">
        <v>61</v>
      </c>
      <c r="B4" s="14"/>
      <c r="C4" s="14"/>
      <c r="D4" s="15"/>
      <c r="E4" s="13" t="s">
        <v>62</v>
      </c>
      <c r="F4" s="14"/>
      <c r="G4" s="14"/>
      <c r="H4" s="15"/>
    </row>
    <row r="5" s="4" customFormat="1" ht="35" customHeight="1" spans="1:8">
      <c r="A5" s="16" t="s">
        <v>63</v>
      </c>
      <c r="B5" s="16" t="s">
        <v>4</v>
      </c>
      <c r="C5" s="16" t="s">
        <v>5</v>
      </c>
      <c r="D5" s="16" t="s">
        <v>6</v>
      </c>
      <c r="E5" s="16" t="s">
        <v>63</v>
      </c>
      <c r="F5" s="16" t="s">
        <v>4</v>
      </c>
      <c r="G5" s="16" t="s">
        <v>5</v>
      </c>
      <c r="H5" s="16" t="s">
        <v>6</v>
      </c>
    </row>
    <row r="6" s="5" customFormat="1" ht="30" customHeight="1" spans="1:8">
      <c r="A6" s="17" t="s">
        <v>64</v>
      </c>
      <c r="B6" s="18">
        <v>100000</v>
      </c>
      <c r="C6" s="18"/>
      <c r="D6" s="18">
        <f>B6+C6</f>
        <v>100000</v>
      </c>
      <c r="E6" s="17" t="s">
        <v>65</v>
      </c>
      <c r="F6" s="18">
        <v>3088</v>
      </c>
      <c r="G6" s="18"/>
      <c r="H6" s="18">
        <f t="shared" ref="H6:H18" si="0">F6+G6</f>
        <v>3088</v>
      </c>
    </row>
    <row r="7" s="5" customFormat="1" ht="30" customHeight="1" spans="1:8">
      <c r="A7" s="17" t="s">
        <v>66</v>
      </c>
      <c r="B7" s="18">
        <v>2000</v>
      </c>
      <c r="C7" s="18" t="s">
        <v>67</v>
      </c>
      <c r="D7" s="18">
        <v>1800</v>
      </c>
      <c r="E7" s="17" t="s">
        <v>68</v>
      </c>
      <c r="F7" s="18">
        <v>3088</v>
      </c>
      <c r="G7" s="18"/>
      <c r="H7" s="18">
        <f t="shared" si="0"/>
        <v>3088</v>
      </c>
    </row>
    <row r="8" s="5" customFormat="1" ht="24" customHeight="1" spans="1:8">
      <c r="A8" s="17" t="s">
        <v>69</v>
      </c>
      <c r="B8" s="18">
        <v>500</v>
      </c>
      <c r="C8" s="18"/>
      <c r="D8" s="18">
        <f>B8+C8</f>
        <v>500</v>
      </c>
      <c r="E8" s="17" t="s">
        <v>70</v>
      </c>
      <c r="F8" s="18">
        <f>F9+F10+F11</f>
        <v>84163</v>
      </c>
      <c r="G8" s="18"/>
      <c r="H8" s="18">
        <f t="shared" si="0"/>
        <v>84163</v>
      </c>
    </row>
    <row r="9" s="5" customFormat="1" ht="30" customHeight="1" spans="1:8">
      <c r="A9" s="17" t="s">
        <v>71</v>
      </c>
      <c r="B9" s="18"/>
      <c r="C9" s="18"/>
      <c r="D9" s="18">
        <f>B9+C9</f>
        <v>0</v>
      </c>
      <c r="E9" s="17" t="s">
        <v>72</v>
      </c>
      <c r="F9" s="18">
        <v>81663</v>
      </c>
      <c r="G9" s="18"/>
      <c r="H9" s="18">
        <f t="shared" si="0"/>
        <v>81663</v>
      </c>
    </row>
    <row r="10" s="5" customFormat="1" ht="30" customHeight="1" spans="1:8">
      <c r="A10" s="19" t="s">
        <v>73</v>
      </c>
      <c r="B10" s="18">
        <f>SUM(B6:B9)</f>
        <v>102500</v>
      </c>
      <c r="C10" s="18">
        <f>SUM(C6:C9)</f>
        <v>0</v>
      </c>
      <c r="D10" s="18">
        <f>B10+C10</f>
        <v>102500</v>
      </c>
      <c r="E10" s="17" t="s">
        <v>74</v>
      </c>
      <c r="F10" s="18">
        <v>2000</v>
      </c>
      <c r="G10" s="18"/>
      <c r="H10" s="18">
        <f t="shared" si="0"/>
        <v>2000</v>
      </c>
    </row>
    <row r="11" s="5" customFormat="1" ht="30" customHeight="1" spans="1:8">
      <c r="A11" s="20"/>
      <c r="B11" s="21"/>
      <c r="C11" s="21"/>
      <c r="D11" s="21"/>
      <c r="E11" s="17" t="s">
        <v>75</v>
      </c>
      <c r="F11" s="18">
        <v>500</v>
      </c>
      <c r="G11" s="18"/>
      <c r="H11" s="18">
        <f t="shared" si="0"/>
        <v>500</v>
      </c>
    </row>
    <row r="12" s="5" customFormat="1" ht="30" customHeight="1" spans="1:8">
      <c r="A12" s="20"/>
      <c r="B12" s="21"/>
      <c r="C12" s="21"/>
      <c r="D12" s="21"/>
      <c r="E12" s="17" t="s">
        <v>76</v>
      </c>
      <c r="F12" s="18">
        <v>88</v>
      </c>
      <c r="G12" s="18"/>
      <c r="H12" s="18">
        <f t="shared" si="0"/>
        <v>88</v>
      </c>
    </row>
    <row r="13" s="5" customFormat="1" ht="30" customHeight="1" spans="1:8">
      <c r="A13" s="20"/>
      <c r="B13" s="21"/>
      <c r="C13" s="21"/>
      <c r="D13" s="21"/>
      <c r="E13" s="17" t="s">
        <v>77</v>
      </c>
      <c r="F13" s="18">
        <v>88</v>
      </c>
      <c r="G13" s="18"/>
      <c r="H13" s="18">
        <f t="shared" si="0"/>
        <v>88</v>
      </c>
    </row>
    <row r="14" s="5" customFormat="1" ht="30" customHeight="1" spans="1:8">
      <c r="A14" s="20"/>
      <c r="B14" s="21"/>
      <c r="C14" s="21"/>
      <c r="D14" s="21"/>
      <c r="E14" s="17" t="s">
        <v>78</v>
      </c>
      <c r="F14" s="18">
        <f>F15+F16</f>
        <v>43038</v>
      </c>
      <c r="G14" s="18">
        <f>G15+G16</f>
        <v>17600</v>
      </c>
      <c r="H14" s="18">
        <f t="shared" si="0"/>
        <v>60638</v>
      </c>
    </row>
    <row r="15" s="5" customFormat="1" ht="30" customHeight="1" spans="1:8">
      <c r="A15" s="17"/>
      <c r="B15" s="18"/>
      <c r="C15" s="18"/>
      <c r="D15" s="18"/>
      <c r="E15" s="17" t="s">
        <v>79</v>
      </c>
      <c r="F15" s="18">
        <v>138</v>
      </c>
      <c r="G15" s="18"/>
      <c r="H15" s="18">
        <f t="shared" si="0"/>
        <v>138</v>
      </c>
    </row>
    <row r="16" s="5" customFormat="1" ht="60" customHeight="1" spans="1:8">
      <c r="A16" s="17"/>
      <c r="B16" s="18"/>
      <c r="C16" s="18"/>
      <c r="D16" s="18"/>
      <c r="E16" s="17" t="s">
        <v>80</v>
      </c>
      <c r="F16" s="18">
        <v>42900</v>
      </c>
      <c r="G16" s="18">
        <f>18900-1300</f>
        <v>17600</v>
      </c>
      <c r="H16" s="18">
        <f t="shared" si="0"/>
        <v>60500</v>
      </c>
    </row>
    <row r="17" s="5" customFormat="1" ht="30" customHeight="1" spans="1:8">
      <c r="A17" s="17"/>
      <c r="B17" s="18"/>
      <c r="C17" s="18"/>
      <c r="D17" s="18">
        <f>B17+C17</f>
        <v>0</v>
      </c>
      <c r="E17" s="17" t="s">
        <v>81</v>
      </c>
      <c r="F17" s="18">
        <f>F18</f>
        <v>7337</v>
      </c>
      <c r="G17" s="18"/>
      <c r="H17" s="18">
        <f t="shared" si="0"/>
        <v>7337</v>
      </c>
    </row>
    <row r="18" s="5" customFormat="1" ht="30" customHeight="1" spans="1:8">
      <c r="A18" s="17"/>
      <c r="B18" s="18"/>
      <c r="C18" s="18"/>
      <c r="D18" s="18"/>
      <c r="E18" s="17" t="s">
        <v>82</v>
      </c>
      <c r="F18" s="18">
        <v>7337</v>
      </c>
      <c r="G18" s="18"/>
      <c r="H18" s="18">
        <f t="shared" si="0"/>
        <v>7337</v>
      </c>
    </row>
    <row r="19" s="5" customFormat="1" ht="30" customHeight="1" spans="1:8">
      <c r="A19" s="17"/>
      <c r="B19" s="18"/>
      <c r="C19" s="18"/>
      <c r="D19" s="18"/>
      <c r="E19" s="17" t="s">
        <v>83</v>
      </c>
      <c r="F19" s="18"/>
      <c r="G19" s="18">
        <f>G20+G21</f>
        <v>15889</v>
      </c>
      <c r="H19" s="18">
        <f>F19+G19</f>
        <v>15889</v>
      </c>
    </row>
    <row r="20" s="5" customFormat="1" ht="30" customHeight="1" spans="1:8">
      <c r="A20" s="17"/>
      <c r="B20" s="18"/>
      <c r="C20" s="18"/>
      <c r="D20" s="18"/>
      <c r="E20" s="17" t="s">
        <v>84</v>
      </c>
      <c r="F20" s="18"/>
      <c r="G20" s="18">
        <v>15200</v>
      </c>
      <c r="H20" s="18">
        <f>F20+G20</f>
        <v>15200</v>
      </c>
    </row>
    <row r="21" s="5" customFormat="1" ht="30" customHeight="1" spans="1:8">
      <c r="A21" s="17"/>
      <c r="B21" s="18"/>
      <c r="C21" s="18"/>
      <c r="D21" s="18"/>
      <c r="E21" s="17" t="s">
        <v>85</v>
      </c>
      <c r="F21" s="18"/>
      <c r="G21" s="18">
        <v>689</v>
      </c>
      <c r="H21" s="18">
        <f>F21+G21</f>
        <v>689</v>
      </c>
    </row>
    <row r="22" s="5" customFormat="1" ht="30" customHeight="1" spans="1:8">
      <c r="A22" s="17" t="s">
        <v>86</v>
      </c>
      <c r="B22" s="18">
        <f>B23+B24</f>
        <v>46214</v>
      </c>
      <c r="C22" s="18">
        <f>C23+C24</f>
        <v>33489</v>
      </c>
      <c r="D22" s="18">
        <f>D23+D24</f>
        <v>79703</v>
      </c>
      <c r="E22" s="19" t="s">
        <v>87</v>
      </c>
      <c r="F22" s="18">
        <f>F6+F8+F12+F14+F17+F19</f>
        <v>137714</v>
      </c>
      <c r="G22" s="18">
        <f>G6+G8+G12+G14+G17+G19</f>
        <v>33489</v>
      </c>
      <c r="H22" s="18">
        <f>H6+H8+H12+H14+H17+H19</f>
        <v>171203</v>
      </c>
    </row>
    <row r="23" s="5" customFormat="1" ht="30" customHeight="1" spans="1:8">
      <c r="A23" s="17" t="s">
        <v>88</v>
      </c>
      <c r="B23" s="18">
        <v>3314</v>
      </c>
      <c r="C23" s="18">
        <v>15889</v>
      </c>
      <c r="D23" s="18">
        <f>B23+C23</f>
        <v>19203</v>
      </c>
      <c r="E23" s="17" t="s">
        <v>89</v>
      </c>
      <c r="F23" s="18">
        <f>F24</f>
        <v>11000</v>
      </c>
      <c r="G23" s="18">
        <f>G24</f>
        <v>0</v>
      </c>
      <c r="H23" s="18">
        <f>H24</f>
        <v>11000</v>
      </c>
    </row>
    <row r="24" s="5" customFormat="1" ht="54" customHeight="1" spans="1:8">
      <c r="A24" s="17" t="s">
        <v>90</v>
      </c>
      <c r="B24" s="18">
        <v>42900</v>
      </c>
      <c r="C24" s="18">
        <f>18900-1300</f>
        <v>17600</v>
      </c>
      <c r="D24" s="18">
        <f>B24+C24</f>
        <v>60500</v>
      </c>
      <c r="E24" s="17" t="s">
        <v>91</v>
      </c>
      <c r="F24" s="18">
        <v>11000</v>
      </c>
      <c r="G24" s="18"/>
      <c r="H24" s="18">
        <f t="shared" ref="H24:H32" si="1">F24+G24</f>
        <v>11000</v>
      </c>
    </row>
    <row r="25" ht="30" customHeight="1" spans="1:8">
      <c r="A25" s="19" t="s">
        <v>92</v>
      </c>
      <c r="B25" s="18">
        <f>B10+B22</f>
        <v>148714</v>
      </c>
      <c r="C25" s="18">
        <f>C10+C22</f>
        <v>33489</v>
      </c>
      <c r="D25" s="18">
        <f>D10+D22</f>
        <v>182203</v>
      </c>
      <c r="E25" s="19" t="s">
        <v>93</v>
      </c>
      <c r="F25" s="18">
        <f>F22+F24</f>
        <v>148714</v>
      </c>
      <c r="G25" s="18">
        <f>G22+G24</f>
        <v>33489</v>
      </c>
      <c r="H25" s="18">
        <f>H22+H24</f>
        <v>182203</v>
      </c>
    </row>
  </sheetData>
  <mergeCells count="4">
    <mergeCell ref="A2:H2"/>
    <mergeCell ref="F3:H3"/>
    <mergeCell ref="A4:D4"/>
    <mergeCell ref="E4:H4"/>
  </mergeCells>
  <printOptions horizontalCentered="1"/>
  <pageMargins left="0.354166666666667" right="0.389583333333333" top="0.786805555555556" bottom="0.786805555555556" header="0.306944444444444" footer="0.393055555555556"/>
  <pageSetup paperSize="9" scale="91" firstPageNumber="8" orientation="portrait" useFirstPageNumber="1" horizontalDpi="600" verticalDpi="600"/>
  <headerFooter>
    <oddFooter>&amp;C&amp;"仿宋_GB2312"&amp;14-&amp;P--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附表1一般预算收入</vt:lpstr>
      <vt:lpstr>附表2一般预算支出</vt:lpstr>
      <vt:lpstr>附表3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2017-07-19T08:00:00Z</dcterms:created>
  <dcterms:modified xsi:type="dcterms:W3CDTF">2020-09-15T02:16:33Z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