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4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基本养老保险补充资料表" sheetId="15" r:id="rId15"/>
    <sheet name="职工基本医疗保险补充资料表" sheetId="16" r:id="rId16"/>
    <sheet name="居民基本医疗保险补充资料表" sheetId="17" r:id="rId17"/>
    <sheet name="工伤保险补充基础资料表" sheetId="18" r:id="rId18"/>
    <sheet name="失业保险补充资料表" sheetId="19" r:id="rId19"/>
    <sheet name="机关事业单位职业年金情况表" sheetId="20" r:id="rId20"/>
    <sheet name="公务员医疗补助情况表" sheetId="21" r:id="rId21"/>
    <sheet name="社会保险补充资料表" sheetId="22" r:id="rId22"/>
    <sheet name="社会保险补充资料表续" sheetId="23" r:id="rId23"/>
  </sheets>
  <calcPr calcId="144525"/>
</workbook>
</file>

<file path=xl/sharedStrings.xml><?xml version="1.0" encoding="utf-8"?>
<sst xmlns="http://schemas.openxmlformats.org/spreadsheetml/2006/main" count="1241" uniqueCount="543">
  <si>
    <t>2020 年 社 会 保 险 基 金 决 算</t>
  </si>
  <si>
    <t xml:space="preserve"> 批准日期 :</t>
  </si>
  <si>
    <t>年</t>
  </si>
  <si>
    <t>月</t>
  </si>
  <si>
    <t>日</t>
  </si>
  <si>
    <t>财政厅（局）:</t>
  </si>
  <si>
    <t>人力资源社会保障厅（局）:</t>
  </si>
  <si>
    <t>医疗保障局:</t>
  </si>
  <si>
    <t xml:space="preserve"> 报送日期 :</t>
  </si>
  <si>
    <t>税务局: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</si>
  <si>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</si>
  <si>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</si>
  <si>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</si>
  <si>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</si>
  <si>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医疗保障局负责人（章）：</t>
  </si>
  <si>
    <t>税务局负责人（章）：</t>
  </si>
  <si>
    <t>社保费部门负责人（章）:</t>
  </si>
  <si>
    <t>目        录</t>
  </si>
  <si>
    <t>一、2020年社会保险基金资产负债表………………………………………………………………………社决01表</t>
  </si>
  <si>
    <t>二、2020年社会保险基金收支决算总表……………………………………………………………………社决02表</t>
  </si>
  <si>
    <t>三、2020年企业职工基本养老保险基金收支决算表………………………………………………………社决03表</t>
  </si>
  <si>
    <t>四、2020年城乡居民基本养老保险基金收支决算表………………………………………………………社决04表</t>
  </si>
  <si>
    <t>五、2020年机关事业单位基本养老保险基金收支决算表…………………………………………………社决05表</t>
  </si>
  <si>
    <t>六、2020年职工基本医疗保险（含生育保险）基金收支决算表…………………………………………社决06表</t>
  </si>
  <si>
    <t>七、2020年城乡居民基本医疗保险基金收支决算表………………………………………………………社决07表</t>
  </si>
  <si>
    <t>八、2020年工伤保险基金收支决算表………………………………………………………………………社决08表</t>
  </si>
  <si>
    <t>九、2020年失业保险基金收支决算表………………………………………………………………………社决09表</t>
  </si>
  <si>
    <t>十、2020年社会保障基金财政专户资产负债表……………………………………………………………社决10表</t>
  </si>
  <si>
    <t>十一、2020年社会保障基金财政专户收支决算表…………………………………………………………社决11表</t>
  </si>
  <si>
    <t>十二、2020年财政对社会保险基金补助情况表…………………………………………………………社决附01表</t>
  </si>
  <si>
    <t>十三、2020年基本养老保险补充资料表…………………………………………………………………社决附02表</t>
  </si>
  <si>
    <t>十四、2020年职工基本医疗保险补充资料表……………………………………………………………社决附03表</t>
  </si>
  <si>
    <t>十五、2020年城乡居民基本医疗保险补充资料表………………………………………………………社决附04表</t>
  </si>
  <si>
    <t>十六、2020年工伤保险补充资料表………………………………………………………………………社决附05表</t>
  </si>
  <si>
    <t>十七、2020年失业保险补充资料表………………………………………………………………………社决附06表</t>
  </si>
  <si>
    <t>十八、2020年机关事业单位职业年金情况表……………………………………………………………社决附07表</t>
  </si>
  <si>
    <t>十九、2020年公务员医疗补助情况表……………………………………………………………………社决附08表</t>
  </si>
  <si>
    <t>二十、2020年社会保险补充资料表………………………………………………………………………社决附09表</t>
  </si>
  <si>
    <t>2020年社会保险基金资产负债表</t>
  </si>
  <si>
    <t>社决01表</t>
  </si>
  <si>
    <t>卧龙区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</si>
  <si>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</si>
  <si>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</si>
  <si>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</si>
  <si>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</si>
  <si>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</si>
  <si>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</si>
  <si>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</si>
  <si>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</si>
  <si>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</si>
  <si>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</si>
  <si>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</si>
  <si>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</si>
  <si>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</si>
  <si>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</si>
  <si>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</si>
  <si>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</si>
  <si>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</si>
  <si>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</si>
  <si>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</si>
  <si>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</si>
  <si>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</si>
  <si>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</si>
  <si>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</si>
  <si>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</si>
  <si>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</si>
  <si>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2020年社会保险基金收支决算总表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</si>
  <si>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</si>
  <si>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</si>
  <si>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</si>
  <si>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</si>
  <si>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</si>
  <si>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</si>
  <si>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</si>
  <si>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</si>
  <si>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</si>
  <si>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</si>
  <si>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</si>
  <si>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</si>
  <si>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</si>
  <si>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</si>
  <si>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</si>
  <si>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</si>
  <si>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</si>
  <si>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</si>
  <si>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</si>
  <si>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</si>
  <si>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</si>
  <si>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</si>
  <si>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</si>
  <si>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</si>
  <si>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</si>
  <si>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</si>
  <si>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2020年企业职工基本养老保险基金收支决算表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</si>
  <si>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</si>
  <si>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</si>
  <si>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</si>
  <si>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</si>
  <si>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</si>
  <si>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</si>
  <si>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</si>
  <si>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</si>
  <si>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</si>
  <si>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</si>
  <si>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</si>
  <si>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</si>
  <si>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</si>
  <si>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</si>
  <si>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</si>
  <si>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</si>
  <si>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</si>
  <si>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</si>
  <si>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</si>
  <si>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</si>
  <si>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</si>
  <si>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</si>
  <si>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</si>
  <si>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</si>
  <si>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</si>
  <si>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</si>
  <si>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</si>
  <si>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</si>
  <si>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</si>
  <si>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</si>
  <si>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</si>
  <si>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</si>
  <si>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2020年城乡居民基本养老保险基金收支决算表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</si>
  <si>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</si>
  <si>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</si>
  <si>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</si>
  <si>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</si>
  <si>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</si>
  <si>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</si>
  <si>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</si>
  <si>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</si>
  <si>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</si>
  <si>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</si>
  <si>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</si>
  <si>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</si>
  <si>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</si>
  <si>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</si>
  <si>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</si>
  <si>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</si>
  <si>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</si>
  <si>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</si>
  <si>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</si>
  <si>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</si>
  <si>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</si>
  <si>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</si>
  <si>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</si>
  <si>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2020年机关事业单位基本养老保险基金收支决算表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</si>
  <si>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</si>
  <si>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</si>
  <si>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</si>
  <si>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</si>
  <si>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</si>
  <si>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</si>
  <si>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</si>
  <si>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</si>
  <si>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</si>
  <si>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</si>
  <si>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</si>
  <si>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</si>
  <si>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</si>
  <si>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</si>
  <si>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</si>
  <si>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</si>
  <si>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</si>
  <si>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</si>
  <si>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2020年职工基本医疗保险（含生育保险）基金收支决算表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</si>
  <si>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</si>
  <si>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</si>
  <si>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</si>
  <si>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</si>
  <si>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</si>
  <si>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</si>
  <si>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</si>
  <si>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</si>
  <si>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</si>
  <si>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</si>
  <si>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</si>
  <si>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      生育津贴支出</t>
  </si>
  <si>
    <t>总      计</t>
  </si>
  <si>
    <t>第 6 页</t>
  </si>
  <si>
    <t>2020年城乡居民基本医疗保险基金收支决算表</t>
  </si>
  <si>
    <t>社决07表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</si>
  <si>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</si>
  <si>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</si>
  <si>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</si>
  <si>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</si>
  <si>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</si>
  <si>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</si>
  <si>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</si>
  <si>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</si>
  <si>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</si>
  <si>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</si>
  <si>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</si>
  <si>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</si>
  <si>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</si>
  <si>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</si>
  <si>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</si>
  <si>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2020年工伤保险基金收支决算表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</si>
  <si>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</si>
  <si>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</si>
  <si>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</si>
  <si>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</si>
  <si>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</si>
  <si>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</si>
  <si>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</si>
  <si>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</si>
  <si>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</si>
  <si>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</si>
  <si>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</si>
  <si>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</si>
  <si>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</si>
  <si>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</si>
  <si>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</si>
  <si>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</si>
  <si>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2020年失业保险基金收支决算表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</si>
  <si>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</si>
  <si>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</si>
  <si>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</si>
  <si>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</si>
  <si>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</si>
  <si>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</si>
  <si>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</si>
  <si>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</si>
  <si>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</si>
  <si>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</si>
  <si>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</si>
  <si>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</si>
  <si>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</si>
  <si>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</si>
  <si>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</si>
  <si>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</si>
  <si>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</si>
  <si>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</si>
  <si>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2020年社会保障基金财政专户资产负债表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</si>
  <si>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</si>
  <si>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</si>
  <si>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</si>
  <si>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</si>
  <si>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</si>
  <si>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</si>
  <si>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</si>
  <si>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</si>
  <si>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</si>
  <si>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</si>
  <si>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</si>
  <si>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</si>
  <si>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</si>
  <si>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</si>
  <si>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</si>
  <si>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</si>
  <si>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</si>
  <si>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2020年社会保障基金财政专户收支决算表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</si>
  <si>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</si>
  <si>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</si>
  <si>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</si>
  <si>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</si>
  <si>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</si>
  <si>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</si>
  <si>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</si>
  <si>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</si>
  <si>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</si>
  <si>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</si>
  <si>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</si>
  <si>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</si>
  <si>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</si>
  <si>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</si>
  <si>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</si>
  <si>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2020年财政对社会保险基金补助情况表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</si>
  <si>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</si>
  <si>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</si>
  <si>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</si>
  <si>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</si>
  <si>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</si>
  <si>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</si>
  <si>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</si>
  <si>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</si>
  <si>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</si>
  <si>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</si>
  <si>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</si>
  <si>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</si>
  <si>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</si>
  <si>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第 12 页</t>
  </si>
  <si>
    <t>2020年基本养老保险补充资料表</t>
  </si>
  <si>
    <t>社决附02表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</si>
  <si>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</si>
  <si>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</si>
  <si>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</si>
  <si>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</si>
  <si>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</si>
  <si>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</si>
  <si>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</si>
  <si>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</si>
  <si>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</si>
  <si>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</si>
  <si>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</si>
  <si>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</si>
  <si>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</si>
  <si>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</si>
  <si>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</si>
  <si>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</si>
  <si>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</si>
  <si>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</si>
  <si>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</si>
  <si>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</si>
  <si>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</si>
  <si>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</si>
  <si>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</si>
  <si>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</si>
  <si>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</si>
  <si>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</si>
  <si>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</si>
  <si>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</si>
  <si>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</si>
  <si>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</si>
  <si>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</si>
  <si>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</si>
  <si>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</si>
  <si>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</si>
  <si>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</si>
  <si>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</si>
  <si>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</si>
  <si>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</si>
  <si>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</si>
  <si>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</si>
  <si>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</si>
  <si>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</si>
  <si>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</si>
  <si>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</si>
  <si>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</si>
  <si>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</si>
  <si>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</si>
  <si>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</si>
  <si>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</si>
  <si>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</si>
  <si>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</si>
  <si>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</si>
  <si>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</si>
  <si>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</si>
  <si>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</si>
  <si>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13 页</t>
  </si>
  <si>
    <t>2020年职工基本医疗保险补充资料表</t>
  </si>
  <si>
    <t>社决附03表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</si>
  <si>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</si>
  <si>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</si>
  <si>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</si>
  <si>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</si>
  <si>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</si>
  <si>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</si>
  <si>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</si>
  <si>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</si>
  <si>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</si>
  <si>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</si>
  <si>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</si>
  <si>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</si>
  <si>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</si>
  <si>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</si>
  <si>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</si>
  <si>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</si>
  <si>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</si>
  <si>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</si>
  <si>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</si>
  <si>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</si>
  <si>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</si>
  <si>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</si>
  <si>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</si>
  <si>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</si>
  <si>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</si>
  <si>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</si>
  <si>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</si>
  <si>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</si>
  <si>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14 页</t>
  </si>
  <si>
    <t>2020年城乡居民基本医疗保险补充资料表</t>
  </si>
  <si>
    <t>编制单位：</t>
  </si>
  <si>
    <t>社决附04表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</si>
  <si>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</si>
  <si>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</si>
  <si>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</si>
  <si>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</si>
  <si>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</si>
  <si>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</si>
  <si>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</si>
  <si>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</si>
  <si>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</si>
  <si>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</si>
  <si>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</si>
  <si>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</si>
  <si>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</si>
  <si>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</si>
  <si>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</si>
  <si>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</si>
  <si>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</si>
  <si>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</si>
  <si>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</si>
  <si>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</si>
  <si>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15 页</t>
  </si>
  <si>
    <t>2020年工伤保险补充资料表</t>
  </si>
  <si>
    <t>社决附05表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</si>
  <si>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</si>
  <si>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</si>
  <si>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</si>
  <si>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</si>
  <si>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</si>
  <si>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</si>
  <si>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</si>
  <si>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</si>
  <si>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</si>
  <si>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</si>
  <si>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</si>
  <si>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</si>
  <si>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</si>
  <si>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</si>
  <si>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16 页</t>
  </si>
  <si>
    <t>2020年失业保险补充资料表</t>
  </si>
  <si>
    <t>社决附06表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</si>
  <si>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</si>
  <si>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</si>
  <si>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</si>
  <si>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</si>
  <si>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</si>
  <si>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</si>
  <si>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</si>
  <si>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</si>
  <si>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</si>
  <si>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</si>
  <si>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(三)享受稳定岗位补贴企业参加失业保险人数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</si>
  <si>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</si>
  <si>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</si>
  <si>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</si>
  <si>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</si>
  <si>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</si>
  <si>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</si>
  <si>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</si>
  <si>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</si>
  <si>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</si>
  <si>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</si>
  <si>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>六、基金暂存其他账户款年末数</t>
  </si>
  <si>
    <t xml:space="preserve">    (一)领取失业保险金年末人数</t>
  </si>
  <si>
    <t xml:space="preserve">    (二)全年领取失业保险金人数</t>
  </si>
  <si>
    <t>第 17 页</t>
  </si>
  <si>
    <t>2020年机关事业单位职业年金情况表</t>
  </si>
  <si>
    <t xml:space="preserve"> 社决附07表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</si>
  <si>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</si>
  <si>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</si>
  <si>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</si>
  <si>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</si>
  <si>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</si>
  <si>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</si>
  <si>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</si>
  <si>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</si>
  <si>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</si>
  <si>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</si>
  <si>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</si>
  <si>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</si>
  <si>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</si>
  <si>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</si>
  <si>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</si>
  <si>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其中：养老金支出</t>
  </si>
  <si>
    <t xml:space="preserve">   （二）记账利息年末余额</t>
  </si>
  <si>
    <t>第 18 页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</si>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</sst>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\-#,##0.00"/>
    <numFmt numFmtId="41" formatCode="_ * #,##0_ ;_ * \-#,##0_ ;_ * &quot;-&quot;_ ;_ @_ "/>
    <numFmt numFmtId="177" formatCode="#,##0.00_ ;\-#,##0.00;;"/>
    <numFmt numFmtId="43" formatCode="_ * #,##0.00_ ;_ * \-#,##0.00_ ;_ * &quot;-&quot;??_ ;_ @_ "/>
    <numFmt numFmtId="178" formatCode="#,##0_ ;\-#,##0;;"/>
    <numFmt numFmtId="179" formatCode="0_ ;\-0;;"/>
  </numFmts>
  <fonts count="35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29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"/>
    </font>
    <font>
      <b/>
      <sz val="27"/>
      <color indexed="8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13"/>
      <color indexed="8"/>
      <name val="宋体"/>
      <charset val="1"/>
    </font>
    <font>
      <sz val="27"/>
      <color indexed="8"/>
      <name val="宋体"/>
      <charset val="1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8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7" borderId="33" applyNumberFormat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33" fillId="26" borderId="3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198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49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/>
    <xf numFmtId="49" fontId="4" fillId="2" borderId="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horizontal="right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vertical="center"/>
    </xf>
    <xf numFmtId="178" fontId="4" fillId="3" borderId="2" xfId="49" applyNumberFormat="1" applyFont="1" applyFill="1" applyBorder="1" applyAlignment="1">
      <alignment horizontal="right" vertical="center"/>
    </xf>
    <xf numFmtId="178" fontId="7" fillId="2" borderId="6" xfId="49" applyNumberFormat="1" applyFont="1" applyFill="1" applyBorder="1" applyAlignment="1">
      <alignment horizontal="right" vertical="center"/>
    </xf>
    <xf numFmtId="176" fontId="7" fillId="3" borderId="2" xfId="49" applyNumberFormat="1" applyFont="1" applyFill="1" applyBorder="1" applyAlignment="1">
      <alignment horizontal="right" vertical="center"/>
    </xf>
    <xf numFmtId="178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8" fontId="7" fillId="3" borderId="2" xfId="49" applyNumberFormat="1" applyFont="1" applyFill="1" applyBorder="1" applyAlignment="1">
      <alignment horizontal="right" vertical="center"/>
    </xf>
    <xf numFmtId="178" fontId="7" fillId="2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7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8" fontId="7" fillId="2" borderId="11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8" fillId="2" borderId="0" xfId="49" applyFont="1" applyFill="1"/>
    <xf numFmtId="49" fontId="4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/>
    <xf numFmtId="49" fontId="4" fillId="2" borderId="1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0" fontId="5" fillId="2" borderId="3" xfId="49" applyFont="1" applyFill="1" applyBorder="1" applyAlignment="1">
      <alignment horizont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 wrapText="1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8" fontId="4" fillId="2" borderId="7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left" vertical="center"/>
    </xf>
    <xf numFmtId="49" fontId="10" fillId="2" borderId="14" xfId="49" applyNumberFormat="1" applyFont="1" applyFill="1" applyBorder="1" applyAlignment="1">
      <alignment horizontal="center" vertical="center"/>
    </xf>
    <xf numFmtId="178" fontId="4" fillId="2" borderId="15" xfId="49" applyNumberFormat="1" applyFont="1" applyFill="1" applyBorder="1" applyAlignment="1">
      <alignment horizontal="right" vertical="center"/>
    </xf>
    <xf numFmtId="49" fontId="10" fillId="2" borderId="16" xfId="49" applyNumberFormat="1" applyFont="1" applyFill="1" applyBorder="1" applyAlignment="1">
      <alignment horizontal="center" vertical="center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vertical="center"/>
    </xf>
    <xf numFmtId="178" fontId="4" fillId="2" borderId="12" xfId="49" applyNumberFormat="1" applyFont="1" applyFill="1" applyBorder="1" applyAlignment="1">
      <alignment horizontal="right" vertical="center"/>
    </xf>
    <xf numFmtId="49" fontId="4" fillId="2" borderId="17" xfId="49" applyNumberFormat="1" applyFont="1" applyFill="1" applyBorder="1" applyAlignment="1">
      <alignment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15" xfId="49" applyNumberFormat="1" applyFont="1" applyFill="1" applyBorder="1" applyAlignment="1">
      <alignment vertical="center"/>
    </xf>
    <xf numFmtId="49" fontId="4" fillId="2" borderId="15" xfId="49" applyNumberFormat="1" applyFont="1" applyFill="1" applyBorder="1" applyAlignment="1">
      <alignment horizontal="center" vertical="center"/>
    </xf>
    <xf numFmtId="49" fontId="4" fillId="2" borderId="17" xfId="49" applyNumberFormat="1" applyFont="1" applyFill="1" applyBorder="1" applyAlignment="1">
      <alignment horizontal="center" vertical="center"/>
    </xf>
    <xf numFmtId="177" fontId="4" fillId="2" borderId="17" xfId="49" applyNumberFormat="1" applyFont="1" applyFill="1" applyBorder="1" applyAlignment="1">
      <alignment horizontal="right" vertical="center"/>
    </xf>
    <xf numFmtId="177" fontId="4" fillId="2" borderId="15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7" fontId="4" fillId="3" borderId="13" xfId="49" applyNumberFormat="1" applyFont="1" applyFill="1" applyBorder="1" applyAlignment="1">
      <alignment horizontal="right" vertical="center"/>
    </xf>
    <xf numFmtId="178" fontId="4" fillId="2" borderId="1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horizontal="left" vertical="center" wrapText="1"/>
    </xf>
    <xf numFmtId="49" fontId="4" fillId="2" borderId="18" xfId="49" applyNumberFormat="1" applyFont="1" applyFill="1" applyBorder="1" applyAlignment="1">
      <alignment vertical="center"/>
    </xf>
    <xf numFmtId="177" fontId="4" fillId="2" borderId="12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10" fillId="2" borderId="19" xfId="49" applyNumberFormat="1" applyFont="1" applyFill="1" applyBorder="1" applyAlignment="1">
      <alignment horizontal="center" vertical="center"/>
    </xf>
    <xf numFmtId="177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7" fontId="4" fillId="2" borderId="7" xfId="49" applyNumberFormat="1" applyFont="1" applyFill="1" applyBorder="1" applyAlignment="1">
      <alignment horizontal="center" vertical="center"/>
    </xf>
    <xf numFmtId="177" fontId="4" fillId="2" borderId="19" xfId="49" applyNumberFormat="1" applyFont="1" applyFill="1" applyBorder="1" applyAlignment="1">
      <alignment horizontal="right" vertical="center"/>
    </xf>
    <xf numFmtId="177" fontId="4" fillId="2" borderId="7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center" vertical="center"/>
    </xf>
    <xf numFmtId="177" fontId="4" fillId="2" borderId="8" xfId="49" applyNumberFormat="1" applyFont="1" applyFill="1" applyBorder="1" applyAlignment="1">
      <alignment horizontal="right" vertical="center"/>
    </xf>
    <xf numFmtId="177" fontId="4" fillId="2" borderId="19" xfId="49" applyNumberFormat="1" applyFont="1" applyFill="1" applyBorder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177" fontId="10" fillId="2" borderId="16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177" fontId="4" fillId="3" borderId="8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7" fontId="10" fillId="2" borderId="14" xfId="49" applyNumberFormat="1" applyFont="1" applyFill="1" applyBorder="1" applyAlignment="1">
      <alignment horizontal="right" vertical="center"/>
    </xf>
    <xf numFmtId="178" fontId="4" fillId="2" borderId="19" xfId="49" applyNumberFormat="1" applyFont="1" applyFill="1" applyBorder="1" applyAlignment="1">
      <alignment horizontal="right" vertical="center"/>
    </xf>
    <xf numFmtId="177" fontId="4" fillId="2" borderId="14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176" fontId="4" fillId="2" borderId="3" xfId="49" applyNumberFormat="1" applyFont="1" applyFill="1" applyBorder="1" applyAlignment="1">
      <alignment horizontal="right" vertical="center"/>
    </xf>
    <xf numFmtId="178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vertical="center" wrapText="1"/>
    </xf>
    <xf numFmtId="49" fontId="8" fillId="2" borderId="5" xfId="49" applyNumberFormat="1" applyFont="1" applyFill="1" applyBorder="1"/>
    <xf numFmtId="0" fontId="8" fillId="2" borderId="5" xfId="49" applyFont="1" applyFill="1" applyBorder="1"/>
    <xf numFmtId="49" fontId="4" fillId="2" borderId="5" xfId="49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49" fontId="6" fillId="2" borderId="20" xfId="49" applyNumberFormat="1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horizontal="center" vertical="center"/>
    </xf>
    <xf numFmtId="49" fontId="5" fillId="2" borderId="3" xfId="49" applyNumberFormat="1" applyFont="1" applyFill="1" applyBorder="1"/>
    <xf numFmtId="49" fontId="4" fillId="2" borderId="3" xfId="49" applyNumberFormat="1" applyFont="1" applyFill="1" applyBorder="1"/>
    <xf numFmtId="0" fontId="4" fillId="2" borderId="5" xfId="49" applyFont="1" applyFill="1" applyBorder="1" applyAlignment="1">
      <alignment horizontal="right" vertical="center" wrapText="1"/>
    </xf>
    <xf numFmtId="178" fontId="4" fillId="3" borderId="7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 wrapText="1"/>
    </xf>
    <xf numFmtId="49" fontId="4" fillId="2" borderId="0" xfId="49" applyNumberFormat="1" applyFont="1" applyFill="1" applyAlignment="1">
      <alignment horizontal="right" vertical="center"/>
    </xf>
    <xf numFmtId="49" fontId="6" fillId="2" borderId="20" xfId="49" applyNumberFormat="1" applyFont="1" applyFill="1" applyBorder="1" applyAlignment="1">
      <alignment horizontal="center" vertical="center"/>
    </xf>
    <xf numFmtId="177" fontId="4" fillId="3" borderId="20" xfId="49" applyNumberFormat="1" applyFont="1" applyFill="1" applyBorder="1" applyAlignment="1">
      <alignment horizontal="right" vertical="center"/>
    </xf>
    <xf numFmtId="177" fontId="4" fillId="3" borderId="21" xfId="49" applyNumberFormat="1" applyFont="1" applyFill="1" applyBorder="1" applyAlignment="1">
      <alignment horizontal="right" vertical="center"/>
    </xf>
    <xf numFmtId="177" fontId="4" fillId="3" borderId="14" xfId="49" applyNumberFormat="1" applyFont="1" applyFill="1" applyBorder="1" applyAlignment="1">
      <alignment horizontal="right" vertical="center"/>
    </xf>
    <xf numFmtId="177" fontId="4" fillId="3" borderId="16" xfId="49" applyNumberFormat="1" applyFont="1" applyFill="1" applyBorder="1" applyAlignment="1">
      <alignment horizontal="right" vertical="center"/>
    </xf>
    <xf numFmtId="177" fontId="4" fillId="3" borderId="15" xfId="49" applyNumberFormat="1" applyFont="1" applyFill="1" applyBorder="1" applyAlignment="1">
      <alignment horizontal="right" vertical="center"/>
    </xf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5" xfId="49" applyFont="1" applyFill="1" applyBorder="1" applyAlignment="1">
      <alignment horizontal="right" vertical="center"/>
    </xf>
    <xf numFmtId="49" fontId="11" fillId="2" borderId="0" xfId="49" applyNumberFormat="1" applyFont="1" applyFill="1" applyAlignment="1">
      <alignment vertical="center"/>
    </xf>
    <xf numFmtId="49" fontId="4" fillId="2" borderId="5" xfId="49" applyNumberFormat="1" applyFont="1" applyFill="1" applyBorder="1" applyAlignment="1">
      <alignment horizontal="left" vertical="center"/>
    </xf>
    <xf numFmtId="0" fontId="4" fillId="2" borderId="12" xfId="49" applyFont="1" applyFill="1" applyBorder="1" applyAlignment="1">
      <alignment vertical="center"/>
    </xf>
    <xf numFmtId="49" fontId="6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4" fillId="2" borderId="5" xfId="49" applyNumberFormat="1" applyFont="1" applyFill="1" applyBorder="1" applyAlignment="1">
      <alignment horizontal="right"/>
    </xf>
    <xf numFmtId="177" fontId="4" fillId="3" borderId="19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5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22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5" fillId="2" borderId="0" xfId="49" applyFont="1" applyFill="1"/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 wrapText="1"/>
    </xf>
    <xf numFmtId="49" fontId="6" fillId="2" borderId="18" xfId="49" applyNumberFormat="1" applyFont="1" applyFill="1" applyBorder="1" applyAlignment="1">
      <alignment horizontal="center" vertical="center" wrapText="1"/>
    </xf>
    <xf numFmtId="49" fontId="4" fillId="2" borderId="23" xfId="49" applyNumberFormat="1" applyFont="1" applyFill="1" applyBorder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 wrapText="1"/>
    </xf>
    <xf numFmtId="177" fontId="4" fillId="2" borderId="20" xfId="49" applyNumberFormat="1" applyFont="1" applyFill="1" applyBorder="1" applyAlignment="1">
      <alignment horizontal="right" vertical="center"/>
    </xf>
    <xf numFmtId="0" fontId="4" fillId="2" borderId="24" xfId="49" applyFont="1" applyFill="1" applyBorder="1" applyAlignment="1">
      <alignment horizontal="right" vertical="center"/>
    </xf>
    <xf numFmtId="0" fontId="13" fillId="2" borderId="0" xfId="49" applyFont="1" applyFill="1" applyAlignment="1">
      <alignment horizontal="center" vertical="center"/>
    </xf>
    <xf numFmtId="0" fontId="8" fillId="0" borderId="0" xfId="49" applyFont="1" applyFill="1"/>
    <xf numFmtId="0" fontId="14" fillId="2" borderId="0" xfId="49" applyFont="1" applyFill="1" applyAlignment="1">
      <alignment horizontal="center" vertical="center"/>
    </xf>
    <xf numFmtId="49" fontId="4" fillId="0" borderId="0" xfId="49" applyNumberFormat="1" applyFont="1" applyFill="1" applyAlignment="1">
      <alignment horizontal="left" vertical="center"/>
    </xf>
    <xf numFmtId="0" fontId="14" fillId="0" borderId="0" xfId="49" applyFont="1" applyFill="1" applyAlignment="1">
      <alignment horizontal="center" vertical="center"/>
    </xf>
    <xf numFmtId="0" fontId="9" fillId="2" borderId="0" xfId="49" applyFont="1" applyFill="1"/>
    <xf numFmtId="0" fontId="11" fillId="2" borderId="0" xfId="49" applyFont="1" applyFill="1"/>
    <xf numFmtId="0" fontId="4" fillId="2" borderId="0" xfId="49" applyFont="1" applyFill="1"/>
    <xf numFmtId="0" fontId="4" fillId="2" borderId="0" xfId="49" applyFont="1" applyFill="1" applyAlignment="1">
      <alignment horizontal="right"/>
    </xf>
    <xf numFmtId="179" fontId="4" fillId="2" borderId="25" xfId="49" applyNumberFormat="1" applyFont="1" applyFill="1" applyBorder="1" applyAlignment="1">
      <alignment horizontal="center"/>
    </xf>
    <xf numFmtId="49" fontId="4" fillId="2" borderId="0" xfId="49" applyNumberFormat="1" applyFont="1" applyFill="1"/>
    <xf numFmtId="14" fontId="4" fillId="2" borderId="26" xfId="49" applyNumberFormat="1" applyFont="1" applyFill="1" applyBorder="1"/>
    <xf numFmtId="0" fontId="4" fillId="2" borderId="0" xfId="49" applyFont="1" applyFill="1" applyAlignment="1">
      <alignment horizontal="left"/>
    </xf>
    <xf numFmtId="49" fontId="4" fillId="2" borderId="25" xfId="49" applyNumberFormat="1" applyFont="1" applyFill="1" applyBorder="1"/>
    <xf numFmtId="0" fontId="4" fillId="2" borderId="25" xfId="49" applyFont="1" applyFill="1" applyBorder="1"/>
    <xf numFmtId="14" fontId="4" fillId="2" borderId="0" xfId="49" applyNumberFormat="1" applyFont="1" applyFill="1"/>
    <xf numFmtId="49" fontId="4" fillId="2" borderId="26" xfId="49" applyNumberFormat="1" applyFont="1" applyFill="1" applyBorder="1"/>
    <xf numFmtId="0" fontId="8" fillId="2" borderId="0" xfId="49" applyFont="1" applyFill="1" applyAlignment="1">
      <alignment horizontal="left"/>
    </xf>
    <xf numFmtId="49" fontId="4" fillId="2" borderId="25" xfId="49" applyNumberFormat="1" applyFont="1" applyFill="1" applyBorder="1" applyAlignment="1">
      <alignment horizontal="center" vertical="center"/>
    </xf>
    <xf numFmtId="0" fontId="4" fillId="2" borderId="26" xfId="49" applyFont="1" applyFill="1" applyBorder="1"/>
    <xf numFmtId="0" fontId="4" fillId="2" borderId="0" xfId="49" applyFont="1" applyFill="1" applyAlignment="1">
      <alignment horizontal="center"/>
    </xf>
    <xf numFmtId="0" fontId="4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left"/>
    </xf>
    <xf numFmtId="0" fontId="11" fillId="2" borderId="26" xfId="49" applyFont="1" applyFill="1" applyBorder="1"/>
    <xf numFmtId="0" fontId="11" fillId="2" borderId="0" xfId="49" applyFont="1" applyFill="1" applyAlignment="1">
      <alignment horizontal="center"/>
    </xf>
    <xf numFmtId="0" fontId="8" fillId="2" borderId="0" xfId="49" applyFont="1" applyFill="1" applyAlignment="1">
      <alignment horizontal="center"/>
    </xf>
    <xf numFmtId="0" fontId="15" fillId="2" borderId="0" xfId="49" applyFont="1" applyFill="1" applyAlignment="1">
      <alignment horizontal="center" vertical="center"/>
    </xf>
    <xf numFmtId="0" fontId="7" fillId="2" borderId="0" xfId="49" applyFont="1" applyFill="1"/>
    <xf numFmtId="49" fontId="7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workbookViewId="0">
      <pane topLeftCell="A2" activePane="bottomRight" state="frozen"/>
      <selection activeCell="A1" sqref="A1"/>
    </sheetView>
  </sheetViews>
  <sheetFormatPr defaultColWidth="8" defaultRowHeight="14.25"/>
  <cols>
    <col min="1" max="1" width="8.89166666666667" style="1"/>
    <col min="2" max="2" width="9.325" style="1"/>
    <col min="3" max="3" width="11.9" style="1"/>
    <col min="4" max="4" width="8" style="1" hidden="1"/>
    <col min="5" max="5" width="25.6666666666667" style="1"/>
    <col min="6" max="6" width="14.9166666666667" style="1"/>
    <col min="7" max="7" width="13.1916666666667" style="1"/>
    <col min="8" max="8" width="4.59166666666667" style="1"/>
    <col min="9" max="9" width="8.175" style="1"/>
    <col min="10" max="10" width="4.44166666666667" style="1"/>
    <col min="11" max="11" width="8.6" style="1"/>
    <col min="12" max="12" width="7.88333333333333" style="1"/>
    <col min="13" max="13" width="16.775" style="1"/>
    <col min="14" max="14" width="3.00833333333333" style="1"/>
  </cols>
  <sheetData>
    <row r="1" ht="16.5" customHeight="1" spans="1:1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45" customHeight="1" spans="1:14">
      <c r="A2" s="61" t="s">
        <v>0</v>
      </c>
      <c r="B2" s="174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95"/>
    </row>
    <row r="3" ht="18.75" customHeight="1" spans="1:14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ht="18.75" customHeight="1" spans="1:14">
      <c r="A4" s="176"/>
      <c r="B4" s="177"/>
      <c r="C4" s="177"/>
      <c r="D4" s="177"/>
      <c r="E4" s="177"/>
      <c r="F4" s="177" t="s">
        <v>1</v>
      </c>
      <c r="G4" s="178">
        <v>0</v>
      </c>
      <c r="H4" s="176" t="s">
        <v>2</v>
      </c>
      <c r="I4" s="178">
        <v>0</v>
      </c>
      <c r="J4" s="176" t="s">
        <v>3</v>
      </c>
      <c r="K4" s="178">
        <v>0</v>
      </c>
      <c r="L4" s="176" t="s">
        <v>4</v>
      </c>
      <c r="M4" s="176"/>
      <c r="N4" s="196"/>
    </row>
    <row r="5" ht="18.75" customHeight="1" spans="1:14">
      <c r="A5" s="176"/>
      <c r="B5" s="176"/>
      <c r="C5" s="176"/>
      <c r="D5" s="179"/>
      <c r="E5" s="179"/>
      <c r="F5" s="176"/>
      <c r="G5" s="180"/>
      <c r="H5" s="176"/>
      <c r="I5" s="180"/>
      <c r="J5" s="176"/>
      <c r="K5" s="180"/>
      <c r="L5" s="176"/>
      <c r="M5" s="176"/>
      <c r="N5" s="196"/>
    </row>
    <row r="6" ht="18.75" customHeight="1" spans="1:14">
      <c r="A6" s="181" t="s">
        <v>5</v>
      </c>
      <c r="B6" s="181"/>
      <c r="C6" s="181"/>
      <c r="D6" s="182"/>
      <c r="E6" s="183"/>
      <c r="F6" s="176"/>
      <c r="G6" s="184"/>
      <c r="H6" s="176"/>
      <c r="I6" s="184"/>
      <c r="J6" s="176"/>
      <c r="K6" s="184"/>
      <c r="L6" s="176"/>
      <c r="M6" s="176"/>
      <c r="N6" s="196"/>
    </row>
    <row r="7" ht="18.75" customHeight="1" spans="1:14">
      <c r="A7" s="181"/>
      <c r="B7" s="181"/>
      <c r="C7" s="181"/>
      <c r="D7" s="185"/>
      <c r="E7" s="185"/>
      <c r="F7" s="176"/>
      <c r="G7" s="184"/>
      <c r="H7" s="176"/>
      <c r="I7" s="184"/>
      <c r="J7" s="176"/>
      <c r="K7" s="184"/>
      <c r="L7" s="176"/>
      <c r="M7" s="176"/>
      <c r="N7" s="196"/>
    </row>
    <row r="8" ht="18.75" customHeight="1" spans="1:14">
      <c r="A8" s="181" t="s">
        <v>6</v>
      </c>
      <c r="B8" s="181"/>
      <c r="C8" s="181"/>
      <c r="D8" s="182"/>
      <c r="E8" s="183"/>
      <c r="F8" s="54"/>
      <c r="G8" s="54"/>
      <c r="H8" s="54"/>
      <c r="I8" s="54"/>
      <c r="J8" s="54"/>
      <c r="K8" s="54"/>
      <c r="L8" s="54"/>
      <c r="M8" s="176"/>
      <c r="N8" s="196"/>
    </row>
    <row r="9" ht="18.75" customHeight="1" spans="1:14">
      <c r="A9" s="186"/>
      <c r="B9" s="186"/>
      <c r="C9" s="186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ht="18.75" customHeight="1" spans="1:14">
      <c r="A10" s="181" t="s">
        <v>7</v>
      </c>
      <c r="B10" s="181"/>
      <c r="C10" s="181"/>
      <c r="D10" s="182"/>
      <c r="E10" s="183"/>
      <c r="F10" s="177" t="s">
        <v>8</v>
      </c>
      <c r="G10" s="187">
        <v>0</v>
      </c>
      <c r="H10" s="176" t="s">
        <v>2</v>
      </c>
      <c r="I10" s="187">
        <v>0</v>
      </c>
      <c r="J10" s="176" t="s">
        <v>3</v>
      </c>
      <c r="K10" s="187">
        <v>0</v>
      </c>
      <c r="L10" s="176" t="s">
        <v>4</v>
      </c>
      <c r="M10" s="54"/>
      <c r="N10" s="54"/>
    </row>
    <row r="11" ht="18.75" customHeight="1" spans="1:14">
      <c r="A11" s="186"/>
      <c r="B11" s="186"/>
      <c r="C11" s="186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ht="18.75" customHeight="1" spans="1:14">
      <c r="A12" s="181" t="s">
        <v>9</v>
      </c>
      <c r="B12" s="181"/>
      <c r="C12" s="181"/>
      <c r="D12" s="182"/>
      <c r="E12" s="183"/>
      <c r="F12" s="54"/>
      <c r="G12" s="54"/>
      <c r="H12" s="54"/>
      <c r="I12" s="54"/>
      <c r="J12" s="54"/>
      <c r="K12" s="54"/>
      <c r="L12" s="54"/>
      <c r="M12" s="54"/>
      <c r="N12" s="54"/>
    </row>
    <row r="13" ht="18.75" customHeight="1" spans="1:14">
      <c r="A13" s="176"/>
      <c r="B13" s="176"/>
      <c r="C13" s="176"/>
      <c r="D13" s="188"/>
      <c r="E13" s="188"/>
      <c r="F13" s="176"/>
      <c r="G13" s="176"/>
      <c r="H13" s="176"/>
      <c r="I13" s="176"/>
      <c r="J13" s="176"/>
      <c r="K13" s="176"/>
      <c r="L13" s="176"/>
      <c r="M13" s="176"/>
      <c r="N13" s="196"/>
    </row>
    <row r="14" ht="18.75" customHeight="1" spans="1:14">
      <c r="A14" s="181" t="s">
        <v>10</v>
      </c>
      <c r="B14" s="181"/>
      <c r="C14" s="181"/>
      <c r="D14" s="181"/>
      <c r="E14" s="182"/>
      <c r="F14" s="189" t="s">
        <v>11</v>
      </c>
      <c r="G14" s="189"/>
      <c r="H14" s="182"/>
      <c r="I14" s="183"/>
      <c r="J14" s="183"/>
      <c r="K14" s="177" t="s">
        <v>12</v>
      </c>
      <c r="L14" s="177"/>
      <c r="M14" s="182"/>
      <c r="N14" s="197"/>
    </row>
    <row r="15" ht="18.75" customHeight="1" spans="1:14">
      <c r="A15" s="176"/>
      <c r="B15" s="176"/>
      <c r="C15" s="176"/>
      <c r="D15" s="176"/>
      <c r="E15" s="185"/>
      <c r="F15" s="189"/>
      <c r="G15" s="189"/>
      <c r="H15" s="185"/>
      <c r="I15" s="185"/>
      <c r="J15" s="185"/>
      <c r="K15" s="176"/>
      <c r="L15" s="176"/>
      <c r="M15" s="185"/>
      <c r="N15" s="197"/>
    </row>
    <row r="16" ht="31.5" customHeight="1" spans="1:14">
      <c r="A16" s="190" t="s">
        <v>13</v>
      </c>
      <c r="B16" s="190"/>
      <c r="C16" s="190"/>
      <c r="D16" s="190"/>
      <c r="E16" s="182"/>
      <c r="F16" s="189" t="s">
        <v>11</v>
      </c>
      <c r="G16" s="189"/>
      <c r="H16" s="182"/>
      <c r="I16" s="183"/>
      <c r="J16" s="183"/>
      <c r="K16" s="177" t="s">
        <v>12</v>
      </c>
      <c r="L16" s="177"/>
      <c r="M16" s="182"/>
      <c r="N16" s="197"/>
    </row>
    <row r="17" ht="18.75" customHeight="1" spans="1:14">
      <c r="A17" s="191"/>
      <c r="B17" s="191"/>
      <c r="C17" s="191"/>
      <c r="D17" s="191"/>
      <c r="E17" s="192"/>
      <c r="F17" s="193"/>
      <c r="G17" s="193"/>
      <c r="H17" s="192"/>
      <c r="I17" s="192"/>
      <c r="J17" s="192"/>
      <c r="K17" s="175"/>
      <c r="L17" s="175"/>
      <c r="M17" s="192"/>
      <c r="N17" s="175"/>
    </row>
    <row r="18" ht="18.75" customHeight="1" spans="1:14">
      <c r="A18" s="181" t="s">
        <v>14</v>
      </c>
      <c r="B18" s="181"/>
      <c r="C18" s="181"/>
      <c r="D18" s="181"/>
      <c r="E18" s="182"/>
      <c r="F18" s="189" t="s">
        <v>11</v>
      </c>
      <c r="G18" s="189"/>
      <c r="H18" s="182"/>
      <c r="I18" s="183"/>
      <c r="J18" s="183"/>
      <c r="K18" s="177" t="s">
        <v>12</v>
      </c>
      <c r="L18" s="177"/>
      <c r="M18" s="182"/>
      <c r="N18" s="54"/>
    </row>
    <row r="19" ht="18.75" customHeight="1" spans="1:14">
      <c r="A19" s="186"/>
      <c r="B19" s="186"/>
      <c r="C19" s="186"/>
      <c r="D19" s="186"/>
      <c r="E19" s="54"/>
      <c r="F19" s="194"/>
      <c r="G19" s="194"/>
      <c r="H19" s="54"/>
      <c r="I19" s="54"/>
      <c r="J19" s="54"/>
      <c r="K19" s="54"/>
      <c r="L19" s="54"/>
      <c r="M19" s="54"/>
      <c r="N19" s="54"/>
    </row>
    <row r="20" ht="18.75" customHeight="1" spans="1:14">
      <c r="A20" s="181" t="s">
        <v>15</v>
      </c>
      <c r="B20" s="181"/>
      <c r="C20" s="181"/>
      <c r="D20" s="181"/>
      <c r="E20" s="182"/>
      <c r="F20" s="189" t="s">
        <v>16</v>
      </c>
      <c r="G20" s="189"/>
      <c r="H20" s="182"/>
      <c r="I20" s="183"/>
      <c r="J20" s="183"/>
      <c r="K20" s="177" t="s">
        <v>12</v>
      </c>
      <c r="L20" s="177"/>
      <c r="M20" s="182"/>
      <c r="N20" s="175"/>
    </row>
    <row r="21" ht="18.75" customHeight="1" spans="1:14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</row>
  </sheetData>
  <mergeCells count="27">
    <mergeCell ref="A2:M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workbookViewId="0">
      <pane topLeftCell="A7" activePane="bottomRight" state="frozen"/>
      <selection activeCell="A1" sqref="A1:D1"/>
    </sheetView>
  </sheetViews>
  <sheetFormatPr defaultColWidth="8" defaultRowHeight="14.25" outlineLevelCol="3"/>
  <cols>
    <col min="1" max="4" width="31.55" style="1"/>
  </cols>
  <sheetData>
    <row r="1" ht="48" customHeight="1" spans="1:4">
      <c r="A1" s="2" t="s">
        <v>201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202</v>
      </c>
    </row>
    <row r="4" ht="19.5" customHeight="1" spans="1:4">
      <c r="A4" s="47" t="s">
        <v>40</v>
      </c>
      <c r="B4" s="47"/>
      <c r="C4" s="143"/>
      <c r="D4" s="49" t="s">
        <v>41</v>
      </c>
    </row>
    <row r="5" ht="28.5" customHeight="1" spans="1:4">
      <c r="A5" s="50" t="s">
        <v>42</v>
      </c>
      <c r="B5" s="50" t="s">
        <v>95</v>
      </c>
      <c r="C5" s="50" t="s">
        <v>42</v>
      </c>
      <c r="D5" s="50" t="s">
        <v>95</v>
      </c>
    </row>
    <row r="6" ht="28.5" customHeight="1" spans="1:4">
      <c r="A6" s="64" t="s">
        <v>203</v>
      </c>
      <c r="B6" s="87">
        <v>0</v>
      </c>
      <c r="C6" s="144" t="s">
        <v>204</v>
      </c>
      <c r="D6" s="87">
        <v>0</v>
      </c>
    </row>
    <row r="7" ht="28.5" customHeight="1" spans="1:4">
      <c r="A7" s="64" t="s">
        <v>98</v>
      </c>
      <c r="B7" s="87">
        <v>0</v>
      </c>
      <c r="C7" s="144" t="s">
        <v>205</v>
      </c>
      <c r="D7" s="87">
        <v>0</v>
      </c>
    </row>
    <row r="8" ht="28.5" customHeight="1" spans="1:4">
      <c r="A8" s="64" t="s">
        <v>100</v>
      </c>
      <c r="B8" s="87">
        <v>0</v>
      </c>
      <c r="C8" s="144" t="s">
        <v>206</v>
      </c>
      <c r="D8" s="87">
        <v>0</v>
      </c>
    </row>
    <row r="9" ht="28.5" customHeight="1" spans="1:4">
      <c r="A9" s="64" t="s">
        <v>207</v>
      </c>
      <c r="B9" s="87">
        <v>0</v>
      </c>
      <c r="C9" s="144" t="s">
        <v>208</v>
      </c>
      <c r="D9" s="87">
        <v>0</v>
      </c>
    </row>
    <row r="10" ht="28.5" customHeight="1" spans="1:4">
      <c r="A10" s="65" t="s">
        <v>60</v>
      </c>
      <c r="B10" s="65" t="s">
        <v>60</v>
      </c>
      <c r="C10" s="144" t="s">
        <v>209</v>
      </c>
      <c r="D10" s="87">
        <v>0</v>
      </c>
    </row>
    <row r="11" ht="28.5" customHeight="1" spans="1:4">
      <c r="A11" s="64" t="s">
        <v>195</v>
      </c>
      <c r="B11" s="71">
        <f>B6+B7+B8+B9</f>
        <v>0</v>
      </c>
      <c r="C11" s="144" t="s">
        <v>210</v>
      </c>
      <c r="D11" s="71">
        <f>D6+D8+D9+D10</f>
        <v>0</v>
      </c>
    </row>
    <row r="12" ht="28.5" customHeight="1" spans="1:4">
      <c r="A12" s="64" t="s">
        <v>196</v>
      </c>
      <c r="B12" s="87">
        <v>0</v>
      </c>
      <c r="C12" s="144" t="s">
        <v>211</v>
      </c>
      <c r="D12" s="87">
        <v>0</v>
      </c>
    </row>
    <row r="13" ht="28.5" customHeight="1" spans="1:4">
      <c r="A13" s="64" t="s">
        <v>197</v>
      </c>
      <c r="B13" s="87">
        <v>0</v>
      </c>
      <c r="C13" s="144" t="s">
        <v>212</v>
      </c>
      <c r="D13" s="87">
        <v>0</v>
      </c>
    </row>
    <row r="14" ht="28.5" customHeight="1" spans="1:4">
      <c r="A14" s="64" t="s">
        <v>198</v>
      </c>
      <c r="B14" s="71">
        <f>B11+B12+B13</f>
        <v>0</v>
      </c>
      <c r="C14" s="144" t="s">
        <v>213</v>
      </c>
      <c r="D14" s="71">
        <f>D11+D12+D13</f>
        <v>0</v>
      </c>
    </row>
    <row r="15" ht="28.5" customHeight="1" spans="1:4">
      <c r="A15" s="65" t="s">
        <v>60</v>
      </c>
      <c r="B15" s="65" t="s">
        <v>60</v>
      </c>
      <c r="C15" s="144" t="s">
        <v>214</v>
      </c>
      <c r="D15" s="71">
        <f>B14-D14</f>
        <v>0</v>
      </c>
    </row>
    <row r="16" ht="28.5" customHeight="1" spans="1:4">
      <c r="A16" s="64" t="s">
        <v>199</v>
      </c>
      <c r="B16" s="87">
        <v>0</v>
      </c>
      <c r="C16" s="144" t="s">
        <v>215</v>
      </c>
      <c r="D16" s="71">
        <f>B16+D15</f>
        <v>0</v>
      </c>
    </row>
    <row r="17" ht="28.5" customHeight="1" spans="1:4">
      <c r="A17" s="64" t="s">
        <v>216</v>
      </c>
      <c r="B17" s="87">
        <v>0</v>
      </c>
      <c r="C17" s="144" t="s">
        <v>216</v>
      </c>
      <c r="D17" s="87">
        <v>0</v>
      </c>
    </row>
    <row r="18" ht="28.5" customHeight="1" spans="1:4">
      <c r="A18" s="65" t="s">
        <v>123</v>
      </c>
      <c r="B18" s="71">
        <f>B14+B16</f>
        <v>0</v>
      </c>
      <c r="C18" s="125" t="s">
        <v>123</v>
      </c>
      <c r="D18" s="71">
        <f>D14+D16</f>
        <v>0</v>
      </c>
    </row>
    <row r="19" ht="28.5" customHeight="1" spans="1:4">
      <c r="A19" s="21"/>
      <c r="B19" s="139"/>
      <c r="C19" s="139"/>
      <c r="D19" s="140" t="s">
        <v>217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37.2833333333333" style="1"/>
    <col min="4" max="4" width="32.125" style="1"/>
  </cols>
  <sheetData>
    <row r="1" ht="48" customHeight="1" spans="1:4">
      <c r="A1" s="2" t="s">
        <v>218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219</v>
      </c>
    </row>
    <row r="4" ht="19.5" customHeight="1" spans="1:4">
      <c r="A4" s="47" t="s">
        <v>40</v>
      </c>
      <c r="B4" s="47"/>
      <c r="C4" s="143"/>
      <c r="D4" s="49" t="s">
        <v>41</v>
      </c>
    </row>
    <row r="5" ht="28.5" customHeight="1" spans="1:4">
      <c r="A5" s="50" t="s">
        <v>42</v>
      </c>
      <c r="B5" s="50" t="s">
        <v>95</v>
      </c>
      <c r="C5" s="50" t="s">
        <v>42</v>
      </c>
      <c r="D5" s="50" t="s">
        <v>95</v>
      </c>
    </row>
    <row r="6" ht="28.5" customHeight="1" spans="1:4">
      <c r="A6" s="64" t="s">
        <v>220</v>
      </c>
      <c r="B6" s="87">
        <v>0</v>
      </c>
      <c r="C6" s="64" t="s">
        <v>221</v>
      </c>
      <c r="D6" s="87">
        <v>0</v>
      </c>
    </row>
    <row r="7" ht="28.5" customHeight="1" spans="1:4">
      <c r="A7" s="64" t="s">
        <v>98</v>
      </c>
      <c r="B7" s="87">
        <v>0</v>
      </c>
      <c r="C7" s="64" t="s">
        <v>222</v>
      </c>
      <c r="D7" s="87">
        <v>0</v>
      </c>
    </row>
    <row r="8" ht="28.5" customHeight="1" spans="1:4">
      <c r="A8" s="64" t="s">
        <v>100</v>
      </c>
      <c r="B8" s="87">
        <v>0</v>
      </c>
      <c r="C8" s="64" t="s">
        <v>103</v>
      </c>
      <c r="D8" s="87">
        <v>0</v>
      </c>
    </row>
    <row r="9" ht="28.5" customHeight="1" spans="1:4">
      <c r="A9" s="64" t="s">
        <v>223</v>
      </c>
      <c r="B9" s="87">
        <v>0</v>
      </c>
      <c r="C9" s="64" t="s">
        <v>224</v>
      </c>
      <c r="D9" s="87">
        <v>0</v>
      </c>
    </row>
    <row r="10" ht="28.5" customHeight="1" spans="1:4">
      <c r="A10" s="64" t="s">
        <v>156</v>
      </c>
      <c r="B10" s="87">
        <v>0</v>
      </c>
      <c r="C10" s="64" t="s">
        <v>225</v>
      </c>
      <c r="D10" s="87">
        <v>0</v>
      </c>
    </row>
    <row r="11" ht="28.5" customHeight="1" spans="1:4">
      <c r="A11" s="65" t="s">
        <v>60</v>
      </c>
      <c r="B11" s="65" t="s">
        <v>60</v>
      </c>
      <c r="C11" s="64" t="s">
        <v>226</v>
      </c>
      <c r="D11" s="87">
        <v>0</v>
      </c>
    </row>
    <row r="12" ht="28.5" customHeight="1" spans="1:4">
      <c r="A12" s="65" t="s">
        <v>60</v>
      </c>
      <c r="B12" s="65" t="s">
        <v>60</v>
      </c>
      <c r="C12" s="64" t="s">
        <v>227</v>
      </c>
      <c r="D12" s="87">
        <v>0</v>
      </c>
    </row>
    <row r="13" ht="28.5" customHeight="1" spans="1:4">
      <c r="A13" s="65" t="s">
        <v>60</v>
      </c>
      <c r="B13" s="65" t="s">
        <v>60</v>
      </c>
      <c r="C13" s="64" t="s">
        <v>228</v>
      </c>
      <c r="D13" s="87">
        <v>0</v>
      </c>
    </row>
    <row r="14" ht="28.5" customHeight="1" spans="1:4">
      <c r="A14" s="65" t="s">
        <v>60</v>
      </c>
      <c r="B14" s="92" t="s">
        <v>60</v>
      </c>
      <c r="C14" s="64" t="s">
        <v>229</v>
      </c>
      <c r="D14" s="87">
        <v>0</v>
      </c>
    </row>
    <row r="15" ht="28.5" customHeight="1" spans="1:4">
      <c r="A15" s="64" t="s">
        <v>157</v>
      </c>
      <c r="B15" s="71">
        <f>B6+B7+B8+B9+B10</f>
        <v>0</v>
      </c>
      <c r="C15" s="64" t="s">
        <v>230</v>
      </c>
      <c r="D15" s="71">
        <f>D6+D7+D8+D9+D10+D11+D12+D13+D14</f>
        <v>0</v>
      </c>
    </row>
    <row r="16" ht="28.5" customHeight="1" spans="1:4">
      <c r="A16" s="64" t="s">
        <v>159</v>
      </c>
      <c r="B16" s="87">
        <v>0</v>
      </c>
      <c r="C16" s="64" t="s">
        <v>231</v>
      </c>
      <c r="D16" s="87">
        <v>0</v>
      </c>
    </row>
    <row r="17" ht="28.5" customHeight="1" spans="1:4">
      <c r="A17" s="64" t="s">
        <v>161</v>
      </c>
      <c r="B17" s="87">
        <v>0</v>
      </c>
      <c r="C17" s="64" t="s">
        <v>232</v>
      </c>
      <c r="D17" s="87">
        <v>0</v>
      </c>
    </row>
    <row r="18" ht="28.5" customHeight="1" spans="1:4">
      <c r="A18" s="64" t="s">
        <v>163</v>
      </c>
      <c r="B18" s="71">
        <f>B15+B16+B17</f>
        <v>0</v>
      </c>
      <c r="C18" s="64" t="s">
        <v>233</v>
      </c>
      <c r="D18" s="71">
        <f>D15+D16+D17</f>
        <v>0</v>
      </c>
    </row>
    <row r="19" ht="28.5" customHeight="1" spans="1:4">
      <c r="A19" s="65" t="s">
        <v>60</v>
      </c>
      <c r="B19" s="65" t="s">
        <v>60</v>
      </c>
      <c r="C19" s="64" t="s">
        <v>234</v>
      </c>
      <c r="D19" s="71">
        <f>B18-D18</f>
        <v>0</v>
      </c>
    </row>
    <row r="20" ht="28.5" customHeight="1" spans="1:4">
      <c r="A20" s="64" t="s">
        <v>166</v>
      </c>
      <c r="B20" s="87">
        <v>0</v>
      </c>
      <c r="C20" s="64" t="s">
        <v>235</v>
      </c>
      <c r="D20" s="71">
        <f>B20+D19</f>
        <v>0</v>
      </c>
    </row>
    <row r="21" ht="28.5" customHeight="1" spans="1:4">
      <c r="A21" s="65" t="s">
        <v>123</v>
      </c>
      <c r="B21" s="71">
        <f>B18+B20</f>
        <v>0</v>
      </c>
      <c r="C21" s="65" t="s">
        <v>123</v>
      </c>
      <c r="D21" s="71">
        <f>D18+D20</f>
        <v>0</v>
      </c>
    </row>
    <row r="22" ht="28.5" customHeight="1" spans="1:4">
      <c r="A22" s="139"/>
      <c r="B22" s="139"/>
      <c r="C22" s="139"/>
      <c r="D22" s="131" t="s">
        <v>236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/>
    <col min="6" max="6" width="24.95" style="1"/>
    <col min="7" max="9" width="22.9416666666667" style="1"/>
  </cols>
  <sheetData>
    <row r="1" ht="48" customHeight="1" spans="1:9">
      <c r="A1" s="2" t="s">
        <v>237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139"/>
      <c r="C2" s="139"/>
      <c r="D2" s="139"/>
      <c r="E2" s="139"/>
      <c r="F2" s="139"/>
      <c r="G2" s="139"/>
      <c r="H2" s="139"/>
      <c r="I2" s="140" t="s">
        <v>238</v>
      </c>
    </row>
    <row r="3" ht="19.5" customHeight="1" spans="1:9">
      <c r="A3" s="47" t="s">
        <v>40</v>
      </c>
      <c r="B3" s="120"/>
      <c r="C3" s="120"/>
      <c r="D3" s="120"/>
      <c r="E3" s="120"/>
      <c r="F3" s="120"/>
      <c r="G3" s="120"/>
      <c r="H3" s="120"/>
      <c r="I3" s="141" t="s">
        <v>41</v>
      </c>
    </row>
    <row r="4" ht="37.5" customHeight="1" spans="1:9">
      <c r="A4" s="62" t="s">
        <v>239</v>
      </c>
      <c r="B4" s="62" t="s">
        <v>240</v>
      </c>
      <c r="C4" s="50" t="s">
        <v>70</v>
      </c>
      <c r="D4" s="50" t="s">
        <v>241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64" t="s">
        <v>242</v>
      </c>
      <c r="B5" s="65" t="s">
        <v>60</v>
      </c>
      <c r="C5" s="65" t="s">
        <v>60</v>
      </c>
      <c r="D5" s="65" t="s">
        <v>60</v>
      </c>
      <c r="E5" s="65" t="s">
        <v>60</v>
      </c>
      <c r="F5" s="65" t="s">
        <v>60</v>
      </c>
      <c r="G5" s="65" t="s">
        <v>60</v>
      </c>
      <c r="H5" s="65" t="s">
        <v>60</v>
      </c>
      <c r="I5" s="65" t="s">
        <v>60</v>
      </c>
    </row>
    <row r="6" ht="28.5" customHeight="1" spans="1:9">
      <c r="A6" s="64" t="s">
        <v>243</v>
      </c>
      <c r="B6" s="71">
        <f>B7+B9+B10+B11</f>
        <v>364971951.07</v>
      </c>
      <c r="C6" s="71">
        <f>C7+C9+C10+C11</f>
        <v>0</v>
      </c>
      <c r="D6" s="71">
        <f>D7+D9+D10+D11</f>
        <v>364971951.07</v>
      </c>
      <c r="E6" s="71">
        <f>E7+E9+E10</f>
        <v>0</v>
      </c>
      <c r="F6" s="71">
        <f>F7+F9+F10</f>
        <v>0</v>
      </c>
      <c r="G6" s="71">
        <f>G7+G9+G10</f>
        <v>0</v>
      </c>
      <c r="H6" s="71">
        <f>H7+H9+H10</f>
        <v>0</v>
      </c>
      <c r="I6" s="71">
        <f>I7+I9+I10</f>
        <v>0</v>
      </c>
    </row>
    <row r="7" ht="28.5" customHeight="1" spans="1:9">
      <c r="A7" s="64" t="s">
        <v>244</v>
      </c>
      <c r="B7" s="71">
        <f>C7+D7+E7+F7+G7+H7+I7</f>
        <v>291351299.07</v>
      </c>
      <c r="C7" s="87">
        <v>0</v>
      </c>
      <c r="D7" s="87">
        <v>291351299.07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8.5" customHeight="1" spans="1:9">
      <c r="A8" s="64" t="s">
        <v>245</v>
      </c>
      <c r="B8" s="71">
        <f>C8+D8+E8+F8+G8+H8+I8</f>
        <v>183100000</v>
      </c>
      <c r="C8" s="87">
        <v>0</v>
      </c>
      <c r="D8" s="87">
        <v>183100000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8.5" customHeight="1" spans="1:9">
      <c r="A9" s="64" t="s">
        <v>246</v>
      </c>
      <c r="B9" s="71">
        <f>C9+D9+E9+F9+G9+H9+I9</f>
        <v>73620652</v>
      </c>
      <c r="C9" s="87">
        <v>0</v>
      </c>
      <c r="D9" s="87">
        <v>73620652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28.5" customHeight="1" spans="1:9">
      <c r="A10" s="64" t="s">
        <v>247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248</v>
      </c>
      <c r="B11" s="82">
        <f>C11+D11</f>
        <v>0</v>
      </c>
      <c r="C11" s="88">
        <v>0</v>
      </c>
      <c r="D11" s="88">
        <v>0</v>
      </c>
      <c r="E11" s="52" t="s">
        <v>60</v>
      </c>
      <c r="F11" s="52" t="s">
        <v>60</v>
      </c>
      <c r="G11" s="52" t="s">
        <v>60</v>
      </c>
      <c r="H11" s="52" t="s">
        <v>60</v>
      </c>
      <c r="I11" s="52" t="s">
        <v>60</v>
      </c>
    </row>
    <row r="12" ht="28.5" customHeight="1" spans="1:9">
      <c r="A12" s="64" t="s">
        <v>249</v>
      </c>
      <c r="B12" s="137">
        <f t="shared" ref="B12:I12" si="0">B13+B14</f>
        <v>0</v>
      </c>
      <c r="C12" s="137">
        <f t="shared" si="0"/>
        <v>0</v>
      </c>
      <c r="D12" s="137">
        <f t="shared" si="0"/>
        <v>0</v>
      </c>
      <c r="E12" s="137">
        <f t="shared" si="0"/>
        <v>0</v>
      </c>
      <c r="F12" s="137">
        <f t="shared" si="0"/>
        <v>0</v>
      </c>
      <c r="G12" s="137">
        <f t="shared" si="0"/>
        <v>0</v>
      </c>
      <c r="H12" s="137">
        <f t="shared" si="0"/>
        <v>0</v>
      </c>
      <c r="I12" s="137">
        <f t="shared" si="0"/>
        <v>0</v>
      </c>
    </row>
    <row r="13" ht="28.5" customHeight="1" spans="1:9">
      <c r="A13" s="64" t="s">
        <v>250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251</v>
      </c>
      <c r="B14" s="71">
        <f>C14+D14+E14+F14+G14+H14+I14</f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ht="28.5" customHeight="1" spans="1:9">
      <c r="A15" s="64" t="s">
        <v>252</v>
      </c>
      <c r="B15" s="71">
        <f t="shared" ref="B15:I15" si="1">B6-B12</f>
        <v>364971951.07</v>
      </c>
      <c r="C15" s="71">
        <f t="shared" si="1"/>
        <v>0</v>
      </c>
      <c r="D15" s="71">
        <f t="shared" si="1"/>
        <v>364971951.07</v>
      </c>
      <c r="E15" s="71">
        <f t="shared" si="1"/>
        <v>0</v>
      </c>
      <c r="F15" s="71">
        <f t="shared" si="1"/>
        <v>0</v>
      </c>
      <c r="G15" s="71">
        <f t="shared" si="1"/>
        <v>0</v>
      </c>
      <c r="H15" s="71">
        <f t="shared" si="1"/>
        <v>0</v>
      </c>
      <c r="I15" s="71">
        <f t="shared" si="1"/>
        <v>0</v>
      </c>
    </row>
    <row r="16" ht="28.5" customHeight="1" spans="1:9">
      <c r="A16" s="64" t="s">
        <v>253</v>
      </c>
      <c r="B16" s="65" t="s">
        <v>60</v>
      </c>
      <c r="C16" s="65" t="s">
        <v>60</v>
      </c>
      <c r="D16" s="65" t="s">
        <v>60</v>
      </c>
      <c r="E16" s="65" t="s">
        <v>60</v>
      </c>
      <c r="F16" s="65" t="s">
        <v>60</v>
      </c>
      <c r="G16" s="65" t="s">
        <v>60</v>
      </c>
      <c r="H16" s="65" t="s">
        <v>60</v>
      </c>
      <c r="I16" s="65" t="s">
        <v>60</v>
      </c>
    </row>
    <row r="17" ht="28.5" customHeight="1" spans="1:9">
      <c r="A17" s="64" t="s">
        <v>243</v>
      </c>
      <c r="B17" s="71">
        <f>B18+B20+B21+B22</f>
        <v>535891708.13</v>
      </c>
      <c r="C17" s="71">
        <f>C18+C20+C21+C22</f>
        <v>0</v>
      </c>
      <c r="D17" s="71">
        <f>D18+D20+D21+D22</f>
        <v>535891708.13</v>
      </c>
      <c r="E17" s="71">
        <f>E18+E20+E21</f>
        <v>0</v>
      </c>
      <c r="F17" s="71">
        <f>F18+F20+F21</f>
        <v>0</v>
      </c>
      <c r="G17" s="71">
        <f>G18+G20+G21</f>
        <v>0</v>
      </c>
      <c r="H17" s="71">
        <f>H18+H20+H21</f>
        <v>0</v>
      </c>
      <c r="I17" s="71">
        <f>I18+I20+I21</f>
        <v>0</v>
      </c>
    </row>
    <row r="18" ht="28.5" customHeight="1" spans="1:9">
      <c r="A18" s="64" t="s">
        <v>244</v>
      </c>
      <c r="B18" s="71">
        <f>C18+D18+E18+F18+G18+H18+I18</f>
        <v>454863271.54</v>
      </c>
      <c r="C18" s="87">
        <v>0</v>
      </c>
      <c r="D18" s="87">
        <v>454863271.54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</row>
    <row r="19" ht="28.5" customHeight="1" spans="1:9">
      <c r="A19" s="64" t="s">
        <v>245</v>
      </c>
      <c r="B19" s="71">
        <f>C19+D19+E19+F19+G19+H19+I19</f>
        <v>442820000</v>
      </c>
      <c r="C19" s="87">
        <v>0</v>
      </c>
      <c r="D19" s="87">
        <v>442820000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8.5" customHeight="1" spans="1:9">
      <c r="A20" s="64" t="s">
        <v>246</v>
      </c>
      <c r="B20" s="71">
        <f>C20+D20+E20+F20+G20+H20+I20</f>
        <v>81028436.59</v>
      </c>
      <c r="C20" s="87">
        <v>0</v>
      </c>
      <c r="D20" s="87">
        <v>81028436.59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247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64" t="s">
        <v>248</v>
      </c>
      <c r="B22" s="71">
        <f>C22+D22</f>
        <v>0</v>
      </c>
      <c r="C22" s="88">
        <v>0</v>
      </c>
      <c r="D22" s="88">
        <v>0</v>
      </c>
      <c r="E22" s="52" t="s">
        <v>60</v>
      </c>
      <c r="F22" s="52" t="s">
        <v>60</v>
      </c>
      <c r="G22" s="52" t="s">
        <v>60</v>
      </c>
      <c r="H22" s="52" t="s">
        <v>60</v>
      </c>
      <c r="I22" s="52" t="s">
        <v>60</v>
      </c>
    </row>
    <row r="23" ht="28.5" customHeight="1" spans="1:9">
      <c r="A23" s="64" t="s">
        <v>249</v>
      </c>
      <c r="B23" s="71">
        <f t="shared" ref="B23:I23" si="2">B24+B25</f>
        <v>0</v>
      </c>
      <c r="C23" s="137">
        <f t="shared" si="2"/>
        <v>0</v>
      </c>
      <c r="D23" s="137">
        <f t="shared" si="2"/>
        <v>0</v>
      </c>
      <c r="E23" s="137">
        <f t="shared" si="2"/>
        <v>0</v>
      </c>
      <c r="F23" s="137">
        <f t="shared" si="2"/>
        <v>0</v>
      </c>
      <c r="G23" s="137">
        <f t="shared" si="2"/>
        <v>0</v>
      </c>
      <c r="H23" s="137">
        <f t="shared" si="2"/>
        <v>0</v>
      </c>
      <c r="I23" s="137">
        <f t="shared" si="2"/>
        <v>0</v>
      </c>
    </row>
    <row r="24" ht="28.5" customHeight="1" spans="1:9">
      <c r="A24" s="64" t="s">
        <v>250</v>
      </c>
      <c r="B24" s="71">
        <f>C24+D24+E24+F24+G24+H24+I24</f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</row>
    <row r="25" ht="28.5" customHeight="1" spans="1:9">
      <c r="A25" s="64" t="s">
        <v>251</v>
      </c>
      <c r="B25" s="71">
        <f>C25+D25+E25+F25+G25+H25+I25</f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</row>
    <row r="26" ht="28.5" customHeight="1" spans="1:9">
      <c r="A26" s="64" t="s">
        <v>252</v>
      </c>
      <c r="B26" s="71">
        <f t="shared" ref="B26:I26" si="3">B17-B23</f>
        <v>535891708.13</v>
      </c>
      <c r="C26" s="71">
        <f t="shared" si="3"/>
        <v>0</v>
      </c>
      <c r="D26" s="71">
        <f t="shared" si="3"/>
        <v>535891708.13</v>
      </c>
      <c r="E26" s="71">
        <f t="shared" si="3"/>
        <v>0</v>
      </c>
      <c r="F26" s="71">
        <f t="shared" si="3"/>
        <v>0</v>
      </c>
      <c r="G26" s="71">
        <f t="shared" si="3"/>
        <v>0</v>
      </c>
      <c r="H26" s="71">
        <f t="shared" si="3"/>
        <v>0</v>
      </c>
      <c r="I26" s="71">
        <f t="shared" si="3"/>
        <v>0</v>
      </c>
    </row>
    <row r="27" ht="28.5" customHeight="1" spans="1:9">
      <c r="A27" s="138"/>
      <c r="B27" s="138"/>
      <c r="C27" s="138"/>
      <c r="D27" s="138"/>
      <c r="E27" s="138"/>
      <c r="F27" s="138"/>
      <c r="G27" s="138"/>
      <c r="H27" s="138"/>
      <c r="I27" s="131" t="s">
        <v>254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2" t="s">
        <v>255</v>
      </c>
      <c r="B1" s="19"/>
      <c r="C1" s="19"/>
      <c r="D1" s="19"/>
      <c r="E1" s="19"/>
      <c r="F1" s="19"/>
      <c r="G1" s="19"/>
      <c r="H1" s="19"/>
      <c r="I1" s="19"/>
    </row>
    <row r="2" ht="15" customHeight="1" spans="1:9">
      <c r="A2" s="21"/>
      <c r="B2" s="21"/>
      <c r="C2" s="21"/>
      <c r="D2" s="21"/>
      <c r="E2" s="21"/>
      <c r="F2" s="21"/>
      <c r="G2" s="21"/>
      <c r="H2" s="21"/>
      <c r="I2" s="131" t="s">
        <v>256</v>
      </c>
    </row>
    <row r="3" ht="15" customHeight="1" spans="1:9">
      <c r="A3" s="24" t="s">
        <v>40</v>
      </c>
      <c r="B3" s="47"/>
      <c r="C3" s="47"/>
      <c r="D3" s="47"/>
      <c r="E3" s="47"/>
      <c r="F3" s="47"/>
      <c r="G3" s="47"/>
      <c r="H3" s="47"/>
      <c r="I3" s="49" t="s">
        <v>41</v>
      </c>
    </row>
    <row r="4" ht="37.5" customHeight="1" spans="1:9">
      <c r="A4" s="7" t="s">
        <v>239</v>
      </c>
      <c r="B4" s="132" t="s">
        <v>240</v>
      </c>
      <c r="C4" s="50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33.75" customHeight="1" spans="1:9">
      <c r="A5" s="9" t="s">
        <v>257</v>
      </c>
      <c r="B5" s="133">
        <f t="shared" ref="B5:B12" si="0">C5+D5+E5+F5+G5+H5+I5</f>
        <v>364971951.07</v>
      </c>
      <c r="C5" s="87">
        <v>0</v>
      </c>
      <c r="D5" s="87">
        <v>364971951.07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</row>
    <row r="6" ht="33.75" customHeight="1" spans="1:9">
      <c r="A6" s="9" t="s">
        <v>258</v>
      </c>
      <c r="B6" s="134">
        <f t="shared" si="0"/>
        <v>317683423.52</v>
      </c>
      <c r="C6" s="87">
        <v>0</v>
      </c>
      <c r="D6" s="87">
        <v>317683423.52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33.75" customHeight="1" spans="1:9">
      <c r="A7" s="9" t="s">
        <v>259</v>
      </c>
      <c r="B7" s="135">
        <f t="shared" si="0"/>
        <v>56622900</v>
      </c>
      <c r="C7" s="87">
        <v>0</v>
      </c>
      <c r="D7" s="87">
        <v>56622900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33.75" customHeight="1" spans="1:9">
      <c r="A8" s="9" t="s">
        <v>260</v>
      </c>
      <c r="B8" s="135">
        <f t="shared" si="0"/>
        <v>55709000</v>
      </c>
      <c r="C8" s="87">
        <v>0</v>
      </c>
      <c r="D8" s="87">
        <v>55709000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33.75" customHeight="1" spans="1:9">
      <c r="A9" s="9" t="s">
        <v>261</v>
      </c>
      <c r="B9" s="135">
        <f t="shared" si="0"/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33.75" customHeight="1" spans="1:9">
      <c r="A10" s="9" t="s">
        <v>262</v>
      </c>
      <c r="B10" s="135">
        <f t="shared" si="0"/>
        <v>913900</v>
      </c>
      <c r="C10" s="87">
        <v>0</v>
      </c>
      <c r="D10" s="87">
        <v>913900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33.75" customHeight="1" spans="1:9">
      <c r="A11" s="9" t="s">
        <v>263</v>
      </c>
      <c r="B11" s="135">
        <f t="shared" si="0"/>
        <v>144246100</v>
      </c>
      <c r="C11" s="87">
        <v>0</v>
      </c>
      <c r="D11" s="87">
        <v>144246100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33.75" customHeight="1" spans="1:9">
      <c r="A12" s="9" t="s">
        <v>264</v>
      </c>
      <c r="B12" s="136">
        <f t="shared" si="0"/>
        <v>11062529.13</v>
      </c>
      <c r="C12" s="87">
        <v>0</v>
      </c>
      <c r="D12" s="87">
        <v>11062529.13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</row>
    <row r="13" ht="33.75" customHeight="1" spans="1:9">
      <c r="A13" s="9" t="s">
        <v>265</v>
      </c>
      <c r="B13" s="134">
        <f>C13+D13</f>
        <v>7407785.59</v>
      </c>
      <c r="C13" s="87">
        <v>0</v>
      </c>
      <c r="D13" s="87">
        <v>7407785.59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</row>
    <row r="14" ht="33.75" customHeight="1" spans="1:9">
      <c r="A14" s="9" t="s">
        <v>266</v>
      </c>
      <c r="B14" s="135">
        <f>C14+D14+E14+F14+G14+H14+I14</f>
        <v>146763666.46</v>
      </c>
      <c r="C14" s="87">
        <v>0</v>
      </c>
      <c r="D14" s="87">
        <v>146763666.46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ht="33.75" customHeight="1" spans="1:9">
      <c r="A15" s="9" t="s">
        <v>267</v>
      </c>
      <c r="B15" s="135">
        <f>C15+D15+E15+F15+G15+H15+I15</f>
        <v>146763666.46</v>
      </c>
      <c r="C15" s="88">
        <v>0</v>
      </c>
      <c r="D15" s="88">
        <v>146763666.46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</row>
    <row r="16" ht="33.75" customHeight="1" spans="1:9">
      <c r="A16" s="9" t="s">
        <v>268</v>
      </c>
      <c r="B16" s="136">
        <f t="shared" ref="B16:I16" si="1">B6-B14</f>
        <v>170919757.06</v>
      </c>
      <c r="C16" s="137">
        <f t="shared" si="1"/>
        <v>0</v>
      </c>
      <c r="D16" s="137">
        <f t="shared" si="1"/>
        <v>170919757.06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</row>
    <row r="17" ht="33.75" customHeight="1" spans="1:9">
      <c r="A17" s="9" t="s">
        <v>269</v>
      </c>
      <c r="B17" s="133">
        <f t="shared" ref="B17:I17" si="2">B5+B16</f>
        <v>535891708.13</v>
      </c>
      <c r="C17" s="71">
        <f t="shared" si="2"/>
        <v>0</v>
      </c>
      <c r="D17" s="71">
        <f t="shared" si="2"/>
        <v>535891708.13</v>
      </c>
      <c r="E17" s="71">
        <f t="shared" si="2"/>
        <v>0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</row>
    <row r="18" ht="33.75" customHeight="1" spans="1:9">
      <c r="A18" s="126"/>
      <c r="B18" s="138"/>
      <c r="C18" s="138"/>
      <c r="D18" s="138"/>
      <c r="E18" s="138"/>
      <c r="F18" s="138"/>
      <c r="G18" s="138"/>
      <c r="H18" s="138"/>
      <c r="I18" s="131" t="s">
        <v>270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21.9416666666667" style="1"/>
    <col min="2" max="5" width="22.9416666666667" style="1"/>
    <col min="6" max="6" width="25.6666666666667" style="1"/>
    <col min="7" max="9" width="22.9416666666667" style="1"/>
  </cols>
  <sheetData>
    <row r="1" ht="48" customHeight="1" spans="1:9">
      <c r="A1" s="2" t="s">
        <v>271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131"/>
      <c r="H2" s="21"/>
      <c r="I2" s="131" t="s">
        <v>272</v>
      </c>
    </row>
    <row r="3" ht="19.5" customHeight="1" spans="1:9">
      <c r="A3" s="47" t="s">
        <v>40</v>
      </c>
      <c r="B3" s="47"/>
      <c r="C3" s="47"/>
      <c r="D3" s="47"/>
      <c r="E3" s="47"/>
      <c r="F3" s="47"/>
      <c r="G3" s="49"/>
      <c r="H3" s="47"/>
      <c r="I3" s="49" t="s">
        <v>41</v>
      </c>
    </row>
    <row r="4" ht="37.5" customHeight="1" spans="1:9">
      <c r="A4" s="62" t="s">
        <v>273</v>
      </c>
      <c r="B4" s="62" t="s">
        <v>69</v>
      </c>
      <c r="C4" s="50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111" t="s">
        <v>274</v>
      </c>
      <c r="B5" s="71">
        <f t="shared" ref="B5:I5" si="0">B6+B7+B8</f>
        <v>0</v>
      </c>
      <c r="C5" s="71">
        <f t="shared" si="0"/>
        <v>0</v>
      </c>
      <c r="D5" s="71">
        <f t="shared" si="0"/>
        <v>0</v>
      </c>
      <c r="E5" s="71">
        <f t="shared" si="0"/>
        <v>0</v>
      </c>
      <c r="F5" s="71">
        <f t="shared" si="0"/>
        <v>0</v>
      </c>
      <c r="G5" s="71">
        <f t="shared" si="0"/>
        <v>0</v>
      </c>
      <c r="H5" s="71">
        <f t="shared" si="0"/>
        <v>0</v>
      </c>
      <c r="I5" s="71">
        <f t="shared" si="0"/>
        <v>0</v>
      </c>
    </row>
    <row r="6" ht="28.5" customHeight="1" spans="1:9">
      <c r="A6" s="64" t="s">
        <v>275</v>
      </c>
      <c r="B6" s="71">
        <f>C6+D6+E6+F6+G6+H6+I6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28.5" customHeight="1" spans="1:9">
      <c r="A7" s="64" t="s">
        <v>276</v>
      </c>
      <c r="B7" s="71">
        <f>C7+D7+E7+F7+G7+H7+I7</f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8.5" customHeight="1" spans="1:9">
      <c r="A8" s="64" t="s">
        <v>277</v>
      </c>
      <c r="B8" s="71">
        <f>C8+D8+E8+F8+G8+H8+I8</f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8.5" customHeight="1" spans="1:9">
      <c r="A9" s="64" t="s">
        <v>278</v>
      </c>
      <c r="B9" s="71">
        <f t="shared" ref="B9:I9" si="1">B10+B11+B12+B13</f>
        <v>8236100</v>
      </c>
      <c r="C9" s="71">
        <f t="shared" si="1"/>
        <v>0</v>
      </c>
      <c r="D9" s="71">
        <f t="shared" si="1"/>
        <v>8236100</v>
      </c>
      <c r="E9" s="71">
        <f t="shared" si="1"/>
        <v>0</v>
      </c>
      <c r="F9" s="71">
        <f t="shared" si="1"/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</row>
    <row r="10" ht="28.5" customHeight="1" spans="1:9">
      <c r="A10" s="64" t="s">
        <v>279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280</v>
      </c>
      <c r="B11" s="71">
        <f>C11+D11+E11+F11+G11+H11+I11</f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28.5" customHeight="1" spans="1:9">
      <c r="A12" s="64" t="s">
        <v>281</v>
      </c>
      <c r="B12" s="71">
        <f>C12+D12+E12+F12+G12+H12+I12</f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</row>
    <row r="13" ht="28.5" customHeight="1" spans="1:9">
      <c r="A13" s="64" t="s">
        <v>282</v>
      </c>
      <c r="B13" s="71">
        <f>C13+D13+E13+F13+G13+H13+I13</f>
        <v>8236100</v>
      </c>
      <c r="C13" s="87">
        <v>0</v>
      </c>
      <c r="D13" s="87">
        <v>8236100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283</v>
      </c>
      <c r="B14" s="71">
        <f t="shared" ref="B14:I14" si="2">B15+B16+B17</f>
        <v>144246100</v>
      </c>
      <c r="C14" s="71">
        <f t="shared" si="2"/>
        <v>0</v>
      </c>
      <c r="D14" s="71">
        <f t="shared" si="2"/>
        <v>144246100</v>
      </c>
      <c r="E14" s="71">
        <f t="shared" si="2"/>
        <v>0</v>
      </c>
      <c r="F14" s="71">
        <f t="shared" si="2"/>
        <v>0</v>
      </c>
      <c r="G14" s="71">
        <f t="shared" si="2"/>
        <v>0</v>
      </c>
      <c r="H14" s="71">
        <f t="shared" si="2"/>
        <v>0</v>
      </c>
      <c r="I14" s="71">
        <f t="shared" si="2"/>
        <v>0</v>
      </c>
    </row>
    <row r="15" ht="28.5" customHeight="1" spans="1:9">
      <c r="A15" s="64" t="s">
        <v>275</v>
      </c>
      <c r="B15" s="71">
        <f>C15+D15+E15+F15+G15+H15+I15</f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ht="28.5" customHeight="1" spans="1:9">
      <c r="A16" s="64" t="s">
        <v>276</v>
      </c>
      <c r="B16" s="71">
        <f>C16+D16+E16+F16+G16+H16+I16</f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</row>
    <row r="17" ht="28.5" customHeight="1" spans="1:9">
      <c r="A17" s="64" t="s">
        <v>277</v>
      </c>
      <c r="B17" s="71">
        <f>C17+D17+E17+F17+G17+H17+I17</f>
        <v>144246100</v>
      </c>
      <c r="C17" s="87">
        <v>0</v>
      </c>
      <c r="D17" s="87">
        <v>144246100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</row>
    <row r="18" ht="28.5" customHeight="1" spans="1:9">
      <c r="A18" s="64" t="s">
        <v>284</v>
      </c>
      <c r="B18" s="71">
        <f t="shared" ref="B18:I18" si="3">B19+B20+B21</f>
        <v>0</v>
      </c>
      <c r="C18" s="71">
        <f t="shared" si="3"/>
        <v>0</v>
      </c>
      <c r="D18" s="71">
        <f t="shared" si="3"/>
        <v>0</v>
      </c>
      <c r="E18" s="71">
        <f t="shared" si="3"/>
        <v>0</v>
      </c>
      <c r="F18" s="71">
        <f t="shared" si="3"/>
        <v>0</v>
      </c>
      <c r="G18" s="71">
        <f t="shared" si="3"/>
        <v>0</v>
      </c>
      <c r="H18" s="71">
        <f t="shared" si="3"/>
        <v>0</v>
      </c>
      <c r="I18" s="71">
        <f t="shared" si="3"/>
        <v>0</v>
      </c>
    </row>
    <row r="19" ht="28.5" customHeight="1" spans="1:9">
      <c r="A19" s="64" t="s">
        <v>275</v>
      </c>
      <c r="B19" s="71">
        <f>C19+D19+E19+F19+G19+H19+I19</f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8.5" customHeight="1" spans="1:9">
      <c r="A20" s="64" t="s">
        <v>276</v>
      </c>
      <c r="B20" s="71">
        <f>C20+D20+E20+F20+G20+H20+I20</f>
        <v>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277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21"/>
      <c r="B22" s="21"/>
      <c r="C22" s="21"/>
      <c r="D22" s="21"/>
      <c r="E22" s="21"/>
      <c r="F22" s="21"/>
      <c r="G22" s="21"/>
      <c r="H22" s="21"/>
      <c r="I22" s="131" t="s">
        <v>285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pane topLeftCell="A13" activePane="bottomRight" state="frozen"/>
      <selection activeCell="A1" sqref="A1:I1"/>
    </sheetView>
  </sheetViews>
  <sheetFormatPr defaultColWidth="8" defaultRowHeight="14.25"/>
  <cols>
    <col min="1" max="1" width="49.6166666666667" style="1"/>
    <col min="2" max="2" width="7.6" style="1"/>
    <col min="3" max="3" width="23.375" style="1"/>
    <col min="4" max="4" width="53.0666666666667" style="1"/>
    <col min="5" max="5" width="9.175" style="1"/>
    <col min="6" max="6" width="25.3833333333333" style="1"/>
    <col min="7" max="7" width="49.05" style="1"/>
    <col min="8" max="8" width="7.6" style="1"/>
    <col min="9" max="9" width="27.25" style="1"/>
  </cols>
  <sheetData>
    <row r="1" ht="60" customHeight="1" spans="1:9">
      <c r="A1" s="114" t="s">
        <v>286</v>
      </c>
      <c r="B1" s="19"/>
      <c r="C1" s="115"/>
      <c r="D1" s="54"/>
      <c r="E1" s="54"/>
      <c r="F1" s="54"/>
      <c r="G1" s="115"/>
      <c r="H1" s="19"/>
      <c r="I1" s="115"/>
    </row>
    <row r="2" ht="24" customHeight="1" spans="1:9">
      <c r="A2" s="47" t="s">
        <v>40</v>
      </c>
      <c r="B2" s="48"/>
      <c r="C2" s="116"/>
      <c r="D2" s="117"/>
      <c r="E2" s="117"/>
      <c r="F2" s="118"/>
      <c r="G2" s="119"/>
      <c r="H2" s="120"/>
      <c r="I2" s="128" t="s">
        <v>287</v>
      </c>
    </row>
    <row r="3" ht="30" customHeight="1" spans="1:9">
      <c r="A3" s="50" t="s">
        <v>42</v>
      </c>
      <c r="B3" s="62" t="s">
        <v>288</v>
      </c>
      <c r="C3" s="121" t="s">
        <v>289</v>
      </c>
      <c r="D3" s="50" t="s">
        <v>42</v>
      </c>
      <c r="E3" s="50" t="s">
        <v>288</v>
      </c>
      <c r="F3" s="122" t="s">
        <v>289</v>
      </c>
      <c r="G3" s="123" t="s">
        <v>42</v>
      </c>
      <c r="H3" s="124" t="s">
        <v>288</v>
      </c>
      <c r="I3" s="121" t="s">
        <v>289</v>
      </c>
    </row>
    <row r="4" ht="30" customHeight="1" spans="1:9">
      <c r="A4" s="64" t="s">
        <v>290</v>
      </c>
      <c r="B4" s="65" t="s">
        <v>60</v>
      </c>
      <c r="C4" s="65" t="s">
        <v>60</v>
      </c>
      <c r="D4" s="64" t="s">
        <v>291</v>
      </c>
      <c r="E4" s="65" t="s">
        <v>60</v>
      </c>
      <c r="F4" s="65" t="s">
        <v>60</v>
      </c>
      <c r="G4" s="64" t="s">
        <v>292</v>
      </c>
      <c r="H4" s="65" t="s">
        <v>60</v>
      </c>
      <c r="I4" s="90" t="s">
        <v>60</v>
      </c>
    </row>
    <row r="5" ht="30" customHeight="1" spans="1:9">
      <c r="A5" s="64" t="s">
        <v>293</v>
      </c>
      <c r="B5" s="65" t="s">
        <v>294</v>
      </c>
      <c r="C5" s="110">
        <f>C6+C8</f>
        <v>0</v>
      </c>
      <c r="D5" s="64" t="s">
        <v>295</v>
      </c>
      <c r="E5" s="65" t="s">
        <v>294</v>
      </c>
      <c r="F5" s="73">
        <v>0</v>
      </c>
      <c r="G5" s="64" t="s">
        <v>293</v>
      </c>
      <c r="H5" s="125" t="s">
        <v>294</v>
      </c>
      <c r="I5" s="129">
        <f>I6+I7</f>
        <v>0</v>
      </c>
    </row>
    <row r="6" ht="30" customHeight="1" spans="1:9">
      <c r="A6" s="64" t="s">
        <v>296</v>
      </c>
      <c r="B6" s="65" t="s">
        <v>294</v>
      </c>
      <c r="C6" s="73">
        <v>0</v>
      </c>
      <c r="D6" s="64" t="s">
        <v>297</v>
      </c>
      <c r="E6" s="65" t="s">
        <v>298</v>
      </c>
      <c r="F6" s="87">
        <v>0</v>
      </c>
      <c r="G6" s="64" t="s">
        <v>296</v>
      </c>
      <c r="H6" s="125" t="s">
        <v>294</v>
      </c>
      <c r="I6" s="66">
        <v>0</v>
      </c>
    </row>
    <row r="7" ht="30" customHeight="1" spans="1:9">
      <c r="A7" s="64" t="s">
        <v>299</v>
      </c>
      <c r="B7" s="65" t="s">
        <v>294</v>
      </c>
      <c r="C7" s="73">
        <v>0</v>
      </c>
      <c r="D7" s="64" t="s">
        <v>300</v>
      </c>
      <c r="E7" s="65" t="s">
        <v>298</v>
      </c>
      <c r="F7" s="71">
        <f>F8+F9</f>
        <v>0</v>
      </c>
      <c r="G7" s="64" t="s">
        <v>301</v>
      </c>
      <c r="H7" s="125" t="s">
        <v>294</v>
      </c>
      <c r="I7" s="66">
        <v>0</v>
      </c>
    </row>
    <row r="8" ht="30" customHeight="1" spans="1:9">
      <c r="A8" s="64" t="s">
        <v>302</v>
      </c>
      <c r="B8" s="65" t="s">
        <v>294</v>
      </c>
      <c r="C8" s="110">
        <f>C9+C10</f>
        <v>0</v>
      </c>
      <c r="D8" s="64" t="s">
        <v>303</v>
      </c>
      <c r="E8" s="65" t="s">
        <v>298</v>
      </c>
      <c r="F8" s="87">
        <v>0</v>
      </c>
      <c r="G8" s="64" t="s">
        <v>304</v>
      </c>
      <c r="H8" s="125" t="s">
        <v>294</v>
      </c>
      <c r="I8" s="66">
        <v>0</v>
      </c>
    </row>
    <row r="9" ht="30" customHeight="1" spans="1:9">
      <c r="A9" s="64" t="s">
        <v>305</v>
      </c>
      <c r="B9" s="65" t="s">
        <v>294</v>
      </c>
      <c r="C9" s="73">
        <v>0</v>
      </c>
      <c r="D9" s="64" t="s">
        <v>306</v>
      </c>
      <c r="E9" s="65" t="s">
        <v>298</v>
      </c>
      <c r="F9" s="87">
        <v>0</v>
      </c>
      <c r="G9" s="64" t="s">
        <v>307</v>
      </c>
      <c r="H9" s="125" t="s">
        <v>294</v>
      </c>
      <c r="I9" s="66">
        <v>0</v>
      </c>
    </row>
    <row r="10" ht="30" customHeight="1" spans="1:9">
      <c r="A10" s="64" t="s">
        <v>308</v>
      </c>
      <c r="B10" s="65" t="s">
        <v>294</v>
      </c>
      <c r="C10" s="73">
        <v>0</v>
      </c>
      <c r="D10" s="64" t="s">
        <v>309</v>
      </c>
      <c r="E10" s="65" t="s">
        <v>60</v>
      </c>
      <c r="F10" s="65" t="s">
        <v>60</v>
      </c>
      <c r="G10" s="64" t="s">
        <v>310</v>
      </c>
      <c r="H10" s="65" t="s">
        <v>60</v>
      </c>
      <c r="I10" s="90" t="s">
        <v>60</v>
      </c>
    </row>
    <row r="11" ht="30" customHeight="1" spans="1:9">
      <c r="A11" s="64" t="s">
        <v>311</v>
      </c>
      <c r="B11" s="65" t="s">
        <v>294</v>
      </c>
      <c r="C11" s="73">
        <v>0</v>
      </c>
      <c r="D11" s="64" t="s">
        <v>312</v>
      </c>
      <c r="E11" s="65" t="s">
        <v>298</v>
      </c>
      <c r="F11" s="71">
        <v>0</v>
      </c>
      <c r="G11" s="64" t="s">
        <v>313</v>
      </c>
      <c r="H11" s="125" t="s">
        <v>298</v>
      </c>
      <c r="I11" s="96">
        <v>0</v>
      </c>
    </row>
    <row r="12" ht="30" customHeight="1" spans="1:9">
      <c r="A12" s="72" t="s">
        <v>314</v>
      </c>
      <c r="B12" s="52" t="s">
        <v>294</v>
      </c>
      <c r="C12" s="73">
        <v>0</v>
      </c>
      <c r="D12" s="64" t="s">
        <v>315</v>
      </c>
      <c r="E12" s="65" t="s">
        <v>298</v>
      </c>
      <c r="F12" s="71">
        <v>0</v>
      </c>
      <c r="G12" s="64" t="s">
        <v>316</v>
      </c>
      <c r="H12" s="125" t="s">
        <v>298</v>
      </c>
      <c r="I12" s="96">
        <v>0</v>
      </c>
    </row>
    <row r="13" ht="30" customHeight="1" spans="1:9">
      <c r="A13" s="76" t="s">
        <v>307</v>
      </c>
      <c r="B13" s="78" t="s">
        <v>294</v>
      </c>
      <c r="C13" s="73">
        <v>0</v>
      </c>
      <c r="D13" s="64" t="s">
        <v>317</v>
      </c>
      <c r="E13" s="65" t="s">
        <v>298</v>
      </c>
      <c r="F13" s="71">
        <v>0</v>
      </c>
      <c r="G13" s="64" t="s">
        <v>318</v>
      </c>
      <c r="H13" s="65" t="s">
        <v>60</v>
      </c>
      <c r="I13" s="90" t="s">
        <v>60</v>
      </c>
    </row>
    <row r="14" ht="30" customHeight="1" spans="1:9">
      <c r="A14" s="64" t="s">
        <v>319</v>
      </c>
      <c r="B14" s="77" t="s">
        <v>294</v>
      </c>
      <c r="C14" s="73">
        <v>0</v>
      </c>
      <c r="D14" s="64" t="s">
        <v>320</v>
      </c>
      <c r="E14" s="65" t="s">
        <v>298</v>
      </c>
      <c r="F14" s="71">
        <v>0</v>
      </c>
      <c r="G14" s="64" t="s">
        <v>321</v>
      </c>
      <c r="H14" s="125" t="s">
        <v>298</v>
      </c>
      <c r="I14" s="96">
        <v>0</v>
      </c>
    </row>
    <row r="15" ht="30" customHeight="1" spans="1:9">
      <c r="A15" s="64" t="s">
        <v>310</v>
      </c>
      <c r="B15" s="65" t="s">
        <v>60</v>
      </c>
      <c r="C15" s="65" t="s">
        <v>60</v>
      </c>
      <c r="D15" s="64" t="s">
        <v>322</v>
      </c>
      <c r="E15" s="65" t="s">
        <v>298</v>
      </c>
      <c r="F15" s="71">
        <v>0</v>
      </c>
      <c r="G15" s="64" t="s">
        <v>323</v>
      </c>
      <c r="H15" s="125" t="s">
        <v>60</v>
      </c>
      <c r="I15" s="90" t="s">
        <v>60</v>
      </c>
    </row>
    <row r="16" ht="30" customHeight="1" spans="1:9">
      <c r="A16" s="64" t="s">
        <v>313</v>
      </c>
      <c r="B16" s="65" t="s">
        <v>298</v>
      </c>
      <c r="C16" s="87">
        <v>0</v>
      </c>
      <c r="D16" s="64" t="s">
        <v>324</v>
      </c>
      <c r="E16" s="65" t="s">
        <v>60</v>
      </c>
      <c r="F16" s="65" t="s">
        <v>60</v>
      </c>
      <c r="G16" s="64" t="s">
        <v>325</v>
      </c>
      <c r="H16" s="125" t="s">
        <v>298</v>
      </c>
      <c r="I16" s="96">
        <v>0</v>
      </c>
    </row>
    <row r="17" ht="30" customHeight="1" spans="1:9">
      <c r="A17" s="64" t="s">
        <v>316</v>
      </c>
      <c r="B17" s="65" t="s">
        <v>298</v>
      </c>
      <c r="C17" s="87">
        <v>0</v>
      </c>
      <c r="D17" s="64" t="s">
        <v>326</v>
      </c>
      <c r="E17" s="65" t="s">
        <v>294</v>
      </c>
      <c r="F17" s="73">
        <v>333719</v>
      </c>
      <c r="G17" s="64" t="s">
        <v>327</v>
      </c>
      <c r="H17" s="125" t="s">
        <v>298</v>
      </c>
      <c r="I17" s="96">
        <v>0</v>
      </c>
    </row>
    <row r="18" ht="30" customHeight="1" spans="1:9">
      <c r="A18" s="64" t="s">
        <v>328</v>
      </c>
      <c r="B18" s="65" t="s">
        <v>298</v>
      </c>
      <c r="C18" s="87">
        <v>0</v>
      </c>
      <c r="D18" s="64" t="s">
        <v>329</v>
      </c>
      <c r="E18" s="65" t="s">
        <v>294</v>
      </c>
      <c r="F18" s="73">
        <v>197014</v>
      </c>
      <c r="G18" s="64" t="s">
        <v>330</v>
      </c>
      <c r="H18" s="125" t="s">
        <v>298</v>
      </c>
      <c r="I18" s="96">
        <v>0</v>
      </c>
    </row>
    <row r="19" ht="30" customHeight="1" spans="1:9">
      <c r="A19" s="64" t="s">
        <v>318</v>
      </c>
      <c r="B19" s="65" t="s">
        <v>60</v>
      </c>
      <c r="C19" s="65" t="s">
        <v>60</v>
      </c>
      <c r="D19" s="64" t="s">
        <v>331</v>
      </c>
      <c r="E19" s="65" t="s">
        <v>294</v>
      </c>
      <c r="F19" s="73">
        <v>9139</v>
      </c>
      <c r="G19" s="64" t="s">
        <v>332</v>
      </c>
      <c r="H19" s="125" t="s">
        <v>298</v>
      </c>
      <c r="I19" s="102">
        <f>I16+I18-I17</f>
        <v>0</v>
      </c>
    </row>
    <row r="20" ht="30" customHeight="1" spans="1:9">
      <c r="A20" s="64" t="s">
        <v>321</v>
      </c>
      <c r="B20" s="65" t="s">
        <v>298</v>
      </c>
      <c r="C20" s="87">
        <v>0</v>
      </c>
      <c r="D20" s="64" t="s">
        <v>333</v>
      </c>
      <c r="E20" s="65" t="s">
        <v>294</v>
      </c>
      <c r="F20" s="73">
        <v>107616</v>
      </c>
      <c r="G20" s="64" t="s">
        <v>334</v>
      </c>
      <c r="H20" s="65" t="s">
        <v>298</v>
      </c>
      <c r="I20" s="96">
        <v>0</v>
      </c>
    </row>
    <row r="21" ht="30" customHeight="1" spans="1:9">
      <c r="A21" s="64" t="s">
        <v>323</v>
      </c>
      <c r="B21" s="65" t="s">
        <v>60</v>
      </c>
      <c r="C21" s="65" t="s">
        <v>60</v>
      </c>
      <c r="D21" s="64" t="s">
        <v>335</v>
      </c>
      <c r="E21" s="65" t="s">
        <v>294</v>
      </c>
      <c r="F21" s="73">
        <v>5876</v>
      </c>
      <c r="G21" s="64" t="s">
        <v>336</v>
      </c>
      <c r="H21" s="125" t="s">
        <v>298</v>
      </c>
      <c r="I21" s="96">
        <v>0</v>
      </c>
    </row>
    <row r="22" ht="30" customHeight="1" spans="1:9">
      <c r="A22" s="64" t="s">
        <v>337</v>
      </c>
      <c r="B22" s="65" t="s">
        <v>298</v>
      </c>
      <c r="C22" s="87">
        <v>0</v>
      </c>
      <c r="D22" s="64" t="s">
        <v>338</v>
      </c>
      <c r="E22" s="65" t="s">
        <v>60</v>
      </c>
      <c r="F22" s="65" t="s">
        <v>60</v>
      </c>
      <c r="G22" s="64" t="s">
        <v>291</v>
      </c>
      <c r="H22" s="125" t="s">
        <v>60</v>
      </c>
      <c r="I22" s="90" t="s">
        <v>60</v>
      </c>
    </row>
    <row r="23" ht="30" customHeight="1" spans="1:9">
      <c r="A23" s="64" t="s">
        <v>339</v>
      </c>
      <c r="B23" s="65" t="s">
        <v>298</v>
      </c>
      <c r="C23" s="87">
        <v>0</v>
      </c>
      <c r="D23" s="64" t="s">
        <v>295</v>
      </c>
      <c r="E23" s="65" t="s">
        <v>294</v>
      </c>
      <c r="F23" s="87">
        <v>289000</v>
      </c>
      <c r="G23" s="64" t="s">
        <v>295</v>
      </c>
      <c r="H23" s="125" t="s">
        <v>294</v>
      </c>
      <c r="I23" s="66">
        <v>0</v>
      </c>
    </row>
    <row r="24" ht="30" customHeight="1" spans="1:9">
      <c r="A24" s="64" t="s">
        <v>340</v>
      </c>
      <c r="B24" s="65" t="s">
        <v>298</v>
      </c>
      <c r="C24" s="87">
        <v>0</v>
      </c>
      <c r="D24" s="64" t="s">
        <v>297</v>
      </c>
      <c r="E24" s="65" t="s">
        <v>298</v>
      </c>
      <c r="F24" s="87">
        <v>397176279.78</v>
      </c>
      <c r="G24" s="64" t="s">
        <v>297</v>
      </c>
      <c r="H24" s="125" t="s">
        <v>298</v>
      </c>
      <c r="I24" s="96">
        <v>0</v>
      </c>
    </row>
    <row r="25" ht="30" customHeight="1" spans="1:9">
      <c r="A25" s="64" t="s">
        <v>341</v>
      </c>
      <c r="B25" s="65" t="s">
        <v>298</v>
      </c>
      <c r="C25" s="71">
        <f>C22+C24-C23</f>
        <v>0</v>
      </c>
      <c r="D25" s="64" t="s">
        <v>342</v>
      </c>
      <c r="E25" s="65" t="s">
        <v>298</v>
      </c>
      <c r="F25" s="71">
        <f>F26+F27</f>
        <v>0</v>
      </c>
      <c r="G25" s="64" t="s">
        <v>300</v>
      </c>
      <c r="H25" s="125" t="s">
        <v>298</v>
      </c>
      <c r="I25" s="102">
        <f>I26+I27</f>
        <v>0</v>
      </c>
    </row>
    <row r="26" ht="30" customHeight="1" spans="1:9">
      <c r="A26" s="64" t="s">
        <v>334</v>
      </c>
      <c r="B26" s="65" t="s">
        <v>298</v>
      </c>
      <c r="C26" s="87">
        <v>0</v>
      </c>
      <c r="D26" s="64" t="s">
        <v>303</v>
      </c>
      <c r="E26" s="65" t="s">
        <v>298</v>
      </c>
      <c r="F26" s="87">
        <v>0</v>
      </c>
      <c r="G26" s="64" t="s">
        <v>303</v>
      </c>
      <c r="H26" s="65" t="s">
        <v>298</v>
      </c>
      <c r="I26" s="96">
        <v>0</v>
      </c>
    </row>
    <row r="27" ht="30" customHeight="1" spans="1:9">
      <c r="A27" s="72" t="s">
        <v>336</v>
      </c>
      <c r="B27" s="52" t="s">
        <v>298</v>
      </c>
      <c r="C27" s="88">
        <v>0</v>
      </c>
      <c r="D27" s="72" t="s">
        <v>306</v>
      </c>
      <c r="E27" s="52" t="s">
        <v>298</v>
      </c>
      <c r="F27" s="88">
        <v>0</v>
      </c>
      <c r="G27" s="72" t="s">
        <v>306</v>
      </c>
      <c r="H27" s="52" t="s">
        <v>298</v>
      </c>
      <c r="I27" s="98">
        <v>0</v>
      </c>
    </row>
    <row r="28" ht="36" customHeight="1" spans="1:9">
      <c r="A28" s="126"/>
      <c r="B28" s="126"/>
      <c r="C28" s="127"/>
      <c r="D28" s="126"/>
      <c r="E28" s="126"/>
      <c r="F28" s="126"/>
      <c r="G28" s="44"/>
      <c r="H28" s="44"/>
      <c r="I28" s="130" t="s">
        <v>343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2" t="s">
        <v>344</v>
      </c>
      <c r="B1" s="19"/>
      <c r="C1" s="19"/>
      <c r="D1" s="19"/>
      <c r="E1" s="19"/>
      <c r="F1" s="19"/>
    </row>
    <row r="2" ht="19.5" customHeight="1" spans="1:6">
      <c r="A2" s="47" t="s">
        <v>40</v>
      </c>
      <c r="B2" s="48"/>
      <c r="C2" s="47"/>
      <c r="D2" s="47"/>
      <c r="E2" s="47"/>
      <c r="F2" s="49" t="s">
        <v>345</v>
      </c>
    </row>
    <row r="3" ht="28.5" customHeight="1" spans="1:6">
      <c r="A3" s="50" t="s">
        <v>42</v>
      </c>
      <c r="B3" s="50" t="s">
        <v>288</v>
      </c>
      <c r="C3" s="50" t="s">
        <v>289</v>
      </c>
      <c r="D3" s="50" t="s">
        <v>42</v>
      </c>
      <c r="E3" s="50" t="s">
        <v>288</v>
      </c>
      <c r="F3" s="50" t="s">
        <v>289</v>
      </c>
    </row>
    <row r="4" ht="28.5" customHeight="1" spans="1:6">
      <c r="A4" s="64" t="s">
        <v>346</v>
      </c>
      <c r="B4" s="65" t="s">
        <v>294</v>
      </c>
      <c r="C4" s="110">
        <f>C5+C6</f>
        <v>0</v>
      </c>
      <c r="D4" s="64" t="s">
        <v>347</v>
      </c>
      <c r="E4" s="65" t="s">
        <v>298</v>
      </c>
      <c r="F4" s="96">
        <v>0</v>
      </c>
    </row>
    <row r="5" ht="28.5" customHeight="1" spans="1:6">
      <c r="A5" s="64" t="s">
        <v>348</v>
      </c>
      <c r="B5" s="65" t="s">
        <v>294</v>
      </c>
      <c r="C5" s="73">
        <v>0</v>
      </c>
      <c r="D5" s="64" t="s">
        <v>349</v>
      </c>
      <c r="E5" s="65" t="s">
        <v>298</v>
      </c>
      <c r="F5" s="96">
        <v>0</v>
      </c>
    </row>
    <row r="6" ht="28.5" customHeight="1" spans="1:6">
      <c r="A6" s="64" t="s">
        <v>350</v>
      </c>
      <c r="B6" s="65" t="s">
        <v>294</v>
      </c>
      <c r="C6" s="73">
        <v>0</v>
      </c>
      <c r="D6" s="64" t="s">
        <v>351</v>
      </c>
      <c r="E6" s="65" t="s">
        <v>60</v>
      </c>
      <c r="F6" s="90" t="s">
        <v>60</v>
      </c>
    </row>
    <row r="7" ht="28.5" customHeight="1" spans="1:6">
      <c r="A7" s="64" t="s">
        <v>352</v>
      </c>
      <c r="B7" s="65" t="s">
        <v>294</v>
      </c>
      <c r="C7" s="73">
        <v>0</v>
      </c>
      <c r="D7" s="64" t="s">
        <v>353</v>
      </c>
      <c r="E7" s="65" t="s">
        <v>298</v>
      </c>
      <c r="F7" s="96">
        <v>0</v>
      </c>
    </row>
    <row r="8" ht="28.5" customHeight="1" spans="1:6">
      <c r="A8" s="64" t="s">
        <v>354</v>
      </c>
      <c r="B8" s="65" t="s">
        <v>60</v>
      </c>
      <c r="C8" s="65" t="s">
        <v>60</v>
      </c>
      <c r="D8" s="64" t="s">
        <v>355</v>
      </c>
      <c r="E8" s="65" t="s">
        <v>298</v>
      </c>
      <c r="F8" s="96">
        <v>0</v>
      </c>
    </row>
    <row r="9" ht="28.5" customHeight="1" spans="1:6">
      <c r="A9" s="64" t="s">
        <v>356</v>
      </c>
      <c r="B9" s="81" t="s">
        <v>298</v>
      </c>
      <c r="C9" s="87">
        <v>0</v>
      </c>
      <c r="D9" s="64" t="s">
        <v>357</v>
      </c>
      <c r="E9" s="65" t="s">
        <v>298</v>
      </c>
      <c r="F9" s="96">
        <v>0</v>
      </c>
    </row>
    <row r="10" ht="28.5" customHeight="1" spans="1:6">
      <c r="A10" s="64" t="s">
        <v>358</v>
      </c>
      <c r="B10" s="81" t="s">
        <v>298</v>
      </c>
      <c r="C10" s="87">
        <v>0</v>
      </c>
      <c r="D10" s="64" t="s">
        <v>359</v>
      </c>
      <c r="E10" s="65" t="s">
        <v>60</v>
      </c>
      <c r="F10" s="90" t="s">
        <v>60</v>
      </c>
    </row>
    <row r="11" ht="28.5" customHeight="1" spans="1:6">
      <c r="A11" s="64" t="s">
        <v>360</v>
      </c>
      <c r="B11" s="65" t="s">
        <v>60</v>
      </c>
      <c r="C11" s="65" t="s">
        <v>60</v>
      </c>
      <c r="D11" s="64" t="s">
        <v>361</v>
      </c>
      <c r="E11" s="65" t="s">
        <v>294</v>
      </c>
      <c r="F11" s="66">
        <v>0</v>
      </c>
    </row>
    <row r="12" ht="28.5" customHeight="1" spans="1:6">
      <c r="A12" s="64" t="s">
        <v>362</v>
      </c>
      <c r="B12" s="81" t="s">
        <v>298</v>
      </c>
      <c r="C12" s="87">
        <v>0</v>
      </c>
      <c r="D12" s="64" t="s">
        <v>363</v>
      </c>
      <c r="E12" s="65" t="s">
        <v>294</v>
      </c>
      <c r="F12" s="66">
        <v>0</v>
      </c>
    </row>
    <row r="13" ht="28.5" customHeight="1" spans="1:6">
      <c r="A13" s="64" t="s">
        <v>364</v>
      </c>
      <c r="B13" s="65" t="s">
        <v>60</v>
      </c>
      <c r="C13" s="65" t="s">
        <v>60</v>
      </c>
      <c r="D13" s="64" t="s">
        <v>365</v>
      </c>
      <c r="E13" s="65" t="s">
        <v>294</v>
      </c>
      <c r="F13" s="66">
        <v>0</v>
      </c>
    </row>
    <row r="14" ht="28.5" customHeight="1" spans="1:6">
      <c r="A14" s="111" t="s">
        <v>366</v>
      </c>
      <c r="B14" s="81" t="s">
        <v>298</v>
      </c>
      <c r="C14" s="87">
        <v>0</v>
      </c>
      <c r="D14" s="72" t="s">
        <v>367</v>
      </c>
      <c r="E14" s="52" t="s">
        <v>294</v>
      </c>
      <c r="F14" s="66">
        <v>0</v>
      </c>
    </row>
    <row r="15" ht="28.5" customHeight="1" spans="1:6">
      <c r="A15" s="111" t="s">
        <v>368</v>
      </c>
      <c r="B15" s="81" t="s">
        <v>298</v>
      </c>
      <c r="C15" s="87">
        <v>0</v>
      </c>
      <c r="D15" s="112" t="s">
        <v>369</v>
      </c>
      <c r="E15" s="113" t="s">
        <v>298</v>
      </c>
      <c r="F15" s="71">
        <f>F16+F17</f>
        <v>0</v>
      </c>
    </row>
    <row r="16" ht="28.5" customHeight="1" spans="1:6">
      <c r="A16" s="111" t="s">
        <v>370</v>
      </c>
      <c r="B16" s="81" t="s">
        <v>298</v>
      </c>
      <c r="C16" s="87">
        <v>0</v>
      </c>
      <c r="D16" s="111" t="s">
        <v>371</v>
      </c>
      <c r="E16" s="81" t="s">
        <v>298</v>
      </c>
      <c r="F16" s="87">
        <v>0</v>
      </c>
    </row>
    <row r="17" ht="28.5" customHeight="1" spans="1:6">
      <c r="A17" s="51" t="s">
        <v>372</v>
      </c>
      <c r="B17" s="75" t="s">
        <v>298</v>
      </c>
      <c r="C17" s="82">
        <f>C14-C15+C16</f>
        <v>0</v>
      </c>
      <c r="D17" s="51" t="s">
        <v>373</v>
      </c>
      <c r="E17" s="75" t="s">
        <v>298</v>
      </c>
      <c r="F17" s="88">
        <v>0</v>
      </c>
    </row>
    <row r="18" ht="28.5" customHeight="1" spans="1:6">
      <c r="A18" s="58"/>
      <c r="B18" s="58"/>
      <c r="C18" s="58"/>
      <c r="D18" s="45"/>
      <c r="E18" s="45"/>
      <c r="F18" s="18" t="s">
        <v>374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3.35" style="1"/>
    <col min="5" max="5" width="7.16666666666667" style="1"/>
    <col min="6" max="6" width="27.25" style="1"/>
  </cols>
  <sheetData>
    <row r="1" ht="48" customHeight="1" spans="1:6">
      <c r="A1" s="2" t="s">
        <v>375</v>
      </c>
      <c r="B1" s="19"/>
      <c r="C1" s="19"/>
      <c r="D1" s="19"/>
      <c r="E1" s="19"/>
      <c r="F1" s="19"/>
    </row>
    <row r="2" ht="19.5" customHeight="1" spans="1:6">
      <c r="A2" s="47" t="s">
        <v>376</v>
      </c>
      <c r="B2" s="47"/>
      <c r="C2" s="47"/>
      <c r="D2" s="47"/>
      <c r="E2" s="48"/>
      <c r="F2" s="49" t="s">
        <v>377</v>
      </c>
    </row>
    <row r="3" ht="28.5" customHeight="1" spans="1:6">
      <c r="A3" s="62" t="s">
        <v>378</v>
      </c>
      <c r="B3" s="62" t="s">
        <v>288</v>
      </c>
      <c r="C3" s="62" t="s">
        <v>289</v>
      </c>
      <c r="D3" s="62" t="s">
        <v>378</v>
      </c>
      <c r="E3" s="62" t="s">
        <v>288</v>
      </c>
      <c r="F3" s="89" t="s">
        <v>289</v>
      </c>
    </row>
    <row r="4" ht="28.5" customHeight="1" spans="1:6">
      <c r="A4" s="64" t="s">
        <v>346</v>
      </c>
      <c r="B4" s="65" t="s">
        <v>294</v>
      </c>
      <c r="C4" s="73">
        <v>0</v>
      </c>
      <c r="D4" s="64" t="s">
        <v>379</v>
      </c>
      <c r="E4" s="90" t="s">
        <v>60</v>
      </c>
      <c r="F4" s="91" t="s">
        <v>60</v>
      </c>
    </row>
    <row r="5" ht="28.5" customHeight="1" spans="1:6">
      <c r="A5" s="64" t="s">
        <v>380</v>
      </c>
      <c r="B5" s="65" t="s">
        <v>294</v>
      </c>
      <c r="C5" s="73">
        <v>0</v>
      </c>
      <c r="D5" s="64" t="s">
        <v>381</v>
      </c>
      <c r="E5" s="92" t="s">
        <v>60</v>
      </c>
      <c r="F5" s="93" t="s">
        <v>60</v>
      </c>
    </row>
    <row r="6" ht="28.5" customHeight="1" spans="1:6">
      <c r="A6" s="64" t="s">
        <v>382</v>
      </c>
      <c r="B6" s="65" t="s">
        <v>294</v>
      </c>
      <c r="C6" s="83">
        <v>0</v>
      </c>
      <c r="D6" s="64" t="s">
        <v>383</v>
      </c>
      <c r="E6" s="94" t="s">
        <v>298</v>
      </c>
      <c r="F6" s="11">
        <v>0</v>
      </c>
    </row>
    <row r="7" ht="28.5" customHeight="1" spans="1:6">
      <c r="A7" s="64" t="s">
        <v>384</v>
      </c>
      <c r="B7" s="90" t="s">
        <v>60</v>
      </c>
      <c r="C7" s="70" t="s">
        <v>60</v>
      </c>
      <c r="D7" s="64" t="s">
        <v>385</v>
      </c>
      <c r="E7" s="94" t="s">
        <v>298</v>
      </c>
      <c r="F7" s="95">
        <v>0</v>
      </c>
    </row>
    <row r="8" ht="28.5" customHeight="1" spans="1:6">
      <c r="A8" s="64" t="s">
        <v>386</v>
      </c>
      <c r="B8" s="65" t="s">
        <v>298</v>
      </c>
      <c r="C8" s="87">
        <v>0</v>
      </c>
      <c r="D8" s="64" t="s">
        <v>387</v>
      </c>
      <c r="E8" s="92" t="s">
        <v>298</v>
      </c>
      <c r="F8" s="96">
        <v>0</v>
      </c>
    </row>
    <row r="9" ht="28.5" customHeight="1" spans="1:6">
      <c r="A9" s="64" t="s">
        <v>388</v>
      </c>
      <c r="B9" s="65" t="s">
        <v>298</v>
      </c>
      <c r="C9" s="88">
        <v>0</v>
      </c>
      <c r="D9" s="64" t="s">
        <v>389</v>
      </c>
      <c r="E9" s="97" t="s">
        <v>298</v>
      </c>
      <c r="F9" s="98">
        <v>0</v>
      </c>
    </row>
    <row r="10" ht="28.5" customHeight="1" spans="1:6">
      <c r="A10" s="64" t="s">
        <v>390</v>
      </c>
      <c r="B10" s="93" t="s">
        <v>60</v>
      </c>
      <c r="C10" s="68" t="s">
        <v>60</v>
      </c>
      <c r="D10" s="27" t="s">
        <v>391</v>
      </c>
      <c r="E10" s="99" t="s">
        <v>298</v>
      </c>
      <c r="F10" s="95">
        <v>0</v>
      </c>
    </row>
    <row r="11" ht="28.5" customHeight="1" spans="1:6">
      <c r="A11" s="27" t="s">
        <v>353</v>
      </c>
      <c r="B11" s="100" t="s">
        <v>298</v>
      </c>
      <c r="C11" s="101">
        <v>0</v>
      </c>
      <c r="D11" s="64" t="s">
        <v>392</v>
      </c>
      <c r="E11" s="92" t="s">
        <v>298</v>
      </c>
      <c r="F11" s="102">
        <f>F7-F8</f>
        <v>0</v>
      </c>
    </row>
    <row r="12" ht="28.5" customHeight="1" spans="1:6">
      <c r="A12" s="27" t="s">
        <v>355</v>
      </c>
      <c r="B12" s="68" t="s">
        <v>298</v>
      </c>
      <c r="C12" s="87">
        <v>0</v>
      </c>
      <c r="D12" s="64" t="s">
        <v>393</v>
      </c>
      <c r="E12" s="92" t="s">
        <v>298</v>
      </c>
      <c r="F12" s="103">
        <f>F6+F11</f>
        <v>0</v>
      </c>
    </row>
    <row r="13" ht="28.5" customHeight="1" spans="1:6">
      <c r="A13" s="27" t="s">
        <v>357</v>
      </c>
      <c r="B13" s="68" t="s">
        <v>298</v>
      </c>
      <c r="C13" s="87">
        <v>0</v>
      </c>
      <c r="D13" s="64" t="s">
        <v>394</v>
      </c>
      <c r="E13" s="93" t="s">
        <v>60</v>
      </c>
      <c r="F13" s="100" t="s">
        <v>60</v>
      </c>
    </row>
    <row r="14" ht="28.5" customHeight="1" spans="1:6">
      <c r="A14" s="27" t="s">
        <v>395</v>
      </c>
      <c r="B14" s="68" t="s">
        <v>298</v>
      </c>
      <c r="C14" s="82">
        <f>C15+C16</f>
        <v>0</v>
      </c>
      <c r="D14" s="27" t="s">
        <v>396</v>
      </c>
      <c r="E14" s="104" t="s">
        <v>294</v>
      </c>
      <c r="F14" s="31">
        <v>0</v>
      </c>
    </row>
    <row r="15" ht="28.5" customHeight="1" spans="1:6">
      <c r="A15" s="27" t="s">
        <v>371</v>
      </c>
      <c r="B15" s="100" t="s">
        <v>298</v>
      </c>
      <c r="C15" s="105">
        <v>0</v>
      </c>
      <c r="D15" s="27" t="s">
        <v>397</v>
      </c>
      <c r="E15" s="104" t="s">
        <v>294</v>
      </c>
      <c r="F15" s="106">
        <v>0</v>
      </c>
    </row>
    <row r="16" ht="28.5" customHeight="1" spans="1:6">
      <c r="A16" s="38" t="s">
        <v>373</v>
      </c>
      <c r="B16" s="100" t="s">
        <v>298</v>
      </c>
      <c r="C16" s="107">
        <v>0</v>
      </c>
      <c r="D16" s="93" t="s">
        <v>60</v>
      </c>
      <c r="E16" s="68" t="s">
        <v>60</v>
      </c>
      <c r="F16" s="52" t="s">
        <v>60</v>
      </c>
    </row>
    <row r="17" ht="28.5" customHeight="1" spans="1:6">
      <c r="A17" s="108"/>
      <c r="B17" s="84"/>
      <c r="C17" s="109"/>
      <c r="D17" s="58"/>
      <c r="E17" s="58"/>
      <c r="F17" s="46" t="s">
        <v>398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399</v>
      </c>
      <c r="B1" s="19"/>
      <c r="C1" s="19"/>
      <c r="D1" s="19"/>
      <c r="E1" s="19"/>
      <c r="F1" s="19"/>
    </row>
    <row r="2" ht="19.5" customHeight="1" spans="1:6">
      <c r="A2" s="47" t="s">
        <v>40</v>
      </c>
      <c r="B2" s="48"/>
      <c r="C2" s="47"/>
      <c r="D2" s="47"/>
      <c r="E2" s="47"/>
      <c r="F2" s="49" t="s">
        <v>400</v>
      </c>
    </row>
    <row r="3" ht="28.5" customHeight="1" spans="1:6">
      <c r="A3" s="50" t="s">
        <v>68</v>
      </c>
      <c r="B3" s="50" t="s">
        <v>288</v>
      </c>
      <c r="C3" s="50" t="s">
        <v>289</v>
      </c>
      <c r="D3" s="50" t="s">
        <v>68</v>
      </c>
      <c r="E3" s="50" t="s">
        <v>288</v>
      </c>
      <c r="F3" s="50" t="s">
        <v>289</v>
      </c>
    </row>
    <row r="4" ht="28.5" customHeight="1" spans="1:6">
      <c r="A4" s="85" t="s">
        <v>346</v>
      </c>
      <c r="B4" s="65" t="s">
        <v>294</v>
      </c>
      <c r="C4" s="73">
        <v>0</v>
      </c>
      <c r="D4" s="86" t="s">
        <v>401</v>
      </c>
      <c r="E4" s="81" t="s">
        <v>298</v>
      </c>
      <c r="F4" s="87">
        <v>0</v>
      </c>
    </row>
    <row r="5" ht="28.5" customHeight="1" spans="1:6">
      <c r="A5" s="64" t="s">
        <v>402</v>
      </c>
      <c r="B5" s="65" t="s">
        <v>294</v>
      </c>
      <c r="C5" s="73">
        <v>0</v>
      </c>
      <c r="D5" s="64" t="s">
        <v>403</v>
      </c>
      <c r="E5" s="81" t="s">
        <v>298</v>
      </c>
      <c r="F5" s="71">
        <f>C11-C12+F4</f>
        <v>0</v>
      </c>
    </row>
    <row r="6" ht="28.5" customHeight="1" spans="1:6">
      <c r="A6" s="64" t="s">
        <v>354</v>
      </c>
      <c r="B6" s="65" t="s">
        <v>298</v>
      </c>
      <c r="C6" s="87">
        <v>0</v>
      </c>
      <c r="D6" s="64" t="s">
        <v>404</v>
      </c>
      <c r="E6" s="81" t="s">
        <v>298</v>
      </c>
      <c r="F6" s="87">
        <v>0</v>
      </c>
    </row>
    <row r="7" ht="28.5" customHeight="1" spans="1:6">
      <c r="A7" s="64" t="s">
        <v>360</v>
      </c>
      <c r="B7" s="65" t="s">
        <v>60</v>
      </c>
      <c r="C7" s="65" t="s">
        <v>60</v>
      </c>
      <c r="D7" s="64" t="s">
        <v>405</v>
      </c>
      <c r="E7" s="81" t="s">
        <v>298</v>
      </c>
      <c r="F7" s="87">
        <v>0</v>
      </c>
    </row>
    <row r="8" ht="28.5" customHeight="1" spans="1:6">
      <c r="A8" s="64" t="s">
        <v>406</v>
      </c>
      <c r="B8" s="65" t="s">
        <v>298</v>
      </c>
      <c r="C8" s="87">
        <v>0</v>
      </c>
      <c r="D8" s="64" t="s">
        <v>407</v>
      </c>
      <c r="E8" s="81" t="s">
        <v>294</v>
      </c>
      <c r="F8" s="73">
        <v>0</v>
      </c>
    </row>
    <row r="9" ht="28.5" customHeight="1" spans="1:6">
      <c r="A9" s="64" t="s">
        <v>408</v>
      </c>
      <c r="B9" s="65" t="s">
        <v>298</v>
      </c>
      <c r="C9" s="87">
        <v>0</v>
      </c>
      <c r="D9" s="64" t="s">
        <v>409</v>
      </c>
      <c r="E9" s="81" t="s">
        <v>298</v>
      </c>
      <c r="F9" s="71">
        <f>F10+F11</f>
        <v>0</v>
      </c>
    </row>
    <row r="10" ht="28.5" customHeight="1" spans="1:6">
      <c r="A10" s="64" t="s">
        <v>410</v>
      </c>
      <c r="B10" s="65" t="s">
        <v>60</v>
      </c>
      <c r="C10" s="65" t="s">
        <v>60</v>
      </c>
      <c r="D10" s="64" t="s">
        <v>411</v>
      </c>
      <c r="E10" s="81" t="s">
        <v>298</v>
      </c>
      <c r="F10" s="87">
        <v>0</v>
      </c>
    </row>
    <row r="11" ht="28.5" customHeight="1" spans="1:6">
      <c r="A11" s="64" t="s">
        <v>412</v>
      </c>
      <c r="B11" s="81" t="s">
        <v>298</v>
      </c>
      <c r="C11" s="87">
        <v>0</v>
      </c>
      <c r="D11" s="64" t="s">
        <v>413</v>
      </c>
      <c r="E11" s="81" t="s">
        <v>298</v>
      </c>
      <c r="F11" s="87">
        <v>0</v>
      </c>
    </row>
    <row r="12" ht="28.5" customHeight="1" spans="1:6">
      <c r="A12" s="72" t="s">
        <v>414</v>
      </c>
      <c r="B12" s="52" t="s">
        <v>298</v>
      </c>
      <c r="C12" s="88">
        <v>0</v>
      </c>
      <c r="D12" s="52" t="s">
        <v>60</v>
      </c>
      <c r="E12" s="52" t="s">
        <v>60</v>
      </c>
      <c r="F12" s="52" t="s">
        <v>60</v>
      </c>
    </row>
    <row r="13" ht="28.5" customHeight="1" spans="1:6">
      <c r="A13" s="58"/>
      <c r="B13" s="58"/>
      <c r="C13" s="58"/>
      <c r="D13" s="45"/>
      <c r="E13" s="45"/>
      <c r="F13" s="18" t="s">
        <v>415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60" t="s">
        <v>416</v>
      </c>
      <c r="B1" s="61"/>
      <c r="C1" s="61"/>
      <c r="D1" s="61"/>
      <c r="E1" s="61"/>
      <c r="F1" s="61"/>
    </row>
    <row r="2" ht="19.5" customHeight="1" spans="1:6">
      <c r="A2" s="47" t="s">
        <v>40</v>
      </c>
      <c r="B2" s="48"/>
      <c r="C2" s="47"/>
      <c r="D2" s="47"/>
      <c r="E2" s="48"/>
      <c r="F2" s="49" t="s">
        <v>417</v>
      </c>
    </row>
    <row r="3" ht="28.5" customHeight="1" spans="1:6">
      <c r="A3" s="50" t="s">
        <v>42</v>
      </c>
      <c r="B3" s="62" t="s">
        <v>288</v>
      </c>
      <c r="C3" s="50" t="s">
        <v>289</v>
      </c>
      <c r="D3" s="63" t="s">
        <v>42</v>
      </c>
      <c r="E3" s="63" t="s">
        <v>288</v>
      </c>
      <c r="F3" s="63" t="s">
        <v>289</v>
      </c>
    </row>
    <row r="4" ht="28.5" customHeight="1" spans="1:6">
      <c r="A4" s="64" t="s">
        <v>346</v>
      </c>
      <c r="B4" s="65" t="s">
        <v>294</v>
      </c>
      <c r="C4" s="66">
        <v>0</v>
      </c>
      <c r="D4" s="67" t="s">
        <v>418</v>
      </c>
      <c r="E4" s="68" t="s">
        <v>419</v>
      </c>
      <c r="F4" s="69">
        <v>0</v>
      </c>
    </row>
    <row r="5" ht="28.5" customHeight="1" spans="1:6">
      <c r="A5" s="64" t="s">
        <v>420</v>
      </c>
      <c r="B5" s="65" t="s">
        <v>294</v>
      </c>
      <c r="C5" s="66">
        <v>0</v>
      </c>
      <c r="D5" s="67" t="s">
        <v>421</v>
      </c>
      <c r="E5" s="70" t="s">
        <v>422</v>
      </c>
      <c r="F5" s="71">
        <v>0</v>
      </c>
    </row>
    <row r="6" ht="28.5" customHeight="1" spans="1:6">
      <c r="A6" s="72" t="s">
        <v>423</v>
      </c>
      <c r="B6" s="65" t="s">
        <v>294</v>
      </c>
      <c r="C6" s="73">
        <v>0</v>
      </c>
      <c r="D6" s="74" t="s">
        <v>424</v>
      </c>
      <c r="E6" s="75" t="s">
        <v>60</v>
      </c>
      <c r="F6" s="75" t="s">
        <v>60</v>
      </c>
    </row>
    <row r="7" ht="28.5" customHeight="1" spans="1:6">
      <c r="A7" s="74" t="s">
        <v>425</v>
      </c>
      <c r="B7" s="75" t="s">
        <v>60</v>
      </c>
      <c r="C7" s="75" t="s">
        <v>60</v>
      </c>
      <c r="D7" s="76" t="s">
        <v>426</v>
      </c>
      <c r="E7" s="77" t="s">
        <v>419</v>
      </c>
      <c r="F7" s="69">
        <v>0</v>
      </c>
    </row>
    <row r="8" ht="28.5" customHeight="1" spans="1:6">
      <c r="A8" s="74" t="s">
        <v>356</v>
      </c>
      <c r="B8" s="78" t="s">
        <v>298</v>
      </c>
      <c r="C8" s="79">
        <v>0</v>
      </c>
      <c r="D8" s="64" t="s">
        <v>427</v>
      </c>
      <c r="E8" s="65" t="s">
        <v>294</v>
      </c>
      <c r="F8" s="66">
        <v>0</v>
      </c>
    </row>
    <row r="9" ht="28.5" customHeight="1" spans="1:6">
      <c r="A9" s="74" t="s">
        <v>358</v>
      </c>
      <c r="B9" s="77" t="s">
        <v>298</v>
      </c>
      <c r="C9" s="80">
        <v>0</v>
      </c>
      <c r="D9" s="64" t="s">
        <v>428</v>
      </c>
      <c r="E9" s="65" t="s">
        <v>294</v>
      </c>
      <c r="F9" s="66">
        <v>0</v>
      </c>
    </row>
    <row r="10" ht="28.5" customHeight="1" spans="1:6">
      <c r="A10" s="76" t="s">
        <v>384</v>
      </c>
      <c r="B10" s="81" t="s">
        <v>60</v>
      </c>
      <c r="C10" s="75" t="s">
        <v>60</v>
      </c>
      <c r="D10" s="64" t="s">
        <v>429</v>
      </c>
      <c r="E10" s="65" t="s">
        <v>294</v>
      </c>
      <c r="F10" s="66">
        <v>0</v>
      </c>
    </row>
    <row r="11" ht="28.5" customHeight="1" spans="1:6">
      <c r="A11" s="64" t="s">
        <v>430</v>
      </c>
      <c r="B11" s="65" t="s">
        <v>298</v>
      </c>
      <c r="C11" s="79">
        <v>0</v>
      </c>
      <c r="D11" s="64" t="s">
        <v>431</v>
      </c>
      <c r="E11" s="65" t="s">
        <v>294</v>
      </c>
      <c r="F11" s="66">
        <v>0</v>
      </c>
    </row>
    <row r="12" ht="28.5" customHeight="1" spans="1:6">
      <c r="A12" s="64" t="s">
        <v>432</v>
      </c>
      <c r="B12" s="65" t="s">
        <v>298</v>
      </c>
      <c r="C12" s="79">
        <v>0</v>
      </c>
      <c r="D12" s="64" t="s">
        <v>433</v>
      </c>
      <c r="E12" s="65" t="s">
        <v>294</v>
      </c>
      <c r="F12" s="66">
        <v>0</v>
      </c>
    </row>
    <row r="13" ht="28.5" customHeight="1" spans="1:6">
      <c r="A13" s="64" t="s">
        <v>434</v>
      </c>
      <c r="B13" s="65" t="s">
        <v>298</v>
      </c>
      <c r="C13" s="80">
        <v>0</v>
      </c>
      <c r="D13" s="64" t="s">
        <v>435</v>
      </c>
      <c r="E13" s="65" t="s">
        <v>294</v>
      </c>
      <c r="F13" s="66">
        <v>0</v>
      </c>
    </row>
    <row r="14" ht="28.5" customHeight="1" spans="1:6">
      <c r="A14" s="64" t="s">
        <v>436</v>
      </c>
      <c r="B14" s="65" t="s">
        <v>298</v>
      </c>
      <c r="C14" s="71">
        <f>C11-C12+C13</f>
        <v>0</v>
      </c>
      <c r="D14" s="64" t="s">
        <v>437</v>
      </c>
      <c r="E14" s="65" t="s">
        <v>294</v>
      </c>
      <c r="F14" s="66">
        <v>0</v>
      </c>
    </row>
    <row r="15" ht="28.5" customHeight="1" spans="1:6">
      <c r="A15" s="64" t="s">
        <v>438</v>
      </c>
      <c r="B15" s="81" t="s">
        <v>60</v>
      </c>
      <c r="C15" s="81" t="s">
        <v>60</v>
      </c>
      <c r="D15" s="64" t="s">
        <v>439</v>
      </c>
      <c r="E15" s="65" t="s">
        <v>298</v>
      </c>
      <c r="F15" s="82">
        <f>F16+F17</f>
        <v>0</v>
      </c>
    </row>
    <row r="16" ht="28.5" customHeight="1" spans="1:6">
      <c r="A16" s="64" t="s">
        <v>440</v>
      </c>
      <c r="B16" s="65" t="s">
        <v>294</v>
      </c>
      <c r="C16" s="73">
        <v>0</v>
      </c>
      <c r="D16" s="64" t="s">
        <v>371</v>
      </c>
      <c r="E16" s="65" t="s">
        <v>298</v>
      </c>
      <c r="F16" s="79">
        <v>0</v>
      </c>
    </row>
    <row r="17" ht="28.5" customHeight="1" spans="1:6">
      <c r="A17" s="72" t="s">
        <v>441</v>
      </c>
      <c r="B17" s="52" t="s">
        <v>294</v>
      </c>
      <c r="C17" s="83">
        <v>0</v>
      </c>
      <c r="D17" s="72" t="s">
        <v>373</v>
      </c>
      <c r="E17" s="52" t="s">
        <v>298</v>
      </c>
      <c r="F17" s="79">
        <v>0</v>
      </c>
    </row>
    <row r="18" ht="28.5" customHeight="1" spans="1:6">
      <c r="A18" s="45"/>
      <c r="B18" s="45"/>
      <c r="C18" s="45"/>
      <c r="D18" s="45"/>
      <c r="E18" s="84"/>
      <c r="F18" s="46" t="s">
        <v>442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showGridLines="0" workbookViewId="0">
      <pane topLeftCell="B3" activePane="bottomRight" state="frozen"/>
      <selection activeCell="A1" sqref="A1"/>
    </sheetView>
  </sheetViews>
  <sheetFormatPr defaultColWidth="8" defaultRowHeight="14.25" outlineLevelCol="2"/>
  <cols>
    <col min="1" max="1" width="1.14166666666667" style="1"/>
    <col min="2" max="2" width="110.141666666667" style="1"/>
    <col min="3" max="3" width="4.15833333333333" style="1"/>
  </cols>
  <sheetData>
    <row r="1" ht="45.75" customHeight="1" spans="2:3">
      <c r="B1" s="19" t="s">
        <v>17</v>
      </c>
      <c r="C1" s="169"/>
    </row>
    <row r="2" ht="19.5" customHeight="1" spans="2:3">
      <c r="B2" s="170"/>
      <c r="C2" s="170"/>
    </row>
    <row r="3" ht="19.5" customHeight="1" spans="2:3">
      <c r="B3" s="159" t="s">
        <v>18</v>
      </c>
      <c r="C3" s="171"/>
    </row>
    <row r="4" ht="19.5" customHeight="1" spans="2:3">
      <c r="B4" s="159" t="s">
        <v>19</v>
      </c>
      <c r="C4" s="170"/>
    </row>
    <row r="5" ht="19.5" customHeight="1" spans="2:3">
      <c r="B5" s="159" t="s">
        <v>20</v>
      </c>
      <c r="C5" s="171"/>
    </row>
    <row r="6" ht="19.5" customHeight="1" spans="2:3">
      <c r="B6" s="159" t="s">
        <v>21</v>
      </c>
      <c r="C6" s="170"/>
    </row>
    <row r="7" ht="19.5" customHeight="1" spans="2:3">
      <c r="B7" s="159" t="s">
        <v>22</v>
      </c>
      <c r="C7" s="171"/>
    </row>
    <row r="8" ht="19.5" customHeight="1" spans="2:3">
      <c r="B8" s="159" t="s">
        <v>23</v>
      </c>
      <c r="C8" s="171"/>
    </row>
    <row r="9" ht="19.5" customHeight="1" spans="2:3">
      <c r="B9" s="159" t="s">
        <v>24</v>
      </c>
      <c r="C9" s="171"/>
    </row>
    <row r="10" ht="19.5" customHeight="1" spans="2:3">
      <c r="B10" s="159" t="s">
        <v>25</v>
      </c>
      <c r="C10" s="171"/>
    </row>
    <row r="11" ht="19.5" customHeight="1" spans="2:3">
      <c r="B11" s="159" t="s">
        <v>26</v>
      </c>
      <c r="C11" s="170"/>
    </row>
    <row r="12" ht="19.5" customHeight="1" spans="2:3">
      <c r="B12" s="172" t="s">
        <v>27</v>
      </c>
      <c r="C12" s="173"/>
    </row>
    <row r="13" ht="19.5" customHeight="1" spans="2:3">
      <c r="B13" s="172" t="s">
        <v>28</v>
      </c>
      <c r="C13" s="173"/>
    </row>
    <row r="14" ht="19.5" customHeight="1" spans="2:3">
      <c r="B14" s="159" t="s">
        <v>29</v>
      </c>
      <c r="C14" s="171"/>
    </row>
    <row r="15" ht="19.5" customHeight="1" spans="2:3">
      <c r="B15" s="159" t="s">
        <v>30</v>
      </c>
      <c r="C15" s="171"/>
    </row>
    <row r="16" ht="19.5" customHeight="1" spans="2:3">
      <c r="B16" s="159" t="s">
        <v>31</v>
      </c>
      <c r="C16" s="171"/>
    </row>
    <row r="17" ht="19.5" customHeight="1" spans="2:3">
      <c r="B17" s="159" t="s">
        <v>32</v>
      </c>
      <c r="C17" s="171"/>
    </row>
    <row r="18" ht="19.5" customHeight="1" spans="2:3">
      <c r="B18" s="159" t="s">
        <v>33</v>
      </c>
      <c r="C18" s="170"/>
    </row>
    <row r="19" ht="19.5" customHeight="1" spans="2:3">
      <c r="B19" s="159" t="s">
        <v>34</v>
      </c>
      <c r="C19" s="171"/>
    </row>
    <row r="20" ht="19.5" customHeight="1" spans="2:3">
      <c r="B20" s="159" t="s">
        <v>35</v>
      </c>
      <c r="C20" s="171"/>
    </row>
    <row r="21" ht="19.5" customHeight="1" spans="2:3">
      <c r="B21" s="159" t="s">
        <v>36</v>
      </c>
      <c r="C21" s="170"/>
    </row>
    <row r="22" ht="19.5" customHeight="1" spans="2:3">
      <c r="B22" s="159" t="s">
        <v>37</v>
      </c>
      <c r="C22" s="171"/>
    </row>
  </sheetData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443</v>
      </c>
      <c r="B1" s="19"/>
      <c r="C1" s="54"/>
      <c r="D1" s="54"/>
      <c r="E1" s="19"/>
      <c r="F1" s="19"/>
    </row>
    <row r="2" ht="19.5" customHeight="1" spans="1:6">
      <c r="A2" s="24" t="s">
        <v>40</v>
      </c>
      <c r="B2" s="55"/>
      <c r="C2" s="56"/>
      <c r="D2" s="56"/>
      <c r="E2" s="55"/>
      <c r="F2" s="57" t="s">
        <v>444</v>
      </c>
    </row>
    <row r="3" ht="28.5" customHeight="1" spans="1:6">
      <c r="A3" s="8" t="s">
        <v>42</v>
      </c>
      <c r="B3" s="8" t="s">
        <v>288</v>
      </c>
      <c r="C3" s="8" t="s">
        <v>445</v>
      </c>
      <c r="D3" s="8" t="s">
        <v>42</v>
      </c>
      <c r="E3" s="8" t="s">
        <v>288</v>
      </c>
      <c r="F3" s="8" t="s">
        <v>445</v>
      </c>
    </row>
    <row r="4" ht="28.5" customHeight="1" spans="1:6">
      <c r="A4" s="39" t="s">
        <v>446</v>
      </c>
      <c r="B4" s="12" t="s">
        <v>60</v>
      </c>
      <c r="C4" s="12" t="s">
        <v>60</v>
      </c>
      <c r="D4" s="9" t="s">
        <v>447</v>
      </c>
      <c r="E4" s="12" t="s">
        <v>298</v>
      </c>
      <c r="F4" s="10">
        <f>C6-C10</f>
        <v>0</v>
      </c>
    </row>
    <row r="5" ht="28.5" customHeight="1" spans="1:6">
      <c r="A5" s="39" t="s">
        <v>448</v>
      </c>
      <c r="B5" s="12" t="s">
        <v>298</v>
      </c>
      <c r="C5" s="11">
        <v>0</v>
      </c>
      <c r="D5" s="9" t="s">
        <v>449</v>
      </c>
      <c r="E5" s="12" t="s">
        <v>298</v>
      </c>
      <c r="F5" s="10">
        <f>C5+F4</f>
        <v>0</v>
      </c>
    </row>
    <row r="6" ht="28.5" customHeight="1" spans="1:6">
      <c r="A6" s="39" t="s">
        <v>450</v>
      </c>
      <c r="B6" s="12" t="s">
        <v>298</v>
      </c>
      <c r="C6" s="11">
        <v>0</v>
      </c>
      <c r="D6" s="9" t="s">
        <v>451</v>
      </c>
      <c r="E6" s="12" t="s">
        <v>294</v>
      </c>
      <c r="F6" s="10">
        <f>F7+F8</f>
        <v>0</v>
      </c>
    </row>
    <row r="7" ht="28.5" customHeight="1" spans="1:6">
      <c r="A7" s="39" t="s">
        <v>452</v>
      </c>
      <c r="B7" s="12" t="s">
        <v>298</v>
      </c>
      <c r="C7" s="11">
        <v>0</v>
      </c>
      <c r="D7" s="9" t="s">
        <v>453</v>
      </c>
      <c r="E7" s="12" t="s">
        <v>294</v>
      </c>
      <c r="F7" s="11">
        <v>0</v>
      </c>
    </row>
    <row r="8" ht="28.5" customHeight="1" spans="1:6">
      <c r="A8" s="39" t="s">
        <v>454</v>
      </c>
      <c r="B8" s="12" t="s">
        <v>298</v>
      </c>
      <c r="C8" s="11">
        <v>0</v>
      </c>
      <c r="D8" s="9" t="s">
        <v>455</v>
      </c>
      <c r="E8" s="12" t="s">
        <v>294</v>
      </c>
      <c r="F8" s="11">
        <v>0</v>
      </c>
    </row>
    <row r="9" ht="28.5" customHeight="1" spans="1:6">
      <c r="A9" s="39" t="s">
        <v>456</v>
      </c>
      <c r="B9" s="12" t="s">
        <v>298</v>
      </c>
      <c r="C9" s="11">
        <v>0</v>
      </c>
      <c r="D9" s="9" t="s">
        <v>457</v>
      </c>
      <c r="E9" s="12" t="s">
        <v>298</v>
      </c>
      <c r="F9" s="10">
        <f>F10+F11</f>
        <v>0</v>
      </c>
    </row>
    <row r="10" ht="28.5" customHeight="1" spans="1:6">
      <c r="A10" s="39" t="s">
        <v>458</v>
      </c>
      <c r="B10" s="12" t="s">
        <v>298</v>
      </c>
      <c r="C10" s="11">
        <v>0</v>
      </c>
      <c r="D10" s="9" t="s">
        <v>459</v>
      </c>
      <c r="E10" s="12" t="s">
        <v>298</v>
      </c>
      <c r="F10" s="11">
        <v>0</v>
      </c>
    </row>
    <row r="11" ht="28.5" customHeight="1" spans="1:6">
      <c r="A11" s="39" t="s">
        <v>460</v>
      </c>
      <c r="B11" s="12" t="s">
        <v>298</v>
      </c>
      <c r="C11" s="11">
        <v>0</v>
      </c>
      <c r="D11" s="9" t="s">
        <v>461</v>
      </c>
      <c r="E11" s="12" t="s">
        <v>298</v>
      </c>
      <c r="F11" s="11">
        <v>0</v>
      </c>
    </row>
    <row r="12" ht="28.5" customHeight="1" spans="1:6">
      <c r="A12" s="58"/>
      <c r="B12" s="59"/>
      <c r="C12" s="58"/>
      <c r="D12" s="58"/>
      <c r="E12" s="59"/>
      <c r="F12" s="46" t="s">
        <v>462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2" t="s">
        <v>463</v>
      </c>
      <c r="B1" s="19"/>
      <c r="C1" s="19"/>
    </row>
    <row r="2" ht="19.5" customHeight="1" spans="1:3">
      <c r="A2" s="47" t="s">
        <v>40</v>
      </c>
      <c r="B2" s="48"/>
      <c r="C2" s="49" t="s">
        <v>464</v>
      </c>
    </row>
    <row r="3" ht="28.5" customHeight="1" spans="1:3">
      <c r="A3" s="50" t="s">
        <v>42</v>
      </c>
      <c r="B3" s="50" t="s">
        <v>288</v>
      </c>
      <c r="C3" s="50" t="s">
        <v>289</v>
      </c>
    </row>
    <row r="4" ht="28.5" customHeight="1" spans="1:3">
      <c r="A4" s="51" t="s">
        <v>465</v>
      </c>
      <c r="B4" s="52" t="s">
        <v>60</v>
      </c>
      <c r="C4" s="52" t="s">
        <v>60</v>
      </c>
    </row>
    <row r="5" ht="28.5" customHeight="1" spans="1:3">
      <c r="A5" s="39" t="s">
        <v>466</v>
      </c>
      <c r="B5" s="53" t="s">
        <v>298</v>
      </c>
      <c r="C5" s="11">
        <v>0</v>
      </c>
    </row>
    <row r="6" ht="28.5" customHeight="1" spans="1:3">
      <c r="A6" s="39" t="s">
        <v>467</v>
      </c>
      <c r="B6" s="53" t="s">
        <v>298</v>
      </c>
      <c r="C6" s="11">
        <v>0</v>
      </c>
    </row>
    <row r="7" ht="28.5" customHeight="1" spans="1:3">
      <c r="A7" s="39" t="s">
        <v>468</v>
      </c>
      <c r="B7" s="53" t="s">
        <v>298</v>
      </c>
      <c r="C7" s="11">
        <v>0</v>
      </c>
    </row>
    <row r="8" ht="28.5" customHeight="1" spans="1:3">
      <c r="A8" s="39" t="s">
        <v>469</v>
      </c>
      <c r="B8" s="53" t="s">
        <v>298</v>
      </c>
      <c r="C8" s="10">
        <f>C6-C7</f>
        <v>0</v>
      </c>
    </row>
    <row r="9" ht="28.5" customHeight="1" spans="1:3">
      <c r="A9" s="39" t="s">
        <v>470</v>
      </c>
      <c r="B9" s="53" t="s">
        <v>298</v>
      </c>
      <c r="C9" s="10">
        <f>C5+C8</f>
        <v>0</v>
      </c>
    </row>
    <row r="10" ht="28.5" customHeight="1" spans="1:3">
      <c r="A10" s="39" t="s">
        <v>471</v>
      </c>
      <c r="B10" s="53" t="s">
        <v>294</v>
      </c>
      <c r="C10" s="31">
        <v>0</v>
      </c>
    </row>
    <row r="11" ht="28.5" customHeight="1" spans="1:3">
      <c r="A11" s="45"/>
      <c r="B11" s="45"/>
      <c r="C11" s="18" t="s">
        <v>472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2" t="s">
        <v>473</v>
      </c>
      <c r="B1" s="19"/>
      <c r="C1" s="19"/>
      <c r="D1" s="19"/>
      <c r="E1" s="19"/>
      <c r="F1" s="20"/>
    </row>
    <row r="2" ht="17.25" customHeight="1" spans="1:6">
      <c r="A2" s="21"/>
      <c r="B2" s="21"/>
      <c r="C2" s="21"/>
      <c r="D2" s="21"/>
      <c r="E2" s="21"/>
      <c r="F2" s="22" t="s">
        <v>474</v>
      </c>
    </row>
    <row r="3" ht="19.5" customHeight="1" spans="1:6">
      <c r="A3" s="23" t="s">
        <v>40</v>
      </c>
      <c r="B3" s="24"/>
      <c r="C3" s="24"/>
      <c r="D3" s="24"/>
      <c r="E3" s="24"/>
      <c r="F3" s="25" t="s">
        <v>475</v>
      </c>
    </row>
    <row r="4" ht="28.5" customHeight="1" spans="1:6">
      <c r="A4" s="26" t="s">
        <v>42</v>
      </c>
      <c r="B4" s="7" t="s">
        <v>52</v>
      </c>
      <c r="C4" s="7" t="s">
        <v>476</v>
      </c>
      <c r="D4" s="7" t="s">
        <v>42</v>
      </c>
      <c r="E4" s="7" t="s">
        <v>52</v>
      </c>
      <c r="F4" s="7" t="s">
        <v>476</v>
      </c>
    </row>
    <row r="5" ht="28.5" customHeight="1" spans="1:6">
      <c r="A5" s="27" t="s">
        <v>290</v>
      </c>
      <c r="B5" s="12" t="s">
        <v>60</v>
      </c>
      <c r="C5" s="12" t="s">
        <v>60</v>
      </c>
      <c r="D5" s="9" t="s">
        <v>477</v>
      </c>
      <c r="E5" s="28">
        <v>0</v>
      </c>
      <c r="F5" s="29">
        <v>0</v>
      </c>
    </row>
    <row r="6" ht="28.5" customHeight="1" spans="1:6">
      <c r="A6" s="27" t="s">
        <v>478</v>
      </c>
      <c r="B6" s="28">
        <v>0</v>
      </c>
      <c r="C6" s="28">
        <f>C7+C9</f>
        <v>0</v>
      </c>
      <c r="D6" s="9" t="s">
        <v>479</v>
      </c>
      <c r="E6" s="12" t="s">
        <v>60</v>
      </c>
      <c r="F6" s="30">
        <v>0</v>
      </c>
    </row>
    <row r="7" ht="28.5" customHeight="1" spans="1:6">
      <c r="A7" s="27" t="s">
        <v>480</v>
      </c>
      <c r="B7" s="28">
        <v>0</v>
      </c>
      <c r="C7" s="31">
        <v>0</v>
      </c>
      <c r="D7" s="9" t="s">
        <v>481</v>
      </c>
      <c r="E7" s="12" t="s">
        <v>60</v>
      </c>
      <c r="F7" s="30">
        <v>0</v>
      </c>
    </row>
    <row r="8" ht="28.5" customHeight="1" spans="1:6">
      <c r="A8" s="27" t="s">
        <v>482</v>
      </c>
      <c r="B8" s="28">
        <v>0</v>
      </c>
      <c r="C8" s="31">
        <v>0</v>
      </c>
      <c r="D8" s="9" t="s">
        <v>483</v>
      </c>
      <c r="E8" s="12" t="s">
        <v>60</v>
      </c>
      <c r="F8" s="32" t="s">
        <v>60</v>
      </c>
    </row>
    <row r="9" ht="28.5" customHeight="1" spans="1:6">
      <c r="A9" s="27" t="s">
        <v>484</v>
      </c>
      <c r="B9" s="28">
        <v>0</v>
      </c>
      <c r="C9" s="28">
        <f>C10+C11</f>
        <v>0</v>
      </c>
      <c r="D9" s="9" t="s">
        <v>478</v>
      </c>
      <c r="E9" s="28">
        <v>0</v>
      </c>
      <c r="F9" s="33">
        <f>F10+F11</f>
        <v>0</v>
      </c>
    </row>
    <row r="10" ht="28.5" customHeight="1" spans="1:6">
      <c r="A10" s="27" t="s">
        <v>485</v>
      </c>
      <c r="B10" s="28">
        <v>0</v>
      </c>
      <c r="C10" s="31">
        <v>0</v>
      </c>
      <c r="D10" s="9" t="s">
        <v>480</v>
      </c>
      <c r="E10" s="28">
        <v>0</v>
      </c>
      <c r="F10" s="34">
        <v>0</v>
      </c>
    </row>
    <row r="11" ht="28.5" customHeight="1" spans="1:6">
      <c r="A11" s="27" t="s">
        <v>486</v>
      </c>
      <c r="B11" s="28">
        <v>0</v>
      </c>
      <c r="C11" s="31">
        <v>0</v>
      </c>
      <c r="D11" s="9" t="s">
        <v>487</v>
      </c>
      <c r="E11" s="28">
        <v>0</v>
      </c>
      <c r="F11" s="34">
        <v>0</v>
      </c>
    </row>
    <row r="12" ht="28.5" customHeight="1" spans="1:6">
      <c r="A12" s="27" t="s">
        <v>477</v>
      </c>
      <c r="B12" s="28">
        <v>0</v>
      </c>
      <c r="C12" s="31">
        <v>0</v>
      </c>
      <c r="D12" s="9" t="s">
        <v>477</v>
      </c>
      <c r="E12" s="28">
        <v>0</v>
      </c>
      <c r="F12" s="34">
        <v>0</v>
      </c>
    </row>
    <row r="13" ht="28.5" customHeight="1" spans="1:6">
      <c r="A13" s="27" t="s">
        <v>488</v>
      </c>
      <c r="B13" s="28">
        <v>0</v>
      </c>
      <c r="C13" s="31">
        <v>0</v>
      </c>
      <c r="D13" s="9" t="s">
        <v>479</v>
      </c>
      <c r="E13" s="35" t="s">
        <v>60</v>
      </c>
      <c r="F13" s="36">
        <v>0</v>
      </c>
    </row>
    <row r="14" ht="28.5" customHeight="1" spans="1:6">
      <c r="A14" s="27" t="s">
        <v>489</v>
      </c>
      <c r="B14" s="12" t="s">
        <v>60</v>
      </c>
      <c r="C14" s="10">
        <v>0</v>
      </c>
      <c r="D14" s="9" t="s">
        <v>490</v>
      </c>
      <c r="E14" s="11">
        <v>0</v>
      </c>
      <c r="F14" s="37">
        <v>0</v>
      </c>
    </row>
    <row r="15" ht="28.5" customHeight="1" spans="1:6">
      <c r="A15" s="38" t="s">
        <v>491</v>
      </c>
      <c r="B15" s="11">
        <v>0</v>
      </c>
      <c r="C15" s="11">
        <v>0</v>
      </c>
      <c r="D15" s="9" t="s">
        <v>492</v>
      </c>
      <c r="E15" s="11">
        <v>0</v>
      </c>
      <c r="F15" s="37">
        <v>0</v>
      </c>
    </row>
    <row r="16" ht="28.5" customHeight="1" spans="1:6">
      <c r="A16" s="39" t="s">
        <v>493</v>
      </c>
      <c r="B16" s="11">
        <v>0</v>
      </c>
      <c r="C16" s="11">
        <v>0</v>
      </c>
      <c r="D16" s="39" t="s">
        <v>494</v>
      </c>
      <c r="E16" s="35" t="s">
        <v>60</v>
      </c>
      <c r="F16" s="36">
        <v>0</v>
      </c>
    </row>
    <row r="17" ht="28.5" customHeight="1" spans="1:6">
      <c r="A17" s="39" t="s">
        <v>495</v>
      </c>
      <c r="B17" s="11">
        <v>0</v>
      </c>
      <c r="C17" s="11">
        <v>0</v>
      </c>
      <c r="D17" s="39" t="s">
        <v>496</v>
      </c>
      <c r="E17" s="10">
        <f>E18+E19</f>
        <v>0</v>
      </c>
      <c r="F17" s="32" t="s">
        <v>60</v>
      </c>
    </row>
    <row r="18" ht="28.5" customHeight="1" spans="1:6">
      <c r="A18" s="39" t="s">
        <v>497</v>
      </c>
      <c r="B18" s="35" t="s">
        <v>60</v>
      </c>
      <c r="C18" s="10">
        <v>0</v>
      </c>
      <c r="D18" s="39" t="s">
        <v>498</v>
      </c>
      <c r="E18" s="11">
        <v>0</v>
      </c>
      <c r="F18" s="32" t="s">
        <v>60</v>
      </c>
    </row>
    <row r="19" ht="28.5" customHeight="1" spans="1:6">
      <c r="A19" s="40" t="s">
        <v>499</v>
      </c>
      <c r="B19" s="12" t="s">
        <v>60</v>
      </c>
      <c r="C19" s="10">
        <v>0</v>
      </c>
      <c r="D19" s="9" t="s">
        <v>500</v>
      </c>
      <c r="E19" s="41">
        <v>0</v>
      </c>
      <c r="F19" s="32" t="s">
        <v>60</v>
      </c>
    </row>
    <row r="20" ht="28.5" customHeight="1" spans="1:6">
      <c r="A20" s="40" t="s">
        <v>501</v>
      </c>
      <c r="B20" s="12" t="s">
        <v>60</v>
      </c>
      <c r="C20" s="10">
        <v>0</v>
      </c>
      <c r="D20" s="9" t="s">
        <v>502</v>
      </c>
      <c r="E20" s="12" t="s">
        <v>60</v>
      </c>
      <c r="F20" s="32" t="s">
        <v>60</v>
      </c>
    </row>
    <row r="21" ht="28.5" customHeight="1" spans="1:6">
      <c r="A21" s="42" t="s">
        <v>324</v>
      </c>
      <c r="B21" s="12" t="s">
        <v>60</v>
      </c>
      <c r="C21" s="12" t="s">
        <v>60</v>
      </c>
      <c r="D21" s="9" t="s">
        <v>503</v>
      </c>
      <c r="E21" s="28">
        <v>0</v>
      </c>
      <c r="F21" s="34">
        <v>0</v>
      </c>
    </row>
    <row r="22" ht="28.5" customHeight="1" spans="1:6">
      <c r="A22" s="27" t="s">
        <v>504</v>
      </c>
      <c r="B22" s="11">
        <v>287.33</v>
      </c>
      <c r="C22" s="12" t="s">
        <v>60</v>
      </c>
      <c r="D22" s="9" t="s">
        <v>505</v>
      </c>
      <c r="E22" s="28">
        <v>0</v>
      </c>
      <c r="F22" s="34">
        <v>0</v>
      </c>
    </row>
    <row r="23" ht="28.5" customHeight="1" spans="1:6">
      <c r="A23" s="27" t="s">
        <v>506</v>
      </c>
      <c r="B23" s="11">
        <v>1277.75</v>
      </c>
      <c r="C23" s="12" t="s">
        <v>60</v>
      </c>
      <c r="D23" s="9" t="s">
        <v>507</v>
      </c>
      <c r="E23" s="12" t="s">
        <v>60</v>
      </c>
      <c r="F23" s="36">
        <v>0</v>
      </c>
    </row>
    <row r="24" ht="28.5" customHeight="1" spans="1:6">
      <c r="A24" s="27" t="s">
        <v>508</v>
      </c>
      <c r="B24" s="11">
        <v>34.21</v>
      </c>
      <c r="C24" s="12" t="s">
        <v>60</v>
      </c>
      <c r="D24" s="9" t="s">
        <v>494</v>
      </c>
      <c r="E24" s="12" t="s">
        <v>60</v>
      </c>
      <c r="F24" s="36">
        <v>0</v>
      </c>
    </row>
    <row r="25" ht="28.5" customHeight="1" spans="1:6">
      <c r="A25" s="27" t="s">
        <v>509</v>
      </c>
      <c r="B25" s="10">
        <v>107616</v>
      </c>
      <c r="C25" s="11">
        <v>107616</v>
      </c>
      <c r="D25" s="9" t="s">
        <v>510</v>
      </c>
      <c r="E25" s="12" t="s">
        <v>60</v>
      </c>
      <c r="F25" s="32" t="s">
        <v>60</v>
      </c>
    </row>
    <row r="26" ht="28.5" customHeight="1" spans="1:6">
      <c r="A26" s="38" t="s">
        <v>511</v>
      </c>
      <c r="B26" s="12" t="s">
        <v>60</v>
      </c>
      <c r="C26" s="10">
        <v>1359.41</v>
      </c>
      <c r="D26" s="9" t="s">
        <v>503</v>
      </c>
      <c r="E26" s="28">
        <v>0</v>
      </c>
      <c r="F26" s="43">
        <v>0</v>
      </c>
    </row>
    <row r="27" ht="28.5" customHeight="1" spans="1:6">
      <c r="A27" s="40" t="s">
        <v>292</v>
      </c>
      <c r="B27" s="12" t="s">
        <v>60</v>
      </c>
      <c r="C27" s="12" t="s">
        <v>60</v>
      </c>
      <c r="D27" s="9" t="s">
        <v>512</v>
      </c>
      <c r="E27" s="28">
        <v>0</v>
      </c>
      <c r="F27" s="34">
        <v>0</v>
      </c>
    </row>
    <row r="28" ht="28.5" customHeight="1" spans="1:6">
      <c r="A28" s="42" t="s">
        <v>503</v>
      </c>
      <c r="B28" s="28">
        <v>0</v>
      </c>
      <c r="C28" s="28">
        <f>C29+C30</f>
        <v>0</v>
      </c>
      <c r="D28" s="9" t="s">
        <v>507</v>
      </c>
      <c r="E28" s="12" t="s">
        <v>60</v>
      </c>
      <c r="F28" s="30">
        <v>0</v>
      </c>
    </row>
    <row r="29" ht="28.5" customHeight="1" spans="1:6">
      <c r="A29" s="27" t="s">
        <v>513</v>
      </c>
      <c r="B29" s="28">
        <v>0</v>
      </c>
      <c r="C29" s="31">
        <v>0</v>
      </c>
      <c r="D29" s="9" t="s">
        <v>494</v>
      </c>
      <c r="E29" s="12" t="s">
        <v>60</v>
      </c>
      <c r="F29" s="30">
        <v>0</v>
      </c>
    </row>
    <row r="30" ht="28.5" customHeight="1" spans="1:6">
      <c r="A30" s="38" t="s">
        <v>514</v>
      </c>
      <c r="B30" s="28">
        <v>0</v>
      </c>
      <c r="C30" s="31">
        <v>0</v>
      </c>
      <c r="D30" s="9" t="s">
        <v>515</v>
      </c>
      <c r="E30" s="41">
        <v>0</v>
      </c>
      <c r="F30" s="32" t="s">
        <v>60</v>
      </c>
    </row>
    <row r="31" ht="28.5" customHeight="1" spans="1:6">
      <c r="A31" s="44"/>
      <c r="B31" s="45"/>
      <c r="C31" s="45"/>
      <c r="D31" s="44"/>
      <c r="E31" s="46"/>
      <c r="F31" s="46" t="s">
        <v>516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topLeftCell="B12" activePane="bottomRight" state="frozen"/>
      <selection activeCell="A1" sqref="A1:I1"/>
    </sheetView>
  </sheetViews>
  <sheetFormatPr defaultColWidth="8" defaultRowHeight="14.25"/>
  <cols>
    <col min="1" max="1" width="45.8916666666667" style="1"/>
    <col min="2" max="2" width="20.7916666666667" style="1"/>
    <col min="3" max="4" width="20.2166666666667" style="1"/>
    <col min="5" max="5" width="23.5166666666667" style="1"/>
    <col min="6" max="6" width="25.1" style="1"/>
    <col min="7" max="7" width="17.35" style="1"/>
    <col min="8" max="9" width="15.775" style="1"/>
  </cols>
  <sheetData>
    <row r="1" ht="33" customHeight="1" spans="1:9">
      <c r="A1" s="2" t="s">
        <v>517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40</v>
      </c>
      <c r="B2" s="5"/>
      <c r="C2" s="5"/>
      <c r="D2" s="5"/>
      <c r="E2" s="5"/>
      <c r="F2" s="5"/>
      <c r="G2" s="6"/>
      <c r="H2" s="5"/>
      <c r="I2" s="17" t="s">
        <v>41</v>
      </c>
    </row>
    <row r="3" ht="37.5" customHeight="1" spans="1:9">
      <c r="A3" s="7" t="s">
        <v>42</v>
      </c>
      <c r="B3" s="7" t="s">
        <v>69</v>
      </c>
      <c r="C3" s="8" t="s">
        <v>70</v>
      </c>
      <c r="D3" s="8" t="s">
        <v>71</v>
      </c>
      <c r="E3" s="8" t="s">
        <v>72</v>
      </c>
      <c r="F3" s="8" t="s">
        <v>73</v>
      </c>
      <c r="G3" s="8" t="s">
        <v>74</v>
      </c>
      <c r="H3" s="7" t="s">
        <v>49</v>
      </c>
      <c r="I3" s="7" t="s">
        <v>50</v>
      </c>
    </row>
    <row r="4" ht="28.5" customHeight="1" spans="1:9">
      <c r="A4" s="9" t="s">
        <v>518</v>
      </c>
      <c r="B4" s="10">
        <f>C4+D4+E4+F4+G4+H4+I4</f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</row>
    <row r="5" ht="28.5" customHeight="1" spans="1:9">
      <c r="A5" s="9" t="s">
        <v>519</v>
      </c>
      <c r="B5" s="10">
        <f>C5+D5+E5+F5+G5+H5+I5</f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ht="28.5" customHeight="1" spans="1:9">
      <c r="A6" s="9" t="s">
        <v>520</v>
      </c>
      <c r="B6" s="10">
        <f>C6+D6+E6+F6+G6+H6+I6</f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</row>
    <row r="7" ht="28.5" customHeight="1" spans="1:9">
      <c r="A7" s="9" t="s">
        <v>521</v>
      </c>
      <c r="B7" s="10">
        <f>C7+D7+E7+F7+G7+H7+I7</f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ht="28.5" customHeight="1" spans="1:9">
      <c r="A8" s="9" t="s">
        <v>522</v>
      </c>
      <c r="B8" s="10">
        <f t="shared" ref="B8:I8" si="0">B4-B5-B6-B7</f>
        <v>0</v>
      </c>
      <c r="C8" s="10">
        <f t="shared" si="0"/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</row>
    <row r="9" ht="28.5" customHeight="1" spans="1:9">
      <c r="A9" s="9" t="s">
        <v>523</v>
      </c>
      <c r="B9" s="10">
        <f>C9+D9+E9+F9+G9+H9+I9</f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ht="28.5" customHeight="1" spans="1:9">
      <c r="A10" s="9" t="s">
        <v>524</v>
      </c>
      <c r="B10" s="10">
        <f>C10+D10+E10+F10+G10+H10+I10</f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ht="28.5" customHeight="1" spans="1:9">
      <c r="A11" s="9" t="s">
        <v>525</v>
      </c>
      <c r="B11" s="10">
        <f>C11</f>
        <v>0</v>
      </c>
      <c r="C11" s="11">
        <v>0</v>
      </c>
      <c r="D11" s="12" t="s">
        <v>60</v>
      </c>
      <c r="E11" s="12" t="s">
        <v>60</v>
      </c>
      <c r="F11" s="12" t="s">
        <v>60</v>
      </c>
      <c r="G11" s="12" t="s">
        <v>60</v>
      </c>
      <c r="H11" s="12" t="s">
        <v>60</v>
      </c>
      <c r="I11" s="12" t="s">
        <v>60</v>
      </c>
    </row>
    <row r="12" ht="28.5" customHeight="1" spans="1:9">
      <c r="A12" s="9" t="s">
        <v>526</v>
      </c>
      <c r="B12" s="10">
        <f>F12</f>
        <v>0</v>
      </c>
      <c r="C12" s="12" t="s">
        <v>60</v>
      </c>
      <c r="D12" s="12" t="s">
        <v>60</v>
      </c>
      <c r="E12" s="12" t="s">
        <v>60</v>
      </c>
      <c r="F12" s="11">
        <v>0</v>
      </c>
      <c r="G12" s="12" t="s">
        <v>60</v>
      </c>
      <c r="H12" s="12" t="s">
        <v>60</v>
      </c>
      <c r="I12" s="12" t="s">
        <v>60</v>
      </c>
    </row>
    <row r="13" ht="30.75" customHeight="1" spans="1:9">
      <c r="A13" s="13" t="s">
        <v>527</v>
      </c>
      <c r="B13" s="10">
        <f>I13</f>
        <v>0</v>
      </c>
      <c r="C13" s="12" t="s">
        <v>60</v>
      </c>
      <c r="D13" s="12" t="s">
        <v>60</v>
      </c>
      <c r="E13" s="12" t="s">
        <v>60</v>
      </c>
      <c r="F13" s="12" t="s">
        <v>60</v>
      </c>
      <c r="G13" s="12" t="s">
        <v>60</v>
      </c>
      <c r="H13" s="12" t="s">
        <v>60</v>
      </c>
      <c r="I13" s="11">
        <v>0</v>
      </c>
    </row>
    <row r="14" ht="28.5" customHeight="1" spans="1:9">
      <c r="A14" s="9" t="s">
        <v>528</v>
      </c>
      <c r="B14" s="10">
        <f>I14</f>
        <v>0</v>
      </c>
      <c r="C14" s="12" t="s">
        <v>60</v>
      </c>
      <c r="D14" s="12" t="s">
        <v>60</v>
      </c>
      <c r="E14" s="12" t="s">
        <v>60</v>
      </c>
      <c r="F14" s="12" t="s">
        <v>60</v>
      </c>
      <c r="G14" s="12" t="s">
        <v>60</v>
      </c>
      <c r="H14" s="12" t="s">
        <v>60</v>
      </c>
      <c r="I14" s="11">
        <v>0</v>
      </c>
    </row>
    <row r="15" ht="28.5" customHeight="1" spans="1:9">
      <c r="A15" s="9" t="s">
        <v>529</v>
      </c>
      <c r="B15" s="10">
        <f>I15</f>
        <v>0</v>
      </c>
      <c r="C15" s="12" t="s">
        <v>60</v>
      </c>
      <c r="D15" s="12" t="s">
        <v>60</v>
      </c>
      <c r="E15" s="12" t="s">
        <v>60</v>
      </c>
      <c r="F15" s="12" t="s">
        <v>60</v>
      </c>
      <c r="G15" s="12" t="s">
        <v>60</v>
      </c>
      <c r="H15" s="12" t="s">
        <v>60</v>
      </c>
      <c r="I15" s="11">
        <v>0</v>
      </c>
    </row>
    <row r="16" ht="28.5" customHeight="1" spans="1:9">
      <c r="A16" s="9" t="s">
        <v>530</v>
      </c>
      <c r="B16" s="10">
        <f>B9-B10-B11-B12-B13-B14-B15</f>
        <v>0</v>
      </c>
      <c r="C16" s="10">
        <f>C9-C10-C11</f>
        <v>0</v>
      </c>
      <c r="D16" s="10">
        <f>D9-D10</f>
        <v>0</v>
      </c>
      <c r="E16" s="10">
        <f>E9-E10</f>
        <v>0</v>
      </c>
      <c r="F16" s="10">
        <f>F9-F10-F12</f>
        <v>0</v>
      </c>
      <c r="G16" s="10">
        <f>G9-G10</f>
        <v>0</v>
      </c>
      <c r="H16" s="10">
        <f>H9-H10</f>
        <v>0</v>
      </c>
      <c r="I16" s="10">
        <f>I9-I10-I13-I14-I15</f>
        <v>0</v>
      </c>
    </row>
    <row r="17" ht="28.5" customHeight="1" spans="1:9">
      <c r="A17" s="9" t="s">
        <v>531</v>
      </c>
      <c r="B17" s="10">
        <f>C17+D17+E17+F17+G17+H17+I17</f>
        <v>81028436.59</v>
      </c>
      <c r="C17" s="10">
        <v>0</v>
      </c>
      <c r="D17" s="10">
        <v>81028436.59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ht="28.5" customHeight="1" spans="1:9">
      <c r="A18" s="9" t="s">
        <v>532</v>
      </c>
      <c r="B18" s="10">
        <f>C18+D18</f>
        <v>81028436.59</v>
      </c>
      <c r="C18" s="11">
        <v>0</v>
      </c>
      <c r="D18" s="11">
        <v>81028436.59</v>
      </c>
      <c r="E18" s="12" t="s">
        <v>60</v>
      </c>
      <c r="F18" s="12" t="s">
        <v>60</v>
      </c>
      <c r="G18" s="12" t="s">
        <v>60</v>
      </c>
      <c r="H18" s="12" t="s">
        <v>60</v>
      </c>
      <c r="I18" s="12" t="s">
        <v>60</v>
      </c>
    </row>
    <row r="19" ht="28.5" customHeight="1" spans="1:9">
      <c r="A19" s="9" t="s">
        <v>533</v>
      </c>
      <c r="B19" s="10">
        <f>F19+G19</f>
        <v>0</v>
      </c>
      <c r="C19" s="12" t="s">
        <v>60</v>
      </c>
      <c r="D19" s="12" t="s">
        <v>60</v>
      </c>
      <c r="E19" s="12" t="s">
        <v>60</v>
      </c>
      <c r="F19" s="11">
        <v>0</v>
      </c>
      <c r="G19" s="11">
        <v>0</v>
      </c>
      <c r="H19" s="12" t="s">
        <v>60</v>
      </c>
      <c r="I19" s="12" t="s">
        <v>60</v>
      </c>
    </row>
    <row r="20" ht="28.5" customHeight="1" spans="1:9">
      <c r="A20" s="9" t="s">
        <v>534</v>
      </c>
      <c r="B20" s="10">
        <f>F20+G20</f>
        <v>0</v>
      </c>
      <c r="C20" s="12" t="s">
        <v>60</v>
      </c>
      <c r="D20" s="12" t="s">
        <v>60</v>
      </c>
      <c r="E20" s="12" t="s">
        <v>60</v>
      </c>
      <c r="F20" s="11">
        <v>0</v>
      </c>
      <c r="G20" s="11">
        <v>0</v>
      </c>
      <c r="H20" s="12" t="s">
        <v>60</v>
      </c>
      <c r="I20" s="12" t="s">
        <v>60</v>
      </c>
    </row>
    <row r="21" ht="28.5" customHeight="1" spans="1:9">
      <c r="A21" s="9" t="s">
        <v>535</v>
      </c>
      <c r="B21" s="10">
        <f>F21+G21+H21</f>
        <v>0</v>
      </c>
      <c r="C21" s="12" t="s">
        <v>60</v>
      </c>
      <c r="D21" s="12" t="s">
        <v>60</v>
      </c>
      <c r="E21" s="12" t="s">
        <v>60</v>
      </c>
      <c r="F21" s="11">
        <v>0</v>
      </c>
      <c r="G21" s="11">
        <v>0</v>
      </c>
      <c r="H21" s="11">
        <v>0</v>
      </c>
      <c r="I21" s="12" t="s">
        <v>60</v>
      </c>
    </row>
    <row r="22" ht="28.5" customHeight="1" spans="1:9">
      <c r="A22" s="9" t="s">
        <v>536</v>
      </c>
      <c r="B22" s="10">
        <f>B17-B18-B19-B20-B21</f>
        <v>0</v>
      </c>
      <c r="C22" s="10">
        <f>C17-C18</f>
        <v>0</v>
      </c>
      <c r="D22" s="10">
        <f>D17-D18</f>
        <v>0</v>
      </c>
      <c r="E22" s="10">
        <f>E17</f>
        <v>0</v>
      </c>
      <c r="F22" s="10">
        <f>((F17-F19)-F20)-F21</f>
        <v>0</v>
      </c>
      <c r="G22" s="10">
        <f>G17-G19-G20-G21</f>
        <v>0</v>
      </c>
      <c r="H22" s="10">
        <f>H17-H21</f>
        <v>0</v>
      </c>
      <c r="I22" s="10">
        <f>I17</f>
        <v>0</v>
      </c>
    </row>
    <row r="23" ht="28.5" customHeight="1" spans="1:9">
      <c r="A23" s="9" t="s">
        <v>537</v>
      </c>
      <c r="B23" s="10">
        <f>C23+D23+E23+F23+G23+H23+I23</f>
        <v>3608459.31</v>
      </c>
      <c r="C23" s="10">
        <v>0</v>
      </c>
      <c r="D23" s="10">
        <v>3608459.31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ht="28.5" customHeight="1" spans="1:9">
      <c r="A24" s="9" t="s">
        <v>538</v>
      </c>
      <c r="B24" s="10">
        <f>C24+D24</f>
        <v>0</v>
      </c>
      <c r="C24" s="11">
        <v>0</v>
      </c>
      <c r="D24" s="11">
        <v>0</v>
      </c>
      <c r="E24" s="12" t="s">
        <v>60</v>
      </c>
      <c r="F24" s="12" t="s">
        <v>60</v>
      </c>
      <c r="G24" s="12" t="s">
        <v>60</v>
      </c>
      <c r="H24" s="12" t="s">
        <v>60</v>
      </c>
      <c r="I24" s="12" t="s">
        <v>60</v>
      </c>
    </row>
    <row r="25" ht="28.5" customHeight="1" spans="1:9">
      <c r="A25" s="9" t="s">
        <v>539</v>
      </c>
      <c r="B25" s="10">
        <f>F25+G25</f>
        <v>0</v>
      </c>
      <c r="C25" s="12" t="s">
        <v>60</v>
      </c>
      <c r="D25" s="12" t="s">
        <v>60</v>
      </c>
      <c r="E25" s="12" t="s">
        <v>60</v>
      </c>
      <c r="F25" s="11">
        <v>0</v>
      </c>
      <c r="G25" s="11">
        <v>0</v>
      </c>
      <c r="H25" s="12" t="s">
        <v>60</v>
      </c>
      <c r="I25" s="12" t="s">
        <v>60</v>
      </c>
    </row>
    <row r="26" ht="28.5" customHeight="1" spans="1:9">
      <c r="A26" s="9" t="s">
        <v>540</v>
      </c>
      <c r="B26" s="10">
        <f>C26+D26+E26+F26+G26+H26+I26</f>
        <v>3608459.31</v>
      </c>
      <c r="C26" s="11">
        <v>0</v>
      </c>
      <c r="D26" s="11">
        <v>3608459.31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ht="28.5" customHeight="1" spans="1:9">
      <c r="A27" s="9" t="s">
        <v>541</v>
      </c>
      <c r="B27" s="10">
        <f>F27+G27+H27</f>
        <v>0</v>
      </c>
      <c r="C27" s="12" t="s">
        <v>60</v>
      </c>
      <c r="D27" s="12" t="s">
        <v>60</v>
      </c>
      <c r="E27" s="12" t="s">
        <v>60</v>
      </c>
      <c r="F27" s="11">
        <v>0</v>
      </c>
      <c r="G27" s="11">
        <v>0</v>
      </c>
      <c r="H27" s="11">
        <v>0</v>
      </c>
      <c r="I27" s="12" t="s">
        <v>60</v>
      </c>
    </row>
    <row r="28" ht="27" customHeight="1" spans="1:9">
      <c r="A28" s="9" t="s">
        <v>536</v>
      </c>
      <c r="B28" s="10">
        <f>B23-B24-B25-B26-B27</f>
        <v>0</v>
      </c>
      <c r="C28" s="10">
        <f>(C23-C24)-C26</f>
        <v>0</v>
      </c>
      <c r="D28" s="10">
        <f>(D23-D24)-D26</f>
        <v>0</v>
      </c>
      <c r="E28" s="10">
        <f>E23-E26</f>
        <v>0</v>
      </c>
      <c r="F28" s="10">
        <f>((F23-F25)-F26)-F27</f>
        <v>0</v>
      </c>
      <c r="G28" s="10">
        <f>((G23-G25)-G26)-G27</f>
        <v>0</v>
      </c>
      <c r="H28" s="10">
        <f>(H23-H26)-H27</f>
        <v>0</v>
      </c>
      <c r="I28" s="10">
        <f>I23-I26</f>
        <v>0</v>
      </c>
    </row>
    <row r="29" ht="28.5" customHeight="1" spans="1:9">
      <c r="A29" s="14"/>
      <c r="B29" s="15"/>
      <c r="C29" s="15"/>
      <c r="D29" s="15"/>
      <c r="E29" s="15"/>
      <c r="F29" s="15"/>
      <c r="G29" s="16"/>
      <c r="H29" s="15"/>
      <c r="I29" s="18" t="s">
        <v>542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workbookViewId="0">
      <pane topLeftCell="D7" activePane="bottomRight" state="frozen"/>
      <selection activeCell="A1" sqref="A1:Q1"/>
    </sheetView>
  </sheetViews>
  <sheetFormatPr defaultColWidth="8" defaultRowHeight="14.25"/>
  <cols>
    <col min="1" max="1" width="23.6666666666667" style="1"/>
    <col min="2" max="2" width="23.375" style="1"/>
    <col min="3" max="3" width="22.8" style="1"/>
    <col min="4" max="17" width="24.2333333333333" style="1"/>
  </cols>
  <sheetData>
    <row r="1" ht="48" customHeight="1" spans="1:17">
      <c r="A1" s="2" t="s">
        <v>38</v>
      </c>
      <c r="B1" s="19"/>
      <c r="C1" s="19"/>
      <c r="D1" s="163"/>
      <c r="E1" s="19"/>
      <c r="F1" s="164"/>
      <c r="G1" s="164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customHeight="1" spans="1:17">
      <c r="A2" s="142"/>
      <c r="B2" s="142"/>
      <c r="C2" s="142"/>
      <c r="D2" s="21"/>
      <c r="E2" s="142"/>
      <c r="F2" s="146"/>
      <c r="G2" s="146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ht="19.5" customHeight="1" spans="1:17">
      <c r="A3" s="21"/>
      <c r="B3" s="21"/>
      <c r="C3" s="21"/>
      <c r="D3" s="21"/>
      <c r="E3" s="21"/>
      <c r="F3" s="146"/>
      <c r="G3" s="146"/>
      <c r="H3" s="21"/>
      <c r="I3" s="21"/>
      <c r="J3" s="131"/>
      <c r="K3" s="21"/>
      <c r="L3" s="21"/>
      <c r="M3" s="21"/>
      <c r="N3" s="21"/>
      <c r="O3" s="131"/>
      <c r="P3" s="131"/>
      <c r="Q3" s="131" t="s">
        <v>39</v>
      </c>
    </row>
    <row r="4" ht="19.5" customHeight="1" spans="1:17">
      <c r="A4" s="47" t="s">
        <v>40</v>
      </c>
      <c r="B4" s="48"/>
      <c r="C4" s="47"/>
      <c r="D4" s="47"/>
      <c r="E4" s="47"/>
      <c r="F4" s="117"/>
      <c r="G4" s="117"/>
      <c r="H4" s="47"/>
      <c r="I4" s="47"/>
      <c r="J4" s="49"/>
      <c r="K4" s="47"/>
      <c r="L4" s="47"/>
      <c r="M4" s="47"/>
      <c r="N4" s="47"/>
      <c r="O4" s="49"/>
      <c r="P4" s="49"/>
      <c r="Q4" s="49" t="s">
        <v>41</v>
      </c>
    </row>
    <row r="5" ht="30" customHeight="1" spans="1:17">
      <c r="A5" s="62" t="s">
        <v>42</v>
      </c>
      <c r="B5" s="62" t="s">
        <v>43</v>
      </c>
      <c r="C5" s="124"/>
      <c r="D5" s="62" t="s">
        <v>44</v>
      </c>
      <c r="E5" s="124"/>
      <c r="F5" s="62" t="s">
        <v>45</v>
      </c>
      <c r="G5" s="165"/>
      <c r="H5" s="132" t="s">
        <v>46</v>
      </c>
      <c r="I5" s="124"/>
      <c r="J5" s="62" t="s">
        <v>47</v>
      </c>
      <c r="K5" s="124"/>
      <c r="L5" s="62" t="s">
        <v>48</v>
      </c>
      <c r="M5" s="124"/>
      <c r="N5" s="62" t="s">
        <v>49</v>
      </c>
      <c r="O5" s="124"/>
      <c r="P5" s="62" t="s">
        <v>50</v>
      </c>
      <c r="Q5" s="124"/>
    </row>
    <row r="6" ht="30" customHeight="1" spans="1:17">
      <c r="A6" s="124"/>
      <c r="B6" s="62" t="s">
        <v>51</v>
      </c>
      <c r="C6" s="62" t="s">
        <v>52</v>
      </c>
      <c r="D6" s="50" t="s">
        <v>51</v>
      </c>
      <c r="E6" s="50" t="s">
        <v>52</v>
      </c>
      <c r="F6" s="50" t="s">
        <v>51</v>
      </c>
      <c r="G6" s="166" t="s">
        <v>52</v>
      </c>
      <c r="H6" s="123" t="s">
        <v>51</v>
      </c>
      <c r="I6" s="50" t="s">
        <v>52</v>
      </c>
      <c r="J6" s="62" t="s">
        <v>51</v>
      </c>
      <c r="K6" s="62" t="s">
        <v>52</v>
      </c>
      <c r="L6" s="62" t="s">
        <v>51</v>
      </c>
      <c r="M6" s="62" t="s">
        <v>52</v>
      </c>
      <c r="N6" s="62" t="s">
        <v>51</v>
      </c>
      <c r="O6" s="62" t="s">
        <v>52</v>
      </c>
      <c r="P6" s="62" t="s">
        <v>51</v>
      </c>
      <c r="Q6" s="62" t="s">
        <v>52</v>
      </c>
    </row>
    <row r="7" ht="30" customHeight="1" spans="1:17">
      <c r="A7" s="64" t="s">
        <v>53</v>
      </c>
      <c r="B7" s="71">
        <f t="shared" ref="B7:B12" si="0">D7+F7+H7+J7+L7+N7+P7</f>
        <v>386330408.74</v>
      </c>
      <c r="C7" s="71">
        <f t="shared" ref="C7:C12" si="1">E7+G7+I7+K7+M7+O7+Q7</f>
        <v>559744005.68</v>
      </c>
      <c r="D7" s="71">
        <f>D8+D9+D10+D11+D12+D13</f>
        <v>0</v>
      </c>
      <c r="E7" s="71">
        <f>E8+E9+E10+E11+E12+E13</f>
        <v>0</v>
      </c>
      <c r="F7" s="71">
        <f>F8+F9+F10+F11+F12+F13</f>
        <v>386330408.74</v>
      </c>
      <c r="G7" s="102">
        <f>G8+G9+G10+G11+G12+G13</f>
        <v>559744005.68</v>
      </c>
      <c r="H7" s="133">
        <f t="shared" ref="H7:Q7" si="2">H8+H9+H10+H11+H12</f>
        <v>0</v>
      </c>
      <c r="I7" s="71">
        <f t="shared" si="2"/>
        <v>0</v>
      </c>
      <c r="J7" s="71">
        <f t="shared" si="2"/>
        <v>0</v>
      </c>
      <c r="K7" s="71">
        <f t="shared" si="2"/>
        <v>0</v>
      </c>
      <c r="L7" s="71">
        <f t="shared" si="2"/>
        <v>0</v>
      </c>
      <c r="M7" s="71">
        <f t="shared" si="2"/>
        <v>0</v>
      </c>
      <c r="N7" s="71">
        <f t="shared" si="2"/>
        <v>0</v>
      </c>
      <c r="O7" s="71">
        <f t="shared" si="2"/>
        <v>0</v>
      </c>
      <c r="P7" s="71">
        <f t="shared" si="2"/>
        <v>0</v>
      </c>
      <c r="Q7" s="71">
        <f t="shared" si="2"/>
        <v>0</v>
      </c>
    </row>
    <row r="8" ht="30" customHeight="1" spans="1:17">
      <c r="A8" s="64" t="s">
        <v>54</v>
      </c>
      <c r="B8" s="71">
        <f t="shared" si="0"/>
        <v>0</v>
      </c>
      <c r="C8" s="71">
        <f t="shared" si="1"/>
        <v>0</v>
      </c>
      <c r="D8" s="87">
        <v>0</v>
      </c>
      <c r="E8" s="87">
        <v>0</v>
      </c>
      <c r="F8" s="87">
        <v>0</v>
      </c>
      <c r="G8" s="96">
        <v>0</v>
      </c>
      <c r="H8" s="16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</row>
    <row r="9" ht="30" customHeight="1" spans="1:17">
      <c r="A9" s="64" t="s">
        <v>55</v>
      </c>
      <c r="B9" s="71">
        <f t="shared" si="0"/>
        <v>21358457.67</v>
      </c>
      <c r="C9" s="71">
        <f t="shared" si="1"/>
        <v>23852297.55</v>
      </c>
      <c r="D9" s="87">
        <v>0</v>
      </c>
      <c r="E9" s="87">
        <v>0</v>
      </c>
      <c r="F9" s="87">
        <v>21358457.67</v>
      </c>
      <c r="G9" s="96">
        <v>23852297.55</v>
      </c>
      <c r="H9" s="16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</row>
    <row r="10" ht="30" customHeight="1" spans="1:17">
      <c r="A10" s="64" t="s">
        <v>56</v>
      </c>
      <c r="B10" s="71">
        <f t="shared" si="0"/>
        <v>291351299.07</v>
      </c>
      <c r="C10" s="71">
        <f t="shared" si="1"/>
        <v>454863271.54</v>
      </c>
      <c r="D10" s="87">
        <v>0</v>
      </c>
      <c r="E10" s="87">
        <v>0</v>
      </c>
      <c r="F10" s="87">
        <v>291351299.07</v>
      </c>
      <c r="G10" s="96">
        <v>454863271.54</v>
      </c>
      <c r="H10" s="16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</row>
    <row r="11" ht="30" customHeight="1" spans="1:17">
      <c r="A11" s="64" t="s">
        <v>57</v>
      </c>
      <c r="B11" s="71">
        <f t="shared" si="0"/>
        <v>73620652</v>
      </c>
      <c r="C11" s="71">
        <f t="shared" si="1"/>
        <v>81028436.59</v>
      </c>
      <c r="D11" s="87">
        <v>0</v>
      </c>
      <c r="E11" s="87">
        <v>0</v>
      </c>
      <c r="F11" s="87">
        <v>73620652</v>
      </c>
      <c r="G11" s="96">
        <v>81028436.59</v>
      </c>
      <c r="H11" s="16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</row>
    <row r="12" ht="30" customHeight="1" spans="1:17">
      <c r="A12" s="64" t="s">
        <v>58</v>
      </c>
      <c r="B12" s="71">
        <f t="shared" si="0"/>
        <v>0</v>
      </c>
      <c r="C12" s="71">
        <f t="shared" si="1"/>
        <v>0</v>
      </c>
      <c r="D12" s="87">
        <v>0</v>
      </c>
      <c r="E12" s="87">
        <v>0</v>
      </c>
      <c r="F12" s="87">
        <v>0</v>
      </c>
      <c r="G12" s="96">
        <v>0</v>
      </c>
      <c r="H12" s="16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</row>
    <row r="13" ht="30" customHeight="1" spans="1:17">
      <c r="A13" s="64" t="s">
        <v>59</v>
      </c>
      <c r="B13" s="71">
        <f>D13+F13</f>
        <v>0</v>
      </c>
      <c r="C13" s="71">
        <f>E13+G13</f>
        <v>0</v>
      </c>
      <c r="D13" s="87">
        <v>0</v>
      </c>
      <c r="E13" s="87">
        <v>0</v>
      </c>
      <c r="F13" s="87">
        <v>0</v>
      </c>
      <c r="G13" s="87">
        <v>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65" t="s">
        <v>60</v>
      </c>
      <c r="O13" s="65" t="s">
        <v>60</v>
      </c>
      <c r="P13" s="65" t="s">
        <v>60</v>
      </c>
      <c r="Q13" s="65" t="s">
        <v>60</v>
      </c>
    </row>
    <row r="14" ht="30" customHeight="1" spans="1:17">
      <c r="A14" s="64" t="s">
        <v>61</v>
      </c>
      <c r="B14" s="71">
        <f>D14+F14+H14+J14+L14+N14+P14</f>
        <v>1354019.17</v>
      </c>
      <c r="C14" s="71">
        <f>E14+G14+I14+K14+M14+O14+Q14</f>
        <v>3608459.31</v>
      </c>
      <c r="D14" s="71">
        <f t="shared" ref="D14:Q14" si="3">D15+D16</f>
        <v>0</v>
      </c>
      <c r="E14" s="71">
        <f t="shared" si="3"/>
        <v>0</v>
      </c>
      <c r="F14" s="71">
        <f t="shared" si="3"/>
        <v>1354019.17</v>
      </c>
      <c r="G14" s="102">
        <f t="shared" si="3"/>
        <v>3608459.31</v>
      </c>
      <c r="H14" s="133">
        <f t="shared" si="3"/>
        <v>0</v>
      </c>
      <c r="I14" s="71">
        <f t="shared" si="3"/>
        <v>0</v>
      </c>
      <c r="J14" s="71">
        <f t="shared" si="3"/>
        <v>0</v>
      </c>
      <c r="K14" s="71">
        <f t="shared" si="3"/>
        <v>0</v>
      </c>
      <c r="L14" s="71">
        <f t="shared" si="3"/>
        <v>0</v>
      </c>
      <c r="M14" s="71">
        <f t="shared" si="3"/>
        <v>0</v>
      </c>
      <c r="N14" s="71">
        <f t="shared" si="3"/>
        <v>0</v>
      </c>
      <c r="O14" s="71">
        <f t="shared" si="3"/>
        <v>0</v>
      </c>
      <c r="P14" s="71">
        <f t="shared" si="3"/>
        <v>0</v>
      </c>
      <c r="Q14" s="71">
        <f t="shared" si="3"/>
        <v>0</v>
      </c>
    </row>
    <row r="15" ht="30" customHeight="1" spans="1:17">
      <c r="A15" s="64" t="s">
        <v>62</v>
      </c>
      <c r="B15" s="71">
        <f>D15+F15+H15+J15+L15+N15+P15</f>
        <v>0</v>
      </c>
      <c r="C15" s="71">
        <f>E15+G15+I15+K15+M15+O15+Q15</f>
        <v>0</v>
      </c>
      <c r="D15" s="87">
        <v>0</v>
      </c>
      <c r="E15" s="87">
        <v>0</v>
      </c>
      <c r="F15" s="87">
        <v>0</v>
      </c>
      <c r="G15" s="96">
        <v>0</v>
      </c>
      <c r="H15" s="16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</row>
    <row r="16" ht="30" customHeight="1" spans="1:17">
      <c r="A16" s="64" t="s">
        <v>63</v>
      </c>
      <c r="B16" s="71">
        <f>D16+F16+H16+J16+L16+N16+P16</f>
        <v>1354019.17</v>
      </c>
      <c r="C16" s="71">
        <f>E16+G16+I16+K16+M16+O16+Q16</f>
        <v>3608459.31</v>
      </c>
      <c r="D16" s="87">
        <v>0</v>
      </c>
      <c r="E16" s="87">
        <v>0</v>
      </c>
      <c r="F16" s="87">
        <v>1354019.17</v>
      </c>
      <c r="G16" s="96">
        <v>3608459.31</v>
      </c>
      <c r="H16" s="16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</row>
    <row r="17" ht="30" customHeight="1" spans="1:17">
      <c r="A17" s="64" t="s">
        <v>64</v>
      </c>
      <c r="B17" s="71">
        <f>D17+F17+H17+J17+L17+N17+P17</f>
        <v>384976389.57</v>
      </c>
      <c r="C17" s="71">
        <f>E17+G17+I17+K17+M17+O17+Q17</f>
        <v>556135546.37</v>
      </c>
      <c r="D17" s="71">
        <f t="shared" ref="D17:Q17" si="4">D7-D14</f>
        <v>0</v>
      </c>
      <c r="E17" s="71">
        <f t="shared" si="4"/>
        <v>0</v>
      </c>
      <c r="F17" s="82">
        <f t="shared" si="4"/>
        <v>384976389.57</v>
      </c>
      <c r="G17" s="103">
        <f t="shared" si="4"/>
        <v>556135546.37</v>
      </c>
      <c r="H17" s="133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71">
        <f t="shared" si="4"/>
        <v>0</v>
      </c>
      <c r="Q17" s="71">
        <f t="shared" si="4"/>
        <v>0</v>
      </c>
    </row>
    <row r="18" ht="30" customHeight="1" spans="1:17">
      <c r="A18" s="139"/>
      <c r="B18" s="139"/>
      <c r="C18" s="139"/>
      <c r="D18" s="139"/>
      <c r="E18" s="139"/>
      <c r="F18" s="58"/>
      <c r="G18" s="58"/>
      <c r="H18" s="139"/>
      <c r="I18" s="139"/>
      <c r="J18" s="139"/>
      <c r="K18" s="139"/>
      <c r="L18" s="139"/>
      <c r="M18" s="139"/>
      <c r="N18" s="139"/>
      <c r="O18" s="168"/>
      <c r="P18" s="168"/>
      <c r="Q18" s="168" t="s">
        <v>65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47.9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2" t="s">
        <v>66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21"/>
      <c r="H2" s="21"/>
      <c r="I2" s="131" t="s">
        <v>67</v>
      </c>
    </row>
    <row r="3" ht="19.5" customHeight="1" spans="1:9">
      <c r="A3" s="47" t="s">
        <v>40</v>
      </c>
      <c r="B3" s="47"/>
      <c r="C3" s="47"/>
      <c r="D3" s="47"/>
      <c r="E3" s="47"/>
      <c r="F3" s="47"/>
      <c r="G3" s="47"/>
      <c r="H3" s="47"/>
      <c r="I3" s="49" t="s">
        <v>41</v>
      </c>
    </row>
    <row r="4" ht="39" customHeight="1" spans="1:9">
      <c r="A4" s="62" t="s">
        <v>68</v>
      </c>
      <c r="B4" s="50" t="s">
        <v>69</v>
      </c>
      <c r="C4" s="161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162" t="s">
        <v>75</v>
      </c>
      <c r="B5" s="71">
        <f>C5+D5+E5+F5+G5+H5+I5</f>
        <v>317624529.01</v>
      </c>
      <c r="C5" s="71">
        <v>0</v>
      </c>
      <c r="D5" s="71">
        <v>317624529.01</v>
      </c>
      <c r="E5" s="71">
        <v>0</v>
      </c>
      <c r="F5" s="71">
        <v>0</v>
      </c>
      <c r="G5" s="71">
        <v>0</v>
      </c>
      <c r="H5" s="71">
        <v>0</v>
      </c>
      <c r="I5" s="71">
        <v>0</v>
      </c>
    </row>
    <row r="6" ht="28.5" customHeight="1" spans="1:9">
      <c r="A6" s="111" t="s">
        <v>76</v>
      </c>
      <c r="B6" s="71">
        <f>C6+D6+E6+F6+G6+H6+I6</f>
        <v>56608700</v>
      </c>
      <c r="C6" s="71">
        <v>0</v>
      </c>
      <c r="D6" s="71">
        <v>56608700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7" ht="28.5" customHeight="1" spans="1:9">
      <c r="A7" s="111" t="s">
        <v>77</v>
      </c>
      <c r="B7" s="71">
        <f>C7+D7+E7+F7+G7+H7+I7</f>
        <v>144246100</v>
      </c>
      <c r="C7" s="71">
        <v>0</v>
      </c>
      <c r="D7" s="71">
        <v>144246100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</row>
    <row r="8" ht="28.5" customHeight="1" spans="1:9">
      <c r="A8" s="64" t="s">
        <v>78</v>
      </c>
      <c r="B8" s="71">
        <f>C8+D8+E8+F8+G8+H8+I8</f>
        <v>11062529.13</v>
      </c>
      <c r="C8" s="71">
        <v>0</v>
      </c>
      <c r="D8" s="71">
        <v>11062529.13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ht="28.5" customHeight="1" spans="1:9">
      <c r="A9" s="64" t="s">
        <v>79</v>
      </c>
      <c r="B9" s="71">
        <f>C9+D9</f>
        <v>7407785.59</v>
      </c>
      <c r="C9" s="71">
        <v>0</v>
      </c>
      <c r="D9" s="71">
        <v>7407785.59</v>
      </c>
      <c r="E9" s="71"/>
      <c r="F9" s="71"/>
      <c r="G9" s="71"/>
      <c r="H9" s="71"/>
      <c r="I9" s="71"/>
    </row>
    <row r="10" ht="28.5" customHeight="1" spans="1:9">
      <c r="A10" s="64" t="s">
        <v>80</v>
      </c>
      <c r="B10" s="71">
        <f>C10+D10+E10+F10+I10</f>
        <v>98299414.29</v>
      </c>
      <c r="C10" s="71">
        <v>0</v>
      </c>
      <c r="D10" s="71">
        <v>98299414.29</v>
      </c>
      <c r="E10" s="71">
        <v>0</v>
      </c>
      <c r="F10" s="71">
        <v>0</v>
      </c>
      <c r="G10" s="71"/>
      <c r="H10" s="71"/>
      <c r="I10" s="71">
        <v>0</v>
      </c>
    </row>
    <row r="11" ht="28.5" customHeight="1" spans="1:9">
      <c r="A11" s="64" t="s">
        <v>81</v>
      </c>
      <c r="B11" s="71">
        <f>C11+D11+E11+F11+G11+H11+I11</f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ht="28.5" customHeight="1" spans="1:9">
      <c r="A12" s="64" t="s">
        <v>82</v>
      </c>
      <c r="B12" s="71">
        <f>C12</f>
        <v>0</v>
      </c>
      <c r="C12" s="71">
        <v>0</v>
      </c>
      <c r="D12" s="71"/>
      <c r="E12" s="71"/>
      <c r="F12" s="71"/>
      <c r="G12" s="71"/>
      <c r="H12" s="71"/>
      <c r="I12" s="71"/>
    </row>
    <row r="13" ht="28.5" customHeight="1" spans="1:9">
      <c r="A13" s="64" t="s">
        <v>83</v>
      </c>
      <c r="B13" s="71">
        <f>C13</f>
        <v>0</v>
      </c>
      <c r="C13" s="71">
        <v>0</v>
      </c>
      <c r="D13" s="71"/>
      <c r="E13" s="71"/>
      <c r="F13" s="71"/>
      <c r="G13" s="71"/>
      <c r="H13" s="71"/>
      <c r="I13" s="71"/>
    </row>
    <row r="14" ht="28.5" customHeight="1" spans="1:9">
      <c r="A14" s="111" t="s">
        <v>84</v>
      </c>
      <c r="B14" s="71">
        <f>C14+D14+E14+F14+G14+H14+I14</f>
        <v>146465372.21</v>
      </c>
      <c r="C14" s="71">
        <v>0</v>
      </c>
      <c r="D14" s="71">
        <v>146465372.21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</row>
    <row r="15" ht="28.5" customHeight="1" spans="1:9">
      <c r="A15" s="111" t="s">
        <v>85</v>
      </c>
      <c r="B15" s="71">
        <f>C15+D15+E15+F15+G15+H15+I15</f>
        <v>146294418.27</v>
      </c>
      <c r="C15" s="71">
        <v>0</v>
      </c>
      <c r="D15" s="71">
        <v>146294418.27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ht="28.5" customHeight="1" spans="1:9">
      <c r="A16" s="111" t="s">
        <v>86</v>
      </c>
      <c r="B16" s="71">
        <f>C16+D16+E16+F16+I16</f>
        <v>170953.94</v>
      </c>
      <c r="C16" s="71">
        <v>0</v>
      </c>
      <c r="D16" s="71">
        <v>170953.94</v>
      </c>
      <c r="E16" s="71">
        <v>0</v>
      </c>
      <c r="F16" s="71">
        <v>0</v>
      </c>
      <c r="G16" s="71"/>
      <c r="H16" s="71"/>
      <c r="I16" s="71">
        <v>0</v>
      </c>
    </row>
    <row r="17" ht="28.5" customHeight="1" spans="1:9">
      <c r="A17" s="64" t="s">
        <v>87</v>
      </c>
      <c r="B17" s="71">
        <f>C17+D17+E17+F17+G17+H17+I17</f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ht="28.5" customHeight="1" spans="1:9">
      <c r="A18" s="64" t="s">
        <v>88</v>
      </c>
      <c r="B18" s="71">
        <f>C18</f>
        <v>0</v>
      </c>
      <c r="C18" s="71">
        <v>0</v>
      </c>
      <c r="D18" s="71"/>
      <c r="E18" s="71"/>
      <c r="F18" s="71"/>
      <c r="G18" s="71"/>
      <c r="H18" s="71"/>
      <c r="I18" s="71"/>
    </row>
    <row r="19" ht="28.5" customHeight="1" spans="1:9">
      <c r="A19" s="64" t="s">
        <v>89</v>
      </c>
      <c r="B19" s="71">
        <f>C19</f>
        <v>0</v>
      </c>
      <c r="C19" s="71">
        <v>0</v>
      </c>
      <c r="D19" s="71"/>
      <c r="E19" s="71"/>
      <c r="F19" s="71"/>
      <c r="G19" s="71"/>
      <c r="H19" s="71"/>
      <c r="I19" s="71"/>
    </row>
    <row r="20" ht="28.5" customHeight="1" spans="1:9">
      <c r="A20" s="162" t="s">
        <v>90</v>
      </c>
      <c r="B20" s="71">
        <f>C20+D20+E20+F20+G20+H20+I20</f>
        <v>171159156.8</v>
      </c>
      <c r="C20" s="71">
        <v>0</v>
      </c>
      <c r="D20" s="71">
        <v>171159156.8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ht="28.5" customHeight="1" spans="1:9">
      <c r="A21" s="111" t="s">
        <v>91</v>
      </c>
      <c r="B21" s="71">
        <f>C21+D21+E21+F21+G21+H21+I21</f>
        <v>556135546.37</v>
      </c>
      <c r="C21" s="71">
        <v>0</v>
      </c>
      <c r="D21" s="71">
        <v>556135546.37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ht="28.5" customHeight="1" spans="1:9">
      <c r="A22" s="146"/>
      <c r="B22" s="54"/>
      <c r="C22" s="54"/>
      <c r="D22" s="54"/>
      <c r="E22" s="54"/>
      <c r="F22" s="54"/>
      <c r="G22" s="54"/>
      <c r="H22" s="54"/>
      <c r="I22" s="140" t="s">
        <v>92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tabSelected="1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4.7416666666667" style="1"/>
    <col min="2" max="2" width="32.8416666666667" style="1"/>
    <col min="3" max="3" width="45.175" style="1"/>
    <col min="4" max="4" width="31.8333333333333" style="1"/>
  </cols>
  <sheetData>
    <row r="1" ht="48" customHeight="1" spans="1:4">
      <c r="A1" s="2" t="s">
        <v>93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94</v>
      </c>
    </row>
    <row r="4" ht="19.5" customHeight="1" spans="1:4">
      <c r="A4" s="47" t="s">
        <v>40</v>
      </c>
      <c r="B4" s="49"/>
      <c r="C4" s="48"/>
      <c r="D4" s="49" t="s">
        <v>41</v>
      </c>
    </row>
    <row r="5" ht="28.5" customHeight="1" spans="1:4">
      <c r="A5" s="62" t="s">
        <v>42</v>
      </c>
      <c r="B5" s="62" t="s">
        <v>95</v>
      </c>
      <c r="C5" s="62" t="s">
        <v>42</v>
      </c>
      <c r="D5" s="62" t="s">
        <v>95</v>
      </c>
    </row>
    <row r="6" ht="28.5" customHeight="1" spans="1:4">
      <c r="A6" s="64" t="s">
        <v>96</v>
      </c>
      <c r="B6" s="87">
        <v>0</v>
      </c>
      <c r="C6" s="64" t="s">
        <v>97</v>
      </c>
      <c r="D6" s="87">
        <v>0</v>
      </c>
    </row>
    <row r="7" ht="28.5" customHeight="1" spans="1:4">
      <c r="A7" s="64" t="s">
        <v>98</v>
      </c>
      <c r="B7" s="87">
        <v>0</v>
      </c>
      <c r="C7" s="64" t="s">
        <v>99</v>
      </c>
      <c r="D7" s="87">
        <v>0</v>
      </c>
    </row>
    <row r="8" ht="28.5" customHeight="1" spans="1:4">
      <c r="A8" s="64" t="s">
        <v>100</v>
      </c>
      <c r="B8" s="87">
        <v>0</v>
      </c>
      <c r="C8" s="64" t="s">
        <v>101</v>
      </c>
      <c r="D8" s="87">
        <v>0</v>
      </c>
    </row>
    <row r="9" ht="28.5" customHeight="1" spans="1:4">
      <c r="A9" s="64" t="s">
        <v>102</v>
      </c>
      <c r="B9" s="87">
        <v>0</v>
      </c>
      <c r="C9" s="64" t="s">
        <v>103</v>
      </c>
      <c r="D9" s="87">
        <v>0</v>
      </c>
    </row>
    <row r="10" ht="28.5" customHeight="1" spans="1:4">
      <c r="A10" s="64" t="s">
        <v>104</v>
      </c>
      <c r="B10" s="87">
        <v>0</v>
      </c>
      <c r="C10" s="64" t="s">
        <v>105</v>
      </c>
      <c r="D10" s="87">
        <v>0</v>
      </c>
    </row>
    <row r="11" ht="28.5" customHeight="1" spans="1:4">
      <c r="A11" s="64" t="s">
        <v>106</v>
      </c>
      <c r="B11" s="87">
        <v>0</v>
      </c>
      <c r="C11" s="64" t="s">
        <v>107</v>
      </c>
      <c r="D11" s="87">
        <v>0</v>
      </c>
    </row>
    <row r="12" ht="28.5" customHeight="1" spans="1:4">
      <c r="A12" s="64" t="s">
        <v>108</v>
      </c>
      <c r="B12" s="71">
        <f>B6+B7+B8+B9+B10+B11</f>
        <v>0</v>
      </c>
      <c r="C12" s="64" t="s">
        <v>109</v>
      </c>
      <c r="D12" s="71">
        <f>D6+D8+D9+D10+D11</f>
        <v>0</v>
      </c>
    </row>
    <row r="13" ht="28.5" customHeight="1" spans="1:4">
      <c r="A13" s="64" t="s">
        <v>110</v>
      </c>
      <c r="B13" s="87">
        <v>0</v>
      </c>
      <c r="C13" s="64" t="s">
        <v>111</v>
      </c>
      <c r="D13" s="87">
        <v>0</v>
      </c>
    </row>
    <row r="14" ht="28.5" customHeight="1" spans="1:4">
      <c r="A14" s="64" t="s">
        <v>112</v>
      </c>
      <c r="B14" s="87">
        <v>0</v>
      </c>
      <c r="C14" s="64" t="s">
        <v>113</v>
      </c>
      <c r="D14" s="87">
        <v>0</v>
      </c>
    </row>
    <row r="15" ht="28.5" customHeight="1" spans="1:4">
      <c r="A15" s="64" t="s">
        <v>114</v>
      </c>
      <c r="B15" s="87">
        <v>0</v>
      </c>
      <c r="C15" s="64" t="s">
        <v>115</v>
      </c>
      <c r="D15" s="87">
        <v>0</v>
      </c>
    </row>
    <row r="16" ht="28.5" customHeight="1" spans="1:4">
      <c r="A16" s="64" t="s">
        <v>116</v>
      </c>
      <c r="B16" s="87">
        <v>0</v>
      </c>
      <c r="C16" s="64" t="s">
        <v>117</v>
      </c>
      <c r="D16" s="87">
        <v>0</v>
      </c>
    </row>
    <row r="17" ht="28.5" customHeight="1" spans="1:4">
      <c r="A17" s="64" t="s">
        <v>118</v>
      </c>
      <c r="B17" s="71">
        <f>B12+B13+B15</f>
        <v>0</v>
      </c>
      <c r="C17" s="64" t="s">
        <v>119</v>
      </c>
      <c r="D17" s="71">
        <f>D12+D13+D15</f>
        <v>0</v>
      </c>
    </row>
    <row r="18" ht="28.5" customHeight="1" spans="1:4">
      <c r="A18" s="65" t="s">
        <v>60</v>
      </c>
      <c r="B18" s="65" t="s">
        <v>60</v>
      </c>
      <c r="C18" s="64" t="s">
        <v>120</v>
      </c>
      <c r="D18" s="71">
        <f>B17-D17</f>
        <v>0</v>
      </c>
    </row>
    <row r="19" ht="28.5" customHeight="1" spans="1:4">
      <c r="A19" s="64" t="s">
        <v>121</v>
      </c>
      <c r="B19" s="87">
        <v>0</v>
      </c>
      <c r="C19" s="64" t="s">
        <v>122</v>
      </c>
      <c r="D19" s="82">
        <f>B19+D18</f>
        <v>0</v>
      </c>
    </row>
    <row r="20" ht="28.5" customHeight="1" spans="1:4">
      <c r="A20" s="65" t="s">
        <v>123</v>
      </c>
      <c r="B20" s="71">
        <f>B17+B19</f>
        <v>0</v>
      </c>
      <c r="C20" s="90" t="s">
        <v>124</v>
      </c>
      <c r="D20" s="10">
        <f>D17+D19</f>
        <v>0</v>
      </c>
    </row>
    <row r="21" ht="28.5" customHeight="1" spans="1:4">
      <c r="A21" s="139"/>
      <c r="B21" s="139"/>
      <c r="C21" s="21"/>
      <c r="D21" s="18" t="s">
        <v>125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2" t="s">
        <v>126</v>
      </c>
      <c r="B1" s="19"/>
      <c r="C1" s="19"/>
      <c r="D1" s="19"/>
    </row>
    <row r="2" ht="19.5" customHeight="1" spans="1:4">
      <c r="A2" s="145"/>
      <c r="B2" s="145"/>
      <c r="C2" s="21"/>
      <c r="D2" s="160" t="s">
        <v>127</v>
      </c>
    </row>
    <row r="3" ht="19.5" customHeight="1" spans="1:4">
      <c r="A3" s="47" t="s">
        <v>40</v>
      </c>
      <c r="B3" s="47"/>
      <c r="C3" s="47"/>
      <c r="D3" s="49" t="s">
        <v>41</v>
      </c>
    </row>
    <row r="4" ht="28.5" customHeight="1" spans="1:4">
      <c r="A4" s="62" t="s">
        <v>128</v>
      </c>
      <c r="B4" s="50" t="s">
        <v>129</v>
      </c>
      <c r="C4" s="62" t="s">
        <v>128</v>
      </c>
      <c r="D4" s="50" t="s">
        <v>129</v>
      </c>
    </row>
    <row r="5" ht="28.5" customHeight="1" spans="1:4">
      <c r="A5" s="64" t="s">
        <v>130</v>
      </c>
      <c r="B5" s="87">
        <v>56608700</v>
      </c>
      <c r="C5" s="64" t="s">
        <v>131</v>
      </c>
      <c r="D5" s="87">
        <v>137559224.25</v>
      </c>
    </row>
    <row r="6" ht="28.5" customHeight="1" spans="1:4">
      <c r="A6" s="111" t="s">
        <v>132</v>
      </c>
      <c r="B6" s="87">
        <v>913900</v>
      </c>
      <c r="C6" s="64" t="s">
        <v>133</v>
      </c>
      <c r="D6" s="87">
        <v>8735194.02</v>
      </c>
    </row>
    <row r="7" ht="28.5" customHeight="1" spans="1:4">
      <c r="A7" s="64" t="s">
        <v>98</v>
      </c>
      <c r="B7" s="87">
        <v>144246100</v>
      </c>
      <c r="C7" s="64" t="s">
        <v>134</v>
      </c>
      <c r="D7" s="87">
        <v>0</v>
      </c>
    </row>
    <row r="8" ht="28.5" customHeight="1" spans="1:4">
      <c r="A8" s="64" t="s">
        <v>135</v>
      </c>
      <c r="B8" s="87">
        <v>137506000</v>
      </c>
      <c r="C8" s="64" t="s">
        <v>105</v>
      </c>
      <c r="D8" s="87">
        <v>170953.94</v>
      </c>
    </row>
    <row r="9" ht="28.5" customHeight="1" spans="1:4">
      <c r="A9" s="64" t="s">
        <v>136</v>
      </c>
      <c r="B9" s="87">
        <v>6740100</v>
      </c>
      <c r="C9" s="64" t="s">
        <v>107</v>
      </c>
      <c r="D9" s="87">
        <v>0</v>
      </c>
    </row>
    <row r="10" ht="28.5" customHeight="1" spans="1:4">
      <c r="A10" s="111" t="s">
        <v>137</v>
      </c>
      <c r="B10" s="87">
        <v>0</v>
      </c>
      <c r="C10" s="65" t="s">
        <v>60</v>
      </c>
      <c r="D10" s="65" t="s">
        <v>60</v>
      </c>
    </row>
    <row r="11" ht="28.5" customHeight="1" spans="1:4">
      <c r="A11" s="111" t="s">
        <v>138</v>
      </c>
      <c r="B11" s="87">
        <v>11062529.13</v>
      </c>
      <c r="C11" s="65" t="s">
        <v>60</v>
      </c>
      <c r="D11" s="65" t="s">
        <v>60</v>
      </c>
    </row>
    <row r="12" ht="28.5" customHeight="1" spans="1:4">
      <c r="A12" s="64" t="s">
        <v>139</v>
      </c>
      <c r="B12" s="87">
        <v>7407785.59</v>
      </c>
      <c r="C12" s="65" t="s">
        <v>60</v>
      </c>
      <c r="D12" s="65" t="s">
        <v>60</v>
      </c>
    </row>
    <row r="13" ht="28.5" customHeight="1" spans="1:4">
      <c r="A13" s="64" t="s">
        <v>140</v>
      </c>
      <c r="B13" s="87">
        <v>98299414.29</v>
      </c>
      <c r="C13" s="65" t="s">
        <v>60</v>
      </c>
      <c r="D13" s="65" t="s">
        <v>60</v>
      </c>
    </row>
    <row r="14" ht="28.5" customHeight="1" spans="1:4">
      <c r="A14" s="64" t="s">
        <v>141</v>
      </c>
      <c r="B14" s="87">
        <v>0</v>
      </c>
      <c r="C14" s="65" t="s">
        <v>60</v>
      </c>
      <c r="D14" s="65" t="s">
        <v>60</v>
      </c>
    </row>
    <row r="15" ht="28.5" customHeight="1" spans="1:4">
      <c r="A15" s="64" t="s">
        <v>142</v>
      </c>
      <c r="B15" s="71">
        <f>B5+B7+B10+B11+B12+B13+B14</f>
        <v>317624529.01</v>
      </c>
      <c r="C15" s="64" t="s">
        <v>109</v>
      </c>
      <c r="D15" s="71">
        <f>D5+D6+D7+D8+D9</f>
        <v>146465372.21</v>
      </c>
    </row>
    <row r="16" ht="28.5" customHeight="1" spans="1:4">
      <c r="A16" s="64" t="s">
        <v>143</v>
      </c>
      <c r="B16" s="87">
        <v>0</v>
      </c>
      <c r="C16" s="64" t="s">
        <v>111</v>
      </c>
      <c r="D16" s="87">
        <v>0</v>
      </c>
    </row>
    <row r="17" ht="28.5" customHeight="1" spans="1:4">
      <c r="A17" s="64" t="s">
        <v>144</v>
      </c>
      <c r="B17" s="87">
        <v>0</v>
      </c>
      <c r="C17" s="64" t="s">
        <v>115</v>
      </c>
      <c r="D17" s="87">
        <v>0</v>
      </c>
    </row>
    <row r="18" ht="28.5" customHeight="1" spans="1:4">
      <c r="A18" s="64" t="s">
        <v>145</v>
      </c>
      <c r="B18" s="71">
        <f>B15+B16+B17</f>
        <v>317624529.01</v>
      </c>
      <c r="C18" s="64" t="s">
        <v>119</v>
      </c>
      <c r="D18" s="71">
        <f>D15+D16+D17</f>
        <v>146465372.21</v>
      </c>
    </row>
    <row r="19" ht="28.5" customHeight="1" spans="1:4">
      <c r="A19" s="65" t="s">
        <v>60</v>
      </c>
      <c r="B19" s="65" t="s">
        <v>60</v>
      </c>
      <c r="C19" s="64" t="s">
        <v>120</v>
      </c>
      <c r="D19" s="71">
        <f>B18-D18</f>
        <v>171159156.8</v>
      </c>
    </row>
    <row r="20" ht="28.5" customHeight="1" spans="1:4">
      <c r="A20" s="64" t="s">
        <v>146</v>
      </c>
      <c r="B20" s="87">
        <v>384976389.57</v>
      </c>
      <c r="C20" s="64" t="s">
        <v>122</v>
      </c>
      <c r="D20" s="71">
        <f>B20+D19</f>
        <v>556135546.37</v>
      </c>
    </row>
    <row r="21" ht="28.5" customHeight="1" spans="1:4">
      <c r="A21" s="125" t="s">
        <v>147</v>
      </c>
      <c r="B21" s="71">
        <f>B18+B20</f>
        <v>702600918.58</v>
      </c>
      <c r="C21" s="65" t="s">
        <v>148</v>
      </c>
      <c r="D21" s="71">
        <f>D18+D20</f>
        <v>702600918.58</v>
      </c>
    </row>
    <row r="22" ht="28.5" customHeight="1" spans="1:4">
      <c r="A22" s="157"/>
      <c r="B22" s="157"/>
      <c r="C22" s="157"/>
      <c r="D22" s="140" t="s">
        <v>149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2" t="s">
        <v>150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151</v>
      </c>
    </row>
    <row r="4" ht="19.5" customHeight="1" spans="1:4">
      <c r="A4" s="24" t="s">
        <v>40</v>
      </c>
      <c r="B4" s="57"/>
      <c r="C4" s="55"/>
      <c r="D4" s="57" t="s">
        <v>41</v>
      </c>
    </row>
    <row r="5" ht="28.5" customHeight="1" spans="1:4">
      <c r="A5" s="7" t="s">
        <v>42</v>
      </c>
      <c r="B5" s="7" t="s">
        <v>95</v>
      </c>
      <c r="C5" s="7" t="s">
        <v>42</v>
      </c>
      <c r="D5" s="7" t="s">
        <v>95</v>
      </c>
    </row>
    <row r="6" ht="28.5" customHeight="1" spans="1:4">
      <c r="A6" s="9" t="s">
        <v>96</v>
      </c>
      <c r="B6" s="11">
        <v>0</v>
      </c>
      <c r="C6" s="9" t="s">
        <v>97</v>
      </c>
      <c r="D6" s="11">
        <v>0</v>
      </c>
    </row>
    <row r="7" ht="28.5" customHeight="1" spans="1:4">
      <c r="A7" s="9" t="s">
        <v>152</v>
      </c>
      <c r="B7" s="11">
        <v>0</v>
      </c>
      <c r="C7" s="9" t="s">
        <v>153</v>
      </c>
      <c r="D7" s="11">
        <v>0</v>
      </c>
    </row>
    <row r="8" ht="28.5" customHeight="1" spans="1:4">
      <c r="A8" s="9" t="s">
        <v>100</v>
      </c>
      <c r="B8" s="11">
        <v>0</v>
      </c>
      <c r="C8" s="9" t="s">
        <v>154</v>
      </c>
      <c r="D8" s="11">
        <v>0</v>
      </c>
    </row>
    <row r="9" ht="28.5" customHeight="1" spans="1:4">
      <c r="A9" s="9" t="s">
        <v>155</v>
      </c>
      <c r="B9" s="11">
        <v>0</v>
      </c>
      <c r="C9" s="12" t="s">
        <v>60</v>
      </c>
      <c r="D9" s="12" t="s">
        <v>60</v>
      </c>
    </row>
    <row r="10" ht="28.5" customHeight="1" spans="1:4">
      <c r="A10" s="9" t="s">
        <v>156</v>
      </c>
      <c r="B10" s="11">
        <v>0</v>
      </c>
      <c r="C10" s="12" t="s">
        <v>60</v>
      </c>
      <c r="D10" s="12" t="s">
        <v>60</v>
      </c>
    </row>
    <row r="11" ht="28.5" customHeight="1" spans="1:4">
      <c r="A11" s="9" t="s">
        <v>157</v>
      </c>
      <c r="B11" s="10">
        <f>B6+B7+B8+B9+B10</f>
        <v>0</v>
      </c>
      <c r="C11" s="9" t="s">
        <v>158</v>
      </c>
      <c r="D11" s="10">
        <f>D6+D7+D8</f>
        <v>0</v>
      </c>
    </row>
    <row r="12" ht="28.5" customHeight="1" spans="1:4">
      <c r="A12" s="9" t="s">
        <v>159</v>
      </c>
      <c r="B12" s="11">
        <v>0</v>
      </c>
      <c r="C12" s="9" t="s">
        <v>160</v>
      </c>
      <c r="D12" s="11">
        <v>0</v>
      </c>
    </row>
    <row r="13" ht="28.5" customHeight="1" spans="1:4">
      <c r="A13" s="9" t="s">
        <v>161</v>
      </c>
      <c r="B13" s="11">
        <v>0</v>
      </c>
      <c r="C13" s="9" t="s">
        <v>162</v>
      </c>
      <c r="D13" s="11">
        <v>0</v>
      </c>
    </row>
    <row r="14" ht="28.5" customHeight="1" spans="1:4">
      <c r="A14" s="9" t="s">
        <v>163</v>
      </c>
      <c r="B14" s="10">
        <f>B11+B12+B13</f>
        <v>0</v>
      </c>
      <c r="C14" s="9" t="s">
        <v>164</v>
      </c>
      <c r="D14" s="10">
        <f>D11+D12+D13</f>
        <v>0</v>
      </c>
    </row>
    <row r="15" ht="28.5" customHeight="1" spans="1:4">
      <c r="A15" s="12" t="s">
        <v>60</v>
      </c>
      <c r="B15" s="12" t="s">
        <v>60</v>
      </c>
      <c r="C15" s="9" t="s">
        <v>165</v>
      </c>
      <c r="D15" s="10">
        <f>B14-D14</f>
        <v>0</v>
      </c>
    </row>
    <row r="16" ht="28.5" customHeight="1" spans="1:4">
      <c r="A16" s="9" t="s">
        <v>166</v>
      </c>
      <c r="B16" s="11">
        <v>0</v>
      </c>
      <c r="C16" s="9" t="s">
        <v>167</v>
      </c>
      <c r="D16" s="10">
        <f>B16+D15</f>
        <v>0</v>
      </c>
    </row>
    <row r="17" ht="28.5" customHeight="1" spans="1:4">
      <c r="A17" s="12" t="s">
        <v>123</v>
      </c>
      <c r="B17" s="10">
        <f>B14+B16</f>
        <v>0</v>
      </c>
      <c r="C17" s="12" t="s">
        <v>124</v>
      </c>
      <c r="D17" s="10">
        <f>D14+D16</f>
        <v>0</v>
      </c>
    </row>
    <row r="18" ht="28.5" customHeight="1" spans="1:4">
      <c r="A18" s="45"/>
      <c r="B18" s="45"/>
      <c r="C18" s="45"/>
      <c r="D18" s="18" t="s">
        <v>168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workbookViewId="0">
      <pane topLeftCell="A6" activePane="bottomRight" state="frozen"/>
      <selection activeCell="A1" sqref="A1:H1"/>
    </sheetView>
  </sheetViews>
  <sheetFormatPr defaultColWidth="8" defaultRowHeight="14.25" outlineLevelCol="7"/>
  <cols>
    <col min="1" max="1" width="29.975" style="1"/>
    <col min="2" max="4" width="27.25" style="1"/>
    <col min="5" max="5" width="31.9833333333333" style="1"/>
    <col min="6" max="6" width="27.25" style="1"/>
    <col min="7" max="7" width="26.8166666666667" style="1"/>
    <col min="8" max="8" width="27.25" style="1"/>
  </cols>
  <sheetData>
    <row r="1" ht="48" customHeight="1" spans="1:8">
      <c r="A1" s="2" t="s">
        <v>169</v>
      </c>
      <c r="B1" s="19"/>
      <c r="C1" s="19"/>
      <c r="D1" s="19"/>
      <c r="E1" s="19"/>
      <c r="F1" s="19"/>
      <c r="G1" s="19"/>
      <c r="H1" s="19"/>
    </row>
    <row r="2" customHeight="1" spans="1:8">
      <c r="A2" s="142"/>
      <c r="B2" s="142"/>
      <c r="C2" s="142"/>
      <c r="D2" s="142"/>
      <c r="E2" s="142"/>
      <c r="F2" s="142"/>
      <c r="G2" s="142"/>
      <c r="H2" s="142"/>
    </row>
    <row r="3" ht="19.5" customHeight="1" spans="1:8">
      <c r="A3" s="21"/>
      <c r="B3" s="21"/>
      <c r="C3" s="21"/>
      <c r="D3" s="21"/>
      <c r="E3" s="21"/>
      <c r="F3" s="21"/>
      <c r="G3" s="21"/>
      <c r="H3" s="131" t="s">
        <v>170</v>
      </c>
    </row>
    <row r="4" ht="19.5" customHeight="1" spans="1:8">
      <c r="A4" s="47" t="s">
        <v>40</v>
      </c>
      <c r="B4" s="47"/>
      <c r="C4" s="47"/>
      <c r="D4" s="48"/>
      <c r="E4" s="47"/>
      <c r="F4" s="47"/>
      <c r="G4" s="47"/>
      <c r="H4" s="49" t="s">
        <v>41</v>
      </c>
    </row>
    <row r="5" ht="37.5" customHeight="1" spans="1:8">
      <c r="A5" s="62" t="s">
        <v>42</v>
      </c>
      <c r="B5" s="62" t="s">
        <v>171</v>
      </c>
      <c r="C5" s="50" t="s">
        <v>172</v>
      </c>
      <c r="D5" s="50" t="s">
        <v>173</v>
      </c>
      <c r="E5" s="62" t="s">
        <v>42</v>
      </c>
      <c r="F5" s="50" t="s">
        <v>171</v>
      </c>
      <c r="G5" s="50" t="s">
        <v>172</v>
      </c>
      <c r="H5" s="50" t="s">
        <v>173</v>
      </c>
    </row>
    <row r="6" ht="28.5" customHeight="1" spans="1:8">
      <c r="A6" s="64" t="s">
        <v>174</v>
      </c>
      <c r="B6" s="71">
        <f>C6+D6</f>
        <v>0</v>
      </c>
      <c r="C6" s="71">
        <f>C7+C8</f>
        <v>0</v>
      </c>
      <c r="D6" s="71">
        <f>D7+D8</f>
        <v>0</v>
      </c>
      <c r="E6" s="64" t="s">
        <v>175</v>
      </c>
      <c r="F6" s="71">
        <f>G6+H6</f>
        <v>0</v>
      </c>
      <c r="G6" s="71">
        <f>G7+G8+G9+G10</f>
        <v>0</v>
      </c>
      <c r="H6" s="71">
        <f>H7+H8+H9</f>
        <v>0</v>
      </c>
    </row>
    <row r="7" ht="28.5" customHeight="1" spans="1:8">
      <c r="A7" s="64" t="s">
        <v>176</v>
      </c>
      <c r="B7" s="71">
        <f>C7+D7</f>
        <v>0</v>
      </c>
      <c r="C7" s="87">
        <v>0</v>
      </c>
      <c r="D7" s="87">
        <v>0</v>
      </c>
      <c r="E7" s="64" t="s">
        <v>177</v>
      </c>
      <c r="F7" s="71">
        <f>G7+H7</f>
        <v>0</v>
      </c>
      <c r="G7" s="87">
        <v>0</v>
      </c>
      <c r="H7" s="87">
        <v>0</v>
      </c>
    </row>
    <row r="8" ht="28.5" customHeight="1" spans="1:8">
      <c r="A8" s="72" t="s">
        <v>178</v>
      </c>
      <c r="B8" s="82">
        <f>C8+D8</f>
        <v>0</v>
      </c>
      <c r="C8" s="88">
        <v>0</v>
      </c>
      <c r="D8" s="87">
        <v>0</v>
      </c>
      <c r="E8" s="64" t="s">
        <v>179</v>
      </c>
      <c r="F8" s="82">
        <f>G8+H8</f>
        <v>0</v>
      </c>
      <c r="G8" s="88">
        <v>0</v>
      </c>
      <c r="H8" s="87">
        <v>0</v>
      </c>
    </row>
    <row r="9" ht="28.5" customHeight="1" spans="1:8">
      <c r="A9" s="76" t="s">
        <v>98</v>
      </c>
      <c r="B9" s="137">
        <f>C9</f>
        <v>0</v>
      </c>
      <c r="C9" s="80">
        <v>0</v>
      </c>
      <c r="D9" s="65" t="s">
        <v>60</v>
      </c>
      <c r="E9" s="64" t="s">
        <v>180</v>
      </c>
      <c r="F9" s="137">
        <f>G9+H9</f>
        <v>0</v>
      </c>
      <c r="G9" s="80">
        <v>0</v>
      </c>
      <c r="H9" s="87">
        <v>0</v>
      </c>
    </row>
    <row r="10" ht="28.5" customHeight="1" spans="1:8">
      <c r="A10" s="64" t="s">
        <v>100</v>
      </c>
      <c r="B10" s="71">
        <f>C10+D10</f>
        <v>0</v>
      </c>
      <c r="C10" s="87">
        <v>0</v>
      </c>
      <c r="D10" s="87">
        <v>0</v>
      </c>
      <c r="E10" s="64" t="s">
        <v>181</v>
      </c>
      <c r="F10" s="71">
        <f>G10</f>
        <v>0</v>
      </c>
      <c r="G10" s="87">
        <v>0</v>
      </c>
      <c r="H10" s="65" t="s">
        <v>60</v>
      </c>
    </row>
    <row r="11" ht="28.5" customHeight="1" spans="1:8">
      <c r="A11" s="64" t="s">
        <v>155</v>
      </c>
      <c r="B11" s="71">
        <f>D11</f>
        <v>0</v>
      </c>
      <c r="C11" s="65" t="s">
        <v>60</v>
      </c>
      <c r="D11" s="87">
        <v>0</v>
      </c>
      <c r="E11" s="64" t="s">
        <v>153</v>
      </c>
      <c r="F11" s="71">
        <f>H11</f>
        <v>0</v>
      </c>
      <c r="G11" s="65" t="s">
        <v>60</v>
      </c>
      <c r="H11" s="87">
        <v>0</v>
      </c>
    </row>
    <row r="12" ht="28.5" customHeight="1" spans="1:8">
      <c r="A12" s="64" t="s">
        <v>156</v>
      </c>
      <c r="B12" s="71">
        <f>C12+D12</f>
        <v>0</v>
      </c>
      <c r="C12" s="87">
        <v>0</v>
      </c>
      <c r="D12" s="87">
        <v>0</v>
      </c>
      <c r="E12" s="64" t="s">
        <v>154</v>
      </c>
      <c r="F12" s="71">
        <f>G12+H12</f>
        <v>0</v>
      </c>
      <c r="G12" s="87">
        <v>0</v>
      </c>
      <c r="H12" s="87">
        <v>0</v>
      </c>
    </row>
    <row r="13" ht="28.5" customHeight="1" spans="1:8">
      <c r="A13" s="64" t="s">
        <v>157</v>
      </c>
      <c r="B13" s="71">
        <f>B6+B9+B10+B11+B12</f>
        <v>0</v>
      </c>
      <c r="C13" s="71">
        <f>C6+C9+C10+C12</f>
        <v>0</v>
      </c>
      <c r="D13" s="71">
        <f>D6+D10+D11+D12</f>
        <v>0</v>
      </c>
      <c r="E13" s="64" t="s">
        <v>158</v>
      </c>
      <c r="F13" s="71">
        <f>F6+F11+F12</f>
        <v>0</v>
      </c>
      <c r="G13" s="71">
        <f>G6+G12</f>
        <v>0</v>
      </c>
      <c r="H13" s="71">
        <f>H6+H11+H12</f>
        <v>0</v>
      </c>
    </row>
    <row r="14" ht="28.5" customHeight="1" spans="1:8">
      <c r="A14" s="64" t="s">
        <v>159</v>
      </c>
      <c r="B14" s="71">
        <f>C14+D14</f>
        <v>0</v>
      </c>
      <c r="C14" s="87">
        <v>0</v>
      </c>
      <c r="D14" s="87">
        <v>0</v>
      </c>
      <c r="E14" s="64" t="s">
        <v>160</v>
      </c>
      <c r="F14" s="71">
        <f>G14+H14</f>
        <v>0</v>
      </c>
      <c r="G14" s="87">
        <v>0</v>
      </c>
      <c r="H14" s="87">
        <v>0</v>
      </c>
    </row>
    <row r="15" ht="28.5" customHeight="1" spans="1:8">
      <c r="A15" s="64" t="s">
        <v>161</v>
      </c>
      <c r="B15" s="71">
        <f>C15+D15</f>
        <v>0</v>
      </c>
      <c r="C15" s="87">
        <v>0</v>
      </c>
      <c r="D15" s="87">
        <v>0</v>
      </c>
      <c r="E15" s="64" t="s">
        <v>162</v>
      </c>
      <c r="F15" s="71">
        <f>G15+H15</f>
        <v>0</v>
      </c>
      <c r="G15" s="87">
        <v>0</v>
      </c>
      <c r="H15" s="87">
        <v>0</v>
      </c>
    </row>
    <row r="16" ht="28.5" customHeight="1" spans="1:8">
      <c r="A16" s="64" t="s">
        <v>163</v>
      </c>
      <c r="B16" s="71">
        <f>B13+B14+B15</f>
        <v>0</v>
      </c>
      <c r="C16" s="71">
        <f>C13+C14+C15</f>
        <v>0</v>
      </c>
      <c r="D16" s="71">
        <f>D13+D14+D15</f>
        <v>0</v>
      </c>
      <c r="E16" s="64" t="s">
        <v>164</v>
      </c>
      <c r="F16" s="71">
        <f>F13+F14+F15</f>
        <v>0</v>
      </c>
      <c r="G16" s="71">
        <f>G13+G14+G15</f>
        <v>0</v>
      </c>
      <c r="H16" s="71">
        <f>H13+H14+H15</f>
        <v>0</v>
      </c>
    </row>
    <row r="17" ht="28.5" customHeight="1" spans="1:8">
      <c r="A17" s="65" t="s">
        <v>60</v>
      </c>
      <c r="B17" s="65" t="s">
        <v>60</v>
      </c>
      <c r="C17" s="65" t="s">
        <v>60</v>
      </c>
      <c r="D17" s="65" t="s">
        <v>60</v>
      </c>
      <c r="E17" s="64" t="s">
        <v>165</v>
      </c>
      <c r="F17" s="71">
        <f>B16-F16</f>
        <v>0</v>
      </c>
      <c r="G17" s="71">
        <f>C16-G16</f>
        <v>0</v>
      </c>
      <c r="H17" s="71">
        <f>D16-H16</f>
        <v>0</v>
      </c>
    </row>
    <row r="18" ht="28.5" customHeight="1" spans="1:8">
      <c r="A18" s="64" t="s">
        <v>166</v>
      </c>
      <c r="B18" s="71">
        <f>C18+D18</f>
        <v>0</v>
      </c>
      <c r="C18" s="87">
        <v>0</v>
      </c>
      <c r="D18" s="87">
        <v>0</v>
      </c>
      <c r="E18" s="64" t="s">
        <v>167</v>
      </c>
      <c r="F18" s="71">
        <f>B18+F17</f>
        <v>0</v>
      </c>
      <c r="G18" s="71">
        <f>C18+G17</f>
        <v>0</v>
      </c>
      <c r="H18" s="71">
        <f>D18+H17</f>
        <v>0</v>
      </c>
    </row>
    <row r="19" ht="28.5" customHeight="1" spans="1:8">
      <c r="A19" s="65" t="s">
        <v>182</v>
      </c>
      <c r="B19" s="71">
        <f>B16+B18</f>
        <v>0</v>
      </c>
      <c r="C19" s="71">
        <f>C16+C18</f>
        <v>0</v>
      </c>
      <c r="D19" s="71">
        <f>D16+D18</f>
        <v>0</v>
      </c>
      <c r="E19" s="65" t="s">
        <v>182</v>
      </c>
      <c r="F19" s="71">
        <f>F16+F18</f>
        <v>0</v>
      </c>
      <c r="G19" s="71">
        <f>G16+G18</f>
        <v>0</v>
      </c>
      <c r="H19" s="71">
        <f>H16+H18</f>
        <v>0</v>
      </c>
    </row>
    <row r="20" ht="28.5" customHeight="1" spans="1:8">
      <c r="A20" s="157"/>
      <c r="B20" s="157"/>
      <c r="C20" s="157"/>
      <c r="D20" s="157"/>
      <c r="E20" s="139"/>
      <c r="F20" s="139"/>
      <c r="G20" s="139"/>
      <c r="H20" s="140" t="s">
        <v>183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2" t="s">
        <v>184</v>
      </c>
      <c r="B1" s="54"/>
      <c r="C1" s="19"/>
      <c r="D1" s="54"/>
    </row>
    <row r="2" ht="21" customHeight="1" spans="1:4">
      <c r="A2" s="145"/>
      <c r="B2" s="146"/>
      <c r="C2" s="21"/>
      <c r="D2" s="147" t="s">
        <v>185</v>
      </c>
    </row>
    <row r="3" ht="21" customHeight="1" spans="1:4">
      <c r="A3" s="47" t="s">
        <v>40</v>
      </c>
      <c r="B3" s="117"/>
      <c r="C3" s="47"/>
      <c r="D3" s="148" t="s">
        <v>41</v>
      </c>
    </row>
    <row r="4" ht="30" customHeight="1" spans="1:4">
      <c r="A4" s="62" t="s">
        <v>128</v>
      </c>
      <c r="B4" s="50" t="s">
        <v>129</v>
      </c>
      <c r="C4" s="62" t="s">
        <v>186</v>
      </c>
      <c r="D4" s="63" t="s">
        <v>129</v>
      </c>
    </row>
    <row r="5" ht="30" customHeight="1" spans="1:4">
      <c r="A5" s="144" t="s">
        <v>174</v>
      </c>
      <c r="B5" s="87">
        <v>0</v>
      </c>
      <c r="C5" s="27" t="s">
        <v>175</v>
      </c>
      <c r="D5" s="149">
        <f>(D6+D7)</f>
        <v>0</v>
      </c>
    </row>
    <row r="6" ht="30" customHeight="1" spans="1:4">
      <c r="A6" s="144" t="s">
        <v>187</v>
      </c>
      <c r="B6" s="87">
        <v>0</v>
      </c>
      <c r="C6" s="64" t="s">
        <v>188</v>
      </c>
      <c r="D6" s="87">
        <v>0</v>
      </c>
    </row>
    <row r="7" ht="30" customHeight="1" spans="1:4">
      <c r="A7" s="144" t="s">
        <v>189</v>
      </c>
      <c r="B7" s="87">
        <v>0</v>
      </c>
      <c r="C7" s="64" t="s">
        <v>190</v>
      </c>
      <c r="D7" s="87">
        <v>0</v>
      </c>
    </row>
    <row r="8" ht="30" customHeight="1" spans="1:4">
      <c r="A8" s="150" t="s">
        <v>191</v>
      </c>
      <c r="B8" s="88">
        <v>0</v>
      </c>
      <c r="C8" s="64" t="s">
        <v>192</v>
      </c>
      <c r="D8" s="87">
        <v>0</v>
      </c>
    </row>
    <row r="9" ht="30" customHeight="1" spans="1:4">
      <c r="A9" s="151" t="s">
        <v>98</v>
      </c>
      <c r="B9" s="80">
        <v>0</v>
      </c>
      <c r="C9" s="64" t="s">
        <v>154</v>
      </c>
      <c r="D9" s="87">
        <v>0</v>
      </c>
    </row>
    <row r="10" ht="30" customHeight="1" spans="1:4">
      <c r="A10" s="144" t="s">
        <v>193</v>
      </c>
      <c r="B10" s="87">
        <v>0</v>
      </c>
      <c r="C10" s="65" t="s">
        <v>60</v>
      </c>
      <c r="D10" s="65" t="s">
        <v>60</v>
      </c>
    </row>
    <row r="11" ht="30" customHeight="1" spans="1:4">
      <c r="A11" s="152" t="s">
        <v>100</v>
      </c>
      <c r="B11" s="87">
        <v>0</v>
      </c>
      <c r="C11" s="65" t="s">
        <v>60</v>
      </c>
      <c r="D11" s="65" t="s">
        <v>60</v>
      </c>
    </row>
    <row r="12" ht="30" customHeight="1" spans="1:4">
      <c r="A12" s="151" t="s">
        <v>194</v>
      </c>
      <c r="B12" s="88">
        <v>0</v>
      </c>
      <c r="C12" s="65" t="s">
        <v>60</v>
      </c>
      <c r="D12" s="52" t="s">
        <v>60</v>
      </c>
    </row>
    <row r="13" ht="30" customHeight="1" spans="1:4">
      <c r="A13" s="153" t="s">
        <v>195</v>
      </c>
      <c r="B13" s="149">
        <f>B5+B9+B11+B12</f>
        <v>0</v>
      </c>
      <c r="C13" s="154" t="s">
        <v>158</v>
      </c>
      <c r="D13" s="149">
        <f>D5+D8+D9</f>
        <v>0</v>
      </c>
    </row>
    <row r="14" ht="30" customHeight="1" spans="1:4">
      <c r="A14" s="144" t="s">
        <v>196</v>
      </c>
      <c r="B14" s="96">
        <v>0</v>
      </c>
      <c r="C14" s="155" t="s">
        <v>160</v>
      </c>
      <c r="D14" s="87">
        <v>0</v>
      </c>
    </row>
    <row r="15" ht="30" customHeight="1" spans="1:4">
      <c r="A15" s="144" t="s">
        <v>197</v>
      </c>
      <c r="B15" s="98">
        <v>0</v>
      </c>
      <c r="C15" s="155" t="s">
        <v>162</v>
      </c>
      <c r="D15" s="88">
        <v>0</v>
      </c>
    </row>
    <row r="16" ht="30" customHeight="1" spans="1:4">
      <c r="A16" s="153" t="s">
        <v>198</v>
      </c>
      <c r="B16" s="136">
        <f>B13+B14+B15</f>
        <v>0</v>
      </c>
      <c r="C16" s="27" t="s">
        <v>164</v>
      </c>
      <c r="D16" s="10">
        <f>D13+D14+D15</f>
        <v>0</v>
      </c>
    </row>
    <row r="17" ht="30" customHeight="1" spans="1:4">
      <c r="A17" s="65" t="s">
        <v>60</v>
      </c>
      <c r="B17" s="65" t="s">
        <v>60</v>
      </c>
      <c r="C17" s="27" t="s">
        <v>165</v>
      </c>
      <c r="D17" s="10">
        <f>B16-D16</f>
        <v>0</v>
      </c>
    </row>
    <row r="18" ht="30" customHeight="1" spans="1:4">
      <c r="A18" s="144" t="s">
        <v>199</v>
      </c>
      <c r="B18" s="88">
        <v>0</v>
      </c>
      <c r="C18" s="27" t="s">
        <v>167</v>
      </c>
      <c r="D18" s="10">
        <f>B18+D17</f>
        <v>0</v>
      </c>
    </row>
    <row r="19" ht="30" customHeight="1" spans="1:4">
      <c r="A19" s="156" t="s">
        <v>147</v>
      </c>
      <c r="B19" s="135">
        <f>B16+B18</f>
        <v>0</v>
      </c>
      <c r="C19" s="90" t="s">
        <v>148</v>
      </c>
      <c r="D19" s="10">
        <f>D16+D18</f>
        <v>0</v>
      </c>
    </row>
    <row r="20" ht="30" customHeight="1" spans="1:4">
      <c r="A20" s="157"/>
      <c r="B20" s="54"/>
      <c r="C20" s="138"/>
      <c r="D20" s="140" t="s">
        <v>200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机关事业单位职业年金情况表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悠然豆粑</cp:lastModifiedBy>
  <dcterms:created xsi:type="dcterms:W3CDTF">2021-10-12T16:59:00Z</dcterms:created>
  <dcterms:modified xsi:type="dcterms:W3CDTF">2021-10-12T09:09:48Z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E7B3BE2D3C0145A4AA6F79ED9866DD12</vt:lpwstr>
  </property>
</Properties>
</file>