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tabRatio="972"/>
  </bookViews>
  <sheets>
    <sheet name="目录" sheetId="35" r:id="rId1"/>
    <sheet name="1、全区收入" sheetId="10" r:id="rId2"/>
    <sheet name="2、全区支出" sheetId="11" r:id="rId3"/>
    <sheet name="全区支出明细" sheetId="20" r:id="rId4"/>
    <sheet name="区级支出明细" sheetId="21" r:id="rId5"/>
    <sheet name="基本支出明细表" sheetId="23" r:id="rId6"/>
    <sheet name="三公经费" sheetId="24" r:id="rId7"/>
    <sheet name="转移支付明细" sheetId="26" r:id="rId8"/>
    <sheet name="一般债务" sheetId="27" r:id="rId9"/>
    <sheet name="3、基金收支" sheetId="16" r:id="rId10"/>
    <sheet name="基金支出明细表" sheetId="28" r:id="rId11"/>
    <sheet name="基金转移支付" sheetId="29" r:id="rId12"/>
    <sheet name="专项债务" sheetId="30" r:id="rId13"/>
    <sheet name="4、国有资本经营" sheetId="17" r:id="rId14"/>
    <sheet name="4、国有资本经营（2）" sheetId="34" r:id="rId15"/>
    <sheet name="5国有资本经营转移支付" sheetId="32" r:id="rId16"/>
    <sheet name="5、社会保险基金" sheetId="18" r:id="rId17"/>
    <sheet name="5、社会保险基金(2)" sheetId="33" r:id="rId18"/>
    <sheet name="区对乡转移支付" sheetId="31" r:id="rId19"/>
  </sheets>
  <definedNames>
    <definedName name="_xlnm._FilterDatabase" localSheetId="10" hidden="1">基金支出明细表!$A$5:$J$5</definedName>
    <definedName name="_xlnm._FilterDatabase" localSheetId="3" hidden="1">全区支出明细!$A$5:$D$1247</definedName>
    <definedName name="_xlnm.Print_Area" localSheetId="1">'1、全区收入'!$A$1:$D$34</definedName>
    <definedName name="_xlnm.Print_Area" localSheetId="15">'5国有资本经营转移支付'!$A$1:$D$16</definedName>
    <definedName name="_xlnm.Print_Area" localSheetId="10">基金支出明细表!$A$1:$B$231</definedName>
    <definedName name="_xlnm.Print_Area" localSheetId="18">区对乡转移支付!$A$1:$L$15</definedName>
    <definedName name="_xlnm.Print_Area" localSheetId="4">区级支出明细!$A$1:$C$1349</definedName>
    <definedName name="_xlnm.Print_Area" localSheetId="3">全区支出明细!$A$1:$E$1248</definedName>
    <definedName name="_xlnm.Print_Area" localSheetId="7">转移支付明细!$A$1:$D$90</definedName>
    <definedName name="_xlnm.Print_Titles" localSheetId="10">基金支出明细表!$1:$5</definedName>
    <definedName name="_xlnm.Print_Titles" localSheetId="4">区级支出明细!$1:$4</definedName>
    <definedName name="_xlnm.Print_Titles" localSheetId="3">全区支出明细!$1:$4</definedName>
    <definedName name="_xlnm.Print_Titles" localSheetId="7">转移支付明细!$1:$5</definedName>
  </definedNames>
  <calcPr calcId="144525"/>
</workbook>
</file>

<file path=xl/sharedStrings.xml><?xml version="1.0" encoding="utf-8"?>
<sst xmlns="http://schemas.openxmlformats.org/spreadsheetml/2006/main" count="5614" uniqueCount="2878">
  <si>
    <t>目   录</t>
  </si>
  <si>
    <t>表一</t>
  </si>
  <si>
    <t>示范区2022年一般公共预算收入表</t>
  </si>
  <si>
    <t>表二</t>
  </si>
  <si>
    <t>示范区2022年一般公共预算支出表</t>
  </si>
  <si>
    <t>表三</t>
  </si>
  <si>
    <t>示范区2022年一般公共预算支出明细表</t>
  </si>
  <si>
    <t>表四</t>
  </si>
  <si>
    <t>区本级2022年一般公共预算支出明细表</t>
  </si>
  <si>
    <t>表五</t>
  </si>
  <si>
    <t>区本级2022年基本支出明细表</t>
  </si>
  <si>
    <t>表六</t>
  </si>
  <si>
    <t>区本级2022年“三公”经费支出情况表</t>
  </si>
  <si>
    <t>表七</t>
  </si>
  <si>
    <t>示范区2022年一般公共预算收支平衡表</t>
  </si>
  <si>
    <t>表八</t>
  </si>
  <si>
    <t>2021年度区级政府一般债务限额及余额</t>
  </si>
  <si>
    <t>表九</t>
  </si>
  <si>
    <t>示范区2022年政府性基金预算收支表</t>
  </si>
  <si>
    <t>表十</t>
  </si>
  <si>
    <t>示范区2022年政府性基金支出预算明细表</t>
  </si>
  <si>
    <t>表十一</t>
  </si>
  <si>
    <t>2022年政府性基金预算转移支付明细表</t>
  </si>
  <si>
    <t>表十二</t>
  </si>
  <si>
    <t>2021年度区级政府专项债务限额及余额</t>
  </si>
  <si>
    <t>表十三</t>
  </si>
  <si>
    <t>示范区2022年国有资本经营收支预算表</t>
  </si>
  <si>
    <t>表十四</t>
  </si>
  <si>
    <t>区本级2022年国有资本经营收支预算表</t>
  </si>
  <si>
    <t>表十五</t>
  </si>
  <si>
    <t>2022年国有资本经营转移支付预算表</t>
  </si>
  <si>
    <t>表十六</t>
  </si>
  <si>
    <t>示范区2022年社会保险基金收支预算表</t>
  </si>
  <si>
    <t>表十七</t>
  </si>
  <si>
    <t>区本级2022年社会保险基金收支预算表</t>
  </si>
  <si>
    <t>表十八</t>
  </si>
  <si>
    <t>2022年区级对乡办转移支付收支预算表</t>
  </si>
  <si>
    <t>单位：万元</t>
  </si>
  <si>
    <t>项  目</t>
  </si>
  <si>
    <t>2021年完成数</t>
  </si>
  <si>
    <t>2022年预算数</t>
  </si>
  <si>
    <t>增长%</t>
  </si>
  <si>
    <t>一、税收收入</t>
  </si>
  <si>
    <t xml:space="preserve">    增值税</t>
  </si>
  <si>
    <t xml:space="preserve">    企业所得税</t>
  </si>
  <si>
    <t xml:space="preserve">    企业所得税退税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</si>
  <si>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</si>
  <si>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</si>
  <si>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</si>
  <si>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</si>
  <si>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</si>
  <si>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</si>
  <si>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</si>
  <si>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</si>
  <si>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</si>
  <si>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</si>
  <si>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</si>
  <si>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</si>
  <si>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</si>
  <si>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</si>
  <si>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</si>
  <si>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</si>
  <si>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</si>
  <si>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</si>
  <si>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</si>
  <si>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</si>
  <si>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</si>
  <si>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</si>
  <si>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</si>
  <si>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 xml:space="preserve"> </t>
  </si>
  <si>
    <r>
      <rPr>
        <b/>
        <sz val="11"/>
        <rFont val="宋体"/>
        <charset val="134"/>
      </rPr>
      <t xml:space="preserve">收 </t>
    </r>
    <r>
      <rPr>
        <b/>
        <sz val="11"/>
        <rFont val="宋体"/>
        <charset val="134"/>
      </rPr>
      <t xml:space="preserve"> </t>
    </r>
    <r>
      <rPr>
        <b/>
        <sz val="11"/>
        <rFont val="宋体"/>
        <charset val="134"/>
      </rPr>
      <t>入</t>
    </r>
    <r>
      <rPr>
        <b/>
        <sz val="11"/>
        <rFont val="宋体"/>
        <charset val="134"/>
      </rPr>
      <t xml:space="preserve">  </t>
    </r>
    <r>
      <rPr>
        <b/>
        <sz val="11"/>
        <rFont val="宋体"/>
        <charset val="134"/>
      </rPr>
      <t>合</t>
    </r>
    <r>
      <rPr>
        <b/>
        <sz val="11"/>
        <rFont val="宋体"/>
        <charset val="134"/>
      </rPr>
      <t xml:space="preserve">  </t>
    </r>
    <r>
      <rPr>
        <b/>
        <sz val="11"/>
        <rFont val="宋体"/>
        <charset val="134"/>
      </rPr>
      <t>计</t>
    </r>
  </si>
  <si>
    <t>项目</t>
  </si>
  <si>
    <t>2021年预算数</t>
  </si>
  <si>
    <t>财力安排</t>
  </si>
  <si>
    <t>上级提前下达专项转移支付</t>
  </si>
  <si>
    <t>动用上年结余安排</t>
  </si>
  <si>
    <t>合计</t>
  </si>
  <si>
    <t>一般公共服务支出</t>
  </si>
  <si>
    <t>公共安全支出</t>
  </si>
  <si>
    <t>教育支出</t>
  </si>
  <si>
    <t>科学技术支出</t>
  </si>
  <si>
    <t>文化旅游体育与传媒支出</t>
  </si>
  <si>
    <t>社会保障和就业支出</t>
  </si>
  <si>
    <t>卫生健康支出</t>
  </si>
  <si>
    <t>节能环保支出</t>
  </si>
  <si>
    <t>城乡社区支出</t>
  </si>
  <si>
    <t>农林水支出</t>
  </si>
  <si>
    <t>交通运输支出</t>
  </si>
  <si>
    <t>商业服务业等支出</t>
  </si>
  <si>
    <t>自然资源海洋气象等支出</t>
  </si>
  <si>
    <t>住房保障支出</t>
  </si>
  <si>
    <t>灾害防治及应急管理支出</t>
  </si>
  <si>
    <t>预备费</t>
  </si>
  <si>
    <t>债务付息支出</t>
  </si>
  <si>
    <t>其他支出</t>
  </si>
  <si>
    <t>支出合计</t>
  </si>
  <si>
    <t>说明：财力安排中包含上级提前下达一般性转移支付。</t>
  </si>
  <si>
    <t>2022年一般公共预算支出明细表</t>
  </si>
  <si>
    <t>科目编码</t>
  </si>
  <si>
    <t>科目名称</t>
  </si>
  <si>
    <t>2021年决算数</t>
  </si>
  <si>
    <t>预算数为决算执行数%</t>
  </si>
  <si>
    <t>一般公共预算支出合计</t>
  </si>
  <si>
    <t>201</t>
  </si>
  <si>
    <t>一般公共服务</t>
  </si>
  <si>
    <t>20101</t>
  </si>
  <si>
    <t xml:space="preserve">    人大事务</t>
  </si>
  <si>
    <t>2010101</t>
  </si>
  <si>
    <t xml:space="preserve">      行政运行</t>
  </si>
  <si>
    <t>2010102</t>
  </si>
  <si>
    <t xml:space="preserve">      一般行政管理事务</t>
  </si>
  <si>
    <t>2010103</t>
  </si>
  <si>
    <t xml:space="preserve">      机关服务</t>
  </si>
  <si>
    <t>2010104</t>
  </si>
  <si>
    <t xml:space="preserve">      人大会议</t>
  </si>
  <si>
    <t>2010105</t>
  </si>
  <si>
    <t xml:space="preserve">      人大立法</t>
  </si>
  <si>
    <t>2010106</t>
  </si>
  <si>
    <t xml:space="preserve">      人大监督</t>
  </si>
  <si>
    <t>2010107</t>
  </si>
  <si>
    <t xml:space="preserve">      人大代表履职能力提升</t>
  </si>
  <si>
    <t>2010108</t>
  </si>
  <si>
    <t xml:space="preserve">      代表工作</t>
  </si>
  <si>
    <t>2010109</t>
  </si>
  <si>
    <t xml:space="preserve">      人大信访工作</t>
  </si>
  <si>
    <t>2010150</t>
  </si>
  <si>
    <t xml:space="preserve">      事业运行</t>
  </si>
  <si>
    <t>2010199</t>
  </si>
  <si>
    <t xml:space="preserve">      其他人大事务支出</t>
  </si>
  <si>
    <t>20102</t>
  </si>
  <si>
    <t xml:space="preserve">    政协事务</t>
  </si>
  <si>
    <t>2010201</t>
  </si>
  <si>
    <t>2010202</t>
  </si>
  <si>
    <t>2010203</t>
  </si>
  <si>
    <t>2010204</t>
  </si>
  <si>
    <t xml:space="preserve">      政协会议</t>
  </si>
  <si>
    <t>2010205</t>
  </si>
  <si>
    <t xml:space="preserve">      委员视察</t>
  </si>
  <si>
    <t>2010206</t>
  </si>
  <si>
    <t xml:space="preserve">      参政议政</t>
  </si>
  <si>
    <t>2010250</t>
  </si>
  <si>
    <t>2010299</t>
  </si>
  <si>
    <t xml:space="preserve">      其他政协事务支出</t>
  </si>
  <si>
    <t>20103</t>
  </si>
  <si>
    <t xml:space="preserve">    政府办公厅(室)及相关机构事务</t>
  </si>
  <si>
    <t>2010301</t>
  </si>
  <si>
    <t>2010302</t>
  </si>
  <si>
    <t>2010303</t>
  </si>
  <si>
    <t>2010304</t>
  </si>
  <si>
    <t xml:space="preserve">      专项服务</t>
  </si>
  <si>
    <t>2010305</t>
  </si>
  <si>
    <t xml:space="preserve">      专项业务及机关事务管理</t>
  </si>
  <si>
    <t>2010306</t>
  </si>
  <si>
    <t xml:space="preserve">      政务公开审批</t>
  </si>
  <si>
    <t>2010308</t>
  </si>
  <si>
    <t xml:space="preserve">      信访事务</t>
  </si>
  <si>
    <t>2010309</t>
  </si>
  <si>
    <t xml:space="preserve">      参事事务</t>
  </si>
  <si>
    <t>2010350</t>
  </si>
  <si>
    <t>2010399</t>
  </si>
  <si>
    <t xml:space="preserve">      其他政府办公厅（室）及相关机构事务支出</t>
  </si>
  <si>
    <t>20104</t>
  </si>
  <si>
    <t xml:space="preserve">    发展与改革事务</t>
  </si>
  <si>
    <t>2010401</t>
  </si>
  <si>
    <t>2010402</t>
  </si>
  <si>
    <t>2010403</t>
  </si>
  <si>
    <t>2010404</t>
  </si>
  <si>
    <t xml:space="preserve">      战略规划与实施</t>
  </si>
  <si>
    <t>2010405</t>
  </si>
  <si>
    <t xml:space="preserve">      日常经济运行调节</t>
  </si>
  <si>
    <t>2010406</t>
  </si>
  <si>
    <t xml:space="preserve">      社会事业发展规划</t>
  </si>
  <si>
    <t>2010407</t>
  </si>
  <si>
    <t xml:space="preserve">      经济体制改革研究</t>
  </si>
  <si>
    <t>2010408</t>
  </si>
  <si>
    <t xml:space="preserve">      物价管理</t>
  </si>
  <si>
    <t>2010450</t>
  </si>
  <si>
    <t>2010499</t>
  </si>
  <si>
    <t xml:space="preserve">      其他发展与改革事务支出</t>
  </si>
  <si>
    <t>20105</t>
  </si>
  <si>
    <t xml:space="preserve">    统计信息事务</t>
  </si>
  <si>
    <t>2010501</t>
  </si>
  <si>
    <t>2010502</t>
  </si>
  <si>
    <t>2010503</t>
  </si>
  <si>
    <t>2010504</t>
  </si>
  <si>
    <t xml:space="preserve">      信息事务</t>
  </si>
  <si>
    <t>2010505</t>
  </si>
  <si>
    <t xml:space="preserve">      专项统计业务</t>
  </si>
  <si>
    <t>2010506</t>
  </si>
  <si>
    <t xml:space="preserve">      统计管理</t>
  </si>
  <si>
    <t>2010507</t>
  </si>
  <si>
    <t xml:space="preserve">      专项普查活动</t>
  </si>
  <si>
    <t>2010508</t>
  </si>
  <si>
    <t xml:space="preserve">      统计抽样调查</t>
  </si>
  <si>
    <t>2010550</t>
  </si>
  <si>
    <t>2010599</t>
  </si>
  <si>
    <t xml:space="preserve">      其他统计信息事务支出</t>
  </si>
  <si>
    <t>20106</t>
  </si>
  <si>
    <t xml:space="preserve">    财政事务</t>
  </si>
  <si>
    <t>2010601</t>
  </si>
  <si>
    <t>2010602</t>
  </si>
  <si>
    <t>2010603</t>
  </si>
  <si>
    <t>2010604</t>
  </si>
  <si>
    <t xml:space="preserve">      预算改革业务</t>
  </si>
  <si>
    <t>2010605</t>
  </si>
  <si>
    <t xml:space="preserve">      财政国库业务</t>
  </si>
  <si>
    <t>2010606</t>
  </si>
  <si>
    <t xml:space="preserve">      财政监察</t>
  </si>
  <si>
    <t>2010607</t>
  </si>
  <si>
    <t xml:space="preserve">      信息化建设</t>
  </si>
  <si>
    <t>2010608</t>
  </si>
  <si>
    <t xml:space="preserve">      财政委托业务支出</t>
  </si>
  <si>
    <t>2010650</t>
  </si>
  <si>
    <t>2010699</t>
  </si>
  <si>
    <t xml:space="preserve">      其他财政事务支出</t>
  </si>
  <si>
    <t>20107</t>
  </si>
  <si>
    <t xml:space="preserve">    税收事务</t>
  </si>
  <si>
    <t>2010701</t>
  </si>
  <si>
    <t>2010702</t>
  </si>
  <si>
    <t>2010703</t>
  </si>
  <si>
    <t>2010709</t>
  </si>
  <si>
    <t>2010710</t>
  </si>
  <si>
    <t xml:space="preserve">      税收业务</t>
  </si>
  <si>
    <t>2010750</t>
  </si>
  <si>
    <t>2010799</t>
  </si>
  <si>
    <t xml:space="preserve">      其他税收事务支出</t>
  </si>
  <si>
    <t>20108</t>
  </si>
  <si>
    <t xml:space="preserve">    审计事务</t>
  </si>
  <si>
    <t>2010801</t>
  </si>
  <si>
    <t>2010802</t>
  </si>
  <si>
    <t>2010803</t>
  </si>
  <si>
    <t>2010804</t>
  </si>
  <si>
    <t xml:space="preserve">      审计业务</t>
  </si>
  <si>
    <t>2010805</t>
  </si>
  <si>
    <t xml:space="preserve">      审计管理</t>
  </si>
  <si>
    <t>2010806</t>
  </si>
  <si>
    <t>2010850</t>
  </si>
  <si>
    <t>2010899</t>
  </si>
  <si>
    <t xml:space="preserve">      其他审计事务支出</t>
  </si>
  <si>
    <t>20109</t>
  </si>
  <si>
    <t xml:space="preserve">    海关事务</t>
  </si>
  <si>
    <t>2010901</t>
  </si>
  <si>
    <t>2010902</t>
  </si>
  <si>
    <t>2010903</t>
  </si>
  <si>
    <t>2010905</t>
  </si>
  <si>
    <t xml:space="preserve">      缉私办案</t>
  </si>
  <si>
    <t>2010907</t>
  </si>
  <si>
    <t xml:space="preserve">      口岸管理</t>
  </si>
  <si>
    <t>2010908</t>
  </si>
  <si>
    <t>2010909</t>
  </si>
  <si>
    <t xml:space="preserve">      海关关务</t>
  </si>
  <si>
    <t>2010910</t>
  </si>
  <si>
    <t xml:space="preserve">      关税征管</t>
  </si>
  <si>
    <t>2010911</t>
  </si>
  <si>
    <t xml:space="preserve">      海关监管</t>
  </si>
  <si>
    <t>2010912</t>
  </si>
  <si>
    <t xml:space="preserve">      检验检疫</t>
  </si>
  <si>
    <t>2010950</t>
  </si>
  <si>
    <t>2010999</t>
  </si>
  <si>
    <t xml:space="preserve">      其他海关事务支出</t>
  </si>
  <si>
    <t>20111</t>
  </si>
  <si>
    <t xml:space="preserve">    纪检监察事务</t>
  </si>
  <si>
    <t>2011101</t>
  </si>
  <si>
    <t>2011102</t>
  </si>
  <si>
    <t>2011103</t>
  </si>
  <si>
    <t>2011104</t>
  </si>
  <si>
    <t xml:space="preserve">      大案要案查处</t>
  </si>
  <si>
    <t>2011105</t>
  </si>
  <si>
    <t xml:space="preserve">      派驻派出机构</t>
  </si>
  <si>
    <t>2011106</t>
  </si>
  <si>
    <t xml:space="preserve">      巡视工作</t>
  </si>
  <si>
    <t>2011150</t>
  </si>
  <si>
    <t>2011199</t>
  </si>
  <si>
    <t xml:space="preserve">      其他纪检监察事务支出</t>
  </si>
  <si>
    <t>20113</t>
  </si>
  <si>
    <t xml:space="preserve">    商贸事务</t>
  </si>
  <si>
    <t>2011301</t>
  </si>
  <si>
    <t>2011302</t>
  </si>
  <si>
    <t>2011303</t>
  </si>
  <si>
    <t>2011304</t>
  </si>
  <si>
    <t xml:space="preserve">      对外贸易管理</t>
  </si>
  <si>
    <t>2011305</t>
  </si>
  <si>
    <t xml:space="preserve">      国际经济合作</t>
  </si>
  <si>
    <t>2011306</t>
  </si>
  <si>
    <t xml:space="preserve">      外资管理</t>
  </si>
  <si>
    <t>2011307</t>
  </si>
  <si>
    <t xml:space="preserve">      国内贸易管理</t>
  </si>
  <si>
    <t>2011308</t>
  </si>
  <si>
    <t xml:space="preserve">      招商引资</t>
  </si>
  <si>
    <t>2011350</t>
  </si>
  <si>
    <t>2011399</t>
  </si>
  <si>
    <t xml:space="preserve">      其他商贸事务支出</t>
  </si>
  <si>
    <t>20114</t>
  </si>
  <si>
    <t xml:space="preserve">    知识产权事务</t>
  </si>
  <si>
    <t>2011401</t>
  </si>
  <si>
    <t>2011402</t>
  </si>
  <si>
    <t>2011403</t>
  </si>
  <si>
    <t>2011404</t>
  </si>
  <si>
    <t xml:space="preserve">      专利审批</t>
  </si>
  <si>
    <t>2011405</t>
  </si>
  <si>
    <t xml:space="preserve">      知识产权战略和规划</t>
  </si>
  <si>
    <t>2011408</t>
  </si>
  <si>
    <t xml:space="preserve">      国际合作与交流</t>
  </si>
  <si>
    <t>2011409</t>
  </si>
  <si>
    <t xml:space="preserve">      知识产权宏观管理</t>
  </si>
  <si>
    <t>2011410</t>
  </si>
  <si>
    <t xml:space="preserve">      商标管理</t>
  </si>
  <si>
    <t>2011411</t>
  </si>
  <si>
    <t xml:space="preserve">      原产地地理标志管理</t>
  </si>
  <si>
    <t>2011450</t>
  </si>
  <si>
    <t>2011499</t>
  </si>
  <si>
    <t xml:space="preserve">      其他知识产权事务支出</t>
  </si>
  <si>
    <t>20123</t>
  </si>
  <si>
    <t xml:space="preserve">    民族事务</t>
  </si>
  <si>
    <t>2012301</t>
  </si>
  <si>
    <t>2012302</t>
  </si>
  <si>
    <t>2012303</t>
  </si>
  <si>
    <t>2012304</t>
  </si>
  <si>
    <t xml:space="preserve">      民族工作专项</t>
  </si>
  <si>
    <t>2012350</t>
  </si>
  <si>
    <t>2012399</t>
  </si>
  <si>
    <t xml:space="preserve">      其他民族事务支出</t>
  </si>
  <si>
    <t>20125</t>
  </si>
  <si>
    <t xml:space="preserve">    港澳台事务</t>
  </si>
  <si>
    <t>2012501</t>
  </si>
  <si>
    <t>2012502</t>
  </si>
  <si>
    <t>2012503</t>
  </si>
  <si>
    <t>2012504</t>
  </si>
  <si>
    <t xml:space="preserve">      港澳事务</t>
  </si>
  <si>
    <t>2012505</t>
  </si>
  <si>
    <t xml:space="preserve">      台湾事务</t>
  </si>
  <si>
    <t>2012550</t>
  </si>
  <si>
    <t>2012599</t>
  </si>
  <si>
    <t xml:space="preserve">      其他港澳台事务支出</t>
  </si>
  <si>
    <t>20126</t>
  </si>
  <si>
    <t xml:space="preserve">    档案事务</t>
  </si>
  <si>
    <t>2012601</t>
  </si>
  <si>
    <t>2012602</t>
  </si>
  <si>
    <t>2012603</t>
  </si>
  <si>
    <t>2012604</t>
  </si>
  <si>
    <t xml:space="preserve">      档案馆</t>
  </si>
  <si>
    <t>2012699</t>
  </si>
  <si>
    <t xml:space="preserve">      其他档案事务支出</t>
  </si>
  <si>
    <t>20128</t>
  </si>
  <si>
    <t xml:space="preserve">    民主党派及工商联事务</t>
  </si>
  <si>
    <t>2012801</t>
  </si>
  <si>
    <t>2012802</t>
  </si>
  <si>
    <t>2012803</t>
  </si>
  <si>
    <t>2012804</t>
  </si>
  <si>
    <t>2012850</t>
  </si>
  <si>
    <t>2012899</t>
  </si>
  <si>
    <t xml:space="preserve">      其他民主党派及工商联事务支出</t>
  </si>
  <si>
    <t>20129</t>
  </si>
  <si>
    <t xml:space="preserve">    群众团体事务</t>
  </si>
  <si>
    <t>2012901</t>
  </si>
  <si>
    <t>2012902</t>
  </si>
  <si>
    <t>2012903</t>
  </si>
  <si>
    <t>2012906</t>
  </si>
  <si>
    <t xml:space="preserve">      工会事务</t>
  </si>
  <si>
    <t>2012950</t>
  </si>
  <si>
    <t>2012999</t>
  </si>
  <si>
    <t xml:space="preserve">      其他群众团体事务支出</t>
  </si>
  <si>
    <t>20131</t>
  </si>
  <si>
    <t xml:space="preserve">    党委办公厅（室）及相关机构事务</t>
  </si>
  <si>
    <t>2013101</t>
  </si>
  <si>
    <t>2013102</t>
  </si>
  <si>
    <t>2013103</t>
  </si>
  <si>
    <t>2013105</t>
  </si>
  <si>
    <t xml:space="preserve">      专项业务</t>
  </si>
  <si>
    <t>2013150</t>
  </si>
  <si>
    <t>2013199</t>
  </si>
  <si>
    <t xml:space="preserve">      其他党委办公厅（室）及相关机构事务支出</t>
  </si>
  <si>
    <t>20132</t>
  </si>
  <si>
    <t xml:space="preserve">    组织事务</t>
  </si>
  <si>
    <t>2013201</t>
  </si>
  <si>
    <t>2013202</t>
  </si>
  <si>
    <t>2013203</t>
  </si>
  <si>
    <t>2013204</t>
  </si>
  <si>
    <t xml:space="preserve">      公务员事务</t>
  </si>
  <si>
    <t>2013250</t>
  </si>
  <si>
    <t>2013299</t>
  </si>
  <si>
    <t xml:space="preserve">      其他组织事务支出</t>
  </si>
  <si>
    <t>20133</t>
  </si>
  <si>
    <t xml:space="preserve">    宣传事务</t>
  </si>
  <si>
    <t>2013301</t>
  </si>
  <si>
    <t>2013302</t>
  </si>
  <si>
    <t>2013303</t>
  </si>
  <si>
    <t>2013304</t>
  </si>
  <si>
    <t xml:space="preserve">      宣传管理</t>
  </si>
  <si>
    <t>2013350</t>
  </si>
  <si>
    <t>2013399</t>
  </si>
  <si>
    <t xml:space="preserve">      其他宣传事务支出</t>
  </si>
  <si>
    <t>20134</t>
  </si>
  <si>
    <t xml:space="preserve">    统战事务</t>
  </si>
  <si>
    <t>2013401</t>
  </si>
  <si>
    <t>2013402</t>
  </si>
  <si>
    <t>2013403</t>
  </si>
  <si>
    <t>2013404</t>
  </si>
  <si>
    <t xml:space="preserve">      宗教事务</t>
  </si>
  <si>
    <t>2013405</t>
  </si>
  <si>
    <t xml:space="preserve">      华侨事务</t>
  </si>
  <si>
    <t>2013450</t>
  </si>
  <si>
    <t>2013499</t>
  </si>
  <si>
    <t xml:space="preserve">      其他统战事务支出</t>
  </si>
  <si>
    <t>20135</t>
  </si>
  <si>
    <t xml:space="preserve">    对外联络事务</t>
  </si>
  <si>
    <t>2013501</t>
  </si>
  <si>
    <t>2013502</t>
  </si>
  <si>
    <t>2013503</t>
  </si>
  <si>
    <t>2013550</t>
  </si>
  <si>
    <t>2013599</t>
  </si>
  <si>
    <t xml:space="preserve">      其他对外联络事务支出</t>
  </si>
  <si>
    <t>20136</t>
  </si>
  <si>
    <t xml:space="preserve">    其他共产党事务支出</t>
  </si>
  <si>
    <t>2013601</t>
  </si>
  <si>
    <t>2013602</t>
  </si>
  <si>
    <t>2013603</t>
  </si>
  <si>
    <t>2013650</t>
  </si>
  <si>
    <t>2013699</t>
  </si>
  <si>
    <t xml:space="preserve">      其他共产党事务支出</t>
  </si>
  <si>
    <t>20137</t>
  </si>
  <si>
    <t xml:space="preserve">    网信事务</t>
  </si>
  <si>
    <t>2013701</t>
  </si>
  <si>
    <t>2013702</t>
  </si>
  <si>
    <t>2013703</t>
  </si>
  <si>
    <t>2013704</t>
  </si>
  <si>
    <t xml:space="preserve">      信息安全事务</t>
  </si>
  <si>
    <t>2013750</t>
  </si>
  <si>
    <t>2013799</t>
  </si>
  <si>
    <t xml:space="preserve">      其他网信事务支出</t>
  </si>
  <si>
    <t>20138</t>
  </si>
  <si>
    <t xml:space="preserve">    市场监督管理事务</t>
  </si>
  <si>
    <t>2013801</t>
  </si>
  <si>
    <t>2013802</t>
  </si>
  <si>
    <t>2013803</t>
  </si>
  <si>
    <t>2013804</t>
  </si>
  <si>
    <t xml:space="preserve">      市场主体管理</t>
  </si>
  <si>
    <t>2013805</t>
  </si>
  <si>
    <t xml:space="preserve">      市场秩序执法</t>
  </si>
  <si>
    <t>2013808</t>
  </si>
  <si>
    <t>2013810</t>
  </si>
  <si>
    <t xml:space="preserve">      质量基础</t>
  </si>
  <si>
    <t>2013812</t>
  </si>
  <si>
    <t xml:space="preserve">      药品事务</t>
  </si>
  <si>
    <t>2013813</t>
  </si>
  <si>
    <t xml:space="preserve">      医疗器械事务</t>
  </si>
  <si>
    <t>2013814</t>
  </si>
  <si>
    <t xml:space="preserve">      化妆品事务</t>
  </si>
  <si>
    <t>2013815</t>
  </si>
  <si>
    <t xml:space="preserve">      质量安全监管</t>
  </si>
  <si>
    <t>2013816</t>
  </si>
  <si>
    <t xml:space="preserve">      食品安全监管</t>
  </si>
  <si>
    <t>2013850</t>
  </si>
  <si>
    <t>2013899</t>
  </si>
  <si>
    <t xml:space="preserve">      其他市场监督管理事务</t>
  </si>
  <si>
    <t>20199</t>
  </si>
  <si>
    <t xml:space="preserve">    其他一般公共服务支出</t>
  </si>
  <si>
    <t>2019901</t>
  </si>
  <si>
    <t xml:space="preserve">      国家赔偿费用支出</t>
  </si>
  <si>
    <t>2019999</t>
  </si>
  <si>
    <t xml:space="preserve">      其他一般公共服务支出</t>
  </si>
  <si>
    <t>202</t>
  </si>
  <si>
    <t>外交支出</t>
  </si>
  <si>
    <t>20205</t>
  </si>
  <si>
    <t xml:space="preserve">    对外合作与交流</t>
  </si>
  <si>
    <t>20206</t>
  </si>
  <si>
    <t xml:space="preserve">    对外宣传</t>
  </si>
  <si>
    <t>20299</t>
  </si>
  <si>
    <t xml:space="preserve">    其他外交支出</t>
  </si>
  <si>
    <t>203</t>
  </si>
  <si>
    <t>国防支出</t>
  </si>
  <si>
    <t>20306</t>
  </si>
  <si>
    <t xml:space="preserve">    国防动员</t>
  </si>
  <si>
    <t>2030601</t>
  </si>
  <si>
    <t xml:space="preserve">      兵役征集</t>
  </si>
  <si>
    <t>2030602</t>
  </si>
  <si>
    <t xml:space="preserve">      经济动员</t>
  </si>
  <si>
    <t>2030603</t>
  </si>
  <si>
    <t xml:space="preserve">      人民防空</t>
  </si>
  <si>
    <t>2030604</t>
  </si>
  <si>
    <t xml:space="preserve">      交通战备</t>
  </si>
  <si>
    <t>2030607</t>
  </si>
  <si>
    <t xml:space="preserve">      民兵</t>
  </si>
  <si>
    <t>2030608</t>
  </si>
  <si>
    <t xml:space="preserve">      边海防</t>
  </si>
  <si>
    <t>2030699</t>
  </si>
  <si>
    <t xml:space="preserve">      其他国防动员支出</t>
  </si>
  <si>
    <t>20399</t>
  </si>
  <si>
    <t xml:space="preserve">    其他国防支出</t>
  </si>
  <si>
    <t>204</t>
  </si>
  <si>
    <t>20401</t>
  </si>
  <si>
    <t xml:space="preserve">    武装警察部队</t>
  </si>
  <si>
    <t>2040101</t>
  </si>
  <si>
    <t xml:space="preserve">      武装警察部队</t>
  </si>
  <si>
    <t>2040199</t>
  </si>
  <si>
    <t xml:space="preserve">      其他武装警察部队支出</t>
  </si>
  <si>
    <t>20402</t>
  </si>
  <si>
    <t xml:space="preserve">    公安</t>
  </si>
  <si>
    <t>2040201</t>
  </si>
  <si>
    <t>2040202</t>
  </si>
  <si>
    <t>2040203</t>
  </si>
  <si>
    <t>2040219</t>
  </si>
  <si>
    <t>2040220</t>
  </si>
  <si>
    <t xml:space="preserve">      执法办案</t>
  </si>
  <si>
    <t>2040221</t>
  </si>
  <si>
    <t xml:space="preserve">      特别业务</t>
  </si>
  <si>
    <t>2040222</t>
  </si>
  <si>
    <t xml:space="preserve">      特勤业务</t>
  </si>
  <si>
    <t>2040223</t>
  </si>
  <si>
    <t xml:space="preserve">      移民事务</t>
  </si>
  <si>
    <t>2040250</t>
  </si>
  <si>
    <t>2040299</t>
  </si>
  <si>
    <t xml:space="preserve">      其他公安支出</t>
  </si>
  <si>
    <t>20403</t>
  </si>
  <si>
    <t xml:space="preserve">    国家安全</t>
  </si>
  <si>
    <t>2040301</t>
  </si>
  <si>
    <t>2040302</t>
  </si>
  <si>
    <t>2040303</t>
  </si>
  <si>
    <t>2040304</t>
  </si>
  <si>
    <t xml:space="preserve">      安全业务</t>
  </si>
  <si>
    <t>2040350</t>
  </si>
  <si>
    <t>2040399</t>
  </si>
  <si>
    <t xml:space="preserve">      其他国家安全支出</t>
  </si>
  <si>
    <t>20404</t>
  </si>
  <si>
    <t xml:space="preserve">    检察</t>
  </si>
  <si>
    <t>2040401</t>
  </si>
  <si>
    <t>2040402</t>
  </si>
  <si>
    <t>2040403</t>
  </si>
  <si>
    <t>2040409</t>
  </si>
  <si>
    <t xml:space="preserve">      “两房”建设</t>
  </si>
  <si>
    <t>2040410</t>
  </si>
  <si>
    <t xml:space="preserve">      检查监督</t>
  </si>
  <si>
    <t>2040450</t>
  </si>
  <si>
    <t>2040499</t>
  </si>
  <si>
    <t xml:space="preserve">      其他检察支出</t>
  </si>
  <si>
    <t>20405</t>
  </si>
  <si>
    <t xml:space="preserve">    法院</t>
  </si>
  <si>
    <t>2040501</t>
  </si>
  <si>
    <t>2040502</t>
  </si>
  <si>
    <t>2040503</t>
  </si>
  <si>
    <t>2040504</t>
  </si>
  <si>
    <t xml:space="preserve">      案件审判</t>
  </si>
  <si>
    <t>2040505</t>
  </si>
  <si>
    <t xml:space="preserve">      案件执行</t>
  </si>
  <si>
    <t>2040506</t>
  </si>
  <si>
    <t xml:space="preserve">      “两庭”建设</t>
  </si>
  <si>
    <t>2040550</t>
  </si>
  <si>
    <t>2040599</t>
  </si>
  <si>
    <t xml:space="preserve">      其他法院支出</t>
  </si>
  <si>
    <t>20406</t>
  </si>
  <si>
    <t xml:space="preserve">    司法</t>
  </si>
  <si>
    <t>2040601</t>
  </si>
  <si>
    <t>2040602</t>
  </si>
  <si>
    <t>2040603</t>
  </si>
  <si>
    <t>2040604</t>
  </si>
  <si>
    <t xml:space="preserve">      基层司法业务</t>
  </si>
  <si>
    <t>2040605</t>
  </si>
  <si>
    <t xml:space="preserve">      普法宣传</t>
  </si>
  <si>
    <t>2040606</t>
  </si>
  <si>
    <t xml:space="preserve">      律师管理</t>
  </si>
  <si>
    <t>2040607</t>
  </si>
  <si>
    <t xml:space="preserve">      公共法律服务</t>
  </si>
  <si>
    <t>2040608</t>
  </si>
  <si>
    <t xml:space="preserve">      国家统一法律职业资格考试</t>
  </si>
  <si>
    <t>2040610</t>
  </si>
  <si>
    <t xml:space="preserve">      社区矫正</t>
  </si>
  <si>
    <t>2040612</t>
  </si>
  <si>
    <t xml:space="preserve">      法治建设</t>
  </si>
  <si>
    <t>2040613</t>
  </si>
  <si>
    <t>2040650</t>
  </si>
  <si>
    <t>2040699</t>
  </si>
  <si>
    <t xml:space="preserve">      其他司法支出</t>
  </si>
  <si>
    <t>20407</t>
  </si>
  <si>
    <t xml:space="preserve">    监狱</t>
  </si>
  <si>
    <t>2040701</t>
  </si>
  <si>
    <t>2040702</t>
  </si>
  <si>
    <t>2040703</t>
  </si>
  <si>
    <t>2040704</t>
  </si>
  <si>
    <t xml:space="preserve">      罪犯生活及医疗卫生</t>
  </si>
  <si>
    <t>2040705</t>
  </si>
  <si>
    <t xml:space="preserve">      监狱业务及罪犯改造</t>
  </si>
  <si>
    <t>2040706</t>
  </si>
  <si>
    <t xml:space="preserve">      狱政设施建设</t>
  </si>
  <si>
    <t>2040707</t>
  </si>
  <si>
    <t>2040750</t>
  </si>
  <si>
    <t>2040799</t>
  </si>
  <si>
    <t xml:space="preserve">      其他监狱支出</t>
  </si>
  <si>
    <t>20408</t>
  </si>
  <si>
    <t xml:space="preserve">    强制隔离戒毒</t>
  </si>
  <si>
    <t>2040801</t>
  </si>
  <si>
    <t>2040802</t>
  </si>
  <si>
    <t>2040803</t>
  </si>
  <si>
    <t>2040804</t>
  </si>
  <si>
    <t xml:space="preserve">      强制隔离戒毒人员生活</t>
  </si>
  <si>
    <t>2040805</t>
  </si>
  <si>
    <t xml:space="preserve">      强制隔离戒毒人员教育</t>
  </si>
  <si>
    <t>2040806</t>
  </si>
  <si>
    <t xml:space="preserve">      所政设施建设</t>
  </si>
  <si>
    <t>2040807</t>
  </si>
  <si>
    <t>2040850</t>
  </si>
  <si>
    <t>2040899</t>
  </si>
  <si>
    <t xml:space="preserve">      其他强制隔离戒毒支出</t>
  </si>
  <si>
    <t>20409</t>
  </si>
  <si>
    <t xml:space="preserve">    国家保密</t>
  </si>
  <si>
    <t>2040901</t>
  </si>
  <si>
    <t>2040902</t>
  </si>
  <si>
    <t>2040903</t>
  </si>
  <si>
    <t>2040904</t>
  </si>
  <si>
    <t xml:space="preserve">      保密技术</t>
  </si>
  <si>
    <t>2040905</t>
  </si>
  <si>
    <t xml:space="preserve">      保密管理</t>
  </si>
  <si>
    <t>2040950</t>
  </si>
  <si>
    <t>2040999</t>
  </si>
  <si>
    <t xml:space="preserve">      其他国家保密支出</t>
  </si>
  <si>
    <t>20410</t>
  </si>
  <si>
    <t xml:space="preserve">    缉私警察</t>
  </si>
  <si>
    <t>2041001</t>
  </si>
  <si>
    <t>2041002</t>
  </si>
  <si>
    <t>2041006</t>
  </si>
  <si>
    <t>2041007</t>
  </si>
  <si>
    <t xml:space="preserve">      缉私业务</t>
  </si>
  <si>
    <t>2041099</t>
  </si>
  <si>
    <t xml:space="preserve">      其他缉私警察支出</t>
  </si>
  <si>
    <t>20499</t>
  </si>
  <si>
    <t xml:space="preserve">    其他公共安全支出</t>
  </si>
  <si>
    <t>2049902</t>
  </si>
  <si>
    <t xml:space="preserve">      国家司法救助支出</t>
  </si>
  <si>
    <t>2049999</t>
  </si>
  <si>
    <t xml:space="preserve">      其他公共安全支出</t>
  </si>
  <si>
    <t>205</t>
  </si>
  <si>
    <t>20501</t>
  </si>
  <si>
    <t xml:space="preserve">    教育管理事务</t>
  </si>
  <si>
    <t>2050101</t>
  </si>
  <si>
    <t>2050102</t>
  </si>
  <si>
    <t>2050103</t>
  </si>
  <si>
    <t>2050199</t>
  </si>
  <si>
    <t xml:space="preserve">      其他教育管理事务支出</t>
  </si>
  <si>
    <t>20502</t>
  </si>
  <si>
    <t xml:space="preserve">    普通教育</t>
  </si>
  <si>
    <t>2050201</t>
  </si>
  <si>
    <t xml:space="preserve">      学前教育</t>
  </si>
  <si>
    <t>2050202</t>
  </si>
  <si>
    <t xml:space="preserve">      小学教育</t>
  </si>
  <si>
    <t>2050203</t>
  </si>
  <si>
    <t xml:space="preserve">      初中教育</t>
  </si>
  <si>
    <t>2050204</t>
  </si>
  <si>
    <t xml:space="preserve">      高中教育</t>
  </si>
  <si>
    <t>2050205</t>
  </si>
  <si>
    <t xml:space="preserve">      高等教育</t>
  </si>
  <si>
    <t>2050299</t>
  </si>
  <si>
    <t xml:space="preserve">      其他普通教育支出</t>
  </si>
  <si>
    <t>20503</t>
  </si>
  <si>
    <t xml:space="preserve">    职业教育</t>
  </si>
  <si>
    <t>2050301</t>
  </si>
  <si>
    <t xml:space="preserve">      初等职业教育</t>
  </si>
  <si>
    <t>2050302</t>
  </si>
  <si>
    <t xml:space="preserve">      中等职业教育</t>
  </si>
  <si>
    <t>2050303</t>
  </si>
  <si>
    <t xml:space="preserve">      技校教育</t>
  </si>
  <si>
    <t>2050305</t>
  </si>
  <si>
    <t xml:space="preserve">      高等职业教育</t>
  </si>
  <si>
    <t>2050399</t>
  </si>
  <si>
    <t xml:space="preserve">      其他职业教育支出</t>
  </si>
  <si>
    <t>20504</t>
  </si>
  <si>
    <t xml:space="preserve">    成人教育</t>
  </si>
  <si>
    <t>2050401</t>
  </si>
  <si>
    <t xml:space="preserve">      成人初等教育</t>
  </si>
  <si>
    <t>2050402</t>
  </si>
  <si>
    <t xml:space="preserve">      成人中等教育</t>
  </si>
  <si>
    <t>2050403</t>
  </si>
  <si>
    <t xml:space="preserve">      成人高等教育</t>
  </si>
  <si>
    <t>2050404</t>
  </si>
  <si>
    <t xml:space="preserve">      成人广播电视教育</t>
  </si>
  <si>
    <t>2050499</t>
  </si>
  <si>
    <t xml:space="preserve">      其他成人教育支出</t>
  </si>
  <si>
    <t>20505</t>
  </si>
  <si>
    <t xml:space="preserve">    广播电视教育</t>
  </si>
  <si>
    <t>2050501</t>
  </si>
  <si>
    <t xml:space="preserve">      广播电视学校</t>
  </si>
  <si>
    <t>2050502</t>
  </si>
  <si>
    <t xml:space="preserve">      教育电视台</t>
  </si>
  <si>
    <t>2050599</t>
  </si>
  <si>
    <t xml:space="preserve">      其他广播电视教育支出</t>
  </si>
  <si>
    <t>20506</t>
  </si>
  <si>
    <t xml:space="preserve">    留学教育</t>
  </si>
  <si>
    <t>2050601</t>
  </si>
  <si>
    <t xml:space="preserve">      出国留学教育</t>
  </si>
  <si>
    <t>2050602</t>
  </si>
  <si>
    <t xml:space="preserve">      来华留学教育</t>
  </si>
  <si>
    <t>2050699</t>
  </si>
  <si>
    <t xml:space="preserve">      其他留学教育支出</t>
  </si>
  <si>
    <t>20507</t>
  </si>
  <si>
    <t xml:space="preserve">    特殊教育</t>
  </si>
  <si>
    <t>2050701</t>
  </si>
  <si>
    <t xml:space="preserve">      特殊学校教育</t>
  </si>
  <si>
    <t>2050702</t>
  </si>
  <si>
    <t xml:space="preserve">      工读学校教育</t>
  </si>
  <si>
    <t>2050799</t>
  </si>
  <si>
    <t xml:space="preserve">      其他特殊教育支出</t>
  </si>
  <si>
    <t>20508</t>
  </si>
  <si>
    <t xml:space="preserve">    进修及培训</t>
  </si>
  <si>
    <t>2050801</t>
  </si>
  <si>
    <t xml:space="preserve">      教师进修</t>
  </si>
  <si>
    <t>2050802</t>
  </si>
  <si>
    <t xml:space="preserve">      干部教育</t>
  </si>
  <si>
    <t>2050803</t>
  </si>
  <si>
    <t xml:space="preserve">      培训支出</t>
  </si>
  <si>
    <t>2050804</t>
  </si>
  <si>
    <t xml:space="preserve">      退役士兵能力提升</t>
  </si>
  <si>
    <t>2050899</t>
  </si>
  <si>
    <t xml:space="preserve">      其他进修及培训</t>
  </si>
  <si>
    <t>20509</t>
  </si>
  <si>
    <t xml:space="preserve">    教育费附加安排的支出</t>
  </si>
  <si>
    <t>2050901</t>
  </si>
  <si>
    <t xml:space="preserve">      农村中小学校舍建设</t>
  </si>
  <si>
    <t>2050902</t>
  </si>
  <si>
    <t xml:space="preserve">      农村中小学教学设施</t>
  </si>
  <si>
    <t>2050903</t>
  </si>
  <si>
    <t xml:space="preserve">      城市中小学校舍建设</t>
  </si>
  <si>
    <t>2050904</t>
  </si>
  <si>
    <t xml:space="preserve">      城市中小学教学设施</t>
  </si>
  <si>
    <t>2050905</t>
  </si>
  <si>
    <t xml:space="preserve">      中等职业学校教学设施</t>
  </si>
  <si>
    <t>2050999</t>
  </si>
  <si>
    <t xml:space="preserve">      其他教育费附加安排的支出</t>
  </si>
  <si>
    <t>20599</t>
  </si>
  <si>
    <t xml:space="preserve">    其他教育支出</t>
  </si>
  <si>
    <t>206</t>
  </si>
  <si>
    <t>20601</t>
  </si>
  <si>
    <t xml:space="preserve">    科学技术管理事务</t>
  </si>
  <si>
    <t>2060101</t>
  </si>
  <si>
    <t>2060102</t>
  </si>
  <si>
    <t>2060103</t>
  </si>
  <si>
    <t>2060199</t>
  </si>
  <si>
    <t xml:space="preserve">      其他科学技术管理事务支出</t>
  </si>
  <si>
    <t>20602</t>
  </si>
  <si>
    <t xml:space="preserve">    基础研究</t>
  </si>
  <si>
    <t>2060201</t>
  </si>
  <si>
    <t xml:space="preserve">      机构运行</t>
  </si>
  <si>
    <t>2060203</t>
  </si>
  <si>
    <t xml:space="preserve">      自然科学基金</t>
  </si>
  <si>
    <t>2060204</t>
  </si>
  <si>
    <t xml:space="preserve">      实验室及相关设施</t>
  </si>
  <si>
    <t>2060205</t>
  </si>
  <si>
    <t xml:space="preserve">      重大科学工程</t>
  </si>
  <si>
    <t>2060206</t>
  </si>
  <si>
    <t xml:space="preserve">      专项基础科研</t>
  </si>
  <si>
    <t>2060207</t>
  </si>
  <si>
    <t xml:space="preserve">      专项技术基础</t>
  </si>
  <si>
    <t>2060208</t>
  </si>
  <si>
    <t xml:space="preserve">      科技人才队伍建设</t>
  </si>
  <si>
    <t>2060299</t>
  </si>
  <si>
    <t xml:space="preserve">      其他基础研究支出</t>
  </si>
  <si>
    <t>20603</t>
  </si>
  <si>
    <t xml:space="preserve">    应用研究</t>
  </si>
  <si>
    <t>2060301</t>
  </si>
  <si>
    <t>2060302</t>
  </si>
  <si>
    <t xml:space="preserve">      社会公益研究</t>
  </si>
  <si>
    <t>2060303</t>
  </si>
  <si>
    <t xml:space="preserve">      高技术研究</t>
  </si>
  <si>
    <t>2060304</t>
  </si>
  <si>
    <t xml:space="preserve">      专项科研试制</t>
  </si>
  <si>
    <t>2060399</t>
  </si>
  <si>
    <t xml:space="preserve">      其他应用研究支出</t>
  </si>
  <si>
    <t>20604</t>
  </si>
  <si>
    <t xml:space="preserve">    技术研究与开发</t>
  </si>
  <si>
    <t>2060401</t>
  </si>
  <si>
    <t>2060404</t>
  </si>
  <si>
    <t xml:space="preserve">      科技成果转化与扩散</t>
  </si>
  <si>
    <t>2060405</t>
  </si>
  <si>
    <t xml:space="preserve">      共性技术研究与开发</t>
  </si>
  <si>
    <t>2060499</t>
  </si>
  <si>
    <t xml:space="preserve">      其他技术研究与开发支出</t>
  </si>
  <si>
    <t>20605</t>
  </si>
  <si>
    <t xml:space="preserve">    科技条件与服务</t>
  </si>
  <si>
    <t>2060501</t>
  </si>
  <si>
    <t>2060502</t>
  </si>
  <si>
    <t xml:space="preserve">      技术创新服务体系</t>
  </si>
  <si>
    <t>2060503</t>
  </si>
  <si>
    <t xml:space="preserve">      科技条件专项</t>
  </si>
  <si>
    <t>2060599</t>
  </si>
  <si>
    <t xml:space="preserve">      其他科技条件与服务支出</t>
  </si>
  <si>
    <t>20606</t>
  </si>
  <si>
    <t xml:space="preserve">    社会科学</t>
  </si>
  <si>
    <t>2060601</t>
  </si>
  <si>
    <t xml:space="preserve">      社会科学研究机构</t>
  </si>
  <si>
    <t>2060602</t>
  </si>
  <si>
    <t xml:space="preserve">      社会科学研究</t>
  </si>
  <si>
    <t>2060603</t>
  </si>
  <si>
    <t xml:space="preserve">      社科基金支出</t>
  </si>
  <si>
    <t>2060699</t>
  </si>
  <si>
    <t xml:space="preserve">      其他社会科学支出</t>
  </si>
  <si>
    <t>20607</t>
  </si>
  <si>
    <t xml:space="preserve">    科学技术普及</t>
  </si>
  <si>
    <t>2060701</t>
  </si>
  <si>
    <t>2060702</t>
  </si>
  <si>
    <t xml:space="preserve">      科普活动</t>
  </si>
  <si>
    <t>2060703</t>
  </si>
  <si>
    <t xml:space="preserve">      青少年科技活动</t>
  </si>
  <si>
    <t>2060704</t>
  </si>
  <si>
    <t xml:space="preserve">      学术交流活动</t>
  </si>
  <si>
    <t>2060705</t>
  </si>
  <si>
    <t xml:space="preserve">      科技馆站</t>
  </si>
  <si>
    <t>2060799</t>
  </si>
  <si>
    <t xml:space="preserve">      其他科学技术普及支出</t>
  </si>
  <si>
    <t>20608</t>
  </si>
  <si>
    <t xml:space="preserve">    科技交流与合作</t>
  </si>
  <si>
    <t>2060801</t>
  </si>
  <si>
    <t xml:space="preserve">      国际交流与合作</t>
  </si>
  <si>
    <t>2060802</t>
  </si>
  <si>
    <t xml:space="preserve">      重大科技合作项目</t>
  </si>
  <si>
    <t>2060899</t>
  </si>
  <si>
    <t xml:space="preserve">      其他科技交流与合作支出</t>
  </si>
  <si>
    <t>20609</t>
  </si>
  <si>
    <t xml:space="preserve">    科技重大项目</t>
  </si>
  <si>
    <t>2060901</t>
  </si>
  <si>
    <t xml:space="preserve">      科技重大专项</t>
  </si>
  <si>
    <t>2060902</t>
  </si>
  <si>
    <t xml:space="preserve">      重点研发计划</t>
  </si>
  <si>
    <t>2060999</t>
  </si>
  <si>
    <t xml:space="preserve">      其他科技重大项目</t>
  </si>
  <si>
    <t>20699</t>
  </si>
  <si>
    <t xml:space="preserve">    其他科学技术支出</t>
  </si>
  <si>
    <t>2069901</t>
  </si>
  <si>
    <t xml:space="preserve">      科技奖励</t>
  </si>
  <si>
    <t>2069902</t>
  </si>
  <si>
    <t xml:space="preserve">      核应急</t>
  </si>
  <si>
    <t>2069903</t>
  </si>
  <si>
    <t xml:space="preserve">      转制科研机构</t>
  </si>
  <si>
    <t>2069999</t>
  </si>
  <si>
    <t xml:space="preserve">      其他科学技术支出</t>
  </si>
  <si>
    <t>207</t>
  </si>
  <si>
    <t>20701</t>
  </si>
  <si>
    <t xml:space="preserve">    文化和旅游</t>
  </si>
  <si>
    <t>2070101</t>
  </si>
  <si>
    <t>2070102</t>
  </si>
  <si>
    <t>2070103</t>
  </si>
  <si>
    <t>2070104</t>
  </si>
  <si>
    <t xml:space="preserve">      图书馆</t>
  </si>
  <si>
    <t>2070105</t>
  </si>
  <si>
    <t xml:space="preserve">      文化展示及纪念机构</t>
  </si>
  <si>
    <t>2070106</t>
  </si>
  <si>
    <t xml:space="preserve">      艺术表演场所</t>
  </si>
  <si>
    <t>2070107</t>
  </si>
  <si>
    <t xml:space="preserve">      艺术表演团体</t>
  </si>
  <si>
    <t>2070108</t>
  </si>
  <si>
    <t xml:space="preserve">      文化活动</t>
  </si>
  <si>
    <t>2070109</t>
  </si>
  <si>
    <t xml:space="preserve">      群众文化</t>
  </si>
  <si>
    <t>2070110</t>
  </si>
  <si>
    <t xml:space="preserve">      文化和旅游交流与合作</t>
  </si>
  <si>
    <t>2070111</t>
  </si>
  <si>
    <t xml:space="preserve">      文化创作与保护</t>
  </si>
  <si>
    <t>2070112</t>
  </si>
  <si>
    <t xml:space="preserve">      文化和旅游市场管理</t>
  </si>
  <si>
    <t>2070113</t>
  </si>
  <si>
    <t xml:space="preserve">      旅游宣传</t>
  </si>
  <si>
    <t>2070114</t>
  </si>
  <si>
    <t xml:space="preserve">      文化和旅游管理事务</t>
  </si>
  <si>
    <t>2070199</t>
  </si>
  <si>
    <t xml:space="preserve">      其他文化和旅游支出</t>
  </si>
  <si>
    <t>20702</t>
  </si>
  <si>
    <t xml:space="preserve">    文物</t>
  </si>
  <si>
    <t>2070201</t>
  </si>
  <si>
    <t>2070202</t>
  </si>
  <si>
    <t>2070203</t>
  </si>
  <si>
    <t>2070204</t>
  </si>
  <si>
    <t xml:space="preserve">      文物保护</t>
  </si>
  <si>
    <t>2070205</t>
  </si>
  <si>
    <t xml:space="preserve">      博物馆</t>
  </si>
  <si>
    <t>2070206</t>
  </si>
  <si>
    <t xml:space="preserve">      历史名城与古迹</t>
  </si>
  <si>
    <t>2070299</t>
  </si>
  <si>
    <t xml:space="preserve">      其他文物支出</t>
  </si>
  <si>
    <t>20703</t>
  </si>
  <si>
    <t xml:space="preserve">    体育</t>
  </si>
  <si>
    <t>2070301</t>
  </si>
  <si>
    <t>2070302</t>
  </si>
  <si>
    <t>2070303</t>
  </si>
  <si>
    <t>2070304</t>
  </si>
  <si>
    <t xml:space="preserve">      运动项目管理</t>
  </si>
  <si>
    <t>2070305</t>
  </si>
  <si>
    <t xml:space="preserve">      体育竞赛</t>
  </si>
  <si>
    <t>2070306</t>
  </si>
  <si>
    <t xml:space="preserve">      体育训练</t>
  </si>
  <si>
    <t>2070307</t>
  </si>
  <si>
    <t xml:space="preserve">      体育场馆</t>
  </si>
  <si>
    <t>2070308</t>
  </si>
  <si>
    <t xml:space="preserve">      群众体育</t>
  </si>
  <si>
    <t>2070309</t>
  </si>
  <si>
    <t xml:space="preserve">      体育交流与合作</t>
  </si>
  <si>
    <t>2070399</t>
  </si>
  <si>
    <t xml:space="preserve">      其他体育支出</t>
  </si>
  <si>
    <t>20706</t>
  </si>
  <si>
    <t xml:space="preserve">    新闻出版电影</t>
  </si>
  <si>
    <t>2070601</t>
  </si>
  <si>
    <t>2070602</t>
  </si>
  <si>
    <t>2070603</t>
  </si>
  <si>
    <t>2070604</t>
  </si>
  <si>
    <t xml:space="preserve">      新闻通讯</t>
  </si>
  <si>
    <t>2070605</t>
  </si>
  <si>
    <t xml:space="preserve">      出版发行</t>
  </si>
  <si>
    <t>2070606</t>
  </si>
  <si>
    <t xml:space="preserve">      版权管理</t>
  </si>
  <si>
    <t>2070607</t>
  </si>
  <si>
    <t xml:space="preserve">      电影</t>
  </si>
  <si>
    <t>2070699</t>
  </si>
  <si>
    <t xml:space="preserve">      其他新闻出版电影支出</t>
  </si>
  <si>
    <t>20708</t>
  </si>
  <si>
    <t xml:space="preserve">    广播电视</t>
  </si>
  <si>
    <t>2070801</t>
  </si>
  <si>
    <t>2070802</t>
  </si>
  <si>
    <t>2070803</t>
  </si>
  <si>
    <t>2070806</t>
  </si>
  <si>
    <t xml:space="preserve">      监测监管</t>
  </si>
  <si>
    <t>2070807</t>
  </si>
  <si>
    <t xml:space="preserve">      传输发射</t>
  </si>
  <si>
    <t>2070808</t>
  </si>
  <si>
    <t xml:space="preserve">      广播电视事务</t>
  </si>
  <si>
    <t>2070899</t>
  </si>
  <si>
    <t xml:space="preserve">      其他广播电视支出</t>
  </si>
  <si>
    <t>20799</t>
  </si>
  <si>
    <t xml:space="preserve">    其他文化旅游体育与传媒支出</t>
  </si>
  <si>
    <t>2079902</t>
  </si>
  <si>
    <t xml:space="preserve">      宣传文化发展专项支出</t>
  </si>
  <si>
    <t>2079903</t>
  </si>
  <si>
    <t xml:space="preserve">      文化产业发展专项支出</t>
  </si>
  <si>
    <t>2079999</t>
  </si>
  <si>
    <t xml:space="preserve">      其他文化旅游体育与传媒支出</t>
  </si>
  <si>
    <t>208</t>
  </si>
  <si>
    <t>20801</t>
  </si>
  <si>
    <t xml:space="preserve">    人力资源和社会保障管理事务</t>
  </si>
  <si>
    <t>2080101</t>
  </si>
  <si>
    <t>2080102</t>
  </si>
  <si>
    <t>2080103</t>
  </si>
  <si>
    <t>2080104</t>
  </si>
  <si>
    <t xml:space="preserve">      综合业务管理</t>
  </si>
  <si>
    <t>2080105</t>
  </si>
  <si>
    <t xml:space="preserve">      劳动保障监察</t>
  </si>
  <si>
    <t>2080106</t>
  </si>
  <si>
    <t xml:space="preserve">      就业管理事务</t>
  </si>
  <si>
    <t>2080107</t>
  </si>
  <si>
    <t xml:space="preserve">      社会保险业务管理事务</t>
  </si>
  <si>
    <t>2080108</t>
  </si>
  <si>
    <t>2080109</t>
  </si>
  <si>
    <t xml:space="preserve">      社会保险经办机构</t>
  </si>
  <si>
    <t>2080110</t>
  </si>
  <si>
    <t xml:space="preserve">      劳动关系和维权</t>
  </si>
  <si>
    <t>2080111</t>
  </si>
  <si>
    <t xml:space="preserve">      公共就业服务和职业技能鉴定机构</t>
  </si>
  <si>
    <t>2080112</t>
  </si>
  <si>
    <t xml:space="preserve">      劳动人事争议调解仲裁</t>
  </si>
  <si>
    <t>2080113</t>
  </si>
  <si>
    <t xml:space="preserve">      政府特殊津贴</t>
  </si>
  <si>
    <t>2080114</t>
  </si>
  <si>
    <t xml:space="preserve">      资助留学回国人员</t>
  </si>
  <si>
    <t>2080115</t>
  </si>
  <si>
    <t xml:space="preserve">      博士后日常经费</t>
  </si>
  <si>
    <t>2080116</t>
  </si>
  <si>
    <t xml:space="preserve">      引进人才费用</t>
  </si>
  <si>
    <t>2080150</t>
  </si>
  <si>
    <t>2080199</t>
  </si>
  <si>
    <t xml:space="preserve">      其他人力资源和社会保障管理事务支出</t>
  </si>
  <si>
    <t>20802</t>
  </si>
  <si>
    <t xml:space="preserve">    民政管理事务</t>
  </si>
  <si>
    <t>2080201</t>
  </si>
  <si>
    <t>2080202</t>
  </si>
  <si>
    <t>2080203</t>
  </si>
  <si>
    <t>2080206</t>
  </si>
  <si>
    <t xml:space="preserve">      社会组织管理</t>
  </si>
  <si>
    <t>2080207</t>
  </si>
  <si>
    <t xml:space="preserve">      行政区划和地名管理</t>
  </si>
  <si>
    <t>2080208</t>
  </si>
  <si>
    <t xml:space="preserve">      基层政权建设和社区治理</t>
  </si>
  <si>
    <t>2080299</t>
  </si>
  <si>
    <t xml:space="preserve">      其他民政管理事务支出</t>
  </si>
  <si>
    <t>20804</t>
  </si>
  <si>
    <t xml:space="preserve">    补充全国社会保障基金</t>
  </si>
  <si>
    <t>2080402</t>
  </si>
  <si>
    <t xml:space="preserve">      用一般公共预算补充基金</t>
  </si>
  <si>
    <t>20805</t>
  </si>
  <si>
    <t xml:space="preserve">    行政事业单位养老支出</t>
  </si>
  <si>
    <t>2080501</t>
  </si>
  <si>
    <t xml:space="preserve">      行政单位离退休</t>
  </si>
  <si>
    <t>2080502</t>
  </si>
  <si>
    <t xml:space="preserve">      事业单位离退休</t>
  </si>
  <si>
    <t>2080503</t>
  </si>
  <si>
    <t xml:space="preserve">      离退休人员管理机构</t>
  </si>
  <si>
    <t>2080505</t>
  </si>
  <si>
    <t xml:space="preserve">      机关事业单位基本养老保险缴费支出</t>
  </si>
  <si>
    <t>2080506</t>
  </si>
  <si>
    <t xml:space="preserve">      机关事业单位职业年金缴费支出</t>
  </si>
  <si>
    <t>2080507</t>
  </si>
  <si>
    <t xml:space="preserve">      对机关事业单位基本养老保险基金的补助</t>
  </si>
  <si>
    <t>2080508</t>
  </si>
  <si>
    <t xml:space="preserve">      对机关事业单位职业年金的补助</t>
  </si>
  <si>
    <t>2080599</t>
  </si>
  <si>
    <t xml:space="preserve">      其他行政事业单位养老支出</t>
  </si>
  <si>
    <t>20806</t>
  </si>
  <si>
    <t xml:space="preserve">    企业改革补助</t>
  </si>
  <si>
    <t>2080601</t>
  </si>
  <si>
    <t xml:space="preserve">      企业关闭破产补助</t>
  </si>
  <si>
    <t>2080602</t>
  </si>
  <si>
    <t xml:space="preserve">      厂办大集体改革补助</t>
  </si>
  <si>
    <t>2080699</t>
  </si>
  <si>
    <t xml:space="preserve">      其他企业改革发展补助</t>
  </si>
  <si>
    <t>20807</t>
  </si>
  <si>
    <t xml:space="preserve">    就业补助</t>
  </si>
  <si>
    <t>2080701</t>
  </si>
  <si>
    <t xml:space="preserve">      就业创业服务补贴</t>
  </si>
  <si>
    <t>2080702</t>
  </si>
  <si>
    <t xml:space="preserve">      职业培训补贴</t>
  </si>
  <si>
    <t>2080704</t>
  </si>
  <si>
    <t xml:space="preserve">      社会保险补贴</t>
  </si>
  <si>
    <t>2080705</t>
  </si>
  <si>
    <t xml:space="preserve">      公益性岗位补贴</t>
  </si>
  <si>
    <t>2080709</t>
  </si>
  <si>
    <t xml:space="preserve">      职业技能鉴定补贴</t>
  </si>
  <si>
    <t>2080711</t>
  </si>
  <si>
    <t xml:space="preserve">      就业见习补贴</t>
  </si>
  <si>
    <t>2080712</t>
  </si>
  <si>
    <t xml:space="preserve">      高技能人才培养补助</t>
  </si>
  <si>
    <t>2080713</t>
  </si>
  <si>
    <t xml:space="preserve">      促进创业补贴</t>
  </si>
  <si>
    <t>2080799</t>
  </si>
  <si>
    <t xml:space="preserve">      其他就业补助支出</t>
  </si>
  <si>
    <t>20808</t>
  </si>
  <si>
    <t xml:space="preserve">    抚恤</t>
  </si>
  <si>
    <t>2080801</t>
  </si>
  <si>
    <t xml:space="preserve">      死亡抚恤</t>
  </si>
  <si>
    <t>2080802</t>
  </si>
  <si>
    <t xml:space="preserve">      伤残抚恤</t>
  </si>
  <si>
    <t>2080803</t>
  </si>
  <si>
    <t xml:space="preserve">      在乡复员、退伍军人生活补助</t>
  </si>
  <si>
    <t>2080805</t>
  </si>
  <si>
    <t xml:space="preserve">      义务兵优待</t>
  </si>
  <si>
    <t>2080806</t>
  </si>
  <si>
    <t xml:space="preserve">      农村籍退役士兵老年生活补助</t>
  </si>
  <si>
    <t>2080807</t>
  </si>
  <si>
    <t xml:space="preserve">      光荣院</t>
  </si>
  <si>
    <t>2080808</t>
  </si>
  <si>
    <t xml:space="preserve">      烈士纪念设施管理维护</t>
  </si>
  <si>
    <t>2080899</t>
  </si>
  <si>
    <t xml:space="preserve">      其他优抚支出</t>
  </si>
  <si>
    <t>20809</t>
  </si>
  <si>
    <t xml:space="preserve">    退役安置</t>
  </si>
  <si>
    <t>2080901</t>
  </si>
  <si>
    <t xml:space="preserve">      退役士兵安置</t>
  </si>
  <si>
    <t>2080902</t>
  </si>
  <si>
    <t xml:space="preserve">      军队移交政府的离退休人员安置</t>
  </si>
  <si>
    <t>2080903</t>
  </si>
  <si>
    <t xml:space="preserve">      军队移交政府离退休干部管理机构</t>
  </si>
  <si>
    <t>2080904</t>
  </si>
  <si>
    <t xml:space="preserve">      退役士兵管理教育</t>
  </si>
  <si>
    <t>2080905</t>
  </si>
  <si>
    <t xml:space="preserve">      军队转业干部安置</t>
  </si>
  <si>
    <t>2080999</t>
  </si>
  <si>
    <t xml:space="preserve">      其他退役安置支出</t>
  </si>
  <si>
    <t>20810</t>
  </si>
  <si>
    <t xml:space="preserve">    社会福利</t>
  </si>
  <si>
    <t>2081001</t>
  </si>
  <si>
    <t xml:space="preserve">      儿童福利</t>
  </si>
  <si>
    <t>2081002</t>
  </si>
  <si>
    <t xml:space="preserve">      老年福利</t>
  </si>
  <si>
    <t>2081003</t>
  </si>
  <si>
    <t xml:space="preserve">      康复辅具</t>
  </si>
  <si>
    <t>2081004</t>
  </si>
  <si>
    <t xml:space="preserve">      殡葬</t>
  </si>
  <si>
    <t>2081005</t>
  </si>
  <si>
    <t xml:space="preserve">      社会福利事业单位</t>
  </si>
  <si>
    <t>2081006</t>
  </si>
  <si>
    <t xml:space="preserve">      养老服务</t>
  </si>
  <si>
    <t>2081099</t>
  </si>
  <si>
    <t xml:space="preserve">      其他社会福利支出</t>
  </si>
  <si>
    <t>20811</t>
  </si>
  <si>
    <t xml:space="preserve">    残疾人事业</t>
  </si>
  <si>
    <t>2081101</t>
  </si>
  <si>
    <t>2081102</t>
  </si>
  <si>
    <t>2081103</t>
  </si>
  <si>
    <t>2081104</t>
  </si>
  <si>
    <t xml:space="preserve">      残疾人康复</t>
  </si>
  <si>
    <t>2081105</t>
  </si>
  <si>
    <t xml:space="preserve">      残疾人就业</t>
  </si>
  <si>
    <t>2081106</t>
  </si>
  <si>
    <t xml:space="preserve">      残疾人体育</t>
  </si>
  <si>
    <t>2081107</t>
  </si>
  <si>
    <t xml:space="preserve">      残疾人生活和护理补贴</t>
  </si>
  <si>
    <t>2081199</t>
  </si>
  <si>
    <t xml:space="preserve">      其他残疾人事业支出</t>
  </si>
  <si>
    <t>20816</t>
  </si>
  <si>
    <t xml:space="preserve">    红十字事业</t>
  </si>
  <si>
    <t>2081601</t>
  </si>
  <si>
    <t>2081602</t>
  </si>
  <si>
    <t>2081603</t>
  </si>
  <si>
    <t>2081699</t>
  </si>
  <si>
    <t xml:space="preserve">      其他红十字事业支出</t>
  </si>
  <si>
    <t>20819</t>
  </si>
  <si>
    <t xml:space="preserve">    最低生活保障</t>
  </si>
  <si>
    <t>2081901</t>
  </si>
  <si>
    <t xml:space="preserve">      城市最低生活保障金支出</t>
  </si>
  <si>
    <t>2081902</t>
  </si>
  <si>
    <t xml:space="preserve">      农村最低生活保障金支出</t>
  </si>
  <si>
    <t>20820</t>
  </si>
  <si>
    <t xml:space="preserve">    临时救助</t>
  </si>
  <si>
    <t>2082001</t>
  </si>
  <si>
    <t xml:space="preserve">      临时救助支出</t>
  </si>
  <si>
    <t>2082002</t>
  </si>
  <si>
    <t xml:space="preserve">      流浪乞讨人员救助支出</t>
  </si>
  <si>
    <t>20821</t>
  </si>
  <si>
    <t xml:space="preserve">    特困人员救助供养</t>
  </si>
  <si>
    <t>2082101</t>
  </si>
  <si>
    <t xml:space="preserve">      城市特困人员救助供养支出</t>
  </si>
  <si>
    <t>2082102</t>
  </si>
  <si>
    <t xml:space="preserve">      农村特困人员救助供养支出</t>
  </si>
  <si>
    <t>20824</t>
  </si>
  <si>
    <t xml:space="preserve">    补充道路交通事故社会救助基金</t>
  </si>
  <si>
    <t>2082401</t>
  </si>
  <si>
    <t xml:space="preserve">      交强险增值税补助基金支出</t>
  </si>
  <si>
    <t>2082402</t>
  </si>
  <si>
    <t xml:space="preserve">      交强险罚款收入补助基金支出</t>
  </si>
  <si>
    <t>20825</t>
  </si>
  <si>
    <t xml:space="preserve">    其他生活救助</t>
  </si>
  <si>
    <t>2082501</t>
  </si>
  <si>
    <t xml:space="preserve">      其他城市生活救助</t>
  </si>
  <si>
    <t>2082502</t>
  </si>
  <si>
    <t xml:space="preserve">      其他农村生活救助</t>
  </si>
  <si>
    <t>20826</t>
  </si>
  <si>
    <t xml:space="preserve">    财政对基本养老保险基金的补助</t>
  </si>
  <si>
    <t>2082601</t>
  </si>
  <si>
    <t xml:space="preserve">      财政对企业职工基本养老保险基金的补助</t>
  </si>
  <si>
    <t>2082602</t>
  </si>
  <si>
    <t xml:space="preserve">      财政对城乡居民基本养老保险基金的补助</t>
  </si>
  <si>
    <t>2082699</t>
  </si>
  <si>
    <t xml:space="preserve">      财政对其他基本养老保险基金的补助</t>
  </si>
  <si>
    <t>20827</t>
  </si>
  <si>
    <t xml:space="preserve">    财政对其他社会保险基金的补助</t>
  </si>
  <si>
    <t>2082701</t>
  </si>
  <si>
    <t xml:space="preserve">      财政对失业保险基金的补助</t>
  </si>
  <si>
    <t>2082702</t>
  </si>
  <si>
    <t xml:space="preserve">      财政对工伤保险基金的补助</t>
  </si>
  <si>
    <t>2082799</t>
  </si>
  <si>
    <t xml:space="preserve">      其他财政对社会保险基金的补助</t>
  </si>
  <si>
    <t>20828</t>
  </si>
  <si>
    <t xml:space="preserve">    退役军人管理事务</t>
  </si>
  <si>
    <t>2082801</t>
  </si>
  <si>
    <t>2082802</t>
  </si>
  <si>
    <t>2082803</t>
  </si>
  <si>
    <t>2082804</t>
  </si>
  <si>
    <t xml:space="preserve">      拥军优属</t>
  </si>
  <si>
    <t>2082805</t>
  </si>
  <si>
    <t xml:space="preserve">      军供保障</t>
  </si>
  <si>
    <t>2082850</t>
  </si>
  <si>
    <t>2082899</t>
  </si>
  <si>
    <t xml:space="preserve">      其他退役军人事务管理支出</t>
  </si>
  <si>
    <t>20830</t>
  </si>
  <si>
    <t xml:space="preserve">    财政代缴社会保险费支出</t>
  </si>
  <si>
    <t>2083001</t>
  </si>
  <si>
    <t xml:space="preserve">      财政代缴城乡居民基本养老保险费支出</t>
  </si>
  <si>
    <t>2083099</t>
  </si>
  <si>
    <t xml:space="preserve">      财政代缴其他社会保险费支出</t>
  </si>
  <si>
    <t>20899</t>
  </si>
  <si>
    <t xml:space="preserve">    其他社会保障和就业支出</t>
  </si>
  <si>
    <t>210</t>
  </si>
  <si>
    <t>21001</t>
  </si>
  <si>
    <t xml:space="preserve">    卫生健康管理事务</t>
  </si>
  <si>
    <t>2100101</t>
  </si>
  <si>
    <t>2100102</t>
  </si>
  <si>
    <t>2100103</t>
  </si>
  <si>
    <t>2100199</t>
  </si>
  <si>
    <t xml:space="preserve">      其他卫生健康管理事务支出</t>
  </si>
  <si>
    <t>21002</t>
  </si>
  <si>
    <t xml:space="preserve">    公立医院</t>
  </si>
  <si>
    <t>2100201</t>
  </si>
  <si>
    <t xml:space="preserve">      综合医院</t>
  </si>
  <si>
    <t>2100202</t>
  </si>
  <si>
    <t xml:space="preserve">      中医（民族）医院</t>
  </si>
  <si>
    <t>2100203</t>
  </si>
  <si>
    <t xml:space="preserve">      传染病医院</t>
  </si>
  <si>
    <t>2100204</t>
  </si>
  <si>
    <t xml:space="preserve">      职业病防治医院</t>
  </si>
  <si>
    <t>2100205</t>
  </si>
  <si>
    <t xml:space="preserve">      精神病医院</t>
  </si>
  <si>
    <t>2100206</t>
  </si>
  <si>
    <t xml:space="preserve">      妇幼保健医院</t>
  </si>
  <si>
    <t>2100207</t>
  </si>
  <si>
    <t xml:space="preserve">      儿童医院</t>
  </si>
  <si>
    <t>2100208</t>
  </si>
  <si>
    <t xml:space="preserve">      其他专科医院</t>
  </si>
  <si>
    <t>2100209</t>
  </si>
  <si>
    <t xml:space="preserve">      福利医院</t>
  </si>
  <si>
    <t>2100210</t>
  </si>
  <si>
    <t xml:space="preserve">      行业医院</t>
  </si>
  <si>
    <t>2100211</t>
  </si>
  <si>
    <t xml:space="preserve">      处理医疗欠费</t>
  </si>
  <si>
    <t>2100212</t>
  </si>
  <si>
    <t xml:space="preserve">      康复医院</t>
  </si>
  <si>
    <t>2100213</t>
  </si>
  <si>
    <t xml:space="preserve">      优抚医院</t>
  </si>
  <si>
    <t>2100299</t>
  </si>
  <si>
    <t xml:space="preserve">      其他公立医院支出</t>
  </si>
  <si>
    <t>21003</t>
  </si>
  <si>
    <t xml:space="preserve">    基层医疗卫生机构</t>
  </si>
  <si>
    <t>2100301</t>
  </si>
  <si>
    <t xml:space="preserve">      城市社区卫生机构</t>
  </si>
  <si>
    <t>2100302</t>
  </si>
  <si>
    <t xml:space="preserve">      乡镇卫生院</t>
  </si>
  <si>
    <t>2100399</t>
  </si>
  <si>
    <t xml:space="preserve">      其他基层医疗卫生机构支出</t>
  </si>
  <si>
    <t>21004</t>
  </si>
  <si>
    <t xml:space="preserve">    公共卫生</t>
  </si>
  <si>
    <t>2100401</t>
  </si>
  <si>
    <t xml:space="preserve">      疾病预防控制机构</t>
  </si>
  <si>
    <t>2100402</t>
  </si>
  <si>
    <t xml:space="preserve">      卫生监督机构</t>
  </si>
  <si>
    <t>2100403</t>
  </si>
  <si>
    <t xml:space="preserve">      妇幼保健机构</t>
  </si>
  <si>
    <t>2100404</t>
  </si>
  <si>
    <t xml:space="preserve">      精神卫生机构</t>
  </si>
  <si>
    <t>2100405</t>
  </si>
  <si>
    <t xml:space="preserve">      应急救治机构</t>
  </si>
  <si>
    <t>2100406</t>
  </si>
  <si>
    <t xml:space="preserve">      采供血机构</t>
  </si>
  <si>
    <t>2100407</t>
  </si>
  <si>
    <t xml:space="preserve">      其他专业公共卫生机构</t>
  </si>
  <si>
    <t>2100408</t>
  </si>
  <si>
    <t xml:space="preserve">      基本公共卫生服务</t>
  </si>
  <si>
    <t>2100409</t>
  </si>
  <si>
    <t xml:space="preserve">      重大公共卫生服务</t>
  </si>
  <si>
    <t>2100410</t>
  </si>
  <si>
    <t xml:space="preserve">      突发公共卫生事件应急处理</t>
  </si>
  <si>
    <t>2100499</t>
  </si>
  <si>
    <t xml:space="preserve">      其他公共卫生支出</t>
  </si>
  <si>
    <t>21006</t>
  </si>
  <si>
    <t xml:space="preserve">    中医药</t>
  </si>
  <si>
    <t>2100601</t>
  </si>
  <si>
    <t xml:space="preserve">      中医（民族医）药专项</t>
  </si>
  <si>
    <t>2100699</t>
  </si>
  <si>
    <t xml:space="preserve">      其他中医药支出</t>
  </si>
  <si>
    <t>21007</t>
  </si>
  <si>
    <t xml:space="preserve">    计划生育事务</t>
  </si>
  <si>
    <t>2100716</t>
  </si>
  <si>
    <t xml:space="preserve">      计划生育机构</t>
  </si>
  <si>
    <t>2100717</t>
  </si>
  <si>
    <t xml:space="preserve">      计划生育服务</t>
  </si>
  <si>
    <t>2100799</t>
  </si>
  <si>
    <t xml:space="preserve">      其他计划生育事务支出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</si>
  <si>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</si>
  <si>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</si>
  <si>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</si>
  <si>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</si>
  <si>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</si>
  <si>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</si>
  <si>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</si>
  <si>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</si>
  <si>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</si>
  <si>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</si>
  <si>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21012</t>
  </si>
  <si>
    <t xml:space="preserve">    财政对基本医疗保险基金的补助</t>
  </si>
  <si>
    <t>2101201</t>
  </si>
  <si>
    <t xml:space="preserve">      财政对职工基本医疗保险基金的补助</t>
  </si>
  <si>
    <t>2101202</t>
  </si>
  <si>
    <t xml:space="preserve">      财政对城乡居民基本医疗保险基金的补助</t>
  </si>
  <si>
    <t>2101299</t>
  </si>
  <si>
    <t xml:space="preserve">      财政对其他基本医疗保险基金的补助</t>
  </si>
  <si>
    <t>21013</t>
  </si>
  <si>
    <t xml:space="preserve">    医疗救助</t>
  </si>
  <si>
    <t>2101301</t>
  </si>
  <si>
    <t xml:space="preserve">      城乡医疗救助</t>
  </si>
  <si>
    <t>2101302</t>
  </si>
  <si>
    <t xml:space="preserve">      疾病应急救助</t>
  </si>
  <si>
    <t>2101399</t>
  </si>
  <si>
    <t xml:space="preserve">      其他医疗救助支出</t>
  </si>
  <si>
    <t>21014</t>
  </si>
  <si>
    <t xml:space="preserve">    优抚对象医疗</t>
  </si>
  <si>
    <t>2101401</t>
  </si>
  <si>
    <t xml:space="preserve">      优抚对象医疗补助</t>
  </si>
  <si>
    <t>2101499</t>
  </si>
  <si>
    <t xml:space="preserve">      其他优抚对象医疗支出</t>
  </si>
  <si>
    <t>21015</t>
  </si>
  <si>
    <t xml:space="preserve">    医疗保障管理事务</t>
  </si>
  <si>
    <t>2101501</t>
  </si>
  <si>
    <t>2101502</t>
  </si>
  <si>
    <t>2101503</t>
  </si>
  <si>
    <t>2101504</t>
  </si>
  <si>
    <t>2101505</t>
  </si>
  <si>
    <t xml:space="preserve">      医疗保障政策管理</t>
  </si>
  <si>
    <t>2101506</t>
  </si>
  <si>
    <t xml:space="preserve">      医疗保障经办事务</t>
  </si>
  <si>
    <t>2101550</t>
  </si>
  <si>
    <t>2101599</t>
  </si>
  <si>
    <t xml:space="preserve">      其他医疗保障管理事务支出</t>
  </si>
  <si>
    <t>21016</t>
  </si>
  <si>
    <t xml:space="preserve">    老龄卫生健康事务</t>
  </si>
  <si>
    <t>21099</t>
  </si>
  <si>
    <t xml:space="preserve">    其他卫生健康支出</t>
  </si>
  <si>
    <t>211</t>
  </si>
  <si>
    <t>21101</t>
  </si>
  <si>
    <t xml:space="preserve">    环境保护管理事务</t>
  </si>
  <si>
    <t>2110101</t>
  </si>
  <si>
    <t>2110102</t>
  </si>
  <si>
    <t>2110103</t>
  </si>
  <si>
    <t>2110104</t>
  </si>
  <si>
    <t xml:space="preserve">      生态环境保护宣传</t>
  </si>
  <si>
    <t>2110105</t>
  </si>
  <si>
    <t xml:space="preserve">      环境保护法规、规划及标准</t>
  </si>
  <si>
    <t>2110106</t>
  </si>
  <si>
    <t xml:space="preserve">      生态环境国际合作及履约</t>
  </si>
  <si>
    <t>2110107</t>
  </si>
  <si>
    <t xml:space="preserve">      生态环境保护行政许可</t>
  </si>
  <si>
    <t>2110108</t>
  </si>
  <si>
    <t xml:space="preserve">      应对气候变化管理事务</t>
  </si>
  <si>
    <t>2110199</t>
  </si>
  <si>
    <t xml:space="preserve">      其他环境保护管理事务支出</t>
  </si>
  <si>
    <t>21102</t>
  </si>
  <si>
    <t xml:space="preserve">    环境监测与监察</t>
  </si>
  <si>
    <t>2110203</t>
  </si>
  <si>
    <t xml:space="preserve">      建设项目环评审查与监督</t>
  </si>
  <si>
    <t>2110204</t>
  </si>
  <si>
    <t xml:space="preserve">      核与辐射安全监督</t>
  </si>
  <si>
    <t>2110299</t>
  </si>
  <si>
    <t xml:space="preserve">      其他环境监测与监察支出</t>
  </si>
  <si>
    <t>21103</t>
  </si>
  <si>
    <t xml:space="preserve">    污染防治</t>
  </si>
  <si>
    <t>2110301</t>
  </si>
  <si>
    <t xml:space="preserve">      大气</t>
  </si>
  <si>
    <t>2110302</t>
  </si>
  <si>
    <t xml:space="preserve">      水体</t>
  </si>
  <si>
    <t>2110303</t>
  </si>
  <si>
    <t xml:space="preserve">      噪声</t>
  </si>
  <si>
    <t>2110304</t>
  </si>
  <si>
    <t xml:space="preserve">      固体废弃物与化学品</t>
  </si>
  <si>
    <t>2110305</t>
  </si>
  <si>
    <t xml:space="preserve">      放射源和放射性废物监管</t>
  </si>
  <si>
    <t>2110306</t>
  </si>
  <si>
    <t xml:space="preserve">      辐射</t>
  </si>
  <si>
    <t>2110307</t>
  </si>
  <si>
    <t xml:space="preserve">      土壤</t>
  </si>
  <si>
    <t>2110399</t>
  </si>
  <si>
    <t xml:space="preserve">      其他污染防治支出</t>
  </si>
  <si>
    <t>21104</t>
  </si>
  <si>
    <t xml:space="preserve">    自然生态保护</t>
  </si>
  <si>
    <t>2110401</t>
  </si>
  <si>
    <t xml:space="preserve">      生态保护</t>
  </si>
  <si>
    <t>2110402</t>
  </si>
  <si>
    <t xml:space="preserve">      农村环境保护</t>
  </si>
  <si>
    <t>2110404</t>
  </si>
  <si>
    <t xml:space="preserve">      生物及物种资源保护</t>
  </si>
  <si>
    <t>2110405</t>
  </si>
  <si>
    <t xml:space="preserve">      草原生态修复治理</t>
  </si>
  <si>
    <t>2110406</t>
  </si>
  <si>
    <t xml:space="preserve">      自然保护地</t>
  </si>
  <si>
    <t>2110499</t>
  </si>
  <si>
    <t xml:space="preserve">      其他自然生态保护支出</t>
  </si>
  <si>
    <t>21105</t>
  </si>
  <si>
    <t xml:space="preserve">    天然林保护</t>
  </si>
  <si>
    <t>2110501</t>
  </si>
  <si>
    <t xml:space="preserve">      森林管护</t>
  </si>
  <si>
    <t>2110502</t>
  </si>
  <si>
    <t xml:space="preserve">      社会保险补助</t>
  </si>
  <si>
    <t>2110503</t>
  </si>
  <si>
    <t xml:space="preserve">      政策性社会性支出补助</t>
  </si>
  <si>
    <t>2110506</t>
  </si>
  <si>
    <t xml:space="preserve">      天然林保护工程建设</t>
  </si>
  <si>
    <t>2110507</t>
  </si>
  <si>
    <t xml:space="preserve">      停伐补助</t>
  </si>
  <si>
    <t>2110599</t>
  </si>
  <si>
    <t xml:space="preserve">      其他天然林保护支出</t>
  </si>
  <si>
    <t>21106</t>
  </si>
  <si>
    <t xml:space="preserve">    退耕还林还草</t>
  </si>
  <si>
    <t>2110602</t>
  </si>
  <si>
    <t xml:space="preserve">      退耕现金</t>
  </si>
  <si>
    <t>2110603</t>
  </si>
  <si>
    <t xml:space="preserve">      退耕还林粮食折现补贴</t>
  </si>
  <si>
    <t>2110604</t>
  </si>
  <si>
    <t xml:space="preserve">      退耕还林粮食费用补贴</t>
  </si>
  <si>
    <t>2110605</t>
  </si>
  <si>
    <t xml:space="preserve">      退耕还林工程建设</t>
  </si>
  <si>
    <t>2110699</t>
  </si>
  <si>
    <t xml:space="preserve">      其他退耕还林还草支出</t>
  </si>
  <si>
    <t>21107</t>
  </si>
  <si>
    <t xml:space="preserve">    风沙荒漠治理</t>
  </si>
  <si>
    <t>2110704</t>
  </si>
  <si>
    <t xml:space="preserve">      京津风沙源治理工程建设</t>
  </si>
  <si>
    <t>2110799</t>
  </si>
  <si>
    <t xml:space="preserve">      其他风沙荒漠治理支出</t>
  </si>
  <si>
    <t>21108</t>
  </si>
  <si>
    <t xml:space="preserve">    退牧还草</t>
  </si>
  <si>
    <t>2110804</t>
  </si>
  <si>
    <t xml:space="preserve">      退牧还草工程建设</t>
  </si>
  <si>
    <t>2110899</t>
  </si>
  <si>
    <t xml:space="preserve">      其他退牧还草支出</t>
  </si>
  <si>
    <t>21109</t>
  </si>
  <si>
    <t xml:space="preserve">    已垦草原退耕还草</t>
  </si>
  <si>
    <t>21110</t>
  </si>
  <si>
    <t xml:space="preserve">    能源节约利用</t>
  </si>
  <si>
    <t>21111</t>
  </si>
  <si>
    <t xml:space="preserve">    污染减排</t>
  </si>
  <si>
    <t>2111101</t>
  </si>
  <si>
    <t xml:space="preserve">      生态环境监测与信息</t>
  </si>
  <si>
    <t>2111102</t>
  </si>
  <si>
    <t xml:space="preserve">      生态环境执法监察</t>
  </si>
  <si>
    <t>2111103</t>
  </si>
  <si>
    <t xml:space="preserve">      减排专项支出</t>
  </si>
  <si>
    <t>2111104</t>
  </si>
  <si>
    <t xml:space="preserve">      清洁生产专项支出</t>
  </si>
  <si>
    <t>2111199</t>
  </si>
  <si>
    <t xml:space="preserve">      其他污染减排支出</t>
  </si>
  <si>
    <t>21112</t>
  </si>
  <si>
    <t xml:space="preserve">    可再生能源</t>
  </si>
  <si>
    <t>21113</t>
  </si>
  <si>
    <t xml:space="preserve">    循环经济</t>
  </si>
  <si>
    <t>21114</t>
  </si>
  <si>
    <t xml:space="preserve">    能源管理事务</t>
  </si>
  <si>
    <t>2111401</t>
  </si>
  <si>
    <t>2111402</t>
  </si>
  <si>
    <t>2111403</t>
  </si>
  <si>
    <t>2111406</t>
  </si>
  <si>
    <t xml:space="preserve">      能源科技装备</t>
  </si>
  <si>
    <t>2111407</t>
  </si>
  <si>
    <t xml:space="preserve">      能源行业管理</t>
  </si>
  <si>
    <t>2111408</t>
  </si>
  <si>
    <t xml:space="preserve">      能源管理</t>
  </si>
  <si>
    <t>2111411</t>
  </si>
  <si>
    <t>2111413</t>
  </si>
  <si>
    <t xml:space="preserve">      农村电网建设</t>
  </si>
  <si>
    <t>2111450</t>
  </si>
  <si>
    <t>2111499</t>
  </si>
  <si>
    <t xml:space="preserve">      其他能源管理事务支出</t>
  </si>
  <si>
    <t>21199</t>
  </si>
  <si>
    <t xml:space="preserve">    其他节能环保支出</t>
  </si>
  <si>
    <t>212</t>
  </si>
  <si>
    <t>21201</t>
  </si>
  <si>
    <t xml:space="preserve">    城乡社区管理事务</t>
  </si>
  <si>
    <t>2120101</t>
  </si>
  <si>
    <t>2120102</t>
  </si>
  <si>
    <t>2120103</t>
  </si>
  <si>
    <t>2120104</t>
  </si>
  <si>
    <t xml:space="preserve">      城管执法</t>
  </si>
  <si>
    <t>2120105</t>
  </si>
  <si>
    <t xml:space="preserve">      工程建设标准规范编制与监管</t>
  </si>
  <si>
    <t>2120106</t>
  </si>
  <si>
    <t xml:space="preserve">      工程建设管理</t>
  </si>
  <si>
    <t>2120107</t>
  </si>
  <si>
    <t xml:space="preserve">      市政公用行业市场监管</t>
  </si>
  <si>
    <t>2120109</t>
  </si>
  <si>
    <t xml:space="preserve">      住宅建设与房地产市场监管</t>
  </si>
  <si>
    <t>2120110</t>
  </si>
  <si>
    <t xml:space="preserve">      执业资格注册、资质审查</t>
  </si>
  <si>
    <t>2120199</t>
  </si>
  <si>
    <t xml:space="preserve">      其他城乡社区管理事务支出</t>
  </si>
  <si>
    <t>21202</t>
  </si>
  <si>
    <t xml:space="preserve">    城乡社区规划与管理</t>
  </si>
  <si>
    <t>21203</t>
  </si>
  <si>
    <t xml:space="preserve">    城乡社区公共设施</t>
  </si>
  <si>
    <t>2120303</t>
  </si>
  <si>
    <t xml:space="preserve">      小城镇基础设施建设</t>
  </si>
  <si>
    <t>2120399</t>
  </si>
  <si>
    <t xml:space="preserve">      其他城乡社区公共设施支出</t>
  </si>
  <si>
    <t>21205</t>
  </si>
  <si>
    <t xml:space="preserve">    城乡社区环境卫生</t>
  </si>
  <si>
    <t>21206</t>
  </si>
  <si>
    <t xml:space="preserve">    建设市场管理与监督</t>
  </si>
  <si>
    <t>21299</t>
  </si>
  <si>
    <t xml:space="preserve">    其他城乡社区支出</t>
  </si>
  <si>
    <t>213</t>
  </si>
  <si>
    <t>21301</t>
  </si>
  <si>
    <t xml:space="preserve">    农业农村</t>
  </si>
  <si>
    <t>2130101</t>
  </si>
  <si>
    <t>2130102</t>
  </si>
  <si>
    <t>2130103</t>
  </si>
  <si>
    <t>2130104</t>
  </si>
  <si>
    <t>2130105</t>
  </si>
  <si>
    <t xml:space="preserve">      农垦运行</t>
  </si>
  <si>
    <t>2130106</t>
  </si>
  <si>
    <t xml:space="preserve">      科技转化与推广服务</t>
  </si>
  <si>
    <t>2130108</t>
  </si>
  <si>
    <t xml:space="preserve">      病虫害控制</t>
  </si>
  <si>
    <t>2130109</t>
  </si>
  <si>
    <t xml:space="preserve">      农产品质量安全</t>
  </si>
  <si>
    <t>2130110</t>
  </si>
  <si>
    <t xml:space="preserve">      执法监管</t>
  </si>
  <si>
    <t>2130111</t>
  </si>
  <si>
    <t xml:space="preserve">      统计监测与信息服务</t>
  </si>
  <si>
    <t>2130112</t>
  </si>
  <si>
    <t xml:space="preserve">      行业业务管理</t>
  </si>
  <si>
    <t>2130114</t>
  </si>
  <si>
    <t xml:space="preserve">      对外交流与合作</t>
  </si>
  <si>
    <t>2130119</t>
  </si>
  <si>
    <t xml:space="preserve">      防灾救灾</t>
  </si>
  <si>
    <t>2130120</t>
  </si>
  <si>
    <t xml:space="preserve">      稳定农民收入补贴</t>
  </si>
  <si>
    <t>2130121</t>
  </si>
  <si>
    <t xml:space="preserve">      农业结构调整补贴</t>
  </si>
  <si>
    <t>2130122</t>
  </si>
  <si>
    <t xml:space="preserve">      农业生产发展</t>
  </si>
  <si>
    <t>2130124</t>
  </si>
  <si>
    <t xml:space="preserve">      农村合作经济</t>
  </si>
  <si>
    <t>2130125</t>
  </si>
  <si>
    <t xml:space="preserve">      农产品加工与促销</t>
  </si>
  <si>
    <t>2130126</t>
  </si>
  <si>
    <t xml:space="preserve">      农村社会事业</t>
  </si>
  <si>
    <t>2130135</t>
  </si>
  <si>
    <t xml:space="preserve">      农业资源保护修复与利用</t>
  </si>
  <si>
    <t>2130142</t>
  </si>
  <si>
    <t xml:space="preserve">      农村道路建设</t>
  </si>
  <si>
    <t>2130148</t>
  </si>
  <si>
    <t xml:space="preserve">      渔业发展</t>
  </si>
  <si>
    <t>2130152</t>
  </si>
  <si>
    <t xml:space="preserve">      对高校毕业生到基层任职补助</t>
  </si>
  <si>
    <t>2130153</t>
  </si>
  <si>
    <t xml:space="preserve">      农田建设</t>
  </si>
  <si>
    <t>2130199</t>
  </si>
  <si>
    <t xml:space="preserve">      其他农业农村支出</t>
  </si>
  <si>
    <t>21302</t>
  </si>
  <si>
    <t xml:space="preserve">    林业和草原</t>
  </si>
  <si>
    <t>2130201</t>
  </si>
  <si>
    <t>2130202</t>
  </si>
  <si>
    <t>2130203</t>
  </si>
  <si>
    <t>2130204</t>
  </si>
  <si>
    <t xml:space="preserve">      事业机构</t>
  </si>
  <si>
    <t>2130205</t>
  </si>
  <si>
    <t xml:space="preserve">      森林资源培育</t>
  </si>
  <si>
    <t>2130206</t>
  </si>
  <si>
    <t xml:space="preserve">      技术推广与转化</t>
  </si>
  <si>
    <t>2130207</t>
  </si>
  <si>
    <t xml:space="preserve">      森林资源管理</t>
  </si>
  <si>
    <t>2130209</t>
  </si>
  <si>
    <t xml:space="preserve">      森林生态效益补偿</t>
  </si>
  <si>
    <t>2130211</t>
  </si>
  <si>
    <t xml:space="preserve">      动植物保护</t>
  </si>
  <si>
    <t>2130212</t>
  </si>
  <si>
    <t xml:space="preserve">      湿地保护</t>
  </si>
  <si>
    <t>2130213</t>
  </si>
  <si>
    <t xml:space="preserve">      执法与监督</t>
  </si>
  <si>
    <t>2130217</t>
  </si>
  <si>
    <t xml:space="preserve">      防沙治沙</t>
  </si>
  <si>
    <t>2130220</t>
  </si>
  <si>
    <t xml:space="preserve">      对外合作与交流</t>
  </si>
  <si>
    <t>2130221</t>
  </si>
  <si>
    <t xml:space="preserve">      产业化管理</t>
  </si>
  <si>
    <t>2130223</t>
  </si>
  <si>
    <t xml:space="preserve">      信息管理</t>
  </si>
  <si>
    <t>2130226</t>
  </si>
  <si>
    <t xml:space="preserve">      林区公共支出</t>
  </si>
  <si>
    <t>2130227</t>
  </si>
  <si>
    <t xml:space="preserve">      贷款贴息</t>
  </si>
  <si>
    <t>2130234</t>
  </si>
  <si>
    <t xml:space="preserve">      林业草原防灾减灾</t>
  </si>
  <si>
    <t>2130236</t>
  </si>
  <si>
    <t xml:space="preserve">      草原管理</t>
  </si>
  <si>
    <t>2130237</t>
  </si>
  <si>
    <t>2130299</t>
  </si>
  <si>
    <t xml:space="preserve">      其他林业和草原支出</t>
  </si>
  <si>
    <t>21303</t>
  </si>
  <si>
    <t xml:space="preserve">    水利</t>
  </si>
  <si>
    <t>2130301</t>
  </si>
  <si>
    <t>2130302</t>
  </si>
  <si>
    <t>2130303</t>
  </si>
  <si>
    <t>2130304</t>
  </si>
  <si>
    <t xml:space="preserve">      水利行业业务管理</t>
  </si>
  <si>
    <t>2130305</t>
  </si>
  <si>
    <t xml:space="preserve">      水利工程建设</t>
  </si>
  <si>
    <t>2130306</t>
  </si>
  <si>
    <t xml:space="preserve">      水利工程运行与维护</t>
  </si>
  <si>
    <t>2130307</t>
  </si>
  <si>
    <t xml:space="preserve">      长江黄河等流域管理</t>
  </si>
  <si>
    <t>2130308</t>
  </si>
  <si>
    <t xml:space="preserve">      水利前期工作</t>
  </si>
  <si>
    <t>2130309</t>
  </si>
  <si>
    <t xml:space="preserve">      水利执法监督</t>
  </si>
  <si>
    <t>2130310</t>
  </si>
  <si>
    <t xml:space="preserve">      水土保持</t>
  </si>
  <si>
    <t>2130311</t>
  </si>
  <si>
    <t xml:space="preserve">      水资源节约管理与保护</t>
  </si>
  <si>
    <t>2130312</t>
  </si>
  <si>
    <t xml:space="preserve">      水质监测</t>
  </si>
  <si>
    <t>2130313</t>
  </si>
  <si>
    <t xml:space="preserve">      水文测报</t>
  </si>
  <si>
    <t>2130314</t>
  </si>
  <si>
    <t xml:space="preserve">      防汛</t>
  </si>
  <si>
    <t>2130315</t>
  </si>
  <si>
    <t xml:space="preserve">      抗旱</t>
  </si>
  <si>
    <t>2130316</t>
  </si>
  <si>
    <t xml:space="preserve">      农村水利</t>
  </si>
  <si>
    <t>2130317</t>
  </si>
  <si>
    <t xml:space="preserve">      水利技术推广</t>
  </si>
  <si>
    <t>2130318</t>
  </si>
  <si>
    <t xml:space="preserve">      国际河流治理与管理</t>
  </si>
  <si>
    <t>2130319</t>
  </si>
  <si>
    <t xml:space="preserve">      江河湖库水系综合整治</t>
  </si>
  <si>
    <t>2130321</t>
  </si>
  <si>
    <t xml:space="preserve">      大中型水库移民后期扶持专项支出</t>
  </si>
  <si>
    <t>2130322</t>
  </si>
  <si>
    <t xml:space="preserve">      水利安全监督</t>
  </si>
  <si>
    <t>2130333</t>
  </si>
  <si>
    <t>2130334</t>
  </si>
  <si>
    <t xml:space="preserve">      水利建设征地及移民支出</t>
  </si>
  <si>
    <t>2130335</t>
  </si>
  <si>
    <t xml:space="preserve">      农村人畜饮水</t>
  </si>
  <si>
    <t>2130336</t>
  </si>
  <si>
    <t xml:space="preserve">      南水北调工程建设</t>
  </si>
  <si>
    <t>2130337</t>
  </si>
  <si>
    <t xml:space="preserve">      南水北调工程管理</t>
  </si>
  <si>
    <t>2130399</t>
  </si>
  <si>
    <t xml:space="preserve">      其他水利支出</t>
  </si>
  <si>
    <t>21305</t>
  </si>
  <si>
    <t xml:space="preserve">    巩固脱贫衔接乡村振兴</t>
  </si>
  <si>
    <t>2130501</t>
  </si>
  <si>
    <t>2130502</t>
  </si>
  <si>
    <t>2130503</t>
  </si>
  <si>
    <t>2130504</t>
  </si>
  <si>
    <t xml:space="preserve">      农村基础设施建设</t>
  </si>
  <si>
    <t>2130505</t>
  </si>
  <si>
    <t xml:space="preserve">      生产发展</t>
  </si>
  <si>
    <t>2130506</t>
  </si>
  <si>
    <t xml:space="preserve">      社会发展</t>
  </si>
  <si>
    <t>2130507</t>
  </si>
  <si>
    <t xml:space="preserve">      贷款奖补和贴息</t>
  </si>
  <si>
    <t>2130508</t>
  </si>
  <si>
    <t xml:space="preserve">       “三西”农业建设专项补助</t>
  </si>
  <si>
    <t>2130550</t>
  </si>
  <si>
    <t>2130599</t>
  </si>
  <si>
    <t xml:space="preserve">      其他巩固脱贫衔接乡村振兴支出</t>
  </si>
  <si>
    <t>21307</t>
  </si>
  <si>
    <t xml:space="preserve">    农村综合改革</t>
  </si>
  <si>
    <t>2130701</t>
  </si>
  <si>
    <t xml:space="preserve">      对村级公益事业建设的补助</t>
  </si>
  <si>
    <t>2130704</t>
  </si>
  <si>
    <t xml:space="preserve">      国有农场办社会职能改革补助</t>
  </si>
  <si>
    <t>2130705</t>
  </si>
  <si>
    <t xml:space="preserve">      对村民委员会和村党支部的补助</t>
  </si>
  <si>
    <t>2130706</t>
  </si>
  <si>
    <t xml:space="preserve">      对村集体经济组织的补助</t>
  </si>
  <si>
    <t>2130707</t>
  </si>
  <si>
    <t xml:space="preserve">      农村综合改革示范试点补助</t>
  </si>
  <si>
    <t>2130799</t>
  </si>
  <si>
    <t xml:space="preserve">      其他农村综合改革支出</t>
  </si>
  <si>
    <t>21308</t>
  </si>
  <si>
    <t xml:space="preserve">    普惠金融发展支出</t>
  </si>
  <si>
    <t>2130801</t>
  </si>
  <si>
    <t xml:space="preserve">      支持农村金融机构</t>
  </si>
  <si>
    <t>2130803</t>
  </si>
  <si>
    <t xml:space="preserve">      农业保险保费补贴</t>
  </si>
  <si>
    <t>2130804</t>
  </si>
  <si>
    <t xml:space="preserve">      创业担保贷款贴息及奖补</t>
  </si>
  <si>
    <t>2130805</t>
  </si>
  <si>
    <t xml:space="preserve">      补充创业担保贷款基金</t>
  </si>
  <si>
    <t>2130899</t>
  </si>
  <si>
    <t xml:space="preserve">      其他普惠金融发展支出</t>
  </si>
  <si>
    <t>21309</t>
  </si>
  <si>
    <t xml:space="preserve">    目标价格补贴</t>
  </si>
  <si>
    <t>2130901</t>
  </si>
  <si>
    <t xml:space="preserve">      棉花目标价格补贴</t>
  </si>
  <si>
    <t>2130999</t>
  </si>
  <si>
    <t xml:space="preserve">      其他目标价格补贴</t>
  </si>
  <si>
    <t>21399</t>
  </si>
  <si>
    <t xml:space="preserve">    其他农林水支出</t>
  </si>
  <si>
    <t>2139901</t>
  </si>
  <si>
    <t xml:space="preserve">      化解其他公益性乡村债务支出</t>
  </si>
  <si>
    <t>2139999</t>
  </si>
  <si>
    <t xml:space="preserve">      其他农林水支出</t>
  </si>
  <si>
    <t>214</t>
  </si>
  <si>
    <t>21401</t>
  </si>
  <si>
    <t xml:space="preserve">    公路水路运输</t>
  </si>
  <si>
    <t>2140101</t>
  </si>
  <si>
    <t>2140102</t>
  </si>
  <si>
    <t>2140103</t>
  </si>
  <si>
    <t>2140104</t>
  </si>
  <si>
    <t xml:space="preserve">      公路建设</t>
  </si>
  <si>
    <t>2140106</t>
  </si>
  <si>
    <t xml:space="preserve">      公路养护</t>
  </si>
  <si>
    <t>2140109</t>
  </si>
  <si>
    <t xml:space="preserve">      交通运输信息化建设</t>
  </si>
  <si>
    <t>2140110</t>
  </si>
  <si>
    <t xml:space="preserve">      公路和运输安全</t>
  </si>
  <si>
    <t>2140111</t>
  </si>
  <si>
    <t xml:space="preserve">      公路还贷专项</t>
  </si>
  <si>
    <t>2140112</t>
  </si>
  <si>
    <t xml:space="preserve">      公路运输管理</t>
  </si>
  <si>
    <t>2140114</t>
  </si>
  <si>
    <t xml:space="preserve">      公路和运输技术标准化建设</t>
  </si>
  <si>
    <t>2140122</t>
  </si>
  <si>
    <t xml:space="preserve">      港口设施</t>
  </si>
  <si>
    <t>2140123</t>
  </si>
  <si>
    <t xml:space="preserve">      航道维护</t>
  </si>
  <si>
    <t>2140127</t>
  </si>
  <si>
    <t xml:space="preserve">      船舶检验</t>
  </si>
  <si>
    <t>2140128</t>
  </si>
  <si>
    <t xml:space="preserve">      救助打捞</t>
  </si>
  <si>
    <t>2140129</t>
  </si>
  <si>
    <t xml:space="preserve">      内河运输</t>
  </si>
  <si>
    <t>2140130</t>
  </si>
  <si>
    <t xml:space="preserve">      远洋运输</t>
  </si>
  <si>
    <t>2140131</t>
  </si>
  <si>
    <t xml:space="preserve">      海事管理</t>
  </si>
  <si>
    <t>2140133</t>
  </si>
  <si>
    <t xml:space="preserve">      航标事业发展支出</t>
  </si>
  <si>
    <t>2140136</t>
  </si>
  <si>
    <t xml:space="preserve">      水路运输管理支出</t>
  </si>
  <si>
    <t>2140138</t>
  </si>
  <si>
    <t xml:space="preserve">      口岸建设</t>
  </si>
  <si>
    <t>2140199</t>
  </si>
  <si>
    <t xml:space="preserve">      其他公路水路运输支出</t>
  </si>
  <si>
    <t>21402</t>
  </si>
  <si>
    <t xml:space="preserve">    铁路运输</t>
  </si>
  <si>
    <t>2140201</t>
  </si>
  <si>
    <t>2140202</t>
  </si>
  <si>
    <t>2140203</t>
  </si>
  <si>
    <t>2140204</t>
  </si>
  <si>
    <t xml:space="preserve">      铁路路网建设</t>
  </si>
  <si>
    <t>2140205</t>
  </si>
  <si>
    <t xml:space="preserve">      铁路还贷专项</t>
  </si>
  <si>
    <t>2140206</t>
  </si>
  <si>
    <t xml:space="preserve">      铁路安全</t>
  </si>
  <si>
    <t>2140207</t>
  </si>
  <si>
    <t xml:space="preserve">      铁路专项运输</t>
  </si>
  <si>
    <t>2140208</t>
  </si>
  <si>
    <t xml:space="preserve">      行业监管</t>
  </si>
  <si>
    <t>2140299</t>
  </si>
  <si>
    <t xml:space="preserve">      其他铁路运输支出</t>
  </si>
  <si>
    <t>21403</t>
  </si>
  <si>
    <t xml:space="preserve">    民用航空运输</t>
  </si>
  <si>
    <t>2140301</t>
  </si>
  <si>
    <t>2140302</t>
  </si>
  <si>
    <t>2140303</t>
  </si>
  <si>
    <t>2140304</t>
  </si>
  <si>
    <t xml:space="preserve">      机场建设</t>
  </si>
  <si>
    <t>2140305</t>
  </si>
  <si>
    <t xml:space="preserve">      空管系统建设</t>
  </si>
  <si>
    <t>2140306</t>
  </si>
  <si>
    <t xml:space="preserve">      民航还贷专项支出</t>
  </si>
  <si>
    <t>2140307</t>
  </si>
  <si>
    <t xml:space="preserve">      民用航空安全</t>
  </si>
  <si>
    <t>2140308</t>
  </si>
  <si>
    <t xml:space="preserve">      民航专项运输</t>
  </si>
  <si>
    <t>2140399</t>
  </si>
  <si>
    <t xml:space="preserve">      其他民用航空运输支出</t>
  </si>
  <si>
    <t>21405</t>
  </si>
  <si>
    <t xml:space="preserve">    邮政业支出</t>
  </si>
  <si>
    <t>2140501</t>
  </si>
  <si>
    <t>2140502</t>
  </si>
  <si>
    <t>2140503</t>
  </si>
  <si>
    <t>2140504</t>
  </si>
  <si>
    <t>2140505</t>
  </si>
  <si>
    <t xml:space="preserve">      邮政普遍服务与特殊服务</t>
  </si>
  <si>
    <t>2140599</t>
  </si>
  <si>
    <t xml:space="preserve">      其他邮政业支出</t>
  </si>
  <si>
    <t>21406</t>
  </si>
  <si>
    <t xml:space="preserve">    车辆购置税支出</t>
  </si>
  <si>
    <t>2140601</t>
  </si>
  <si>
    <t xml:space="preserve">      车辆购置税用于公路等基础设施建设支出</t>
  </si>
  <si>
    <t>2140602</t>
  </si>
  <si>
    <t xml:space="preserve">      车辆购置税用于农村公路建设支出</t>
  </si>
  <si>
    <t>2140603</t>
  </si>
  <si>
    <t xml:space="preserve">      车辆购置税用于老旧汽车报废更新补贴</t>
  </si>
  <si>
    <t>2140699</t>
  </si>
  <si>
    <t xml:space="preserve">      车辆购置税其他支出</t>
  </si>
  <si>
    <t>21499</t>
  </si>
  <si>
    <t xml:space="preserve">    其他交通运输支出</t>
  </si>
  <si>
    <t>2149901</t>
  </si>
  <si>
    <t xml:space="preserve">      公共交通运营补助</t>
  </si>
  <si>
    <t>2149999</t>
  </si>
  <si>
    <t xml:space="preserve">      其他交通运输支出</t>
  </si>
  <si>
    <t>215</t>
  </si>
  <si>
    <t>资源勘探工业信息等支出</t>
  </si>
  <si>
    <t>21501</t>
  </si>
  <si>
    <t xml:space="preserve">    资源勘探开发</t>
  </si>
  <si>
    <t>2150101</t>
  </si>
  <si>
    <t>2150102</t>
  </si>
  <si>
    <t>2150103</t>
  </si>
  <si>
    <t>2150104</t>
  </si>
  <si>
    <t xml:space="preserve">      煤炭勘探开采和洗选</t>
  </si>
  <si>
    <t>2150105</t>
  </si>
  <si>
    <t xml:space="preserve">      石油和天然气勘探开采</t>
  </si>
  <si>
    <t>2150106</t>
  </si>
  <si>
    <t xml:space="preserve">      黑色金属矿勘探和采选</t>
  </si>
  <si>
    <t>2150107</t>
  </si>
  <si>
    <t xml:space="preserve">      有色金属矿勘探和采选</t>
  </si>
  <si>
    <t>2150108</t>
  </si>
  <si>
    <t xml:space="preserve">      非金属矿勘探和采选</t>
  </si>
  <si>
    <t>2150199</t>
  </si>
  <si>
    <t xml:space="preserve">      其他资源勘探业支出</t>
  </si>
  <si>
    <t>21502</t>
  </si>
  <si>
    <t xml:space="preserve">    制造业</t>
  </si>
  <si>
    <t>2150201</t>
  </si>
  <si>
    <t>2150202</t>
  </si>
  <si>
    <t>2150203</t>
  </si>
  <si>
    <t>2150204</t>
  </si>
  <si>
    <t xml:space="preserve">      纺织业</t>
  </si>
  <si>
    <t>2150205</t>
  </si>
  <si>
    <t xml:space="preserve">      医药制造业</t>
  </si>
  <si>
    <t>2150206</t>
  </si>
  <si>
    <t xml:space="preserve">      非金属矿物制品业</t>
  </si>
  <si>
    <t>2150207</t>
  </si>
  <si>
    <t xml:space="preserve">      通信设备、计算机及其他电子设备制造业</t>
  </si>
  <si>
    <t>2150208</t>
  </si>
  <si>
    <t xml:space="preserve">      交通运输设备制造业</t>
  </si>
  <si>
    <t>2150209</t>
  </si>
  <si>
    <t xml:space="preserve">      电气机械及器材制造业</t>
  </si>
  <si>
    <t>2150210</t>
  </si>
  <si>
    <t xml:space="preserve">      工艺品及其他制造业</t>
  </si>
  <si>
    <t>2150212</t>
  </si>
  <si>
    <t xml:space="preserve">      石油加工、炼焦及核燃料加工业</t>
  </si>
  <si>
    <t>2150213</t>
  </si>
  <si>
    <t xml:space="preserve">      化学原料及化学制品制造业</t>
  </si>
  <si>
    <t>2150214</t>
  </si>
  <si>
    <t xml:space="preserve">      黑色金属冶炼及压延加工业</t>
  </si>
  <si>
    <t>2150215</t>
  </si>
  <si>
    <t xml:space="preserve">      有色金属冶炼及压延加工业</t>
  </si>
  <si>
    <t>2150299</t>
  </si>
  <si>
    <t xml:space="preserve">      其他制造业支出</t>
  </si>
  <si>
    <t>21503</t>
  </si>
  <si>
    <t xml:space="preserve">    建筑业</t>
  </si>
  <si>
    <t>2150301</t>
  </si>
  <si>
    <t>2150302</t>
  </si>
  <si>
    <t>2150303</t>
  </si>
  <si>
    <t>2150399</t>
  </si>
  <si>
    <t xml:space="preserve">      其他建筑业支出</t>
  </si>
  <si>
    <t>21505</t>
  </si>
  <si>
    <t xml:space="preserve">    工业和信息产业监管</t>
  </si>
  <si>
    <t>2150501</t>
  </si>
  <si>
    <t>2150502</t>
  </si>
  <si>
    <t>2150503</t>
  </si>
  <si>
    <t>2150505</t>
  </si>
  <si>
    <t xml:space="preserve">      战备应急</t>
  </si>
  <si>
    <t>2150507</t>
  </si>
  <si>
    <t xml:space="preserve">      专用通信</t>
  </si>
  <si>
    <t>2150508</t>
  </si>
  <si>
    <t xml:space="preserve">      无线电及信息通信监管</t>
  </si>
  <si>
    <t>2150516</t>
  </si>
  <si>
    <t xml:space="preserve">      工程建设及运行维护</t>
  </si>
  <si>
    <t>2150517</t>
  </si>
  <si>
    <t xml:space="preserve">      产业发展</t>
  </si>
  <si>
    <t>2150550</t>
  </si>
  <si>
    <t>2150599</t>
  </si>
  <si>
    <t xml:space="preserve">      其他工业和信息产业监管支出</t>
  </si>
  <si>
    <t>21507</t>
  </si>
  <si>
    <t xml:space="preserve">    国有资产监管</t>
  </si>
  <si>
    <t>2150701</t>
  </si>
  <si>
    <t>2150702</t>
  </si>
  <si>
    <t>2150703</t>
  </si>
  <si>
    <t>2150704</t>
  </si>
  <si>
    <t xml:space="preserve">      国有企业监事会专项</t>
  </si>
  <si>
    <t>2150705</t>
  </si>
  <si>
    <t xml:space="preserve">      中央企业专项管理</t>
  </si>
  <si>
    <t>2150799</t>
  </si>
  <si>
    <t xml:space="preserve">      其他国有资产监管支出</t>
  </si>
  <si>
    <t>21508</t>
  </si>
  <si>
    <t xml:space="preserve">    支持中小企业发展和管理支出</t>
  </si>
  <si>
    <t>2150801</t>
  </si>
  <si>
    <t>2150802</t>
  </si>
  <si>
    <t>2150803</t>
  </si>
  <si>
    <t>2150804</t>
  </si>
  <si>
    <t xml:space="preserve">      科技型中小企业技术创新基金</t>
  </si>
  <si>
    <t>2150805</t>
  </si>
  <si>
    <t xml:space="preserve">      中小企业发展专项</t>
  </si>
  <si>
    <t>2150806</t>
  </si>
  <si>
    <t xml:space="preserve">      减免房租补贴</t>
  </si>
  <si>
    <t>2150899</t>
  </si>
  <si>
    <t xml:space="preserve">      其他支持中小企业发展和管理支出</t>
  </si>
  <si>
    <t>21599</t>
  </si>
  <si>
    <t xml:space="preserve">    其他资源勘探工业信息等支出</t>
  </si>
  <si>
    <t>2159901</t>
  </si>
  <si>
    <t xml:space="preserve">      黄金事务</t>
  </si>
  <si>
    <t>2159904</t>
  </si>
  <si>
    <t xml:space="preserve">      技术改造支出</t>
  </si>
  <si>
    <t>2159905</t>
  </si>
  <si>
    <t xml:space="preserve">      中药材扶持资金支出</t>
  </si>
  <si>
    <t>2159906</t>
  </si>
  <si>
    <t xml:space="preserve">      重点产业振兴和技术改造项目贷款贴息</t>
  </si>
  <si>
    <t>2159999</t>
  </si>
  <si>
    <t xml:space="preserve">      其他资源勘探工业信息等支出</t>
  </si>
  <si>
    <t>216</t>
  </si>
  <si>
    <t>21602</t>
  </si>
  <si>
    <t xml:space="preserve">    商业流通事务</t>
  </si>
  <si>
    <t>2160201</t>
  </si>
  <si>
    <t>2160202</t>
  </si>
  <si>
    <t>2160203</t>
  </si>
  <si>
    <t>2160216</t>
  </si>
  <si>
    <t xml:space="preserve">      食品流通安全补贴</t>
  </si>
  <si>
    <t>2160217</t>
  </si>
  <si>
    <t xml:space="preserve">      市场监测及信息管理</t>
  </si>
  <si>
    <t>2160218</t>
  </si>
  <si>
    <t xml:space="preserve">      民贸企业补贴</t>
  </si>
  <si>
    <t>2160219</t>
  </si>
  <si>
    <t xml:space="preserve">      民贸民品贷款贴息</t>
  </si>
  <si>
    <t>2160250</t>
  </si>
  <si>
    <t>2160299</t>
  </si>
  <si>
    <t xml:space="preserve">      其他商业流通事务支出</t>
  </si>
  <si>
    <t>21606</t>
  </si>
  <si>
    <t xml:space="preserve">    涉外发展服务支出</t>
  </si>
  <si>
    <t>2160601</t>
  </si>
  <si>
    <t>2160602</t>
  </si>
  <si>
    <t>2160603</t>
  </si>
  <si>
    <t>2160607</t>
  </si>
  <si>
    <t xml:space="preserve">      外商投资环境建设补助资金</t>
  </si>
  <si>
    <t>2160699</t>
  </si>
  <si>
    <t xml:space="preserve">      其他涉外发展服务支出</t>
  </si>
  <si>
    <t>21699</t>
  </si>
  <si>
    <t xml:space="preserve">    其他商业服务业等支出</t>
  </si>
  <si>
    <t>2169901</t>
  </si>
  <si>
    <t xml:space="preserve">      服务业基础设施建设</t>
  </si>
  <si>
    <t>2169999</t>
  </si>
  <si>
    <t xml:space="preserve">      其他商业服务业等支出</t>
  </si>
  <si>
    <t>217</t>
  </si>
  <si>
    <t>金融支出</t>
  </si>
  <si>
    <t>21701</t>
  </si>
  <si>
    <t xml:space="preserve">    金融部门行政支出</t>
  </si>
  <si>
    <t>2170101</t>
  </si>
  <si>
    <t>2170102</t>
  </si>
  <si>
    <t>2170103</t>
  </si>
  <si>
    <t>2170104</t>
  </si>
  <si>
    <t xml:space="preserve">      安全防卫</t>
  </si>
  <si>
    <t>2170150</t>
  </si>
  <si>
    <t>2170199</t>
  </si>
  <si>
    <t xml:space="preserve">      金融部门其他行政支出</t>
  </si>
  <si>
    <t>21702</t>
  </si>
  <si>
    <t xml:space="preserve">    金融部门监管支出</t>
  </si>
  <si>
    <t>2170201</t>
  </si>
  <si>
    <t xml:space="preserve">      货币发行</t>
  </si>
  <si>
    <t>2170202</t>
  </si>
  <si>
    <t xml:space="preserve">      金融服务</t>
  </si>
  <si>
    <t>2170203</t>
  </si>
  <si>
    <t xml:space="preserve">      反假币</t>
  </si>
  <si>
    <t>2170204</t>
  </si>
  <si>
    <t xml:space="preserve">      重点金融机构监管</t>
  </si>
  <si>
    <t>2170205</t>
  </si>
  <si>
    <t xml:space="preserve">      金融稽查与案件处理</t>
  </si>
  <si>
    <t>2170206</t>
  </si>
  <si>
    <t xml:space="preserve">      金融行业电子化建设</t>
  </si>
  <si>
    <t>2170207</t>
  </si>
  <si>
    <t xml:space="preserve">      从业人员资格考试</t>
  </si>
  <si>
    <t>2170208</t>
  </si>
  <si>
    <t xml:space="preserve">      反洗钱</t>
  </si>
  <si>
    <t>2170299</t>
  </si>
  <si>
    <t xml:space="preserve">      金融部门其他监管支出</t>
  </si>
  <si>
    <t>21703</t>
  </si>
  <si>
    <t xml:space="preserve">    金融发展支出</t>
  </si>
  <si>
    <t>2170301</t>
  </si>
  <si>
    <t xml:space="preserve">      政策性银行亏损补贴</t>
  </si>
  <si>
    <t>2170302</t>
  </si>
  <si>
    <t xml:space="preserve">      利息费用补贴支出</t>
  </si>
  <si>
    <t>2170303</t>
  </si>
  <si>
    <t xml:space="preserve">      补充资本金</t>
  </si>
  <si>
    <t>2170304</t>
  </si>
  <si>
    <t xml:space="preserve">      风险基金补助</t>
  </si>
  <si>
    <t>2170399</t>
  </si>
  <si>
    <t xml:space="preserve">      其他金融发展支出</t>
  </si>
  <si>
    <t>21704</t>
  </si>
  <si>
    <t xml:space="preserve">    金融调控支出</t>
  </si>
  <si>
    <t>2170401</t>
  </si>
  <si>
    <t xml:space="preserve">      中央银行亏损补贴</t>
  </si>
  <si>
    <t>2170499</t>
  </si>
  <si>
    <t xml:space="preserve">      其他金融调控支出</t>
  </si>
  <si>
    <t>21799</t>
  </si>
  <si>
    <t xml:space="preserve">    其他金融支出</t>
  </si>
  <si>
    <t>2179902</t>
  </si>
  <si>
    <t xml:space="preserve">      重点企业贷款贴息</t>
  </si>
  <si>
    <t>2179999</t>
  </si>
  <si>
    <t xml:space="preserve">      其他金融支出</t>
  </si>
  <si>
    <t>219</t>
  </si>
  <si>
    <t>援助其他地区支出</t>
  </si>
  <si>
    <t>21901</t>
  </si>
  <si>
    <t xml:space="preserve">    一般公共服务</t>
  </si>
  <si>
    <t>21902</t>
  </si>
  <si>
    <t xml:space="preserve">    教育</t>
  </si>
  <si>
    <t>21903</t>
  </si>
  <si>
    <t xml:space="preserve">    文化旅游体育与传媒</t>
  </si>
  <si>
    <t>21904</t>
  </si>
  <si>
    <t xml:space="preserve">    卫生健康</t>
  </si>
  <si>
    <t>21905</t>
  </si>
  <si>
    <t xml:space="preserve">    节能环保</t>
  </si>
  <si>
    <t>21906</t>
  </si>
  <si>
    <t>21907</t>
  </si>
  <si>
    <t xml:space="preserve">    交通运输</t>
  </si>
  <si>
    <t>21908</t>
  </si>
  <si>
    <t xml:space="preserve">    住房保障</t>
  </si>
  <si>
    <t>21999</t>
  </si>
  <si>
    <t xml:space="preserve">    其他支出</t>
  </si>
  <si>
    <t>220</t>
  </si>
  <si>
    <t>22001</t>
  </si>
  <si>
    <t xml:space="preserve">    自然资源事务</t>
  </si>
  <si>
    <t>2200101</t>
  </si>
  <si>
    <t>2200102</t>
  </si>
  <si>
    <t>2200103</t>
  </si>
  <si>
    <t>2200104</t>
  </si>
  <si>
    <t xml:space="preserve">      自然资源规划及管理</t>
  </si>
  <si>
    <t>2200106</t>
  </si>
  <si>
    <t xml:space="preserve">      自然资源利用与保护</t>
  </si>
  <si>
    <t>2200107</t>
  </si>
  <si>
    <t xml:space="preserve">      自然资源社会公益服务</t>
  </si>
  <si>
    <t>2200108</t>
  </si>
  <si>
    <t xml:space="preserve">      自然资源行业业务管理</t>
  </si>
  <si>
    <t>2200109</t>
  </si>
  <si>
    <t xml:space="preserve">      自然资源调查与确权登记</t>
  </si>
  <si>
    <t>2200112</t>
  </si>
  <si>
    <t xml:space="preserve">      土地资源储备支出</t>
  </si>
  <si>
    <t>2200113</t>
  </si>
  <si>
    <t xml:space="preserve">      地质矿产资源与环境调查</t>
  </si>
  <si>
    <t>2200114</t>
  </si>
  <si>
    <t xml:space="preserve">      地质勘查与矿产资源管理</t>
  </si>
  <si>
    <t>2200115</t>
  </si>
  <si>
    <t xml:space="preserve">      地质转产项目财政贴息</t>
  </si>
  <si>
    <t>2200116</t>
  </si>
  <si>
    <t xml:space="preserve">      国外风险勘查</t>
  </si>
  <si>
    <t>2200119</t>
  </si>
  <si>
    <t xml:space="preserve">      地质勘查基金（周转金）支出</t>
  </si>
  <si>
    <t>2200120</t>
  </si>
  <si>
    <t xml:space="preserve">      海域与海岛管理</t>
  </si>
  <si>
    <t>2200121</t>
  </si>
  <si>
    <t xml:space="preserve">      自然资源国际合作与海洋权益维护</t>
  </si>
  <si>
    <t>2200122</t>
  </si>
  <si>
    <t xml:space="preserve">      自然资源卫星</t>
  </si>
  <si>
    <t>2200123</t>
  </si>
  <si>
    <t xml:space="preserve">      极地考察</t>
  </si>
  <si>
    <t>2200124</t>
  </si>
  <si>
    <t xml:space="preserve">      深海调查与资源开发</t>
  </si>
  <si>
    <t>2200125</t>
  </si>
  <si>
    <t xml:space="preserve">      海港航标维护</t>
  </si>
  <si>
    <t>2200126</t>
  </si>
  <si>
    <t xml:space="preserve">      海水淡化</t>
  </si>
  <si>
    <t>2200127</t>
  </si>
  <si>
    <t xml:space="preserve">      无居民海岛使用金支出</t>
  </si>
  <si>
    <t>2200128</t>
  </si>
  <si>
    <t xml:space="preserve">      海洋战略规划与预警监测</t>
  </si>
  <si>
    <t>2200129</t>
  </si>
  <si>
    <t xml:space="preserve">      基础测绘与地理信息监管</t>
  </si>
  <si>
    <t>2200150</t>
  </si>
  <si>
    <t>2200199</t>
  </si>
  <si>
    <t xml:space="preserve">      其他自然资源事务支出</t>
  </si>
  <si>
    <t>22005</t>
  </si>
  <si>
    <t xml:space="preserve">    气象事务</t>
  </si>
  <si>
    <t>2200501</t>
  </si>
  <si>
    <t>2200502</t>
  </si>
  <si>
    <t>2200503</t>
  </si>
  <si>
    <t>2200504</t>
  </si>
  <si>
    <t xml:space="preserve">      气象事业机构</t>
  </si>
  <si>
    <t>2200506</t>
  </si>
  <si>
    <t xml:space="preserve">      气象探测</t>
  </si>
  <si>
    <t>2200507</t>
  </si>
  <si>
    <t xml:space="preserve">      气象信息传输及管理</t>
  </si>
  <si>
    <t>2200508</t>
  </si>
  <si>
    <t xml:space="preserve">      气象预报预测</t>
  </si>
  <si>
    <t>2200509</t>
  </si>
  <si>
    <t xml:space="preserve">      气象服务</t>
  </si>
  <si>
    <t>2200510</t>
  </si>
  <si>
    <t xml:space="preserve">      气象装备保障维护</t>
  </si>
  <si>
    <t>2200511</t>
  </si>
  <si>
    <t xml:space="preserve">      气象基础设施建设与维修</t>
  </si>
  <si>
    <t>2200512</t>
  </si>
  <si>
    <t xml:space="preserve">      气象卫星</t>
  </si>
  <si>
    <t>2200513</t>
  </si>
  <si>
    <t xml:space="preserve">      气象法规与标准</t>
  </si>
  <si>
    <t>2200514</t>
  </si>
  <si>
    <t xml:space="preserve">      气象资金审计稽查</t>
  </si>
  <si>
    <t>2200599</t>
  </si>
  <si>
    <t xml:space="preserve">      其他气象事务支出</t>
  </si>
  <si>
    <t>22099</t>
  </si>
  <si>
    <t xml:space="preserve">    其他自然资源海洋气象等支出</t>
  </si>
  <si>
    <t>221</t>
  </si>
  <si>
    <t>22101</t>
  </si>
  <si>
    <t xml:space="preserve">    保障性安居工程支出</t>
  </si>
  <si>
    <t>2210101</t>
  </si>
  <si>
    <t xml:space="preserve">      廉租住房</t>
  </si>
  <si>
    <t>2210102</t>
  </si>
  <si>
    <t xml:space="preserve">      沉陷区治理</t>
  </si>
  <si>
    <t>2210103</t>
  </si>
  <si>
    <t xml:space="preserve">      棚户区改造</t>
  </si>
  <si>
    <t>2210104</t>
  </si>
  <si>
    <t xml:space="preserve">      少数民族地区游牧民定居工程</t>
  </si>
  <si>
    <t>2210105</t>
  </si>
  <si>
    <t xml:space="preserve">      农村危房改造</t>
  </si>
  <si>
    <t>2210106</t>
  </si>
  <si>
    <t xml:space="preserve">      公共租赁住房</t>
  </si>
  <si>
    <t>2210107</t>
  </si>
  <si>
    <t xml:space="preserve">      保障性住房租金补贴</t>
  </si>
  <si>
    <t>2210108</t>
  </si>
  <si>
    <t xml:space="preserve">      老旧小区改造</t>
  </si>
  <si>
    <t>2210109</t>
  </si>
  <si>
    <t xml:space="preserve">      住房租赁市场发展</t>
  </si>
  <si>
    <t>2210199</t>
  </si>
  <si>
    <t xml:space="preserve">      其他保障性安居工程支出</t>
  </si>
  <si>
    <t>22102</t>
  </si>
  <si>
    <t xml:space="preserve">    住房改革支出</t>
  </si>
  <si>
    <t>2210201</t>
  </si>
  <si>
    <t xml:space="preserve">      住房公积金</t>
  </si>
  <si>
    <t>2210202</t>
  </si>
  <si>
    <t xml:space="preserve">      提租补贴</t>
  </si>
  <si>
    <t>2210203</t>
  </si>
  <si>
    <t xml:space="preserve">      购房补贴</t>
  </si>
  <si>
    <t>22103</t>
  </si>
  <si>
    <t xml:space="preserve">    城乡社区住宅</t>
  </si>
  <si>
    <t>2210301</t>
  </si>
  <si>
    <t xml:space="preserve">      公有住房建设和维修改造支出</t>
  </si>
  <si>
    <t>2210302</t>
  </si>
  <si>
    <t xml:space="preserve">      住房公积金管理</t>
  </si>
  <si>
    <t>2210399</t>
  </si>
  <si>
    <t xml:space="preserve">      其他城乡社区住宅支出</t>
  </si>
  <si>
    <t>222</t>
  </si>
  <si>
    <t>粮油物资储备支出</t>
  </si>
  <si>
    <t>22201</t>
  </si>
  <si>
    <t xml:space="preserve">    粮油物资事务</t>
  </si>
  <si>
    <t>2220101</t>
  </si>
  <si>
    <t>2220102</t>
  </si>
  <si>
    <t>2220103</t>
  </si>
  <si>
    <t>2220104</t>
  </si>
  <si>
    <t xml:space="preserve">      财务与审计支出</t>
  </si>
  <si>
    <t>2220105</t>
  </si>
  <si>
    <t xml:space="preserve">      信息统计</t>
  </si>
  <si>
    <t>2220106</t>
  </si>
  <si>
    <t xml:space="preserve">      专项业务活动</t>
  </si>
  <si>
    <t>2220107</t>
  </si>
  <si>
    <t xml:space="preserve">      国家粮油差价补贴</t>
  </si>
  <si>
    <t>2220112</t>
  </si>
  <si>
    <t xml:space="preserve">      粮食财务挂账利息补贴</t>
  </si>
  <si>
    <t>2220113</t>
  </si>
  <si>
    <t xml:space="preserve">      粮食财务挂账消化款</t>
  </si>
  <si>
    <t>2220114</t>
  </si>
  <si>
    <t xml:space="preserve">      处理陈化粮补贴</t>
  </si>
  <si>
    <t>2220115</t>
  </si>
  <si>
    <t xml:space="preserve">      粮食风险基金</t>
  </si>
  <si>
    <t>2220118</t>
  </si>
  <si>
    <t xml:space="preserve">      粮油市场调控专项资金</t>
  </si>
  <si>
    <t>2220119</t>
  </si>
  <si>
    <t xml:space="preserve">      设施建设</t>
  </si>
  <si>
    <t>2220120</t>
  </si>
  <si>
    <t xml:space="preserve">      设施安全</t>
  </si>
  <si>
    <t>2220121</t>
  </si>
  <si>
    <t xml:space="preserve">      物资保管保养</t>
  </si>
  <si>
    <t>2220150</t>
  </si>
  <si>
    <t>2220199</t>
  </si>
  <si>
    <t xml:space="preserve">      其他粮油物资事务支出</t>
  </si>
  <si>
    <t>22203</t>
  </si>
  <si>
    <t xml:space="preserve">    能源储备</t>
  </si>
  <si>
    <t>2220301</t>
  </si>
  <si>
    <t xml:space="preserve">      石油储备</t>
  </si>
  <si>
    <t>2220303</t>
  </si>
  <si>
    <t xml:space="preserve">      天然铀能源储备</t>
  </si>
  <si>
    <t>2220304</t>
  </si>
  <si>
    <t xml:space="preserve">      煤炭储备</t>
  </si>
  <si>
    <t>2220305</t>
  </si>
  <si>
    <t xml:space="preserve">      成品油储备</t>
  </si>
  <si>
    <t>2220399</t>
  </si>
  <si>
    <t xml:space="preserve">      其他能源储备支出</t>
  </si>
  <si>
    <t>22204</t>
  </si>
  <si>
    <t xml:space="preserve">    粮油储备</t>
  </si>
  <si>
    <t>2220401</t>
  </si>
  <si>
    <t xml:space="preserve">      储备粮油补贴</t>
  </si>
  <si>
    <t>2220402</t>
  </si>
  <si>
    <t xml:space="preserve">      储备粮油差价补贴</t>
  </si>
  <si>
    <t>2220403</t>
  </si>
  <si>
    <t xml:space="preserve">      储备粮（油）库建设</t>
  </si>
  <si>
    <t>2220404</t>
  </si>
  <si>
    <t xml:space="preserve">      最低收购价政策支出</t>
  </si>
  <si>
    <t>2220499</t>
  </si>
  <si>
    <t xml:space="preserve">      其他粮油储备支出</t>
  </si>
  <si>
    <t>22205</t>
  </si>
  <si>
    <t xml:space="preserve">    重要商品储备</t>
  </si>
  <si>
    <t>2220501</t>
  </si>
  <si>
    <t xml:space="preserve">      棉花储备</t>
  </si>
  <si>
    <t>2220502</t>
  </si>
  <si>
    <t xml:space="preserve">      食糖储备</t>
  </si>
  <si>
    <t>2220503</t>
  </si>
  <si>
    <t xml:space="preserve">      肉类储备</t>
  </si>
  <si>
    <t>2220504</t>
  </si>
  <si>
    <t xml:space="preserve">      化肥储备</t>
  </si>
  <si>
    <t>2220505</t>
  </si>
  <si>
    <t xml:space="preserve">      农药储备</t>
  </si>
  <si>
    <t>2220506</t>
  </si>
  <si>
    <t xml:space="preserve">      边销茶储备</t>
  </si>
  <si>
    <t>2220507</t>
  </si>
  <si>
    <t xml:space="preserve">      羊毛储备</t>
  </si>
  <si>
    <t>2220508</t>
  </si>
  <si>
    <t xml:space="preserve">      医药储备</t>
  </si>
  <si>
    <t>2220509</t>
  </si>
  <si>
    <t xml:space="preserve">      食盐储备</t>
  </si>
  <si>
    <t>2220510</t>
  </si>
  <si>
    <t xml:space="preserve">      战略物资储备</t>
  </si>
  <si>
    <t>2220511</t>
  </si>
  <si>
    <t xml:space="preserve">      应急物资储备</t>
  </si>
  <si>
    <t>2220599</t>
  </si>
  <si>
    <t xml:space="preserve">      其他重要商品储备支出</t>
  </si>
  <si>
    <t>224</t>
  </si>
  <si>
    <t>22401</t>
  </si>
  <si>
    <t xml:space="preserve">    应急管理事务</t>
  </si>
  <si>
    <t>2240101</t>
  </si>
  <si>
    <t>2240102</t>
  </si>
  <si>
    <t>2240103</t>
  </si>
  <si>
    <t>2240104</t>
  </si>
  <si>
    <t xml:space="preserve">      灾害风险防治</t>
  </si>
  <si>
    <t>2240105</t>
  </si>
  <si>
    <t xml:space="preserve">      国务院安委会专项</t>
  </si>
  <si>
    <t>2240106</t>
  </si>
  <si>
    <t xml:space="preserve">      安全监管</t>
  </si>
  <si>
    <t>2240108</t>
  </si>
  <si>
    <t xml:space="preserve">      应急救援</t>
  </si>
  <si>
    <t>2240109</t>
  </si>
  <si>
    <t xml:space="preserve">      应急管理</t>
  </si>
  <si>
    <t>2240150</t>
  </si>
  <si>
    <t>2240199</t>
  </si>
  <si>
    <t xml:space="preserve">      其他应急管理支出</t>
  </si>
  <si>
    <t>22402</t>
  </si>
  <si>
    <t xml:space="preserve">    消防救援事务</t>
  </si>
  <si>
    <t>2240201</t>
  </si>
  <si>
    <t>2240202</t>
  </si>
  <si>
    <t>2240203</t>
  </si>
  <si>
    <t>2240204</t>
  </si>
  <si>
    <t xml:space="preserve">      消防应急救援</t>
  </si>
  <si>
    <t>2240299</t>
  </si>
  <si>
    <t xml:space="preserve">      其他消防救援事务支出</t>
  </si>
  <si>
    <t>22404</t>
  </si>
  <si>
    <t xml:space="preserve">    矿山安全</t>
  </si>
  <si>
    <t>2240401</t>
  </si>
  <si>
    <t>2240402</t>
  </si>
  <si>
    <t>2240403</t>
  </si>
  <si>
    <t>2240404</t>
  </si>
  <si>
    <t xml:space="preserve">      矿山安全监察事务</t>
  </si>
  <si>
    <t>2240405</t>
  </si>
  <si>
    <t xml:space="preserve">      矿山应急救援事务</t>
  </si>
  <si>
    <t>2240450</t>
  </si>
  <si>
    <t>2240499</t>
  </si>
  <si>
    <t xml:space="preserve">      其他矿山安全支出</t>
  </si>
  <si>
    <t>22405</t>
  </si>
  <si>
    <t xml:space="preserve">    地震事务</t>
  </si>
  <si>
    <t>2240501</t>
  </si>
  <si>
    <t>2240502</t>
  </si>
  <si>
    <t>2240503</t>
  </si>
  <si>
    <t>2240504</t>
  </si>
  <si>
    <t xml:space="preserve">      地震监测</t>
  </si>
  <si>
    <t>2240505</t>
  </si>
  <si>
    <t xml:space="preserve">      地震预测预报</t>
  </si>
  <si>
    <t>2240506</t>
  </si>
  <si>
    <t xml:space="preserve">      地震灾害预防</t>
  </si>
  <si>
    <t>2240507</t>
  </si>
  <si>
    <t xml:space="preserve">      地震应急救援</t>
  </si>
  <si>
    <t>2240508</t>
  </si>
  <si>
    <t xml:space="preserve">      地震环境探察</t>
  </si>
  <si>
    <t>2240509</t>
  </si>
  <si>
    <t xml:space="preserve">      防震减灾信息管理</t>
  </si>
  <si>
    <t>2240510</t>
  </si>
  <si>
    <t xml:space="preserve">      防震减灾基础管理</t>
  </si>
  <si>
    <t>2240550</t>
  </si>
  <si>
    <t xml:space="preserve">      地震事业机构</t>
  </si>
  <si>
    <t>2240599</t>
  </si>
  <si>
    <t xml:space="preserve">      其他地震事务支出</t>
  </si>
  <si>
    <t>22406</t>
  </si>
  <si>
    <t xml:space="preserve">    自然灾害防治</t>
  </si>
  <si>
    <t>2240601</t>
  </si>
  <si>
    <t xml:space="preserve">      地质灾害防治</t>
  </si>
  <si>
    <t>2240602</t>
  </si>
  <si>
    <t xml:space="preserve">      森林草原防灾减灾</t>
  </si>
  <si>
    <t>2240699</t>
  </si>
  <si>
    <t xml:space="preserve">      其他自然灾害防治支出</t>
  </si>
  <si>
    <t>22407</t>
  </si>
  <si>
    <t xml:space="preserve">    自然灾害救灾及恢复重建支出</t>
  </si>
  <si>
    <t>2240703</t>
  </si>
  <si>
    <t xml:space="preserve">      自然灾害救灾补助</t>
  </si>
  <si>
    <t>2240704</t>
  </si>
  <si>
    <t xml:space="preserve">      自然灾害灾后重建补助</t>
  </si>
  <si>
    <t>2240799</t>
  </si>
  <si>
    <t xml:space="preserve">      其他自然灾害救灾及恢复重建支出</t>
  </si>
  <si>
    <t>22499</t>
  </si>
  <si>
    <t xml:space="preserve">    其他灾害防治及应急管理支出</t>
  </si>
  <si>
    <t>227</t>
  </si>
  <si>
    <t>229</t>
  </si>
  <si>
    <t>22902</t>
  </si>
  <si>
    <t xml:space="preserve">    年初预留</t>
  </si>
  <si>
    <t>22999</t>
  </si>
  <si>
    <t>232</t>
  </si>
  <si>
    <t>23203</t>
  </si>
  <si>
    <t xml:space="preserve">    地方政府一般债务付息支出</t>
  </si>
  <si>
    <t>2320301</t>
  </si>
  <si>
    <t xml:space="preserve">      地方政府一般债券付息支出</t>
  </si>
  <si>
    <t>2320302</t>
  </si>
  <si>
    <t xml:space="preserve">      地方政府向外国政府借款付息支出</t>
  </si>
  <si>
    <t>2320303</t>
  </si>
  <si>
    <t xml:space="preserve">      地方政府向国际组织借款付息支出</t>
  </si>
  <si>
    <t>2320399</t>
  </si>
  <si>
    <t xml:space="preserve">      地方政府其他一般债务付息支出</t>
  </si>
  <si>
    <t>233</t>
  </si>
  <si>
    <t>债务发行费用支出</t>
  </si>
  <si>
    <t>23303</t>
  </si>
  <si>
    <t xml:space="preserve">    地方政府一般债务发行费用支出</t>
  </si>
  <si>
    <t>单位:万元</t>
  </si>
  <si>
    <t>预算数</t>
  </si>
  <si>
    <t>其中：基本支出</t>
  </si>
  <si>
    <t xml:space="preserve">  一般公共服务支出</t>
  </si>
  <si>
    <t xml:space="preserve">      其他政府办公厅(室)及相关机构事务支出</t>
  </si>
  <si>
    <t xml:space="preserve">      税务办案</t>
  </si>
  <si>
    <t xml:space="preserve">      发票管理及税务登记</t>
  </si>
  <si>
    <t xml:space="preserve">      代扣代收代征税款手续费</t>
  </si>
  <si>
    <t xml:space="preserve">      税务宣传</t>
  </si>
  <si>
    <t xml:space="preserve">      协税护税</t>
  </si>
  <si>
    <t xml:space="preserve">    人力资源事务</t>
  </si>
  <si>
    <t xml:space="preserve">      其他人力资源事务支出</t>
  </si>
  <si>
    <t xml:space="preserve">      国家知识产权战略</t>
  </si>
  <si>
    <t xml:space="preserve">      专利试点和产业化推进</t>
  </si>
  <si>
    <t xml:space="preserve">      国际组织专项活动</t>
  </si>
  <si>
    <t xml:space="preserve">    党委办公厅(室)及相关机构事务</t>
  </si>
  <si>
    <t xml:space="preserve">      其他党委办公厅(室)及相关机构事务支出</t>
  </si>
  <si>
    <t xml:space="preserve">  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</si>
  <si>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</si>
  <si>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</si>
  <si>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</si>
  <si>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</si>
  <si>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</si>
  <si>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</si>
  <si>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</si>
  <si>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</si>
  <si>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</si>
  <si>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</si>
  <si>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</si>
  <si>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</si>
  <si>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</si>
  <si>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</si>
  <si>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在华国际会议</t>
  </si>
  <si>
    <t xml:space="preserve">      国际交流活动</t>
  </si>
  <si>
    <t xml:space="preserve">      对外合作活动</t>
  </si>
  <si>
    <t xml:space="preserve">      其他对外合作与交流支出</t>
  </si>
  <si>
    <t xml:space="preserve">      对外宣传</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</si>
  <si>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</si>
  <si>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</si>
  <si>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</si>
  <si>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</si>
  <si>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</si>
  <si>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</si>
  <si>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</si>
  <si>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t>
  </si>
  <si>
    <t xml:space="preserve">  国防支出</t>
  </si>
  <si>
    <t xml:space="preserve">    现役部队</t>
  </si>
  <si>
    <t xml:space="preserve">      现役部队</t>
  </si>
  <si>
    <t xml:space="preserve">    国防科研事业</t>
  </si>
  <si>
    <t xml:space="preserve">      国防科研事业</t>
  </si>
  <si>
    <t xml:space="preserve">    专项工程</t>
  </si>
  <si>
    <t xml:space="preserve">      专项工程</t>
  </si>
  <si>
    <t xml:space="preserve">      国防教育</t>
  </si>
  <si>
    <t xml:space="preserve">      预备役部队</t>
  </si>
  <si>
    <t xml:space="preserve">      其他国防支出</t>
  </si>
  <si>
    <t xml:space="preserve">  公共安全支出</t>
  </si>
  <si>
    <t xml:space="preserve">      检察监督</t>
  </si>
  <si>
    <t xml:space="preserve">      律师公证管理</t>
  </si>
  <si>
    <t xml:space="preserve">      法律援助</t>
  </si>
  <si>
    <t xml:space="preserve">      仲裁</t>
  </si>
  <si>
    <t xml:space="preserve">      司法鉴定</t>
  </si>
  <si>
    <t xml:space="preserve">      法制建设</t>
  </si>
  <si>
    <t xml:space="preserve">      犯人生活</t>
  </si>
  <si>
    <t xml:space="preserve">      犯人改造</t>
  </si>
  <si>
    <t xml:space="preserve">  教育支出</t>
  </si>
  <si>
    <t xml:space="preserve">      化解农村义务教育债务支出</t>
  </si>
  <si>
    <t xml:space="preserve">      化解普通高中债务支出</t>
  </si>
  <si>
    <t xml:space="preserve">      其他教育支出</t>
  </si>
  <si>
    <t xml:space="preserve">  科学技术支出</t>
  </si>
  <si>
    <t xml:space="preserve">      重点实验室及相关设施</t>
  </si>
  <si>
    <t xml:space="preserve">  文化旅游体育与传媒支出</t>
  </si>
  <si>
    <t xml:space="preserve">      广播</t>
  </si>
  <si>
    <t xml:space="preserve">      电视</t>
  </si>
  <si>
    <t xml:space="preserve">  社会保障和就业支出</t>
  </si>
  <si>
    <t xml:space="preserve">      求职创业补贴</t>
  </si>
  <si>
    <t xml:space="preserve">      优抚事业单位支出</t>
  </si>
  <si>
    <t xml:space="preserve">      残疾人就业和扶贫</t>
  </si>
  <si>
    <t xml:space="preserve">      财政对生育保险基金的补助</t>
  </si>
  <si>
    <t xml:space="preserve">      部队供应</t>
  </si>
  <si>
    <t xml:space="preserve">      其他社会保障和就业支出</t>
  </si>
  <si>
    <t xml:space="preserve">  卫生健康支出</t>
  </si>
  <si>
    <t xml:space="preserve">      中医(民族)医院</t>
  </si>
  <si>
    <t xml:space="preserve">      中医(民族医)药专项</t>
  </si>
  <si>
    <t xml:space="preserve">      老龄卫生健康事务</t>
  </si>
  <si>
    <t xml:space="preserve">      其他卫生健康支出</t>
  </si>
  <si>
    <t xml:space="preserve">  节能环保支出</t>
  </si>
  <si>
    <t xml:space="preserve">      天然林保护工程建设 </t>
  </si>
  <si>
    <t xml:space="preserve">      已垦草原退耕还草</t>
  </si>
  <si>
    <t xml:space="preserve">      能源节约利用</t>
  </si>
  <si>
    <t xml:space="preserve">      可再生能源</t>
  </si>
  <si>
    <t xml:space="preserve">      循环经济</t>
  </si>
  <si>
    <t xml:space="preserve">      能源预测预警</t>
  </si>
  <si>
    <t xml:space="preserve">      能源战略规划与实施</t>
  </si>
  <si>
    <t xml:space="preserve">      石油储备发展管理</t>
  </si>
  <si>
    <t xml:space="preserve">      能源调查</t>
  </si>
  <si>
    <t xml:space="preserve">      其他节能环保支出</t>
  </si>
  <si>
    <t xml:space="preserve">  城乡社区支出</t>
  </si>
  <si>
    <t xml:space="preserve">      城乡社区规划与管理</t>
  </si>
  <si>
    <t xml:space="preserve">      城乡社区环境卫生</t>
  </si>
  <si>
    <t xml:space="preserve">      建设市场管理与监督</t>
  </si>
  <si>
    <t xml:space="preserve">      其他城乡社区支出</t>
  </si>
  <si>
    <t xml:space="preserve">  农林水支出</t>
  </si>
  <si>
    <t xml:space="preserve">      成品油价格改革对渔业的补贴</t>
  </si>
  <si>
    <t xml:space="preserve">      自然保护区等管理</t>
  </si>
  <si>
    <t xml:space="preserve">      成品油价格改革对林业的补贴</t>
  </si>
  <si>
    <t xml:space="preserve">      国家公园</t>
  </si>
  <si>
    <t xml:space="preserve">    扶贫</t>
  </si>
  <si>
    <t xml:space="preserve">      扶贫贷款奖补和贴息</t>
  </si>
  <si>
    <t xml:space="preserve">      “三西”农业建设专项补助</t>
  </si>
  <si>
    <t xml:space="preserve">      扶贫事业机构</t>
  </si>
  <si>
    <t xml:space="preserve">      其他扶贫支出</t>
  </si>
  <si>
    <t xml:space="preserve">      对村级一事一议的补助</t>
  </si>
  <si>
    <t xml:space="preserve">      涉农贷款增量奖励</t>
  </si>
  <si>
    <t xml:space="preserve">      创业担保贷款贴息</t>
  </si>
  <si>
    <t xml:space="preserve">  交通运输支出</t>
  </si>
  <si>
    <t xml:space="preserve">      取消政府还贷二级公路收费专项支出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</si>
  <si>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</si>
  <si>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</si>
  <si>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</si>
  <si>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</si>
  <si>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</si>
  <si>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资源勘探工业信息等支出</t>
  </si>
  <si>
    <t xml:space="preserve">      信息安全建设</t>
  </si>
  <si>
    <t xml:space="preserve">      无线电监管</t>
  </si>
  <si>
    <t xml:space="preserve">      工业和信息产业战略研究与标准制定</t>
  </si>
  <si>
    <t xml:space="preserve">      工业和信息产业支持</t>
  </si>
  <si>
    <t xml:space="preserve">      电子专项工程</t>
  </si>
  <si>
    <t xml:space="preserve">      技术基础研究</t>
  </si>
  <si>
    <t xml:space="preserve">  商业服务业等支出</t>
  </si>
  <si>
    <t xml:space="preserve">  金融支出</t>
  </si>
  <si>
    <t xml:space="preserve">  援助其他地区支出</t>
  </si>
  <si>
    <t xml:space="preserve">    文化体育与传媒</t>
  </si>
  <si>
    <t xml:space="preserve">    医疗卫生</t>
  </si>
  <si>
    <t xml:space="preserve">    农业</t>
  </si>
  <si>
    <t xml:space="preserve">  自然资源海洋气象等支出</t>
  </si>
  <si>
    <t xml:space="preserve">      地质勘查基金(周转金)支出</t>
  </si>
  <si>
    <t xml:space="preserve">      其他自然资源海洋气象等支出</t>
  </si>
  <si>
    <t xml:space="preserve">  住房保障支出</t>
  </si>
  <si>
    <t xml:space="preserve">  粮油物资储备支出</t>
  </si>
  <si>
    <t xml:space="preserve">    粮油事务</t>
  </si>
  <si>
    <t xml:space="preserve">      粮食财务与审计支出</t>
  </si>
  <si>
    <t xml:space="preserve">      粮食信息统计</t>
  </si>
  <si>
    <t xml:space="preserve">      粮食专项业务活动</t>
  </si>
  <si>
    <t xml:space="preserve">      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</si>
  <si>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</si>
  <si>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</si>
  <si>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</si>
  <si>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</si>
  <si>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</si>
  <si>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</si>
  <si>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</si>
  <si>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</si>
  <si>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</si>
  <si>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</si>
  <si>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储备粮(油)库建设</t>
  </si>
  <si>
    <t xml:space="preserve">  灾害防治及应急管理支出</t>
  </si>
  <si>
    <t xml:space="preserve">      安全生产基础</t>
  </si>
  <si>
    <t xml:space="preserve">    消防事务</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</si>
  <si>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</si>
  <si>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</si>
  <si>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</si>
  <si>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</si>
  <si>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</si>
  <si>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</si>
  <si>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</si>
  <si>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</si>
  <si>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地震事业机构 </t>
  </si>
  <si>
    <t xml:space="preserve">      中央自然灾害生活补助</t>
  </si>
  <si>
    <t xml:space="preserve">      地方自然灾害生活补助</t>
  </si>
  <si>
    <t xml:space="preserve">  其他支出</t>
  </si>
  <si>
    <t xml:space="preserve">  债务付息支出</t>
  </si>
  <si>
    <t xml:space="preserve">    中央政府国内债务付息支出</t>
  </si>
  <si>
    <t xml:space="preserve">    中央政府国外债务付息支出</t>
  </si>
  <si>
    <t xml:space="preserve">  债务发行费用支出</t>
  </si>
  <si>
    <t xml:space="preserve">    中央政府国内债务发行费用支出</t>
  </si>
  <si>
    <t xml:space="preserve">    中央政府国外债务发行费用支出</t>
  </si>
  <si>
    <t xml:space="preserve">  预备费</t>
  </si>
  <si>
    <t>2022年区级部门预算基本支出明细表</t>
  </si>
  <si>
    <t>1、工资福利支出</t>
  </si>
  <si>
    <t>在职人员统发工资等经费</t>
  </si>
  <si>
    <t>医疗保险缴费</t>
  </si>
  <si>
    <t>工伤保险缴费</t>
  </si>
  <si>
    <t>基本养老保险缴费</t>
  </si>
  <si>
    <t>失业保险缴费</t>
  </si>
  <si>
    <t>住房公积金</t>
  </si>
  <si>
    <t>奖励性绩效工资</t>
  </si>
  <si>
    <t>年终一次性奖金</t>
  </si>
  <si>
    <t>文明奖</t>
  </si>
  <si>
    <t>人事代理聘用人员经费</t>
  </si>
  <si>
    <t>城管环卫辅助人员经费</t>
  </si>
  <si>
    <t>住房和城乡建设业务管理辅助人员经费</t>
  </si>
  <si>
    <t>2、商品和服务支出</t>
  </si>
  <si>
    <t>公务交通补贴</t>
  </si>
  <si>
    <t>工会费</t>
  </si>
  <si>
    <t>福利费</t>
  </si>
  <si>
    <t>公用经费</t>
  </si>
  <si>
    <t>公车运行费</t>
  </si>
  <si>
    <t>3、对个人和家庭的补助</t>
  </si>
  <si>
    <t>离休人员经费</t>
  </si>
  <si>
    <t>遗属补助</t>
  </si>
  <si>
    <t>退休费（未参与养老改革）</t>
  </si>
  <si>
    <t>离休人员加发年生活补助</t>
  </si>
  <si>
    <t>丧葬费抚恤金</t>
  </si>
  <si>
    <t>合  计</t>
  </si>
  <si>
    <t>2022年区级部门“三公”经费支出情况表</t>
  </si>
  <si>
    <t>项      目</t>
  </si>
  <si>
    <t>2022年“三公”经费预算数</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</si>
  <si>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</si>
  <si>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</si>
  <si>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</si>
  <si>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</si>
  <si>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</si>
  <si>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</si>
  <si>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</si>
  <si>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2022年一般公共预算收支平衡表</t>
  </si>
  <si>
    <r>
      <rPr>
        <b/>
        <sz val="12"/>
        <rFont val="宋体"/>
        <charset val="134"/>
      </rPr>
      <t>收</t>
    </r>
    <r>
      <rPr>
        <b/>
        <sz val="14"/>
        <rFont val="宋体"/>
        <charset val="134"/>
      </rPr>
      <t>入</t>
    </r>
  </si>
  <si>
    <r>
      <rPr>
        <b/>
        <sz val="12"/>
        <rFont val="宋体"/>
        <charset val="134"/>
      </rPr>
      <t>支</t>
    </r>
    <r>
      <rPr>
        <b/>
        <sz val="14"/>
        <rFont val="宋体"/>
        <charset val="134"/>
      </rPr>
      <t>出</t>
    </r>
  </si>
  <si>
    <t>本级收入合计</t>
  </si>
  <si>
    <t>本级支出合计</t>
  </si>
  <si>
    <t>转移性收入</t>
  </si>
  <si>
    <t>转移性支出</t>
  </si>
  <si>
    <t xml:space="preserve">  上级补助收入</t>
  </si>
  <si>
    <t xml:space="preserve">  上解支出</t>
  </si>
  <si>
    <t xml:space="preserve">    返还性收入</t>
  </si>
  <si>
    <t xml:space="preserve">    体制上解支出</t>
  </si>
  <si>
    <t xml:space="preserve">      所得税基数返还收入 </t>
  </si>
  <si>
    <t xml:space="preserve">    专项上解支出</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</si>
  <si>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</si>
  <si>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</si>
  <si>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</si>
  <si>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</si>
  <si>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</si>
  <si>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 xml:space="preserve">    一般性转移支付收入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</si>
  <si>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</si>
  <si>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</si>
  <si>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</si>
  <si>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</si>
  <si>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</si>
  <si>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</si>
  <si>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</si>
  <si>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</si>
  <si>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</si>
  <si>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</si>
  <si>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</si>
  <si>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边境地区转移支付收入</t>
  </si>
  <si>
    <t xml:space="preserve">      贫困地区转移支付收入</t>
  </si>
  <si>
    <t xml:space="preserve">      一般公共服务共同财政事权转移支付收入</t>
  </si>
  <si>
    <t xml:space="preserve">      外交共同财政事权转移支付收入</t>
  </si>
  <si>
    <t xml:space="preserve">      国防共同财政事权转移支付收入</t>
  </si>
  <si>
    <t xml:space="preserve">      公共安全共同财政事权转移支付收入</t>
  </si>
  <si>
    <t xml:space="preserve">      教育共同财政事权转移支付收入</t>
  </si>
  <si>
    <t xml:space="preserve">      科学技术共同财政事权转移支付收入</t>
  </si>
  <si>
    <t xml:space="preserve">      文化旅游体育与传媒共同财政事权转移支付收入</t>
  </si>
  <si>
    <t xml:space="preserve">      社会保障和就业共同财政事权转移支付收入</t>
  </si>
  <si>
    <t xml:space="preserve">      医疗卫生共同财政事权转移支付收入</t>
  </si>
  <si>
    <t xml:space="preserve">      节能环保共同财政事权转移支付收入</t>
  </si>
  <si>
    <t xml:space="preserve">      城乡社区共同财政事权转移支付收入</t>
  </si>
  <si>
    <t xml:space="preserve">      农林水共同财政事权转移支付收入</t>
  </si>
  <si>
    <t xml:space="preserve">      交通运输共同财政事权转移支付收入</t>
  </si>
  <si>
    <t xml:space="preserve">      资源勘探信息等共同财政事权转移支付收入</t>
  </si>
  <si>
    <t xml:space="preserve">      商业服务业等共同财政事权转移支付收入</t>
  </si>
  <si>
    <t xml:space="preserve">      金融共同财政事权转移支付收入</t>
  </si>
  <si>
    <t xml:space="preserve">      自然资源海洋气象等共同财政事权转移支付收入</t>
  </si>
  <si>
    <t xml:space="preserve">      住房保障共同财政事权转移支付收入</t>
  </si>
  <si>
    <t xml:space="preserve">      粮油物资储备共同财政事权转移支付收入</t>
  </si>
  <si>
    <t xml:space="preserve">      灾害防治及应急管理共同财政事权转移支付收入</t>
  </si>
  <si>
    <t xml:space="preserve">      其他共同财政事权转移支付收入</t>
  </si>
  <si>
    <t xml:space="preserve">      其他一般性转移支付收入</t>
  </si>
  <si>
    <t xml:space="preserve">    专项转移支付收入</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</si>
  <si>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</si>
  <si>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</si>
  <si>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</si>
  <si>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</si>
  <si>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</si>
  <si>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</si>
  <si>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</si>
  <si>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</si>
  <si>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</si>
  <si>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</si>
  <si>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</si>
  <si>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</si>
  <si>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</si>
  <si>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</si>
  <si>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</si>
  <si>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</si>
  <si>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</si>
  <si>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</si>
  <si>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</si>
  <si>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</si>
  <si>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</si>
  <si>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 xml:space="preserve">  上年结余收入</t>
  </si>
  <si>
    <t xml:space="preserve">  调入资金</t>
  </si>
  <si>
    <t xml:space="preserve">  调出资金</t>
  </si>
  <si>
    <t xml:space="preserve">    从政府性基金预算调入</t>
  </si>
  <si>
    <t xml:space="preserve">  年终结余</t>
  </si>
  <si>
    <t xml:space="preserve">    从国有资本经营预算调入</t>
  </si>
  <si>
    <t xml:space="preserve">  地方政府一般债务还本支出</t>
  </si>
  <si>
    <t xml:space="preserve">    从其他资金调入</t>
  </si>
  <si>
    <t xml:space="preserve">  地方政府一般债务转贷支出</t>
  </si>
  <si>
    <t xml:space="preserve">  地方政府一般债务收入</t>
  </si>
  <si>
    <t xml:space="preserve">  地方政府一般债务转贷收入</t>
  </si>
  <si>
    <t xml:space="preserve">  安排预算稳定调节基金</t>
  </si>
  <si>
    <t xml:space="preserve">  接受其他地区援助收入</t>
  </si>
  <si>
    <t xml:space="preserve">  补充预算周转金</t>
  </si>
  <si>
    <t xml:space="preserve">  动用预算稳定调节基金</t>
  </si>
  <si>
    <t>收入总计</t>
  </si>
  <si>
    <t>支出总计</t>
  </si>
  <si>
    <t>一般债务限额</t>
  </si>
  <si>
    <t>新增一般债券</t>
  </si>
  <si>
    <t>一般债务余额</t>
  </si>
  <si>
    <t>备注</t>
  </si>
  <si>
    <t>一般债务</t>
  </si>
  <si>
    <t>注：债务限额含在市本级</t>
  </si>
  <si>
    <t>收  入</t>
  </si>
  <si>
    <t>支  出</t>
  </si>
  <si>
    <r>
      <rPr>
        <b/>
        <sz val="12"/>
        <rFont val="宋体"/>
        <charset val="134"/>
      </rPr>
      <t>项</t>
    </r>
    <r>
      <rPr>
        <b/>
        <sz val="12"/>
        <rFont val="宋体"/>
        <charset val="134"/>
      </rPr>
      <t>目</t>
    </r>
  </si>
  <si>
    <t>一、农网还贷资金收入</t>
  </si>
  <si>
    <t>一、文化体育与传媒支出</t>
  </si>
  <si>
    <t>二、海南省高等级公路车辆通行附加费收入</t>
  </si>
  <si>
    <t>二、社会保障和就业支出</t>
  </si>
  <si>
    <t>三、港口建设费收入</t>
  </si>
  <si>
    <t>三、节能环保支出</t>
  </si>
  <si>
    <t>四、国家电影事业发展专项资金收入</t>
  </si>
  <si>
    <t>四、城乡社区支出</t>
  </si>
  <si>
    <t>五、国有土地收益基金收入</t>
  </si>
  <si>
    <t>五、农林水支出</t>
  </si>
  <si>
    <t>六、农业土地开发资金收入</t>
  </si>
  <si>
    <t>六、交通运输支出</t>
  </si>
  <si>
    <t>七、国有土地使用权出让收入</t>
  </si>
  <si>
    <t>七、资源勘探信息等支出</t>
  </si>
  <si>
    <t>八、大中型水库库区基金收入</t>
  </si>
  <si>
    <t>八、商业服务业等支出</t>
  </si>
  <si>
    <t>九、彩票公益金收入</t>
  </si>
  <si>
    <t>九、其他支出</t>
  </si>
  <si>
    <t>十、城市基础设施配套费收入</t>
  </si>
  <si>
    <t>十、债务付息支出</t>
  </si>
  <si>
    <t>十一、小型水库移民扶助基金收入</t>
  </si>
  <si>
    <t>十一、债务发行费用支出</t>
  </si>
  <si>
    <t>十二、国家重大水利工程建设基金收入</t>
  </si>
  <si>
    <t>十三、车辆通行费</t>
  </si>
  <si>
    <t>十四、污水处理费收入</t>
  </si>
  <si>
    <t>十五、彩票发行机构和彩票销售机构的业务费用</t>
  </si>
  <si>
    <t>十六、其他政府性基金收入</t>
  </si>
  <si>
    <t>十七、专项债券对应项目专项收入</t>
  </si>
  <si>
    <t>收入合计</t>
  </si>
  <si>
    <t>说明：政府性基金收入按照市政府中心城区土地 “六统一”的管理体制，中心城区国有土地使用权出让收入全部入市级国库。区级政府性基金支出将国有土地使用权出让收入结余及上级补助等上年结转资金全部安排支出。</t>
  </si>
  <si>
    <t>2022年政府性基金支出预算明细表</t>
  </si>
  <si>
    <r>
      <rPr>
        <b/>
        <sz val="14"/>
        <rFont val="宋体"/>
        <charset val="134"/>
      </rPr>
      <t>支</t>
    </r>
    <r>
      <rPr>
        <b/>
        <sz val="14"/>
        <rFont val="宋体"/>
        <charset val="134"/>
      </rPr>
      <t>出</t>
    </r>
  </si>
  <si>
    <r>
      <rPr>
        <b/>
        <sz val="11"/>
        <rFont val="宋体"/>
        <charset val="134"/>
      </rPr>
      <t>项</t>
    </r>
    <r>
      <rPr>
        <b/>
        <sz val="12"/>
        <rFont val="宋体"/>
        <charset val="134"/>
      </rPr>
      <t>目</t>
    </r>
  </si>
  <si>
    <t>一、文化旅游体育与传媒支出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</si>
  <si>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</si>
  <si>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</si>
  <si>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</si>
  <si>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</si>
  <si>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</si>
  <si>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</si>
  <si>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</si>
  <si>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</si>
  <si>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</si>
  <si>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</si>
  <si>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</si>
  <si>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 </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</si>
  <si>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</si>
  <si>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</si>
  <si>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</si>
  <si>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</si>
  <si>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</si>
  <si>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</si>
  <si>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</si>
  <si>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</si>
  <si>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</si>
  <si>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</si>
  <si>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</si>
  <si>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</si>
  <si>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</si>
  <si>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</si>
  <si>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</si>
  <si>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</si>
  <si>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</si>
  <si>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</si>
  <si>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</si>
  <si>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</si>
  <si>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</si>
  <si>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</si>
  <si>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</si>
  <si>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</si>
  <si>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</si>
  <si>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</si>
  <si>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</si>
  <si>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</si>
  <si>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</si>
  <si>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</si>
  <si>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</si>
  <si>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</si>
  <si>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</si>
  <si>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</si>
  <si>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</si>
  <si>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</si>
  <si>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</si>
  <si>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</si>
  <si>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</si>
  <si>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</si>
  <si>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</si>
  <si>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</si>
  <si>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污水处理费收入安排的支出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</si>
  <si>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</si>
  <si>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</si>
  <si>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</si>
  <si>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</si>
  <si>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</si>
  <si>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</si>
  <si>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</si>
  <si>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</si>
  <si>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</si>
  <si>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</si>
  <si>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</si>
  <si>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</si>
  <si>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</si>
  <si>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</si>
  <si>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</si>
  <si>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</si>
  <si>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</si>
  <si>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</si>
  <si>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</si>
  <si>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</si>
  <si>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</si>
  <si>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</si>
  <si>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</si>
  <si>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</si>
  <si>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</si>
  <si>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</si>
  <si>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</si>
  <si>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</si>
  <si>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</si>
  <si>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</si>
  <si>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</si>
  <si>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</si>
  <si>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</si>
  <si>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</si>
  <si>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</si>
  <si>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</si>
  <si>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</si>
  <si>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</si>
  <si>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</si>
  <si>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</si>
  <si>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</si>
  <si>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</si>
  <si>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</si>
  <si>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</si>
  <si>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</si>
  <si>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</si>
  <si>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</si>
  <si>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</si>
  <si>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</si>
  <si>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</si>
  <si>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</si>
  <si>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</si>
  <si>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</si>
  <si>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</si>
  <si>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</si>
  <si>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</si>
  <si>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</si>
  <si>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</si>
  <si>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</si>
  <si>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</si>
  <si>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</si>
  <si>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</si>
  <si>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</si>
  <si>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</si>
  <si>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 xml:space="preserve">    港口建设费对应专项债务收入安排的支出</t>
  </si>
  <si>
    <t xml:space="preserve">      其他港口建设费对应专项债务收入安排的支出</t>
  </si>
  <si>
    <t>七、资源勘探工业信息等支出</t>
  </si>
  <si>
    <t xml:space="preserve">    农网还贷资金支出</t>
  </si>
  <si>
    <t xml:space="preserve">      地方农网还贷资金支出</t>
  </si>
  <si>
    <t xml:space="preserve">      其他农网还贷资金支出</t>
  </si>
  <si>
    <t>八、其他支出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</si>
  <si>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</si>
  <si>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</si>
  <si>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</si>
  <si>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</si>
  <si>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</si>
  <si>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</si>
  <si>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</si>
  <si>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</si>
  <si>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</si>
  <si>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</si>
  <si>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</si>
  <si>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</si>
  <si>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</si>
  <si>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</si>
  <si>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</si>
  <si>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</si>
  <si>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</si>
  <si>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</si>
  <si>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</si>
  <si>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</si>
  <si>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</si>
  <si>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</si>
  <si>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用于城乡医疗救助的的彩票公益金支出</t>
  </si>
  <si>
    <t xml:space="preserve">      用于其他社会公益事业的彩票公益金支出</t>
  </si>
  <si>
    <t>九、债务付息支出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</si>
  <si>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</si>
  <si>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</si>
  <si>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</si>
  <si>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</si>
  <si>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</si>
  <si>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</si>
  <si>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</si>
  <si>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</si>
  <si>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</si>
  <si>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</si>
  <si>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</si>
  <si>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</si>
  <si>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</si>
  <si>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</si>
  <si>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</si>
  <si>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</si>
  <si>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十、债务发行费用支出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</si>
  <si>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</si>
  <si>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</si>
  <si>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</si>
  <si>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</si>
  <si>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</si>
  <si>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</si>
  <si>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</si>
  <si>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</si>
  <si>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</si>
  <si>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</si>
  <si>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</si>
  <si>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</si>
  <si>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</si>
  <si>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</si>
  <si>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其他地方自行试点项目收益专项债务发行费用支出</t>
  </si>
  <si>
    <t xml:space="preserve">      其他政府性基金债务发行费用支出</t>
  </si>
  <si>
    <t xml:space="preserve">  政府性基金转移收入</t>
  </si>
  <si>
    <t xml:space="preserve">    政府性基金补助收入</t>
  </si>
  <si>
    <t xml:space="preserve">    国家电影事业发展专项资金及对应专项债务收入安排的支出</t>
  </si>
  <si>
    <t xml:space="preserve">    国有土地使用权出让收入及对应专项债务收入安排的支出</t>
  </si>
  <si>
    <t xml:space="preserve">    彩票公益金及对应专项债务收入安排的支出</t>
  </si>
  <si>
    <t>备注：本单位无数字</t>
  </si>
  <si>
    <t>专项债务限额</t>
  </si>
  <si>
    <t>新增专项债券</t>
  </si>
  <si>
    <t>专项债务余额</t>
  </si>
  <si>
    <t>专项债务</t>
  </si>
  <si>
    <t>收       入</t>
  </si>
  <si>
    <t xml:space="preserve">支       出 </t>
  </si>
  <si>
    <t>项     目</t>
  </si>
  <si>
    <t>国有资本经营预算收入</t>
  </si>
  <si>
    <t>国有资本经营预算支出</t>
  </si>
  <si>
    <t>其中： 利润收入</t>
  </si>
  <si>
    <t>其中： 改革成本支出</t>
  </si>
  <si>
    <t xml:space="preserve">       股利、股息收入</t>
  </si>
  <si>
    <t xml:space="preserve">       国有企业资本金注入支出</t>
  </si>
  <si>
    <t xml:space="preserve">       产权转让收入</t>
  </si>
  <si>
    <t xml:space="preserve">       政策性补贴支出</t>
  </si>
  <si>
    <t xml:space="preserve">       清算收入</t>
  </si>
  <si>
    <t xml:space="preserve">       其他国有资本经营支出</t>
  </si>
  <si>
    <t xml:space="preserve">       其他国有资本经营收入</t>
  </si>
  <si>
    <t>国有资本经营预算转移支付收入</t>
  </si>
  <si>
    <t>国有资本经营预算上解收入</t>
  </si>
  <si>
    <t>上年结转</t>
  </si>
  <si>
    <t>项             目</t>
  </si>
  <si>
    <t>2021年执行数</t>
  </si>
  <si>
    <t>预算数为上年执行数的%</t>
  </si>
  <si>
    <t>一、解决历史遗留问题及改革成本支出</t>
  </si>
  <si>
    <t>    其中：厂办大集体改革支出</t>
  </si>
  <si>
    <t>          “三供一业”移交补助支出</t>
  </si>
  <si>
    <t>          国有企业改革成本支出</t>
  </si>
  <si>
    <t>二、国有企业资本金注入</t>
  </si>
  <si>
    <t>    其中：其他国有企业资本金注入</t>
  </si>
  <si>
    <t>中央对地方国有资本经营转移支付</t>
  </si>
  <si>
    <t>项       目</t>
  </si>
  <si>
    <t>预      算      数</t>
  </si>
  <si>
    <t>收    入</t>
  </si>
  <si>
    <t>支    出</t>
  </si>
  <si>
    <t>社会保险基金预算</t>
  </si>
  <si>
    <t>其中：</t>
  </si>
  <si>
    <t xml:space="preserve">   　企业职工基本养老保险基金</t>
  </si>
  <si>
    <t xml:space="preserve">   　失业保险基金</t>
  </si>
  <si>
    <t xml:space="preserve">   　城镇职工基本医疗保险基金</t>
  </si>
  <si>
    <t xml:space="preserve">   　工伤保险基金</t>
  </si>
  <si>
    <t xml:space="preserve">   　生育保险基金</t>
  </si>
  <si>
    <t xml:space="preserve">   　居民基本医疗保险基金</t>
  </si>
  <si>
    <r>
      <rPr>
        <b/>
        <sz val="12"/>
        <rFont val="仿宋_GB2312"/>
        <charset val="134"/>
      </rPr>
      <t>收</t>
    </r>
    <r>
      <rPr>
        <b/>
        <sz val="14"/>
        <rFont val="仿宋_GB2312"/>
        <charset val="134"/>
      </rPr>
      <t>入预算数</t>
    </r>
  </si>
  <si>
    <r>
      <rPr>
        <b/>
        <sz val="12"/>
        <rFont val="仿宋_GB2312"/>
        <charset val="134"/>
      </rPr>
      <t>支</t>
    </r>
    <r>
      <rPr>
        <b/>
        <sz val="14"/>
        <rFont val="仿宋_GB2312"/>
        <charset val="134"/>
      </rPr>
      <t>出预算数</t>
    </r>
  </si>
  <si>
    <t>新店</t>
  </si>
  <si>
    <t>白河</t>
  </si>
  <si>
    <t>枣林</t>
  </si>
  <si>
    <t>姜营</t>
  </si>
  <si>
    <t>预算收入合计</t>
  </si>
  <si>
    <t>预算支出合计</t>
  </si>
  <si>
    <t xml:space="preserve">  上解上级支出</t>
  </si>
  <si>
    <t xml:space="preserve">        结算补助收入</t>
  </si>
  <si>
    <t xml:space="preserve">    收入下划基数上解</t>
  </si>
  <si>
    <t xml:space="preserve">    其他上解</t>
  </si>
</sst>
</file>

<file path=xl/styles.xml><?xml version="1.0" encoding="utf-8"?>
<styleSheet xmlns="http://schemas.openxmlformats.org/spreadsheetml/2006/main" xmlns:xr9="http://schemas.microsoft.com/office/spreadsheetml/2016/revision9">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_ "/>
    <numFmt numFmtId="178" formatCode="#,##0_ "/>
    <numFmt numFmtId="179" formatCode="#,##0.0_);[Red]\(#,##0.0\)"/>
    <numFmt numFmtId="180" formatCode="#,##0.00_ "/>
    <numFmt numFmtId="181" formatCode="0.0_ "/>
    <numFmt numFmtId="182" formatCode="#,##0_);[Red]\(#,##0\)"/>
    <numFmt numFmtId="183" formatCode="0.0"/>
  </numFmts>
  <fonts count="65">
    <font>
      <sz val="11"/>
      <color theme="1"/>
      <name val="宋体"/>
      <charset val="134"/>
      <scheme val="minor"/>
    </font>
    <font>
      <sz val="12"/>
      <name val="仿宋_GB2312"/>
      <charset val="134"/>
    </font>
    <font>
      <b/>
      <sz val="16"/>
      <name val="仿宋_GB2312"/>
      <charset val="134"/>
    </font>
    <font>
      <b/>
      <sz val="12"/>
      <name val="仿宋_GB2312"/>
      <charset val="134"/>
    </font>
    <font>
      <b/>
      <sz val="11"/>
      <name val="仿宋_GB2312"/>
      <charset val="134"/>
    </font>
    <font>
      <sz val="11"/>
      <name val="仿宋_GB2312"/>
      <charset val="134"/>
    </font>
    <font>
      <sz val="11"/>
      <name val="宋体"/>
      <charset val="134"/>
      <scheme val="minor"/>
    </font>
    <font>
      <sz val="12"/>
      <name val="宋体"/>
      <charset val="134"/>
      <scheme val="minor"/>
    </font>
    <font>
      <b/>
      <sz val="14"/>
      <name val="宋体"/>
      <charset val="134"/>
      <scheme val="minor"/>
    </font>
    <font>
      <sz val="14"/>
      <name val="宋体"/>
      <charset val="134"/>
      <scheme val="minor"/>
    </font>
    <font>
      <b/>
      <sz val="20"/>
      <name val="宋体"/>
      <charset val="134"/>
      <scheme val="minor"/>
    </font>
    <font>
      <sz val="20"/>
      <name val="宋体"/>
      <charset val="134"/>
      <scheme val="minor"/>
    </font>
    <font>
      <b/>
      <sz val="12"/>
      <name val="宋体"/>
      <charset val="134"/>
      <scheme val="minor"/>
    </font>
    <font>
      <b/>
      <sz val="16"/>
      <name val="宋体"/>
      <charset val="134"/>
    </font>
    <font>
      <b/>
      <sz val="18"/>
      <name val="宋体"/>
      <charset val="134"/>
    </font>
    <font>
      <sz val="12"/>
      <name val="宋体"/>
      <charset val="134"/>
    </font>
    <font>
      <sz val="11"/>
      <name val="宋体"/>
      <charset val="134"/>
    </font>
    <font>
      <sz val="9"/>
      <name val="宋体"/>
      <charset val="134"/>
    </font>
    <font>
      <b/>
      <sz val="11"/>
      <name val="宋体"/>
      <charset val="134"/>
      <scheme val="minor"/>
    </font>
    <font>
      <sz val="12"/>
      <color indexed="0"/>
      <name val="宋体"/>
      <charset val="134"/>
      <scheme val="minor"/>
    </font>
    <font>
      <sz val="9"/>
      <name val="宋体"/>
      <charset val="134"/>
      <scheme val="minor"/>
    </font>
    <font>
      <b/>
      <sz val="16"/>
      <name val="宋体"/>
      <charset val="134"/>
      <scheme val="minor"/>
    </font>
    <font>
      <b/>
      <sz val="14"/>
      <name val="宋体"/>
      <charset val="134"/>
    </font>
    <font>
      <b/>
      <sz val="11"/>
      <name val="宋体"/>
      <charset val="134"/>
    </font>
    <font>
      <b/>
      <sz val="11"/>
      <color theme="1"/>
      <name val="宋体"/>
      <charset val="134"/>
      <scheme val="minor"/>
    </font>
    <font>
      <b/>
      <sz val="20"/>
      <name val="黑体"/>
      <charset val="134"/>
    </font>
    <font>
      <sz val="12"/>
      <name val="黑体"/>
      <charset val="134"/>
    </font>
    <font>
      <b/>
      <sz val="12"/>
      <name val="宋体"/>
      <charset val="134"/>
    </font>
    <font>
      <sz val="11"/>
      <color indexed="8"/>
      <name val="宋体"/>
      <charset val="134"/>
    </font>
    <font>
      <b/>
      <sz val="11"/>
      <color indexed="8"/>
      <name val="宋体"/>
      <charset val="134"/>
    </font>
    <font>
      <b/>
      <sz val="9"/>
      <name val="仿宋_GB2312"/>
      <charset val="134"/>
    </font>
    <font>
      <sz val="9"/>
      <name val="仿宋_GB2312"/>
      <charset val="134"/>
    </font>
    <font>
      <sz val="12"/>
      <color theme="1"/>
      <name val="宋体"/>
      <charset val="134"/>
    </font>
    <font>
      <b/>
      <sz val="16"/>
      <name val="黑体"/>
      <charset val="134"/>
    </font>
    <font>
      <sz val="11"/>
      <color theme="1"/>
      <name val="宋体"/>
      <charset val="134"/>
    </font>
    <font>
      <sz val="20"/>
      <name val="宋体"/>
      <charset val="134"/>
    </font>
    <font>
      <sz val="10"/>
      <name val="宋体"/>
      <charset val="134"/>
    </font>
    <font>
      <b/>
      <sz val="20"/>
      <name val="宋体"/>
      <charset val="134"/>
    </font>
    <font>
      <b/>
      <sz val="16"/>
      <color theme="1"/>
      <name val="宋体"/>
      <charset val="134"/>
      <scheme val="minor"/>
    </font>
    <font>
      <b/>
      <sz val="10"/>
      <name val="宋体"/>
      <charset val="134"/>
    </font>
    <font>
      <sz val="12"/>
      <color rgb="FFFF0000"/>
      <name val="宋体"/>
      <charset val="134"/>
    </font>
    <font>
      <sz val="11"/>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20"/>
      <name val="宋体"/>
      <charset val="134"/>
    </font>
    <font>
      <sz val="11"/>
      <color indexed="17"/>
      <name val="宋体"/>
      <charset val="134"/>
    </font>
    <font>
      <sz val="10"/>
      <name val="Helv"/>
      <charset val="134"/>
    </font>
    <font>
      <b/>
      <sz val="14"/>
      <name val="仿宋_GB2312"/>
      <charset val="134"/>
    </font>
  </fonts>
  <fills count="38">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
      <patternFill patternType="solid">
        <fgColor indexed="42"/>
        <bgColor indexed="64"/>
      </patternFill>
    </fill>
  </fills>
  <borders count="1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auto="1"/>
      </left>
      <right style="thin">
        <color auto="1"/>
      </right>
      <top style="thin">
        <color auto="1"/>
      </top>
      <bottom/>
      <diagonal/>
    </border>
    <border>
      <left/>
      <right style="thin">
        <color auto="1"/>
      </right>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0" fillId="5" borderId="10" applyNumberFormat="0" applyFont="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11" applyNumberFormat="0" applyFill="0" applyAlignment="0" applyProtection="0">
      <alignment vertical="center"/>
    </xf>
    <xf numFmtId="0" fontId="48" fillId="0" borderId="11" applyNumberFormat="0" applyFill="0" applyAlignment="0" applyProtection="0">
      <alignment vertical="center"/>
    </xf>
    <xf numFmtId="0" fontId="49" fillId="0" borderId="12" applyNumberFormat="0" applyFill="0" applyAlignment="0" applyProtection="0">
      <alignment vertical="center"/>
    </xf>
    <xf numFmtId="0" fontId="49" fillId="0" borderId="0" applyNumberFormat="0" applyFill="0" applyBorder="0" applyAlignment="0" applyProtection="0">
      <alignment vertical="center"/>
    </xf>
    <xf numFmtId="0" fontId="50" fillId="6" borderId="13" applyNumberFormat="0" applyAlignment="0" applyProtection="0">
      <alignment vertical="center"/>
    </xf>
    <xf numFmtId="0" fontId="51" fillId="7" borderId="14" applyNumberFormat="0" applyAlignment="0" applyProtection="0">
      <alignment vertical="center"/>
    </xf>
    <xf numFmtId="0" fontId="52" fillId="7" borderId="13" applyNumberFormat="0" applyAlignment="0" applyProtection="0">
      <alignment vertical="center"/>
    </xf>
    <xf numFmtId="0" fontId="53" fillId="8" borderId="15" applyNumberFormat="0" applyAlignment="0" applyProtection="0">
      <alignment vertical="center"/>
    </xf>
    <xf numFmtId="0" fontId="54" fillId="0" borderId="16" applyNumberFormat="0" applyFill="0" applyAlignment="0" applyProtection="0">
      <alignment vertical="center"/>
    </xf>
    <xf numFmtId="0" fontId="55" fillId="0" borderId="17" applyNumberFormat="0" applyFill="0" applyAlignment="0" applyProtection="0">
      <alignment vertical="center"/>
    </xf>
    <xf numFmtId="0" fontId="56" fillId="9" borderId="0" applyNumberFormat="0" applyBorder="0" applyAlignment="0" applyProtection="0">
      <alignment vertical="center"/>
    </xf>
    <xf numFmtId="0" fontId="57" fillId="10" borderId="0" applyNumberFormat="0" applyBorder="0" applyAlignment="0" applyProtection="0">
      <alignment vertical="center"/>
    </xf>
    <xf numFmtId="0" fontId="58" fillId="11" borderId="0" applyNumberFormat="0" applyBorder="0" applyAlignment="0" applyProtection="0">
      <alignment vertical="center"/>
    </xf>
    <xf numFmtId="0" fontId="59" fillId="12" borderId="0" applyNumberFormat="0" applyBorder="0" applyAlignment="0" applyProtection="0">
      <alignment vertical="center"/>
    </xf>
    <xf numFmtId="0" fontId="60" fillId="13" borderId="0" applyNumberFormat="0" applyBorder="0" applyAlignment="0" applyProtection="0">
      <alignment vertical="center"/>
    </xf>
    <xf numFmtId="0" fontId="60" fillId="14" borderId="0" applyNumberFormat="0" applyBorder="0" applyAlignment="0" applyProtection="0">
      <alignment vertical="center"/>
    </xf>
    <xf numFmtId="0" fontId="59" fillId="15" borderId="0" applyNumberFormat="0" applyBorder="0" applyAlignment="0" applyProtection="0">
      <alignment vertical="center"/>
    </xf>
    <xf numFmtId="0" fontId="59" fillId="16" borderId="0" applyNumberFormat="0" applyBorder="0" applyAlignment="0" applyProtection="0">
      <alignment vertical="center"/>
    </xf>
    <xf numFmtId="0" fontId="60" fillId="17" borderId="0" applyNumberFormat="0" applyBorder="0" applyAlignment="0" applyProtection="0">
      <alignment vertical="center"/>
    </xf>
    <xf numFmtId="0" fontId="60" fillId="18" borderId="0" applyNumberFormat="0" applyBorder="0" applyAlignment="0" applyProtection="0">
      <alignment vertical="center"/>
    </xf>
    <xf numFmtId="0" fontId="59" fillId="19" borderId="0" applyNumberFormat="0" applyBorder="0" applyAlignment="0" applyProtection="0">
      <alignment vertical="center"/>
    </xf>
    <xf numFmtId="0" fontId="59" fillId="20" borderId="0" applyNumberFormat="0" applyBorder="0" applyAlignment="0" applyProtection="0">
      <alignment vertical="center"/>
    </xf>
    <xf numFmtId="0" fontId="60" fillId="21" borderId="0" applyNumberFormat="0" applyBorder="0" applyAlignment="0" applyProtection="0">
      <alignment vertical="center"/>
    </xf>
    <xf numFmtId="0" fontId="60" fillId="22" borderId="0" applyNumberFormat="0" applyBorder="0" applyAlignment="0" applyProtection="0">
      <alignment vertical="center"/>
    </xf>
    <xf numFmtId="0" fontId="59" fillId="23" borderId="0" applyNumberFormat="0" applyBorder="0" applyAlignment="0" applyProtection="0">
      <alignment vertical="center"/>
    </xf>
    <xf numFmtId="0" fontId="59" fillId="24" borderId="0" applyNumberFormat="0" applyBorder="0" applyAlignment="0" applyProtection="0">
      <alignment vertical="center"/>
    </xf>
    <xf numFmtId="0" fontId="60" fillId="25" borderId="0" applyNumberFormat="0" applyBorder="0" applyAlignment="0" applyProtection="0">
      <alignment vertical="center"/>
    </xf>
    <xf numFmtId="0" fontId="60" fillId="26" borderId="0" applyNumberFormat="0" applyBorder="0" applyAlignment="0" applyProtection="0">
      <alignment vertical="center"/>
    </xf>
    <xf numFmtId="0" fontId="59" fillId="27" borderId="0" applyNumberFormat="0" applyBorder="0" applyAlignment="0" applyProtection="0">
      <alignment vertical="center"/>
    </xf>
    <xf numFmtId="0" fontId="59" fillId="28" borderId="0" applyNumberFormat="0" applyBorder="0" applyAlignment="0" applyProtection="0">
      <alignment vertical="center"/>
    </xf>
    <xf numFmtId="0" fontId="60" fillId="29" borderId="0" applyNumberFormat="0" applyBorder="0" applyAlignment="0" applyProtection="0">
      <alignment vertical="center"/>
    </xf>
    <xf numFmtId="0" fontId="60" fillId="30" borderId="0" applyNumberFormat="0" applyBorder="0" applyAlignment="0" applyProtection="0">
      <alignment vertical="center"/>
    </xf>
    <xf numFmtId="0" fontId="59" fillId="31" borderId="0" applyNumberFormat="0" applyBorder="0" applyAlignment="0" applyProtection="0">
      <alignment vertical="center"/>
    </xf>
    <xf numFmtId="0" fontId="59" fillId="32" borderId="0" applyNumberFormat="0" applyBorder="0" applyAlignment="0" applyProtection="0">
      <alignment vertical="center"/>
    </xf>
    <xf numFmtId="0" fontId="60" fillId="33" borderId="0" applyNumberFormat="0" applyBorder="0" applyAlignment="0" applyProtection="0">
      <alignment vertical="center"/>
    </xf>
    <xf numFmtId="0" fontId="60" fillId="34" borderId="0" applyNumberFormat="0" applyBorder="0" applyAlignment="0" applyProtection="0">
      <alignment vertical="center"/>
    </xf>
    <xf numFmtId="0" fontId="59" fillId="35" borderId="0" applyNumberFormat="0" applyBorder="0" applyAlignment="0" applyProtection="0">
      <alignment vertical="center"/>
    </xf>
    <xf numFmtId="9" fontId="15" fillId="0" borderId="0" applyFont="0" applyFill="0" applyBorder="0" applyAlignment="0" applyProtection="0">
      <alignment vertical="center"/>
    </xf>
    <xf numFmtId="0" fontId="0" fillId="0" borderId="0">
      <alignment vertical="center"/>
    </xf>
    <xf numFmtId="0" fontId="15" fillId="0" borderId="0">
      <alignment vertical="center"/>
    </xf>
    <xf numFmtId="0" fontId="15" fillId="0" borderId="0"/>
    <xf numFmtId="0" fontId="61" fillId="36" borderId="0" applyNumberFormat="0" applyBorder="0" applyAlignment="0" applyProtection="0">
      <alignment vertical="center"/>
    </xf>
    <xf numFmtId="0" fontId="61" fillId="36" borderId="0" applyNumberFormat="0" applyBorder="0" applyAlignment="0" applyProtection="0">
      <alignment vertical="center"/>
    </xf>
    <xf numFmtId="0" fontId="15" fillId="0" borderId="0">
      <alignment vertical="center"/>
    </xf>
    <xf numFmtId="0" fontId="15" fillId="0" borderId="0">
      <alignment vertical="center"/>
    </xf>
    <xf numFmtId="0" fontId="17" fillId="0" borderId="0"/>
    <xf numFmtId="0" fontId="15" fillId="0" borderId="0"/>
    <xf numFmtId="0" fontId="61" fillId="36" borderId="0" applyNumberFormat="0" applyBorder="0" applyAlignment="0" applyProtection="0">
      <alignment vertical="center"/>
    </xf>
    <xf numFmtId="0" fontId="62" fillId="37" borderId="0" applyNumberFormat="0" applyBorder="0" applyAlignment="0" applyProtection="0">
      <alignment vertical="center"/>
    </xf>
    <xf numFmtId="0" fontId="61" fillId="36" borderId="0" applyNumberFormat="0" applyBorder="0" applyAlignment="0" applyProtection="0">
      <alignment vertical="center"/>
    </xf>
    <xf numFmtId="0" fontId="15" fillId="0" borderId="0"/>
    <xf numFmtId="0" fontId="15" fillId="0" borderId="0">
      <alignment vertical="center"/>
    </xf>
    <xf numFmtId="0" fontId="15" fillId="0" borderId="0"/>
    <xf numFmtId="0" fontId="15" fillId="0" borderId="0"/>
    <xf numFmtId="0" fontId="15" fillId="0" borderId="0">
      <alignment vertical="center"/>
    </xf>
    <xf numFmtId="0" fontId="17" fillId="0" borderId="0"/>
    <xf numFmtId="0" fontId="15" fillId="0" borderId="0"/>
    <xf numFmtId="0" fontId="15" fillId="0" borderId="0"/>
    <xf numFmtId="0" fontId="15" fillId="0" borderId="0">
      <alignment vertical="center"/>
    </xf>
    <xf numFmtId="0" fontId="62" fillId="37" borderId="0" applyNumberFormat="0" applyBorder="0" applyAlignment="0" applyProtection="0">
      <alignment vertical="center"/>
    </xf>
    <xf numFmtId="0" fontId="62" fillId="37" borderId="0" applyNumberFormat="0" applyBorder="0" applyAlignment="0" applyProtection="0">
      <alignment vertical="center"/>
    </xf>
    <xf numFmtId="0" fontId="62" fillId="37" borderId="0" applyNumberFormat="0" applyBorder="0" applyAlignment="0" applyProtection="0">
      <alignment vertical="center"/>
    </xf>
    <xf numFmtId="0" fontId="63" fillId="0" borderId="0"/>
  </cellStyleXfs>
  <cellXfs count="257">
    <xf numFmtId="0" fontId="0" fillId="0" borderId="0" xfId="0">
      <alignment vertical="center"/>
    </xf>
    <xf numFmtId="0" fontId="1" fillId="0" borderId="0" xfId="0" applyFont="1" applyFill="1" applyAlignment="1">
      <alignment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left" vertical="center"/>
    </xf>
    <xf numFmtId="176" fontId="5" fillId="0" borderId="1" xfId="0" applyNumberFormat="1" applyFont="1" applyFill="1" applyBorder="1" applyAlignment="1" applyProtection="1">
      <alignment horizontal="center" vertical="center" shrinkToFit="1"/>
      <protection locked="0"/>
    </xf>
    <xf numFmtId="176" fontId="5" fillId="0" borderId="1" xfId="0" applyNumberFormat="1" applyFont="1" applyFill="1" applyBorder="1" applyAlignment="1">
      <alignment horizontal="center" vertical="center" shrinkToFit="1"/>
    </xf>
    <xf numFmtId="1" fontId="4" fillId="0" borderId="1" xfId="0" applyNumberFormat="1" applyFont="1" applyFill="1" applyBorder="1" applyAlignment="1" applyProtection="1">
      <alignment vertical="center"/>
      <protection locked="0"/>
    </xf>
    <xf numFmtId="1" fontId="5" fillId="0" borderId="1" xfId="0" applyNumberFormat="1" applyFont="1" applyFill="1" applyBorder="1" applyAlignment="1" applyProtection="1">
      <alignment vertical="center"/>
      <protection locked="0"/>
    </xf>
    <xf numFmtId="1" fontId="5" fillId="0" borderId="1" xfId="0" applyNumberFormat="1" applyFont="1" applyFill="1" applyBorder="1" applyAlignment="1" applyProtection="1">
      <alignment horizontal="left" vertical="center"/>
      <protection locked="0"/>
    </xf>
    <xf numFmtId="3" fontId="6" fillId="0" borderId="1" xfId="0" applyNumberFormat="1" applyFont="1" applyFill="1" applyBorder="1" applyAlignment="1" applyProtection="1">
      <alignment vertical="center"/>
    </xf>
    <xf numFmtId="176" fontId="4" fillId="0" borderId="1" xfId="0" applyNumberFormat="1" applyFont="1" applyFill="1" applyBorder="1" applyAlignment="1">
      <alignment horizontal="center" vertical="center" shrinkToFit="1"/>
    </xf>
    <xf numFmtId="1" fontId="4" fillId="0" borderId="1" xfId="0" applyNumberFormat="1" applyFont="1" applyFill="1" applyBorder="1" applyAlignment="1" applyProtection="1">
      <alignment horizontal="left" vertical="center"/>
      <protection locked="0"/>
    </xf>
    <xf numFmtId="0" fontId="1" fillId="0" borderId="2" xfId="0" applyFont="1" applyFill="1" applyBorder="1" applyAlignment="1">
      <alignment horizontal="center" vertical="center"/>
    </xf>
    <xf numFmtId="176" fontId="1" fillId="0" borderId="1" xfId="0" applyNumberFormat="1" applyFont="1" applyFill="1" applyBorder="1" applyAlignment="1">
      <alignment horizontal="center" vertical="center"/>
    </xf>
    <xf numFmtId="0" fontId="7" fillId="0" borderId="0" xfId="0" applyFont="1" applyFill="1" applyAlignment="1">
      <alignment vertical="center"/>
    </xf>
    <xf numFmtId="0" fontId="6" fillId="0" borderId="0" xfId="0" applyFont="1" applyFill="1" applyAlignment="1">
      <alignment vertical="center"/>
    </xf>
    <xf numFmtId="0" fontId="7" fillId="0" borderId="0" xfId="70" applyFont="1">
      <alignment vertical="center"/>
    </xf>
    <xf numFmtId="0" fontId="8" fillId="0" borderId="0" xfId="70" applyFont="1">
      <alignment vertical="center"/>
    </xf>
    <xf numFmtId="0" fontId="9" fillId="0" borderId="0" xfId="68" applyFont="1"/>
    <xf numFmtId="0" fontId="9" fillId="0" borderId="0" xfId="66" applyFont="1">
      <alignment vertical="center"/>
    </xf>
    <xf numFmtId="0" fontId="10" fillId="0" borderId="0" xfId="68" applyFont="1" applyAlignment="1">
      <alignment horizontal="center"/>
    </xf>
    <xf numFmtId="0" fontId="11" fillId="0" borderId="0" xfId="66" applyFont="1">
      <alignment vertical="center"/>
    </xf>
    <xf numFmtId="0" fontId="7" fillId="0" borderId="0" xfId="69" applyFont="1" applyBorder="1" applyAlignment="1">
      <alignment horizontal="center"/>
    </xf>
    <xf numFmtId="0" fontId="12" fillId="2" borderId="1" xfId="68" applyFont="1" applyFill="1" applyBorder="1" applyAlignment="1">
      <alignment horizontal="center" vertical="center"/>
    </xf>
    <xf numFmtId="0" fontId="0" fillId="0" borderId="0" xfId="50">
      <alignment vertical="center"/>
    </xf>
    <xf numFmtId="0" fontId="7" fillId="2" borderId="1" xfId="68" applyFont="1" applyFill="1" applyBorder="1" applyAlignment="1">
      <alignment horizontal="left" vertical="center"/>
    </xf>
    <xf numFmtId="0" fontId="7" fillId="2" borderId="1" xfId="68" applyFont="1" applyFill="1" applyBorder="1" applyAlignment="1">
      <alignment horizontal="right" vertical="center"/>
    </xf>
    <xf numFmtId="0" fontId="6" fillId="2" borderId="1" xfId="68" applyFont="1" applyFill="1" applyBorder="1" applyAlignment="1">
      <alignment horizontal="left" vertical="center"/>
    </xf>
    <xf numFmtId="177" fontId="7" fillId="0" borderId="1" xfId="70" applyNumberFormat="1" applyFont="1" applyFill="1" applyBorder="1" applyAlignment="1">
      <alignment horizontal="left" vertical="center" wrapText="1"/>
    </xf>
    <xf numFmtId="0" fontId="7" fillId="0" borderId="1" xfId="68" applyFont="1" applyBorder="1" applyAlignment="1">
      <alignment horizontal="left" vertical="center" indent="1"/>
    </xf>
    <xf numFmtId="0" fontId="7" fillId="0" borderId="1" xfId="68" applyFont="1" applyBorder="1" applyAlignment="1">
      <alignment horizontal="left" vertical="center"/>
    </xf>
    <xf numFmtId="177" fontId="12" fillId="0" borderId="1" xfId="70" applyNumberFormat="1" applyFont="1" applyFill="1" applyBorder="1" applyAlignment="1">
      <alignment horizontal="left" vertical="center" wrapText="1"/>
    </xf>
    <xf numFmtId="0" fontId="12" fillId="0" borderId="1" xfId="68" applyFont="1" applyBorder="1" applyAlignment="1">
      <alignment horizontal="left" vertical="center" indent="1"/>
    </xf>
    <xf numFmtId="0" fontId="12" fillId="0" borderId="1" xfId="68" applyFont="1" applyBorder="1" applyAlignment="1">
      <alignment horizontal="left" vertical="center"/>
    </xf>
    <xf numFmtId="0" fontId="7" fillId="0" borderId="0" xfId="66" applyFont="1">
      <alignment vertical="center"/>
    </xf>
    <xf numFmtId="0" fontId="12" fillId="0" borderId="0" xfId="66" applyFont="1">
      <alignment vertical="center"/>
    </xf>
    <xf numFmtId="0" fontId="6" fillId="0" borderId="0" xfId="66" applyFont="1">
      <alignment vertical="center"/>
    </xf>
    <xf numFmtId="0" fontId="9" fillId="0" borderId="0" xfId="70" applyFont="1">
      <alignment vertical="center"/>
    </xf>
    <xf numFmtId="0" fontId="11" fillId="0" borderId="0" xfId="70" applyFont="1">
      <alignment vertical="center"/>
    </xf>
    <xf numFmtId="0" fontId="0" fillId="0" borderId="0" xfId="0" applyAlignment="1"/>
    <xf numFmtId="0" fontId="0" fillId="0" borderId="0" xfId="0" applyFont="1" applyAlignment="1">
      <alignment vertical="center"/>
    </xf>
    <xf numFmtId="0" fontId="13" fillId="3" borderId="0" xfId="0" applyFont="1" applyFill="1" applyAlignment="1">
      <alignment horizontal="center" vertical="center" wrapText="1"/>
    </xf>
    <xf numFmtId="0" fontId="14" fillId="3" borderId="0" xfId="0" applyFont="1" applyFill="1" applyAlignment="1">
      <alignment wrapText="1"/>
    </xf>
    <xf numFmtId="0" fontId="15" fillId="3" borderId="2" xfId="0" applyFont="1" applyFill="1" applyBorder="1" applyAlignment="1">
      <alignment vertical="center"/>
    </xf>
    <xf numFmtId="0" fontId="16" fillId="3" borderId="2" xfId="0" applyFont="1" applyFill="1" applyBorder="1" applyAlignment="1">
      <alignment vertical="center"/>
    </xf>
    <xf numFmtId="0" fontId="17" fillId="3" borderId="0" xfId="0" applyFont="1" applyFill="1" applyAlignment="1">
      <alignment wrapText="1"/>
    </xf>
    <xf numFmtId="0" fontId="18" fillId="3" borderId="1" xfId="0" applyFont="1" applyFill="1" applyBorder="1" applyAlignment="1">
      <alignment horizontal="center" vertical="center"/>
    </xf>
    <xf numFmtId="0" fontId="18" fillId="3" borderId="1" xfId="0" applyFont="1" applyFill="1" applyBorder="1" applyAlignment="1">
      <alignment horizontal="center" vertical="center" wrapText="1"/>
    </xf>
    <xf numFmtId="0" fontId="6" fillId="3" borderId="1" xfId="0" applyFont="1" applyFill="1" applyBorder="1" applyAlignment="1">
      <alignment horizontal="left" vertical="center"/>
    </xf>
    <xf numFmtId="0" fontId="6" fillId="3" borderId="1" xfId="0" applyFont="1" applyFill="1" applyBorder="1" applyAlignment="1">
      <alignment horizontal="center" vertical="center"/>
    </xf>
    <xf numFmtId="0" fontId="6" fillId="3" borderId="1" xfId="0" applyFont="1" applyFill="1" applyBorder="1" applyAlignment="1">
      <alignment vertical="center"/>
    </xf>
    <xf numFmtId="0" fontId="16" fillId="0" borderId="0" xfId="0" applyFont="1" applyAlignment="1">
      <alignment vertical="center"/>
    </xf>
    <xf numFmtId="0" fontId="7" fillId="0" borderId="0" xfId="0" applyFont="1" applyAlignment="1"/>
    <xf numFmtId="0" fontId="6" fillId="0" borderId="0" xfId="0" applyFont="1" applyAlignment="1"/>
    <xf numFmtId="176" fontId="9" fillId="0" borderId="0" xfId="68" applyNumberFormat="1" applyFont="1"/>
    <xf numFmtId="0" fontId="7" fillId="0" borderId="0" xfId="69" applyFont="1" applyBorder="1" applyAlignment="1">
      <alignment horizontal="right"/>
    </xf>
    <xf numFmtId="0" fontId="12" fillId="0" borderId="1" xfId="68" applyFont="1" applyFill="1" applyBorder="1" applyAlignment="1">
      <alignment horizontal="center" vertical="center"/>
    </xf>
    <xf numFmtId="176" fontId="12" fillId="0" borderId="1" xfId="68" applyNumberFormat="1" applyFont="1" applyFill="1" applyBorder="1" applyAlignment="1">
      <alignment horizontal="center" vertical="center"/>
    </xf>
    <xf numFmtId="1" fontId="7" fillId="0" borderId="1" xfId="70" applyNumberFormat="1" applyFont="1" applyFill="1" applyBorder="1" applyAlignment="1">
      <alignment horizontal="left" vertical="center"/>
    </xf>
    <xf numFmtId="0" fontId="7" fillId="0" borderId="1" xfId="68" applyFont="1" applyFill="1" applyBorder="1" applyAlignment="1">
      <alignment vertical="center"/>
    </xf>
    <xf numFmtId="0" fontId="7" fillId="0" borderId="1" xfId="68" applyNumberFormat="1" applyFont="1" applyBorder="1" applyAlignment="1">
      <alignment horizontal="center" vertical="center"/>
    </xf>
    <xf numFmtId="0" fontId="7" fillId="0" borderId="1" xfId="66" applyFont="1" applyFill="1" applyBorder="1" applyAlignment="1">
      <alignment vertical="center"/>
    </xf>
    <xf numFmtId="0" fontId="19" fillId="0" borderId="1" xfId="70" applyFont="1" applyFill="1" applyBorder="1" applyAlignment="1">
      <alignment vertical="center"/>
    </xf>
    <xf numFmtId="0" fontId="6" fillId="0" borderId="1" xfId="66" applyFont="1" applyFill="1" applyBorder="1" applyAlignment="1">
      <alignment vertical="center"/>
    </xf>
    <xf numFmtId="176" fontId="7" fillId="0" borderId="1" xfId="68" applyNumberFormat="1" applyFont="1" applyBorder="1" applyAlignment="1">
      <alignment vertical="center"/>
    </xf>
    <xf numFmtId="0" fontId="7" fillId="0" borderId="1" xfId="68" applyFont="1" applyFill="1" applyBorder="1" applyAlignment="1">
      <alignment horizontal="center" vertical="center"/>
    </xf>
    <xf numFmtId="176" fontId="7" fillId="0" borderId="1" xfId="68" applyNumberFormat="1" applyFont="1" applyBorder="1" applyAlignment="1">
      <alignment horizontal="center" vertical="center"/>
    </xf>
    <xf numFmtId="176" fontId="12" fillId="0" borderId="1" xfId="68" applyNumberFormat="1" applyFont="1" applyBorder="1" applyAlignment="1">
      <alignment horizontal="center" vertical="center"/>
    </xf>
    <xf numFmtId="0" fontId="12" fillId="0" borderId="1" xfId="66" applyFont="1" applyFill="1" applyBorder="1" applyAlignment="1">
      <alignment vertical="center"/>
    </xf>
    <xf numFmtId="0" fontId="6" fillId="0" borderId="0" xfId="70" applyFont="1">
      <alignment vertical="center"/>
    </xf>
    <xf numFmtId="0" fontId="20" fillId="0" borderId="0" xfId="57" applyFont="1"/>
    <xf numFmtId="0" fontId="7" fillId="0" borderId="0" xfId="57" applyFont="1"/>
    <xf numFmtId="0" fontId="21" fillId="0" borderId="0" xfId="57" applyFont="1" applyAlignment="1">
      <alignment horizontal="center" vertical="center"/>
    </xf>
    <xf numFmtId="0" fontId="20" fillId="0" borderId="0" xfId="57" applyFont="1" applyAlignment="1">
      <alignment horizontal="right" vertical="center"/>
    </xf>
    <xf numFmtId="0" fontId="18" fillId="0" borderId="1" xfId="57" applyFont="1" applyBorder="1" applyAlignment="1">
      <alignment horizontal="center" vertical="center"/>
    </xf>
    <xf numFmtId="0" fontId="6" fillId="0" borderId="1" xfId="57" applyFont="1" applyBorder="1" applyAlignment="1">
      <alignment horizontal="center" vertical="center"/>
    </xf>
    <xf numFmtId="0" fontId="6" fillId="0" borderId="1" xfId="57" applyFont="1" applyBorder="1" applyAlignment="1">
      <alignment horizontal="center" vertical="center" shrinkToFit="1"/>
    </xf>
    <xf numFmtId="0" fontId="6" fillId="0" borderId="0" xfId="57" applyFont="1"/>
    <xf numFmtId="0" fontId="7" fillId="0" borderId="0" xfId="0" applyFont="1" applyFill="1" applyAlignment="1">
      <alignment horizontal="center" vertical="center"/>
    </xf>
    <xf numFmtId="0" fontId="21" fillId="0" borderId="0" xfId="0" applyFont="1" applyFill="1" applyAlignment="1">
      <alignment horizontal="center" vertical="center"/>
    </xf>
    <xf numFmtId="0" fontId="18" fillId="0" borderId="1" xfId="0" applyFont="1" applyFill="1" applyBorder="1" applyAlignment="1">
      <alignment horizontal="center" vertical="center"/>
    </xf>
    <xf numFmtId="0" fontId="18" fillId="0" borderId="1" xfId="0" applyFont="1" applyFill="1" applyBorder="1" applyAlignment="1">
      <alignment vertical="center"/>
    </xf>
    <xf numFmtId="1" fontId="18" fillId="0" borderId="1" xfId="0" applyNumberFormat="1" applyFont="1" applyFill="1" applyBorder="1" applyAlignment="1">
      <alignment horizontal="center" vertical="center"/>
    </xf>
    <xf numFmtId="3" fontId="6" fillId="0" borderId="1" xfId="0" applyNumberFormat="1" applyFont="1" applyFill="1" applyBorder="1" applyAlignment="1" applyProtection="1">
      <alignment horizontal="left" vertical="center" inden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12" fillId="0" borderId="0" xfId="0" applyFont="1" applyFill="1" applyAlignment="1">
      <alignment vertical="center"/>
    </xf>
    <xf numFmtId="0" fontId="22" fillId="0" borderId="3" xfId="0" applyFont="1" applyFill="1" applyBorder="1" applyAlignment="1">
      <alignment horizontal="center" vertical="center"/>
    </xf>
    <xf numFmtId="0" fontId="22" fillId="0" borderId="4" xfId="0" applyFont="1" applyFill="1" applyBorder="1" applyAlignment="1">
      <alignment horizontal="center" vertical="center"/>
    </xf>
    <xf numFmtId="0" fontId="23" fillId="0" borderId="5" xfId="0" applyFont="1" applyFill="1" applyBorder="1" applyAlignment="1">
      <alignment horizontal="center" vertical="center"/>
    </xf>
    <xf numFmtId="3" fontId="16" fillId="0" borderId="1" xfId="0" applyNumberFormat="1" applyFont="1" applyFill="1" applyBorder="1" applyAlignment="1" applyProtection="1">
      <alignment vertical="center"/>
    </xf>
    <xf numFmtId="0" fontId="16" fillId="0" borderId="5" xfId="0" applyFont="1" applyFill="1" applyBorder="1" applyAlignment="1">
      <alignment horizontal="center" vertical="center"/>
    </xf>
    <xf numFmtId="3" fontId="16" fillId="4" borderId="1" xfId="0" applyNumberFormat="1" applyFont="1" applyFill="1" applyBorder="1" applyAlignment="1" applyProtection="1">
      <alignment horizontal="left" vertical="center"/>
    </xf>
    <xf numFmtId="0" fontId="16" fillId="0" borderId="1" xfId="0" applyFont="1" applyFill="1" applyBorder="1" applyAlignment="1">
      <alignment horizontal="center" vertical="center"/>
    </xf>
    <xf numFmtId="3" fontId="16" fillId="0" borderId="1" xfId="0" applyNumberFormat="1" applyFont="1" applyFill="1" applyBorder="1" applyAlignment="1" applyProtection="1">
      <alignment horizontal="left" vertical="center"/>
    </xf>
    <xf numFmtId="3" fontId="6" fillId="0" borderId="1" xfId="0" applyNumberFormat="1" applyFont="1" applyFill="1" applyBorder="1" applyAlignment="1" applyProtection="1">
      <alignment horizontal="left" vertical="center"/>
    </xf>
    <xf numFmtId="0" fontId="6" fillId="0" borderId="1" xfId="56" applyFont="1" applyFill="1" applyBorder="1" applyAlignment="1">
      <alignment vertical="center" wrapText="1"/>
    </xf>
    <xf numFmtId="0" fontId="16" fillId="0" borderId="1" xfId="0" applyFont="1" applyBorder="1" applyAlignment="1">
      <alignment horizontal="left" vertical="center"/>
    </xf>
    <xf numFmtId="3" fontId="16" fillId="4" borderId="1" xfId="0" applyNumberFormat="1" applyFont="1" applyFill="1" applyBorder="1" applyAlignment="1" applyProtection="1">
      <alignment vertical="center"/>
    </xf>
    <xf numFmtId="0" fontId="16" fillId="0" borderId="1" xfId="56" applyFont="1" applyFill="1" applyBorder="1" applyAlignment="1">
      <alignment vertical="center" wrapText="1"/>
    </xf>
    <xf numFmtId="0" fontId="23" fillId="0" borderId="1" xfId="0" applyFont="1" applyFill="1" applyBorder="1" applyAlignment="1">
      <alignment horizontal="distributed" vertical="center"/>
    </xf>
    <xf numFmtId="0" fontId="23" fillId="0" borderId="1" xfId="0" applyFont="1" applyFill="1" applyBorder="1" applyAlignment="1">
      <alignment horizontal="center" vertical="center"/>
    </xf>
    <xf numFmtId="0" fontId="24" fillId="0" borderId="0" xfId="0" applyFont="1" applyFill="1" applyAlignment="1">
      <alignment vertical="center"/>
    </xf>
    <xf numFmtId="0" fontId="0" fillId="0" borderId="0" xfId="0" applyFont="1" applyFill="1" applyAlignment="1">
      <alignment vertical="center"/>
    </xf>
    <xf numFmtId="0" fontId="25" fillId="0" borderId="0" xfId="0" applyFont="1" applyFill="1" applyAlignment="1">
      <alignment horizontal="center" vertical="center"/>
    </xf>
    <xf numFmtId="0" fontId="26" fillId="0" borderId="0" xfId="0" applyFont="1" applyFill="1" applyAlignment="1">
      <alignment vertical="center"/>
    </xf>
    <xf numFmtId="0" fontId="22" fillId="0" borderId="1" xfId="0" applyFont="1" applyFill="1" applyBorder="1" applyAlignment="1">
      <alignment horizontal="center" vertical="center"/>
    </xf>
    <xf numFmtId="0" fontId="27" fillId="0" borderId="1" xfId="0" applyFont="1" applyFill="1" applyBorder="1" applyAlignment="1">
      <alignment horizontal="center" vertical="center"/>
    </xf>
    <xf numFmtId="0" fontId="27" fillId="0" borderId="1" xfId="0" applyFont="1" applyFill="1" applyBorder="1" applyAlignment="1">
      <alignment horizontal="center" vertical="center" wrapText="1"/>
    </xf>
    <xf numFmtId="3" fontId="16" fillId="0" borderId="1" xfId="0" applyNumberFormat="1" applyFont="1" applyFill="1" applyBorder="1" applyAlignment="1" applyProtection="1">
      <alignment vertical="center" shrinkToFit="1"/>
    </xf>
    <xf numFmtId="3" fontId="16" fillId="0" borderId="1" xfId="0" applyNumberFormat="1" applyFont="1" applyFill="1" applyBorder="1" applyAlignment="1" applyProtection="1">
      <alignment horizontal="center" vertical="center" shrinkToFit="1"/>
    </xf>
    <xf numFmtId="3" fontId="6" fillId="0" borderId="1" xfId="0" applyNumberFormat="1" applyFont="1" applyFill="1" applyBorder="1" applyAlignment="1" applyProtection="1">
      <alignment vertical="center" shrinkToFit="1"/>
    </xf>
    <xf numFmtId="3" fontId="28" fillId="0" borderId="1" xfId="0" applyNumberFormat="1" applyFont="1" applyFill="1" applyBorder="1" applyAlignment="1" applyProtection="1">
      <alignment vertical="center" shrinkToFit="1"/>
    </xf>
    <xf numFmtId="3" fontId="16" fillId="0" borderId="1" xfId="0" applyNumberFormat="1" applyFont="1" applyFill="1" applyBorder="1" applyAlignment="1" applyProtection="1">
      <alignment horizontal="left" vertical="center" shrinkToFit="1"/>
    </xf>
    <xf numFmtId="0" fontId="0" fillId="0" borderId="1" xfId="0" applyFont="1" applyFill="1" applyBorder="1" applyAlignment="1">
      <alignment vertical="center"/>
    </xf>
    <xf numFmtId="0" fontId="16" fillId="0" borderId="1" xfId="0" applyFont="1" applyFill="1" applyBorder="1" applyAlignment="1">
      <alignment horizontal="left" vertical="center" shrinkToFit="1"/>
    </xf>
    <xf numFmtId="0" fontId="6" fillId="0" borderId="1" xfId="0" applyFont="1" applyFill="1" applyBorder="1" applyAlignment="1">
      <alignment vertical="center"/>
    </xf>
    <xf numFmtId="0" fontId="6" fillId="0" borderId="1" xfId="0" applyFont="1" applyFill="1" applyBorder="1" applyAlignment="1">
      <alignment horizontal="right" vertical="center"/>
    </xf>
    <xf numFmtId="0" fontId="23" fillId="0" borderId="1" xfId="0" applyFont="1" applyFill="1" applyBorder="1" applyAlignment="1">
      <alignment horizontal="distributed" vertical="center" shrinkToFit="1"/>
    </xf>
    <xf numFmtId="178" fontId="29" fillId="0" borderId="1" xfId="0" applyNumberFormat="1" applyFont="1" applyFill="1" applyBorder="1" applyAlignment="1">
      <alignment horizontal="center" vertical="center"/>
    </xf>
    <xf numFmtId="0" fontId="0" fillId="0" borderId="6" xfId="0" applyFont="1" applyFill="1" applyBorder="1" applyAlignment="1">
      <alignment vertical="center" wrapText="1"/>
    </xf>
    <xf numFmtId="0" fontId="30" fillId="0" borderId="0" xfId="57" applyFont="1"/>
    <xf numFmtId="0" fontId="31" fillId="0" borderId="0" xfId="57" applyFont="1"/>
    <xf numFmtId="0" fontId="1" fillId="0" borderId="0" xfId="57" applyFont="1"/>
    <xf numFmtId="0" fontId="2" fillId="0" borderId="0" xfId="57" applyFont="1" applyAlignment="1">
      <alignment horizontal="center" vertical="center"/>
    </xf>
    <xf numFmtId="0" fontId="31" fillId="0" borderId="0" xfId="57" applyFont="1" applyAlignment="1">
      <alignment horizontal="center" vertical="center"/>
    </xf>
    <xf numFmtId="0" fontId="4" fillId="0" borderId="1" xfId="57" applyFont="1" applyBorder="1" applyAlignment="1">
      <alignment horizontal="center" vertical="center"/>
    </xf>
    <xf numFmtId="0" fontId="5" fillId="0" borderId="1" xfId="57" applyFont="1" applyBorder="1" applyAlignment="1">
      <alignment horizontal="center" vertical="center"/>
    </xf>
    <xf numFmtId="0" fontId="26" fillId="0" borderId="0" xfId="0" applyFont="1" applyFill="1" applyAlignment="1" applyProtection="1">
      <alignment vertical="center"/>
      <protection locked="0"/>
    </xf>
    <xf numFmtId="0" fontId="32" fillId="0" borderId="0" xfId="0" applyFont="1" applyFill="1" applyAlignment="1" applyProtection="1">
      <alignment vertical="center"/>
      <protection locked="0"/>
    </xf>
    <xf numFmtId="0" fontId="0" fillId="0" borderId="0" xfId="0" applyFont="1" applyFill="1" applyAlignment="1" applyProtection="1">
      <alignment vertical="center"/>
      <protection locked="0"/>
    </xf>
    <xf numFmtId="0" fontId="7" fillId="0" borderId="0" xfId="0" applyFont="1" applyFill="1" applyAlignment="1" applyProtection="1">
      <alignment vertical="center"/>
      <protection locked="0"/>
    </xf>
    <xf numFmtId="0" fontId="33" fillId="0" borderId="0" xfId="0" applyFont="1" applyFill="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27" fillId="0" borderId="3" xfId="0" applyFont="1" applyFill="1" applyBorder="1" applyAlignment="1" applyProtection="1">
      <alignment horizontal="center" vertical="center"/>
      <protection locked="0"/>
    </xf>
    <xf numFmtId="0" fontId="27" fillId="0" borderId="4" xfId="0" applyFont="1" applyFill="1" applyBorder="1" applyAlignment="1" applyProtection="1">
      <alignment horizontal="center" vertical="center"/>
      <protection locked="0"/>
    </xf>
    <xf numFmtId="0" fontId="27" fillId="0" borderId="1" xfId="0" applyFont="1" applyFill="1" applyBorder="1" applyAlignment="1" applyProtection="1">
      <alignment horizontal="center" vertical="center"/>
      <protection locked="0"/>
    </xf>
    <xf numFmtId="0" fontId="23" fillId="0" borderId="1" xfId="0" applyFont="1" applyFill="1" applyBorder="1" applyAlignment="1" applyProtection="1">
      <alignment horizontal="left" vertical="center"/>
      <protection locked="0"/>
    </xf>
    <xf numFmtId="0" fontId="16" fillId="0" borderId="1" xfId="0" applyFont="1" applyFill="1" applyBorder="1" applyAlignment="1" applyProtection="1">
      <alignment horizontal="center" vertical="center"/>
      <protection locked="0"/>
    </xf>
    <xf numFmtId="1" fontId="16" fillId="0" borderId="1" xfId="0" applyNumberFormat="1" applyFont="1" applyFill="1" applyBorder="1" applyAlignment="1" applyProtection="1">
      <alignment horizontal="center" vertical="center"/>
      <protection locked="0"/>
    </xf>
    <xf numFmtId="1" fontId="23" fillId="0" borderId="1" xfId="0" applyNumberFormat="1" applyFont="1" applyFill="1" applyBorder="1" applyAlignment="1" applyProtection="1">
      <alignment vertical="center"/>
      <protection locked="0"/>
    </xf>
    <xf numFmtId="1" fontId="16" fillId="0" borderId="1" xfId="0" applyNumberFormat="1" applyFont="1" applyFill="1" applyBorder="1" applyAlignment="1" applyProtection="1">
      <alignment horizontal="left" vertical="center"/>
      <protection locked="0"/>
    </xf>
    <xf numFmtId="1" fontId="6" fillId="0" borderId="1" xfId="0" applyNumberFormat="1" applyFont="1" applyFill="1" applyBorder="1" applyAlignment="1" applyProtection="1">
      <alignment horizontal="left" vertical="center"/>
      <protection locked="0"/>
    </xf>
    <xf numFmtId="1" fontId="16" fillId="0" borderId="1" xfId="0" applyNumberFormat="1" applyFont="1" applyFill="1" applyBorder="1" applyAlignment="1" applyProtection="1">
      <alignment vertical="center"/>
      <protection locked="0"/>
    </xf>
    <xf numFmtId="0" fontId="16" fillId="0" borderId="1" xfId="0" applyNumberFormat="1" applyFont="1" applyFill="1" applyBorder="1" applyAlignment="1" applyProtection="1">
      <alignment vertical="center"/>
      <protection locked="0"/>
    </xf>
    <xf numFmtId="0" fontId="16" fillId="0" borderId="1" xfId="0" applyNumberFormat="1" applyFont="1" applyFill="1" applyBorder="1" applyAlignment="1" applyProtection="1">
      <alignment horizontal="center" vertical="center"/>
      <protection locked="0"/>
    </xf>
    <xf numFmtId="3" fontId="16" fillId="0" borderId="1" xfId="0" applyNumberFormat="1" applyFont="1" applyFill="1" applyBorder="1" applyAlignment="1" applyProtection="1">
      <alignment vertical="center"/>
      <protection locked="0"/>
    </xf>
    <xf numFmtId="3" fontId="16" fillId="0" borderId="1" xfId="0" applyNumberFormat="1" applyFont="1" applyFill="1" applyBorder="1" applyAlignment="1" applyProtection="1">
      <alignment horizontal="center" vertical="center"/>
      <protection locked="0"/>
    </xf>
    <xf numFmtId="0" fontId="16" fillId="0" borderId="1" xfId="0" applyFont="1" applyFill="1" applyBorder="1" applyAlignment="1" applyProtection="1">
      <alignment vertical="center" wrapText="1"/>
      <protection locked="0"/>
    </xf>
    <xf numFmtId="3" fontId="16" fillId="0" borderId="1" xfId="0" applyNumberFormat="1" applyFont="1" applyFill="1" applyBorder="1" applyAlignment="1" applyProtection="1">
      <alignment horizontal="center" vertical="center"/>
    </xf>
    <xf numFmtId="0" fontId="34" fillId="0" borderId="1" xfId="0" applyFont="1" applyFill="1" applyBorder="1" applyAlignment="1" applyProtection="1">
      <alignment horizontal="center" vertical="center"/>
      <protection locked="0"/>
    </xf>
    <xf numFmtId="1" fontId="34" fillId="0" borderId="1" xfId="0" applyNumberFormat="1" applyFont="1" applyFill="1" applyBorder="1" applyAlignment="1" applyProtection="1">
      <alignment horizontal="center" vertical="center"/>
      <protection locked="0"/>
    </xf>
    <xf numFmtId="3" fontId="16" fillId="0" borderId="7" xfId="0" applyNumberFormat="1" applyFont="1" applyFill="1" applyBorder="1" applyAlignment="1" applyProtection="1">
      <alignment vertical="center"/>
      <protection locked="0"/>
    </xf>
    <xf numFmtId="0" fontId="16" fillId="0" borderId="1" xfId="0" applyFont="1" applyFill="1" applyBorder="1" applyAlignment="1" applyProtection="1">
      <alignment vertical="center"/>
      <protection locked="0"/>
    </xf>
    <xf numFmtId="1" fontId="16" fillId="0" borderId="5" xfId="0" applyNumberFormat="1" applyFont="1" applyFill="1" applyBorder="1" applyAlignment="1" applyProtection="1">
      <alignment horizontal="left" vertical="center"/>
      <protection locked="0"/>
    </xf>
    <xf numFmtId="0" fontId="6" fillId="0" borderId="1" xfId="0" applyFont="1" applyFill="1" applyBorder="1" applyAlignment="1" applyProtection="1">
      <alignment horizontal="left" vertical="center" wrapText="1"/>
      <protection locked="0"/>
    </xf>
    <xf numFmtId="0" fontId="23" fillId="0" borderId="1" xfId="0" applyFont="1" applyFill="1" applyBorder="1" applyAlignment="1" applyProtection="1">
      <alignment horizontal="distributed" vertical="center"/>
      <protection locked="0"/>
    </xf>
    <xf numFmtId="0" fontId="0" fillId="0" borderId="0" xfId="0" applyFont="1" applyFill="1" applyBorder="1" applyAlignment="1" applyProtection="1">
      <alignment vertical="center"/>
      <protection locked="0"/>
    </xf>
    <xf numFmtId="0" fontId="35" fillId="0" borderId="0" xfId="0" applyFont="1">
      <alignment vertical="center"/>
    </xf>
    <xf numFmtId="0" fontId="0" fillId="0" borderId="0" xfId="0" applyFont="1">
      <alignment vertical="center"/>
    </xf>
    <xf numFmtId="0" fontId="0" fillId="0" borderId="0" xfId="0" applyFont="1" applyFill="1">
      <alignment vertical="center"/>
    </xf>
    <xf numFmtId="179" fontId="36" fillId="0" borderId="0" xfId="67" applyNumberFormat="1" applyFont="1" applyFill="1" applyAlignment="1" applyProtection="1">
      <alignment horizontal="right" vertical="center"/>
    </xf>
    <xf numFmtId="0" fontId="22" fillId="0" borderId="0" xfId="0" applyFont="1" applyAlignment="1">
      <alignment horizontal="center" vertical="center"/>
    </xf>
    <xf numFmtId="0" fontId="37" fillId="0" borderId="0" xfId="0" applyFont="1" applyAlignment="1">
      <alignment vertical="center"/>
    </xf>
    <xf numFmtId="0" fontId="17" fillId="0" borderId="0" xfId="0" applyFont="1" applyFill="1">
      <alignment vertical="center"/>
    </xf>
    <xf numFmtId="0" fontId="17" fillId="0" borderId="0" xfId="0" applyFont="1" applyAlignment="1">
      <alignment horizontal="right" vertical="center"/>
    </xf>
    <xf numFmtId="0" fontId="23" fillId="0" borderId="1" xfId="0" applyFont="1" applyBorder="1" applyAlignment="1">
      <alignment horizontal="center" vertical="center"/>
    </xf>
    <xf numFmtId="0" fontId="23" fillId="0" borderId="1" xfId="0" applyFont="1" applyBorder="1" applyAlignment="1">
      <alignment horizontal="center" vertical="center" wrapText="1"/>
    </xf>
    <xf numFmtId="180" fontId="16" fillId="0" borderId="1" xfId="0" applyNumberFormat="1" applyFont="1" applyFill="1" applyBorder="1" applyAlignment="1">
      <alignment horizontal="center" vertical="center"/>
    </xf>
    <xf numFmtId="0" fontId="0" fillId="0" borderId="0" xfId="0" applyFill="1">
      <alignment vertical="center"/>
    </xf>
    <xf numFmtId="0" fontId="16" fillId="0" borderId="1" xfId="0" applyFont="1" applyFill="1" applyBorder="1">
      <alignment vertical="center"/>
    </xf>
    <xf numFmtId="0" fontId="6" fillId="0" borderId="1" xfId="0" applyFont="1" applyFill="1" applyBorder="1">
      <alignment vertical="center"/>
    </xf>
    <xf numFmtId="0" fontId="16" fillId="0" borderId="1" xfId="0" applyFont="1" applyBorder="1" applyAlignment="1">
      <alignment horizontal="center" vertical="center"/>
    </xf>
    <xf numFmtId="0" fontId="16" fillId="0" borderId="6" xfId="0" applyFont="1" applyBorder="1" applyAlignment="1">
      <alignment horizontal="left" vertical="center" wrapText="1"/>
    </xf>
    <xf numFmtId="0" fontId="7" fillId="0" borderId="0" xfId="0" applyFont="1">
      <alignment vertical="center"/>
    </xf>
    <xf numFmtId="0" fontId="6" fillId="0" borderId="0" xfId="0" applyFont="1">
      <alignment vertical="center"/>
    </xf>
    <xf numFmtId="0" fontId="24" fillId="0" borderId="0" xfId="0" applyFont="1">
      <alignment vertical="center"/>
    </xf>
    <xf numFmtId="0" fontId="0" fillId="0" borderId="0" xfId="0" applyAlignment="1">
      <alignment horizontal="center" vertical="center"/>
    </xf>
    <xf numFmtId="0" fontId="38" fillId="0" borderId="0" xfId="0" applyFont="1" applyAlignment="1">
      <alignment horizontal="center" vertical="center"/>
    </xf>
    <xf numFmtId="0" fontId="0" fillId="0" borderId="0" xfId="0" applyFont="1" applyAlignment="1">
      <alignment horizontal="center" vertical="center"/>
    </xf>
    <xf numFmtId="0" fontId="24" fillId="0" borderId="1" xfId="0" applyFont="1" applyBorder="1" applyAlignment="1">
      <alignment horizontal="center" vertical="center"/>
    </xf>
    <xf numFmtId="0" fontId="24" fillId="0" borderId="1" xfId="0" applyFont="1" applyBorder="1">
      <alignment vertical="center"/>
    </xf>
    <xf numFmtId="0" fontId="0" fillId="0" borderId="1" xfId="0" applyFont="1" applyBorder="1">
      <alignment vertical="center"/>
    </xf>
    <xf numFmtId="0" fontId="6" fillId="0" borderId="1" xfId="0" applyFont="1" applyBorder="1" applyAlignment="1">
      <alignment horizontal="center" vertical="center"/>
    </xf>
    <xf numFmtId="0" fontId="6" fillId="0" borderId="1" xfId="0" applyFont="1" applyBorder="1">
      <alignment vertical="center"/>
    </xf>
    <xf numFmtId="0" fontId="0" fillId="0" borderId="1" xfId="0" applyBorder="1">
      <alignment vertical="center"/>
    </xf>
    <xf numFmtId="0" fontId="18" fillId="0" borderId="1" xfId="0" applyFont="1" applyBorder="1" applyAlignment="1">
      <alignment horizontal="center" vertical="center"/>
    </xf>
    <xf numFmtId="0" fontId="0" fillId="0" borderId="1" xfId="0" applyBorder="1" applyAlignment="1">
      <alignment horizontal="center" vertical="center"/>
    </xf>
    <xf numFmtId="0" fontId="24" fillId="0" borderId="1" xfId="0" applyFont="1" applyFill="1" applyBorder="1" applyAlignment="1">
      <alignment horizontal="center" vertical="center"/>
    </xf>
    <xf numFmtId="0" fontId="12" fillId="0" borderId="0" xfId="0" applyFont="1">
      <alignment vertical="center"/>
    </xf>
    <xf numFmtId="0" fontId="27" fillId="0" borderId="0" xfId="0" applyFont="1" applyFill="1" applyAlignment="1" applyProtection="1">
      <protection locked="0"/>
    </xf>
    <xf numFmtId="0" fontId="15" fillId="0" borderId="0" xfId="0" applyFont="1" applyFill="1" applyAlignment="1" applyProtection="1">
      <protection locked="0"/>
    </xf>
    <xf numFmtId="0" fontId="15" fillId="0" borderId="0" xfId="0" applyFont="1" applyFill="1" applyAlignment="1" applyProtection="1">
      <alignment horizontal="center"/>
      <protection locked="0"/>
    </xf>
    <xf numFmtId="0" fontId="6" fillId="0" borderId="0" xfId="0" applyFont="1" applyFill="1" applyAlignment="1"/>
    <xf numFmtId="0" fontId="13" fillId="0" borderId="0" xfId="0" applyNumberFormat="1" applyFont="1" applyFill="1" applyAlignment="1" applyProtection="1">
      <alignment horizontal="center" vertical="center"/>
    </xf>
    <xf numFmtId="0" fontId="15" fillId="0" borderId="0" xfId="0" applyFont="1" applyFill="1" applyAlignment="1" applyProtection="1">
      <alignment horizontal="left" vertical="center"/>
      <protection locked="0"/>
    </xf>
    <xf numFmtId="0" fontId="15" fillId="0" borderId="2" xfId="0" applyFont="1" applyFill="1" applyBorder="1" applyAlignment="1" applyProtection="1">
      <alignment horizontal="center" vertical="center"/>
      <protection locked="0"/>
    </xf>
    <xf numFmtId="0" fontId="27" fillId="0" borderId="1" xfId="0" applyNumberFormat="1" applyFont="1" applyFill="1" applyBorder="1" applyAlignment="1" applyProtection="1">
      <alignment horizontal="center" vertical="center"/>
      <protection locked="0"/>
    </xf>
    <xf numFmtId="0" fontId="23" fillId="0" borderId="7" xfId="58" applyNumberFormat="1" applyFont="1" applyFill="1" applyBorder="1" applyAlignment="1" applyProtection="1">
      <alignment horizontal="center" vertical="center" wrapText="1"/>
      <protection locked="0"/>
    </xf>
    <xf numFmtId="0" fontId="27" fillId="0" borderId="1" xfId="0" applyNumberFormat="1" applyFont="1" applyFill="1" applyBorder="1" applyAlignment="1" applyProtection="1">
      <alignment horizontal="left" vertical="center" shrinkToFit="1"/>
      <protection locked="0"/>
    </xf>
    <xf numFmtId="4" fontId="15" fillId="0" borderId="1" xfId="0" applyNumberFormat="1" applyFont="1" applyFill="1" applyBorder="1" applyAlignment="1" applyProtection="1">
      <alignment horizontal="center" vertical="center"/>
    </xf>
    <xf numFmtId="2" fontId="15" fillId="0" borderId="1" xfId="0" applyNumberFormat="1" applyFont="1" applyFill="1" applyBorder="1" applyAlignment="1" applyProtection="1">
      <alignment horizontal="center"/>
      <protection locked="0"/>
    </xf>
    <xf numFmtId="0" fontId="15" fillId="0" borderId="1" xfId="0" applyNumberFormat="1" applyFont="1" applyFill="1" applyBorder="1" applyAlignment="1" applyProtection="1">
      <alignment horizontal="left" vertical="center" shrinkToFit="1"/>
      <protection locked="0"/>
    </xf>
    <xf numFmtId="0" fontId="6" fillId="4" borderId="1" xfId="52" applyFont="1" applyFill="1" applyBorder="1" applyAlignment="1">
      <alignment horizontal="center" vertical="center"/>
    </xf>
    <xf numFmtId="2" fontId="15" fillId="0" borderId="1" xfId="0" applyNumberFormat="1" applyFont="1" applyFill="1" applyBorder="1" applyAlignment="1" applyProtection="1">
      <alignment horizontal="center" vertical="center"/>
    </xf>
    <xf numFmtId="4" fontId="15" fillId="0" borderId="1" xfId="0" applyNumberFormat="1" applyFont="1" applyFill="1" applyBorder="1" applyAlignment="1" applyProtection="1">
      <alignment horizontal="center" vertical="center"/>
      <protection locked="0"/>
    </xf>
    <xf numFmtId="0" fontId="6" fillId="4" borderId="0" xfId="0" applyFont="1" applyFill="1" applyBorder="1" applyAlignment="1"/>
    <xf numFmtId="0" fontId="6" fillId="4" borderId="0" xfId="0" applyFont="1" applyFill="1" applyBorder="1" applyAlignment="1">
      <alignment horizontal="center"/>
    </xf>
    <xf numFmtId="0" fontId="37" fillId="4" borderId="0" xfId="0" applyNumberFormat="1" applyFont="1" applyFill="1" applyBorder="1" applyAlignment="1" applyProtection="1">
      <alignment horizontal="center" vertical="center"/>
    </xf>
    <xf numFmtId="0" fontId="36" fillId="4" borderId="0" xfId="0" applyFont="1" applyFill="1" applyBorder="1" applyAlignment="1">
      <alignment horizontal="left" vertical="center"/>
    </xf>
    <xf numFmtId="0" fontId="36" fillId="4" borderId="0" xfId="0" applyFont="1" applyFill="1" applyBorder="1" applyAlignment="1">
      <alignment horizontal="center" vertical="center"/>
    </xf>
    <xf numFmtId="0" fontId="39" fillId="4" borderId="1" xfId="0" applyNumberFormat="1" applyFont="1" applyFill="1" applyBorder="1" applyAlignment="1" applyProtection="1">
      <alignment horizontal="center" vertical="center"/>
    </xf>
    <xf numFmtId="0" fontId="23" fillId="4" borderId="1" xfId="58" applyNumberFormat="1" applyFont="1" applyFill="1" applyBorder="1" applyAlignment="1" applyProtection="1">
      <alignment horizontal="center" vertical="center" wrapText="1"/>
      <protection locked="0"/>
    </xf>
    <xf numFmtId="49" fontId="6" fillId="4" borderId="1" xfId="58" applyNumberFormat="1" applyFont="1" applyFill="1" applyBorder="1" applyAlignment="1">
      <alignment horizontal="left" vertical="center"/>
    </xf>
    <xf numFmtId="0" fontId="6" fillId="4" borderId="4" xfId="58" applyFont="1" applyFill="1" applyBorder="1" applyAlignment="1">
      <alignment vertical="center"/>
    </xf>
    <xf numFmtId="178" fontId="6" fillId="4" borderId="1" xfId="58" applyNumberFormat="1" applyFont="1" applyFill="1" applyBorder="1" applyAlignment="1">
      <alignment horizontal="center" vertical="center"/>
    </xf>
    <xf numFmtId="177" fontId="6" fillId="4" borderId="4" xfId="58" applyNumberFormat="1" applyFont="1" applyFill="1" applyBorder="1" applyAlignment="1" applyProtection="1">
      <alignment horizontal="left" vertical="center"/>
      <protection locked="0"/>
    </xf>
    <xf numFmtId="181" fontId="6" fillId="4" borderId="4" xfId="58" applyNumberFormat="1" applyFont="1" applyFill="1" applyBorder="1" applyAlignment="1" applyProtection="1">
      <alignment horizontal="left" vertical="center"/>
      <protection locked="0"/>
    </xf>
    <xf numFmtId="177" fontId="6" fillId="4" borderId="8" xfId="58" applyNumberFormat="1" applyFont="1" applyFill="1" applyBorder="1" applyAlignment="1" applyProtection="1">
      <alignment horizontal="left" vertical="center"/>
      <protection locked="0"/>
    </xf>
    <xf numFmtId="181" fontId="6" fillId="4" borderId="8" xfId="58" applyNumberFormat="1" applyFont="1" applyFill="1" applyBorder="1" applyAlignment="1" applyProtection="1">
      <alignment horizontal="left" vertical="center"/>
      <protection locked="0"/>
    </xf>
    <xf numFmtId="0" fontId="6" fillId="4" borderId="8" xfId="58" applyFont="1" applyFill="1" applyBorder="1" applyAlignment="1">
      <alignment vertical="center"/>
    </xf>
    <xf numFmtId="178" fontId="6" fillId="4" borderId="1" xfId="58" applyNumberFormat="1" applyFont="1" applyFill="1" applyBorder="1" applyAlignment="1" applyProtection="1">
      <alignment horizontal="center" vertical="center"/>
      <protection locked="0"/>
    </xf>
    <xf numFmtId="0" fontId="6" fillId="4" borderId="4" xfId="58" applyFont="1" applyFill="1" applyBorder="1" applyAlignment="1">
      <alignment horizontal="left" vertical="center"/>
    </xf>
    <xf numFmtId="0" fontId="6" fillId="4" borderId="9" xfId="58" applyFont="1" applyFill="1" applyBorder="1" applyAlignment="1">
      <alignment vertical="center"/>
    </xf>
    <xf numFmtId="0" fontId="6" fillId="4" borderId="0" xfId="58" applyFont="1" applyFill="1" applyAlignment="1">
      <alignment vertical="center"/>
    </xf>
    <xf numFmtId="0" fontId="36" fillId="4" borderId="1" xfId="0" applyNumberFormat="1" applyFont="1" applyFill="1" applyBorder="1" applyAlignment="1" applyProtection="1">
      <alignment horizontal="left" vertical="center"/>
    </xf>
    <xf numFmtId="0" fontId="36" fillId="4" borderId="1" xfId="0" applyNumberFormat="1" applyFont="1" applyFill="1" applyBorder="1" applyAlignment="1" applyProtection="1">
      <alignment horizontal="left" vertical="center" shrinkToFit="1"/>
    </xf>
    <xf numFmtId="3" fontId="39" fillId="4" borderId="1" xfId="0" applyNumberFormat="1" applyFont="1" applyFill="1" applyBorder="1" applyAlignment="1" applyProtection="1">
      <alignment horizontal="center" vertical="center"/>
    </xf>
    <xf numFmtId="0" fontId="27" fillId="0" borderId="0" xfId="0" applyFont="1" applyFill="1" applyAlignment="1">
      <alignment vertical="center"/>
    </xf>
    <xf numFmtId="0" fontId="15" fillId="0" borderId="0" xfId="0" applyFont="1" applyFill="1" applyAlignment="1">
      <alignment vertical="center"/>
    </xf>
    <xf numFmtId="0" fontId="15" fillId="0" borderId="0" xfId="0" applyFont="1" applyFill="1" applyAlignment="1">
      <alignment horizontal="center" vertical="center"/>
    </xf>
    <xf numFmtId="178" fontId="15" fillId="0" borderId="0" xfId="0" applyNumberFormat="1" applyFont="1" applyFill="1" applyAlignment="1">
      <alignment horizontal="center" vertical="center"/>
    </xf>
    <xf numFmtId="0" fontId="0" fillId="0" borderId="0" xfId="0" applyFont="1" applyFill="1" applyAlignment="1">
      <alignment horizontal="center" vertical="center"/>
    </xf>
    <xf numFmtId="0" fontId="27" fillId="0" borderId="7" xfId="0" applyFont="1" applyFill="1" applyBorder="1" applyAlignment="1">
      <alignment horizontal="center" vertical="center"/>
    </xf>
    <xf numFmtId="0" fontId="27" fillId="0" borderId="3" xfId="0" applyFont="1" applyFill="1" applyBorder="1" applyAlignment="1">
      <alignment horizontal="center" vertical="center"/>
    </xf>
    <xf numFmtId="0" fontId="27" fillId="0" borderId="9" xfId="0" applyFont="1" applyFill="1" applyBorder="1" applyAlignment="1">
      <alignment horizontal="center" vertical="center"/>
    </xf>
    <xf numFmtId="0" fontId="27" fillId="0" borderId="4" xfId="0" applyFont="1" applyFill="1" applyBorder="1" applyAlignment="1">
      <alignment horizontal="center" vertical="center"/>
    </xf>
    <xf numFmtId="0" fontId="18" fillId="0" borderId="7" xfId="0" applyFont="1" applyFill="1" applyBorder="1" applyAlignment="1">
      <alignment horizontal="center" vertical="center"/>
    </xf>
    <xf numFmtId="0" fontId="27" fillId="0" borderId="5" xfId="0" applyFont="1" applyFill="1" applyBorder="1" applyAlignment="1">
      <alignment horizontal="center" vertical="center"/>
    </xf>
    <xf numFmtId="0" fontId="18" fillId="0" borderId="5" xfId="0" applyFont="1" applyFill="1" applyBorder="1" applyAlignment="1">
      <alignment horizontal="center" vertical="center"/>
    </xf>
    <xf numFmtId="0" fontId="16" fillId="0" borderId="1" xfId="0" applyFont="1" applyFill="1" applyBorder="1" applyAlignment="1">
      <alignment vertical="center"/>
    </xf>
    <xf numFmtId="182" fontId="16" fillId="0" borderId="1" xfId="0" applyNumberFormat="1" applyFont="1" applyFill="1" applyBorder="1" applyAlignment="1">
      <alignment horizontal="center" vertical="center"/>
    </xf>
    <xf numFmtId="183" fontId="15" fillId="0" borderId="1" xfId="0" applyNumberFormat="1" applyFont="1" applyFill="1" applyBorder="1" applyAlignment="1">
      <alignment horizontal="center" vertical="center"/>
    </xf>
    <xf numFmtId="182" fontId="23" fillId="0" borderId="1" xfId="0" applyNumberFormat="1" applyFont="1" applyFill="1" applyBorder="1" applyAlignment="1">
      <alignment horizontal="center" vertical="center"/>
    </xf>
    <xf numFmtId="183" fontId="27" fillId="0" borderId="1" xfId="0" applyNumberFormat="1" applyFont="1" applyFill="1" applyBorder="1" applyAlignment="1">
      <alignment horizontal="center" vertical="center"/>
    </xf>
    <xf numFmtId="0" fontId="16" fillId="0" borderId="0" xfId="0" applyFont="1" applyFill="1" applyAlignment="1">
      <alignment vertical="center"/>
    </xf>
    <xf numFmtId="183" fontId="15" fillId="0" borderId="6" xfId="0" applyNumberFormat="1" applyFont="1" applyFill="1" applyBorder="1" applyAlignment="1">
      <alignment horizontal="center" vertical="center"/>
    </xf>
    <xf numFmtId="0" fontId="6" fillId="0" borderId="0" xfId="0" applyFont="1" applyFill="1" applyAlignment="1">
      <alignment horizontal="center" vertical="center"/>
    </xf>
    <xf numFmtId="0" fontId="40" fillId="0" borderId="0" xfId="0" applyFont="1" applyFill="1" applyAlignment="1">
      <alignment vertical="center"/>
    </xf>
    <xf numFmtId="0" fontId="33" fillId="0" borderId="0" xfId="0" applyFont="1" applyFill="1" applyAlignment="1">
      <alignment horizontal="center" vertical="center"/>
    </xf>
    <xf numFmtId="178" fontId="27" fillId="0" borderId="1" xfId="0" applyNumberFormat="1" applyFont="1" applyFill="1" applyBorder="1" applyAlignment="1">
      <alignment horizontal="center" vertical="center" wrapText="1"/>
    </xf>
    <xf numFmtId="0" fontId="6" fillId="4" borderId="1" xfId="58" applyFont="1" applyFill="1" applyBorder="1" applyAlignment="1">
      <alignment vertical="center"/>
    </xf>
    <xf numFmtId="178" fontId="6" fillId="4" borderId="1" xfId="58" applyNumberFormat="1" applyFont="1" applyFill="1" applyBorder="1" applyAlignment="1">
      <alignment horizontal="center" vertical="center" wrapText="1"/>
    </xf>
    <xf numFmtId="0" fontId="41" fillId="0" borderId="1" xfId="0" applyFont="1" applyFill="1" applyBorder="1" applyAlignment="1">
      <alignment horizontal="center" vertical="center"/>
    </xf>
    <xf numFmtId="0" fontId="0" fillId="0" borderId="6" xfId="0" applyFont="1" applyFill="1" applyBorder="1" applyAlignment="1">
      <alignment horizontal="left" vertical="center" wrapText="1"/>
    </xf>
    <xf numFmtId="0" fontId="24" fillId="0" borderId="0" xfId="0" applyFont="1" applyAlignment="1">
      <alignment horizontal="center" vertical="center"/>
    </xf>
  </cellXfs>
  <cellStyles count="7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百分比 2" xfId="49"/>
    <cellStyle name="常规 6" xfId="50"/>
    <cellStyle name="常规 5 2" xfId="51"/>
    <cellStyle name="常规 3 2" xfId="52"/>
    <cellStyle name="差_2016年预算表格（公式） 2" xfId="53"/>
    <cellStyle name="差_Xl0000302" xfId="54"/>
    <cellStyle name="常规 2 2" xfId="55"/>
    <cellStyle name="常规 2 3" xfId="56"/>
    <cellStyle name="常规 10" xfId="57"/>
    <cellStyle name="常规 10 2" xfId="58"/>
    <cellStyle name="差_2016年预算表格（公式）" xfId="59"/>
    <cellStyle name="好_2016年预算表格（公式）" xfId="60"/>
    <cellStyle name="差_Xl0000302 2" xfId="61"/>
    <cellStyle name="常规 2" xfId="62"/>
    <cellStyle name="常规 3" xfId="63"/>
    <cellStyle name="常规 4" xfId="64"/>
    <cellStyle name="常规 5" xfId="65"/>
    <cellStyle name="常规_12-29日省政府常务会议材料附件_人大附表-9-14" xfId="66"/>
    <cellStyle name="常规_439B6D647C250158E0530A0804CC3FF1" xfId="67"/>
    <cellStyle name="常规_报告附表1-7（2011）_人大附表-9-14" xfId="68"/>
    <cellStyle name="常规_人大报告附表1-7（2013）_人大附表-9-14" xfId="69"/>
    <cellStyle name="常规_人大附表-9-14" xfId="70"/>
    <cellStyle name="好_2016年预算表格（公式） 2" xfId="71"/>
    <cellStyle name="好_Xl0000302" xfId="72"/>
    <cellStyle name="好_Xl0000302 2" xfId="73"/>
    <cellStyle name="样式 1" xfId="7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customXml" Target="../customXml/item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B20"/>
  <sheetViews>
    <sheetView tabSelected="1" workbookViewId="0">
      <selection activeCell="H14" sqref="H14"/>
    </sheetView>
  </sheetViews>
  <sheetFormatPr defaultColWidth="9" defaultRowHeight="13.5" outlineLevelCol="1"/>
  <cols>
    <col min="1" max="1" width="16" customWidth="1"/>
    <col min="2" max="2" width="43.75" customWidth="1"/>
  </cols>
  <sheetData>
    <row r="1" ht="26" customHeight="1" spans="2:2">
      <c r="B1" s="256" t="s">
        <v>0</v>
      </c>
    </row>
    <row r="2" ht="26" customHeight="1" spans="1:2">
      <c r="A2" s="178" t="s">
        <v>1</v>
      </c>
      <c r="B2" t="s">
        <v>2</v>
      </c>
    </row>
    <row r="3" ht="26" customHeight="1" spans="1:2">
      <c r="A3" s="178" t="s">
        <v>3</v>
      </c>
      <c r="B3" t="s">
        <v>4</v>
      </c>
    </row>
    <row r="4" ht="26" customHeight="1" spans="1:2">
      <c r="A4" s="178" t="s">
        <v>5</v>
      </c>
      <c r="B4" t="s">
        <v>6</v>
      </c>
    </row>
    <row r="5" ht="26" customHeight="1" spans="1:2">
      <c r="A5" s="178" t="s">
        <v>7</v>
      </c>
      <c r="B5" t="s">
        <v>8</v>
      </c>
    </row>
    <row r="6" ht="26" customHeight="1" spans="1:2">
      <c r="A6" s="178" t="s">
        <v>9</v>
      </c>
      <c r="B6" t="s">
        <v>10</v>
      </c>
    </row>
    <row r="7" ht="26" customHeight="1" spans="1:2">
      <c r="A7" s="178" t="s">
        <v>11</v>
      </c>
      <c r="B7" t="s">
        <v>12</v>
      </c>
    </row>
    <row r="8" ht="26" customHeight="1" spans="1:2">
      <c r="A8" s="178" t="s">
        <v>13</v>
      </c>
      <c r="B8" t="s">
        <v>14</v>
      </c>
    </row>
    <row r="9" ht="26" customHeight="1" spans="1:2">
      <c r="A9" s="178" t="s">
        <v>15</v>
      </c>
      <c r="B9" t="s">
        <v>16</v>
      </c>
    </row>
    <row r="10" ht="26" customHeight="1" spans="1:2">
      <c r="A10" s="178" t="s">
        <v>17</v>
      </c>
      <c r="B10" t="s">
        <v>18</v>
      </c>
    </row>
    <row r="11" ht="26" customHeight="1" spans="1:2">
      <c r="A11" s="178" t="s">
        <v>19</v>
      </c>
      <c r="B11" t="s">
        <v>20</v>
      </c>
    </row>
    <row r="12" ht="26" customHeight="1" spans="1:2">
      <c r="A12" s="178" t="s">
        <v>21</v>
      </c>
      <c r="B12" t="s">
        <v>22</v>
      </c>
    </row>
    <row r="13" ht="26" customHeight="1" spans="1:2">
      <c r="A13" s="178" t="s">
        <v>23</v>
      </c>
      <c r="B13" t="s">
        <v>24</v>
      </c>
    </row>
    <row r="14" ht="22" customHeight="1" spans="1:2">
      <c r="A14" s="178" t="s">
        <v>25</v>
      </c>
      <c r="B14" t="s">
        <v>26</v>
      </c>
    </row>
    <row r="15" ht="22" customHeight="1" spans="1:2">
      <c r="A15" s="178" t="s">
        <v>27</v>
      </c>
      <c r="B15" t="s">
        <v>28</v>
      </c>
    </row>
    <row r="16" ht="22" customHeight="1" spans="1:2">
      <c r="A16" s="178" t="s">
        <v>29</v>
      </c>
      <c r="B16" t="s">
        <v>30</v>
      </c>
    </row>
    <row r="17" ht="29" customHeight="1" spans="1:2">
      <c r="A17" s="178" t="s">
        <v>31</v>
      </c>
      <c r="B17" t="s">
        <v>32</v>
      </c>
    </row>
    <row r="18" ht="29" customHeight="1" spans="1:2">
      <c r="A18" s="178" t="s">
        <v>33</v>
      </c>
      <c r="B18" t="s">
        <v>34</v>
      </c>
    </row>
    <row r="19" ht="29" customHeight="1" spans="1:2">
      <c r="A19" s="178" t="s">
        <v>35</v>
      </c>
      <c r="B19" t="s">
        <v>36</v>
      </c>
    </row>
    <row r="20" ht="29" customHeight="1"/>
  </sheetData>
  <pageMargins left="0.75" right="0.75" top="1" bottom="1" header="0.5" footer="0.5"/>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tabColor rgb="FFFF0000"/>
    <pageSetUpPr fitToPage="1"/>
  </sheetPr>
  <dimension ref="A1:J229"/>
  <sheetViews>
    <sheetView workbookViewId="0">
      <selection activeCell="A2" sqref="A2:D2"/>
    </sheetView>
  </sheetViews>
  <sheetFormatPr defaultColWidth="9" defaultRowHeight="13.5"/>
  <cols>
    <col min="1" max="1" width="40.25" style="104" customWidth="1"/>
    <col min="2" max="2" width="12.25" style="104" customWidth="1"/>
    <col min="3" max="3" width="40.25" style="104" customWidth="1"/>
    <col min="4" max="4" width="12.25" style="104" customWidth="1"/>
    <col min="5" max="250" width="9" style="104"/>
    <col min="251" max="251" width="45.25" style="104" customWidth="1"/>
    <col min="252" max="252" width="12" style="104" customWidth="1"/>
    <col min="253" max="253" width="11.875" style="104" customWidth="1"/>
    <col min="254" max="254" width="45.25" style="104" customWidth="1"/>
    <col min="255" max="255" width="12.875" style="104" customWidth="1"/>
    <col min="256" max="256" width="11.875" style="104" customWidth="1"/>
    <col min="257" max="506" width="9" style="104"/>
    <col min="507" max="507" width="45.25" style="104" customWidth="1"/>
    <col min="508" max="508" width="12" style="104" customWidth="1"/>
    <col min="509" max="509" width="11.875" style="104" customWidth="1"/>
    <col min="510" max="510" width="45.25" style="104" customWidth="1"/>
    <col min="511" max="511" width="12.875" style="104" customWidth="1"/>
    <col min="512" max="512" width="11.875" style="104" customWidth="1"/>
    <col min="513" max="762" width="9" style="104"/>
    <col min="763" max="763" width="45.25" style="104" customWidth="1"/>
    <col min="764" max="764" width="12" style="104" customWidth="1"/>
    <col min="765" max="765" width="11.875" style="104" customWidth="1"/>
    <col min="766" max="766" width="45.25" style="104" customWidth="1"/>
    <col min="767" max="767" width="12.875" style="104" customWidth="1"/>
    <col min="768" max="768" width="11.875" style="104" customWidth="1"/>
    <col min="769" max="1018" width="9" style="104"/>
    <col min="1019" max="1019" width="45.25" style="104" customWidth="1"/>
    <col min="1020" max="1020" width="12" style="104" customWidth="1"/>
    <col min="1021" max="1021" width="11.875" style="104" customWidth="1"/>
    <col min="1022" max="1022" width="45.25" style="104" customWidth="1"/>
    <col min="1023" max="1023" width="12.875" style="104" customWidth="1"/>
    <col min="1024" max="1024" width="11.875" style="104" customWidth="1"/>
    <col min="1025" max="1274" width="9" style="104"/>
    <col min="1275" max="1275" width="45.25" style="104" customWidth="1"/>
    <col min="1276" max="1276" width="12" style="104" customWidth="1"/>
    <col min="1277" max="1277" width="11.875" style="104" customWidth="1"/>
    <col min="1278" max="1278" width="45.25" style="104" customWidth="1"/>
    <col min="1279" max="1279" width="12.875" style="104" customWidth="1"/>
    <col min="1280" max="1280" width="11.875" style="104" customWidth="1"/>
    <col min="1281" max="1530" width="9" style="104"/>
    <col min="1531" max="1531" width="45.25" style="104" customWidth="1"/>
    <col min="1532" max="1532" width="12" style="104" customWidth="1"/>
    <col min="1533" max="1533" width="11.875" style="104" customWidth="1"/>
    <col min="1534" max="1534" width="45.25" style="104" customWidth="1"/>
    <col min="1535" max="1535" width="12.875" style="104" customWidth="1"/>
    <col min="1536" max="1536" width="11.875" style="104" customWidth="1"/>
    <col min="1537" max="1786" width="9" style="104"/>
    <col min="1787" max="1787" width="45.25" style="104" customWidth="1"/>
    <col min="1788" max="1788" width="12" style="104" customWidth="1"/>
    <col min="1789" max="1789" width="11.875" style="104" customWidth="1"/>
    <col min="1790" max="1790" width="45.25" style="104" customWidth="1"/>
    <col min="1791" max="1791" width="12.875" style="104" customWidth="1"/>
    <col min="1792" max="1792" width="11.875" style="104" customWidth="1"/>
    <col min="1793" max="2042" width="9" style="104"/>
    <col min="2043" max="2043" width="45.25" style="104" customWidth="1"/>
    <col min="2044" max="2044" width="12" style="104" customWidth="1"/>
    <col min="2045" max="2045" width="11.875" style="104" customWidth="1"/>
    <col min="2046" max="2046" width="45.25" style="104" customWidth="1"/>
    <col min="2047" max="2047" width="12.875" style="104" customWidth="1"/>
    <col min="2048" max="2048" width="11.875" style="104" customWidth="1"/>
    <col min="2049" max="2298" width="9" style="104"/>
    <col min="2299" max="2299" width="45.25" style="104" customWidth="1"/>
    <col min="2300" max="2300" width="12" style="104" customWidth="1"/>
    <col min="2301" max="2301" width="11.875" style="104" customWidth="1"/>
    <col min="2302" max="2302" width="45.25" style="104" customWidth="1"/>
    <col min="2303" max="2303" width="12.875" style="104" customWidth="1"/>
    <col min="2304" max="2304" width="11.875" style="104" customWidth="1"/>
    <col min="2305" max="2554" width="9" style="104"/>
    <col min="2555" max="2555" width="45.25" style="104" customWidth="1"/>
    <col min="2556" max="2556" width="12" style="104" customWidth="1"/>
    <col min="2557" max="2557" width="11.875" style="104" customWidth="1"/>
    <col min="2558" max="2558" width="45.25" style="104" customWidth="1"/>
    <col min="2559" max="2559" width="12.875" style="104" customWidth="1"/>
    <col min="2560" max="2560" width="11.875" style="104" customWidth="1"/>
    <col min="2561" max="2810" width="9" style="104"/>
    <col min="2811" max="2811" width="45.25" style="104" customWidth="1"/>
    <col min="2812" max="2812" width="12" style="104" customWidth="1"/>
    <col min="2813" max="2813" width="11.875" style="104" customWidth="1"/>
    <col min="2814" max="2814" width="45.25" style="104" customWidth="1"/>
    <col min="2815" max="2815" width="12.875" style="104" customWidth="1"/>
    <col min="2816" max="2816" width="11.875" style="104" customWidth="1"/>
    <col min="2817" max="3066" width="9" style="104"/>
    <col min="3067" max="3067" width="45.25" style="104" customWidth="1"/>
    <col min="3068" max="3068" width="12" style="104" customWidth="1"/>
    <col min="3069" max="3069" width="11.875" style="104" customWidth="1"/>
    <col min="3070" max="3070" width="45.25" style="104" customWidth="1"/>
    <col min="3071" max="3071" width="12.875" style="104" customWidth="1"/>
    <col min="3072" max="3072" width="11.875" style="104" customWidth="1"/>
    <col min="3073" max="3322" width="9" style="104"/>
    <col min="3323" max="3323" width="45.25" style="104" customWidth="1"/>
    <col min="3324" max="3324" width="12" style="104" customWidth="1"/>
    <col min="3325" max="3325" width="11.875" style="104" customWidth="1"/>
    <col min="3326" max="3326" width="45.25" style="104" customWidth="1"/>
    <col min="3327" max="3327" width="12.875" style="104" customWidth="1"/>
    <col min="3328" max="3328" width="11.875" style="104" customWidth="1"/>
    <col min="3329" max="3578" width="9" style="104"/>
    <col min="3579" max="3579" width="45.25" style="104" customWidth="1"/>
    <col min="3580" max="3580" width="12" style="104" customWidth="1"/>
    <col min="3581" max="3581" width="11.875" style="104" customWidth="1"/>
    <col min="3582" max="3582" width="45.25" style="104" customWidth="1"/>
    <col min="3583" max="3583" width="12.875" style="104" customWidth="1"/>
    <col min="3584" max="3584" width="11.875" style="104" customWidth="1"/>
    <col min="3585" max="3834" width="9" style="104"/>
    <col min="3835" max="3835" width="45.25" style="104" customWidth="1"/>
    <col min="3836" max="3836" width="12" style="104" customWidth="1"/>
    <col min="3837" max="3837" width="11.875" style="104" customWidth="1"/>
    <col min="3838" max="3838" width="45.25" style="104" customWidth="1"/>
    <col min="3839" max="3839" width="12.875" style="104" customWidth="1"/>
    <col min="3840" max="3840" width="11.875" style="104" customWidth="1"/>
    <col min="3841" max="4090" width="9" style="104"/>
    <col min="4091" max="4091" width="45.25" style="104" customWidth="1"/>
    <col min="4092" max="4092" width="12" style="104" customWidth="1"/>
    <col min="4093" max="4093" width="11.875" style="104" customWidth="1"/>
    <col min="4094" max="4094" width="45.25" style="104" customWidth="1"/>
    <col min="4095" max="4095" width="12.875" style="104" customWidth="1"/>
    <col min="4096" max="4096" width="11.875" style="104" customWidth="1"/>
    <col min="4097" max="4346" width="9" style="104"/>
    <col min="4347" max="4347" width="45.25" style="104" customWidth="1"/>
    <col min="4348" max="4348" width="12" style="104" customWidth="1"/>
    <col min="4349" max="4349" width="11.875" style="104" customWidth="1"/>
    <col min="4350" max="4350" width="45.25" style="104" customWidth="1"/>
    <col min="4351" max="4351" width="12.875" style="104" customWidth="1"/>
    <col min="4352" max="4352" width="11.875" style="104" customWidth="1"/>
    <col min="4353" max="4602" width="9" style="104"/>
    <col min="4603" max="4603" width="45.25" style="104" customWidth="1"/>
    <col min="4604" max="4604" width="12" style="104" customWidth="1"/>
    <col min="4605" max="4605" width="11.875" style="104" customWidth="1"/>
    <col min="4606" max="4606" width="45.25" style="104" customWidth="1"/>
    <col min="4607" max="4607" width="12.875" style="104" customWidth="1"/>
    <col min="4608" max="4608" width="11.875" style="104" customWidth="1"/>
    <col min="4609" max="4858" width="9" style="104"/>
    <col min="4859" max="4859" width="45.25" style="104" customWidth="1"/>
    <col min="4860" max="4860" width="12" style="104" customWidth="1"/>
    <col min="4861" max="4861" width="11.875" style="104" customWidth="1"/>
    <col min="4862" max="4862" width="45.25" style="104" customWidth="1"/>
    <col min="4863" max="4863" width="12.875" style="104" customWidth="1"/>
    <col min="4864" max="4864" width="11.875" style="104" customWidth="1"/>
    <col min="4865" max="5114" width="9" style="104"/>
    <col min="5115" max="5115" width="45.25" style="104" customWidth="1"/>
    <col min="5116" max="5116" width="12" style="104" customWidth="1"/>
    <col min="5117" max="5117" width="11.875" style="104" customWidth="1"/>
    <col min="5118" max="5118" width="45.25" style="104" customWidth="1"/>
    <col min="5119" max="5119" width="12.875" style="104" customWidth="1"/>
    <col min="5120" max="5120" width="11.875" style="104" customWidth="1"/>
    <col min="5121" max="5370" width="9" style="104"/>
    <col min="5371" max="5371" width="45.25" style="104" customWidth="1"/>
    <col min="5372" max="5372" width="12" style="104" customWidth="1"/>
    <col min="5373" max="5373" width="11.875" style="104" customWidth="1"/>
    <col min="5374" max="5374" width="45.25" style="104" customWidth="1"/>
    <col min="5375" max="5375" width="12.875" style="104" customWidth="1"/>
    <col min="5376" max="5376" width="11.875" style="104" customWidth="1"/>
    <col min="5377" max="5626" width="9" style="104"/>
    <col min="5627" max="5627" width="45.25" style="104" customWidth="1"/>
    <col min="5628" max="5628" width="12" style="104" customWidth="1"/>
    <col min="5629" max="5629" width="11.875" style="104" customWidth="1"/>
    <col min="5630" max="5630" width="45.25" style="104" customWidth="1"/>
    <col min="5631" max="5631" width="12.875" style="104" customWidth="1"/>
    <col min="5632" max="5632" width="11.875" style="104" customWidth="1"/>
    <col min="5633" max="5882" width="9" style="104"/>
    <col min="5883" max="5883" width="45.25" style="104" customWidth="1"/>
    <col min="5884" max="5884" width="12" style="104" customWidth="1"/>
    <col min="5885" max="5885" width="11.875" style="104" customWidth="1"/>
    <col min="5886" max="5886" width="45.25" style="104" customWidth="1"/>
    <col min="5887" max="5887" width="12.875" style="104" customWidth="1"/>
    <col min="5888" max="5888" width="11.875" style="104" customWidth="1"/>
    <col min="5889" max="6138" width="9" style="104"/>
    <col min="6139" max="6139" width="45.25" style="104" customWidth="1"/>
    <col min="6140" max="6140" width="12" style="104" customWidth="1"/>
    <col min="6141" max="6141" width="11.875" style="104" customWidth="1"/>
    <col min="6142" max="6142" width="45.25" style="104" customWidth="1"/>
    <col min="6143" max="6143" width="12.875" style="104" customWidth="1"/>
    <col min="6144" max="6144" width="11.875" style="104" customWidth="1"/>
    <col min="6145" max="6394" width="9" style="104"/>
    <col min="6395" max="6395" width="45.25" style="104" customWidth="1"/>
    <col min="6396" max="6396" width="12" style="104" customWidth="1"/>
    <col min="6397" max="6397" width="11.875" style="104" customWidth="1"/>
    <col min="6398" max="6398" width="45.25" style="104" customWidth="1"/>
    <col min="6399" max="6399" width="12.875" style="104" customWidth="1"/>
    <col min="6400" max="6400" width="11.875" style="104" customWidth="1"/>
    <col min="6401" max="6650" width="9" style="104"/>
    <col min="6651" max="6651" width="45.25" style="104" customWidth="1"/>
    <col min="6652" max="6652" width="12" style="104" customWidth="1"/>
    <col min="6653" max="6653" width="11.875" style="104" customWidth="1"/>
    <col min="6654" max="6654" width="45.25" style="104" customWidth="1"/>
    <col min="6655" max="6655" width="12.875" style="104" customWidth="1"/>
    <col min="6656" max="6656" width="11.875" style="104" customWidth="1"/>
    <col min="6657" max="6906" width="9" style="104"/>
    <col min="6907" max="6907" width="45.25" style="104" customWidth="1"/>
    <col min="6908" max="6908" width="12" style="104" customWidth="1"/>
    <col min="6909" max="6909" width="11.875" style="104" customWidth="1"/>
    <col min="6910" max="6910" width="45.25" style="104" customWidth="1"/>
    <col min="6911" max="6911" width="12.875" style="104" customWidth="1"/>
    <col min="6912" max="6912" width="11.875" style="104" customWidth="1"/>
    <col min="6913" max="7162" width="9" style="104"/>
    <col min="7163" max="7163" width="45.25" style="104" customWidth="1"/>
    <col min="7164" max="7164" width="12" style="104" customWidth="1"/>
    <col min="7165" max="7165" width="11.875" style="104" customWidth="1"/>
    <col min="7166" max="7166" width="45.25" style="104" customWidth="1"/>
    <col min="7167" max="7167" width="12.875" style="104" customWidth="1"/>
    <col min="7168" max="7168" width="11.875" style="104" customWidth="1"/>
    <col min="7169" max="7418" width="9" style="104"/>
    <col min="7419" max="7419" width="45.25" style="104" customWidth="1"/>
    <col min="7420" max="7420" width="12" style="104" customWidth="1"/>
    <col min="7421" max="7421" width="11.875" style="104" customWidth="1"/>
    <col min="7422" max="7422" width="45.25" style="104" customWidth="1"/>
    <col min="7423" max="7423" width="12.875" style="104" customWidth="1"/>
    <col min="7424" max="7424" width="11.875" style="104" customWidth="1"/>
    <col min="7425" max="7674" width="9" style="104"/>
    <col min="7675" max="7675" width="45.25" style="104" customWidth="1"/>
    <col min="7676" max="7676" width="12" style="104" customWidth="1"/>
    <col min="7677" max="7677" width="11.875" style="104" customWidth="1"/>
    <col min="7678" max="7678" width="45.25" style="104" customWidth="1"/>
    <col min="7679" max="7679" width="12.875" style="104" customWidth="1"/>
    <col min="7680" max="7680" width="11.875" style="104" customWidth="1"/>
    <col min="7681" max="7930" width="9" style="104"/>
    <col min="7931" max="7931" width="45.25" style="104" customWidth="1"/>
    <col min="7932" max="7932" width="12" style="104" customWidth="1"/>
    <col min="7933" max="7933" width="11.875" style="104" customWidth="1"/>
    <col min="7934" max="7934" width="45.25" style="104" customWidth="1"/>
    <col min="7935" max="7935" width="12.875" style="104" customWidth="1"/>
    <col min="7936" max="7936" width="11.875" style="104" customWidth="1"/>
    <col min="7937" max="8186" width="9" style="104"/>
    <col min="8187" max="8187" width="45.25" style="104" customWidth="1"/>
    <col min="8188" max="8188" width="12" style="104" customWidth="1"/>
    <col min="8189" max="8189" width="11.875" style="104" customWidth="1"/>
    <col min="8190" max="8190" width="45.25" style="104" customWidth="1"/>
    <col min="8191" max="8191" width="12.875" style="104" customWidth="1"/>
    <col min="8192" max="8192" width="11.875" style="104" customWidth="1"/>
    <col min="8193" max="8442" width="9" style="104"/>
    <col min="8443" max="8443" width="45.25" style="104" customWidth="1"/>
    <col min="8444" max="8444" width="12" style="104" customWidth="1"/>
    <col min="8445" max="8445" width="11.875" style="104" customWidth="1"/>
    <col min="8446" max="8446" width="45.25" style="104" customWidth="1"/>
    <col min="8447" max="8447" width="12.875" style="104" customWidth="1"/>
    <col min="8448" max="8448" width="11.875" style="104" customWidth="1"/>
    <col min="8449" max="8698" width="9" style="104"/>
    <col min="8699" max="8699" width="45.25" style="104" customWidth="1"/>
    <col min="8700" max="8700" width="12" style="104" customWidth="1"/>
    <col min="8701" max="8701" width="11.875" style="104" customWidth="1"/>
    <col min="8702" max="8702" width="45.25" style="104" customWidth="1"/>
    <col min="8703" max="8703" width="12.875" style="104" customWidth="1"/>
    <col min="8704" max="8704" width="11.875" style="104" customWidth="1"/>
    <col min="8705" max="8954" width="9" style="104"/>
    <col min="8955" max="8955" width="45.25" style="104" customWidth="1"/>
    <col min="8956" max="8956" width="12" style="104" customWidth="1"/>
    <col min="8957" max="8957" width="11.875" style="104" customWidth="1"/>
    <col min="8958" max="8958" width="45.25" style="104" customWidth="1"/>
    <col min="8959" max="8959" width="12.875" style="104" customWidth="1"/>
    <col min="8960" max="8960" width="11.875" style="104" customWidth="1"/>
    <col min="8961" max="9210" width="9" style="104"/>
    <col min="9211" max="9211" width="45.25" style="104" customWidth="1"/>
    <col min="9212" max="9212" width="12" style="104" customWidth="1"/>
    <col min="9213" max="9213" width="11.875" style="104" customWidth="1"/>
    <col min="9214" max="9214" width="45.25" style="104" customWidth="1"/>
    <col min="9215" max="9215" width="12.875" style="104" customWidth="1"/>
    <col min="9216" max="9216" width="11.875" style="104" customWidth="1"/>
    <col min="9217" max="9466" width="9" style="104"/>
    <col min="9467" max="9467" width="45.25" style="104" customWidth="1"/>
    <col min="9468" max="9468" width="12" style="104" customWidth="1"/>
    <col min="9469" max="9469" width="11.875" style="104" customWidth="1"/>
    <col min="9470" max="9470" width="45.25" style="104" customWidth="1"/>
    <col min="9471" max="9471" width="12.875" style="104" customWidth="1"/>
    <col min="9472" max="9472" width="11.875" style="104" customWidth="1"/>
    <col min="9473" max="9722" width="9" style="104"/>
    <col min="9723" max="9723" width="45.25" style="104" customWidth="1"/>
    <col min="9724" max="9724" width="12" style="104" customWidth="1"/>
    <col min="9725" max="9725" width="11.875" style="104" customWidth="1"/>
    <col min="9726" max="9726" width="45.25" style="104" customWidth="1"/>
    <col min="9727" max="9727" width="12.875" style="104" customWidth="1"/>
    <col min="9728" max="9728" width="11.875" style="104" customWidth="1"/>
    <col min="9729" max="9978" width="9" style="104"/>
    <col min="9979" max="9979" width="45.25" style="104" customWidth="1"/>
    <col min="9980" max="9980" width="12" style="104" customWidth="1"/>
    <col min="9981" max="9981" width="11.875" style="104" customWidth="1"/>
    <col min="9982" max="9982" width="45.25" style="104" customWidth="1"/>
    <col min="9983" max="9983" width="12.875" style="104" customWidth="1"/>
    <col min="9984" max="9984" width="11.875" style="104" customWidth="1"/>
    <col min="9985" max="10234" width="9" style="104"/>
    <col min="10235" max="10235" width="45.25" style="104" customWidth="1"/>
    <col min="10236" max="10236" width="12" style="104" customWidth="1"/>
    <col min="10237" max="10237" width="11.875" style="104" customWidth="1"/>
    <col min="10238" max="10238" width="45.25" style="104" customWidth="1"/>
    <col min="10239" max="10239" width="12.875" style="104" customWidth="1"/>
    <col min="10240" max="10240" width="11.875" style="104" customWidth="1"/>
    <col min="10241" max="10490" width="9" style="104"/>
    <col min="10491" max="10491" width="45.25" style="104" customWidth="1"/>
    <col min="10492" max="10492" width="12" style="104" customWidth="1"/>
    <col min="10493" max="10493" width="11.875" style="104" customWidth="1"/>
    <col min="10494" max="10494" width="45.25" style="104" customWidth="1"/>
    <col min="10495" max="10495" width="12.875" style="104" customWidth="1"/>
    <col min="10496" max="10496" width="11.875" style="104" customWidth="1"/>
    <col min="10497" max="10746" width="9" style="104"/>
    <col min="10747" max="10747" width="45.25" style="104" customWidth="1"/>
    <col min="10748" max="10748" width="12" style="104" customWidth="1"/>
    <col min="10749" max="10749" width="11.875" style="104" customWidth="1"/>
    <col min="10750" max="10750" width="45.25" style="104" customWidth="1"/>
    <col min="10751" max="10751" width="12.875" style="104" customWidth="1"/>
    <col min="10752" max="10752" width="11.875" style="104" customWidth="1"/>
    <col min="10753" max="11002" width="9" style="104"/>
    <col min="11003" max="11003" width="45.25" style="104" customWidth="1"/>
    <col min="11004" max="11004" width="12" style="104" customWidth="1"/>
    <col min="11005" max="11005" width="11.875" style="104" customWidth="1"/>
    <col min="11006" max="11006" width="45.25" style="104" customWidth="1"/>
    <col min="11007" max="11007" width="12.875" style="104" customWidth="1"/>
    <col min="11008" max="11008" width="11.875" style="104" customWidth="1"/>
    <col min="11009" max="11258" width="9" style="104"/>
    <col min="11259" max="11259" width="45.25" style="104" customWidth="1"/>
    <col min="11260" max="11260" width="12" style="104" customWidth="1"/>
    <col min="11261" max="11261" width="11.875" style="104" customWidth="1"/>
    <col min="11262" max="11262" width="45.25" style="104" customWidth="1"/>
    <col min="11263" max="11263" width="12.875" style="104" customWidth="1"/>
    <col min="11264" max="11264" width="11.875" style="104" customWidth="1"/>
    <col min="11265" max="11514" width="9" style="104"/>
    <col min="11515" max="11515" width="45.25" style="104" customWidth="1"/>
    <col min="11516" max="11516" width="12" style="104" customWidth="1"/>
    <col min="11517" max="11517" width="11.875" style="104" customWidth="1"/>
    <col min="11518" max="11518" width="45.25" style="104" customWidth="1"/>
    <col min="11519" max="11519" width="12.875" style="104" customWidth="1"/>
    <col min="11520" max="11520" width="11.875" style="104" customWidth="1"/>
    <col min="11521" max="11770" width="9" style="104"/>
    <col min="11771" max="11771" width="45.25" style="104" customWidth="1"/>
    <col min="11772" max="11772" width="12" style="104" customWidth="1"/>
    <col min="11773" max="11773" width="11.875" style="104" customWidth="1"/>
    <col min="11774" max="11774" width="45.25" style="104" customWidth="1"/>
    <col min="11775" max="11775" width="12.875" style="104" customWidth="1"/>
    <col min="11776" max="11776" width="11.875" style="104" customWidth="1"/>
    <col min="11777" max="12026" width="9" style="104"/>
    <col min="12027" max="12027" width="45.25" style="104" customWidth="1"/>
    <col min="12028" max="12028" width="12" style="104" customWidth="1"/>
    <col min="12029" max="12029" width="11.875" style="104" customWidth="1"/>
    <col min="12030" max="12030" width="45.25" style="104" customWidth="1"/>
    <col min="12031" max="12031" width="12.875" style="104" customWidth="1"/>
    <col min="12032" max="12032" width="11.875" style="104" customWidth="1"/>
    <col min="12033" max="12282" width="9" style="104"/>
    <col min="12283" max="12283" width="45.25" style="104" customWidth="1"/>
    <col min="12284" max="12284" width="12" style="104" customWidth="1"/>
    <col min="12285" max="12285" width="11.875" style="104" customWidth="1"/>
    <col min="12286" max="12286" width="45.25" style="104" customWidth="1"/>
    <col min="12287" max="12287" width="12.875" style="104" customWidth="1"/>
    <col min="12288" max="12288" width="11.875" style="104" customWidth="1"/>
    <col min="12289" max="12538" width="9" style="104"/>
    <col min="12539" max="12539" width="45.25" style="104" customWidth="1"/>
    <col min="12540" max="12540" width="12" style="104" customWidth="1"/>
    <col min="12541" max="12541" width="11.875" style="104" customWidth="1"/>
    <col min="12542" max="12542" width="45.25" style="104" customWidth="1"/>
    <col min="12543" max="12543" width="12.875" style="104" customWidth="1"/>
    <col min="12544" max="12544" width="11.875" style="104" customWidth="1"/>
    <col min="12545" max="12794" width="9" style="104"/>
    <col min="12795" max="12795" width="45.25" style="104" customWidth="1"/>
    <col min="12796" max="12796" width="12" style="104" customWidth="1"/>
    <col min="12797" max="12797" width="11.875" style="104" customWidth="1"/>
    <col min="12798" max="12798" width="45.25" style="104" customWidth="1"/>
    <col min="12799" max="12799" width="12.875" style="104" customWidth="1"/>
    <col min="12800" max="12800" width="11.875" style="104" customWidth="1"/>
    <col min="12801" max="13050" width="9" style="104"/>
    <col min="13051" max="13051" width="45.25" style="104" customWidth="1"/>
    <col min="13052" max="13052" width="12" style="104" customWidth="1"/>
    <col min="13053" max="13053" width="11.875" style="104" customWidth="1"/>
    <col min="13054" max="13054" width="45.25" style="104" customWidth="1"/>
    <col min="13055" max="13055" width="12.875" style="104" customWidth="1"/>
    <col min="13056" max="13056" width="11.875" style="104" customWidth="1"/>
    <col min="13057" max="13306" width="9" style="104"/>
    <col min="13307" max="13307" width="45.25" style="104" customWidth="1"/>
    <col min="13308" max="13308" width="12" style="104" customWidth="1"/>
    <col min="13309" max="13309" width="11.875" style="104" customWidth="1"/>
    <col min="13310" max="13310" width="45.25" style="104" customWidth="1"/>
    <col min="13311" max="13311" width="12.875" style="104" customWidth="1"/>
    <col min="13312" max="13312" width="11.875" style="104" customWidth="1"/>
    <col min="13313" max="13562" width="9" style="104"/>
    <col min="13563" max="13563" width="45.25" style="104" customWidth="1"/>
    <col min="13564" max="13564" width="12" style="104" customWidth="1"/>
    <col min="13565" max="13565" width="11.875" style="104" customWidth="1"/>
    <col min="13566" max="13566" width="45.25" style="104" customWidth="1"/>
    <col min="13567" max="13567" width="12.875" style="104" customWidth="1"/>
    <col min="13568" max="13568" width="11.875" style="104" customWidth="1"/>
    <col min="13569" max="13818" width="9" style="104"/>
    <col min="13819" max="13819" width="45.25" style="104" customWidth="1"/>
    <col min="13820" max="13820" width="12" style="104" customWidth="1"/>
    <col min="13821" max="13821" width="11.875" style="104" customWidth="1"/>
    <col min="13822" max="13822" width="45.25" style="104" customWidth="1"/>
    <col min="13823" max="13823" width="12.875" style="104" customWidth="1"/>
    <col min="13824" max="13824" width="11.875" style="104" customWidth="1"/>
    <col min="13825" max="14074" width="9" style="104"/>
    <col min="14075" max="14075" width="45.25" style="104" customWidth="1"/>
    <col min="14076" max="14076" width="12" style="104" customWidth="1"/>
    <col min="14077" max="14077" width="11.875" style="104" customWidth="1"/>
    <col min="14078" max="14078" width="45.25" style="104" customWidth="1"/>
    <col min="14079" max="14079" width="12.875" style="104" customWidth="1"/>
    <col min="14080" max="14080" width="11.875" style="104" customWidth="1"/>
    <col min="14081" max="14330" width="9" style="104"/>
    <col min="14331" max="14331" width="45.25" style="104" customWidth="1"/>
    <col min="14332" max="14332" width="12" style="104" customWidth="1"/>
    <col min="14333" max="14333" width="11.875" style="104" customWidth="1"/>
    <col min="14334" max="14334" width="45.25" style="104" customWidth="1"/>
    <col min="14335" max="14335" width="12.875" style="104" customWidth="1"/>
    <col min="14336" max="14336" width="11.875" style="104" customWidth="1"/>
    <col min="14337" max="14586" width="9" style="104"/>
    <col min="14587" max="14587" width="45.25" style="104" customWidth="1"/>
    <col min="14588" max="14588" width="12" style="104" customWidth="1"/>
    <col min="14589" max="14589" width="11.875" style="104" customWidth="1"/>
    <col min="14590" max="14590" width="45.25" style="104" customWidth="1"/>
    <col min="14591" max="14591" width="12.875" style="104" customWidth="1"/>
    <col min="14592" max="14592" width="11.875" style="104" customWidth="1"/>
    <col min="14593" max="14842" width="9" style="104"/>
    <col min="14843" max="14843" width="45.25" style="104" customWidth="1"/>
    <col min="14844" max="14844" width="12" style="104" customWidth="1"/>
    <col min="14845" max="14845" width="11.875" style="104" customWidth="1"/>
    <col min="14846" max="14846" width="45.25" style="104" customWidth="1"/>
    <col min="14847" max="14847" width="12.875" style="104" customWidth="1"/>
    <col min="14848" max="14848" width="11.875" style="104" customWidth="1"/>
    <col min="14849" max="15098" width="9" style="104"/>
    <col min="15099" max="15099" width="45.25" style="104" customWidth="1"/>
    <col min="15100" max="15100" width="12" style="104" customWidth="1"/>
    <col min="15101" max="15101" width="11.875" style="104" customWidth="1"/>
    <col min="15102" max="15102" width="45.25" style="104" customWidth="1"/>
    <col min="15103" max="15103" width="12.875" style="104" customWidth="1"/>
    <col min="15104" max="15104" width="11.875" style="104" customWidth="1"/>
    <col min="15105" max="15354" width="9" style="104"/>
    <col min="15355" max="15355" width="45.25" style="104" customWidth="1"/>
    <col min="15356" max="15356" width="12" style="104" customWidth="1"/>
    <col min="15357" max="15357" width="11.875" style="104" customWidth="1"/>
    <col min="15358" max="15358" width="45.25" style="104" customWidth="1"/>
    <col min="15359" max="15359" width="12.875" style="104" customWidth="1"/>
    <col min="15360" max="15360" width="11.875" style="104" customWidth="1"/>
    <col min="15361" max="15610" width="9" style="104"/>
    <col min="15611" max="15611" width="45.25" style="104" customWidth="1"/>
    <col min="15612" max="15612" width="12" style="104" customWidth="1"/>
    <col min="15613" max="15613" width="11.875" style="104" customWidth="1"/>
    <col min="15614" max="15614" width="45.25" style="104" customWidth="1"/>
    <col min="15615" max="15615" width="12.875" style="104" customWidth="1"/>
    <col min="15616" max="15616" width="11.875" style="104" customWidth="1"/>
    <col min="15617" max="15866" width="9" style="104"/>
    <col min="15867" max="15867" width="45.25" style="104" customWidth="1"/>
    <col min="15868" max="15868" width="12" style="104" customWidth="1"/>
    <col min="15869" max="15869" width="11.875" style="104" customWidth="1"/>
    <col min="15870" max="15870" width="45.25" style="104" customWidth="1"/>
    <col min="15871" max="15871" width="12.875" style="104" customWidth="1"/>
    <col min="15872" max="15872" width="11.875" style="104" customWidth="1"/>
    <col min="15873" max="16122" width="9" style="104"/>
    <col min="16123" max="16123" width="45.25" style="104" customWidth="1"/>
    <col min="16124" max="16124" width="12" style="104" customWidth="1"/>
    <col min="16125" max="16125" width="11.875" style="104" customWidth="1"/>
    <col min="16126" max="16126" width="45.25" style="104" customWidth="1"/>
    <col min="16127" max="16127" width="12.875" style="104" customWidth="1"/>
    <col min="16128" max="16128" width="11.875" style="104" customWidth="1"/>
    <col min="16129" max="16384" width="9" style="104"/>
  </cols>
  <sheetData>
    <row r="1" ht="22.5" customHeight="1" spans="1:2">
      <c r="A1" s="15" t="s">
        <v>17</v>
      </c>
      <c r="B1" s="15"/>
    </row>
    <row r="2" ht="27" customHeight="1" spans="1:4">
      <c r="A2" s="105" t="s">
        <v>18</v>
      </c>
      <c r="B2" s="105"/>
      <c r="C2" s="105"/>
      <c r="D2" s="105"/>
    </row>
    <row r="3" ht="18" customHeight="1" spans="1:4">
      <c r="A3" s="106"/>
      <c r="B3" s="106"/>
      <c r="D3" s="104" t="s">
        <v>37</v>
      </c>
    </row>
    <row r="4" ht="31.5" customHeight="1" spans="1:4">
      <c r="A4" s="107" t="s">
        <v>2596</v>
      </c>
      <c r="B4" s="107"/>
      <c r="C4" s="107" t="s">
        <v>2597</v>
      </c>
      <c r="D4" s="107"/>
    </row>
    <row r="5" ht="35.25" customHeight="1" spans="1:4">
      <c r="A5" s="108" t="s">
        <v>2598</v>
      </c>
      <c r="B5" s="109" t="s">
        <v>2284</v>
      </c>
      <c r="C5" s="108" t="s">
        <v>2598</v>
      </c>
      <c r="D5" s="109" t="s">
        <v>2284</v>
      </c>
    </row>
    <row r="6" ht="20.1" customHeight="1" spans="1:4">
      <c r="A6" s="110" t="s">
        <v>2599</v>
      </c>
      <c r="B6" s="110"/>
      <c r="C6" s="110" t="s">
        <v>2600</v>
      </c>
      <c r="D6" s="111">
        <v>2</v>
      </c>
    </row>
    <row r="7" ht="20.1" customHeight="1" spans="1:4">
      <c r="A7" s="110" t="s">
        <v>2601</v>
      </c>
      <c r="B7" s="110"/>
      <c r="C7" s="110" t="s">
        <v>2602</v>
      </c>
      <c r="D7" s="111">
        <v>5</v>
      </c>
    </row>
    <row r="8" ht="20.1" customHeight="1" spans="1:4">
      <c r="A8" s="110" t="s">
        <v>2603</v>
      </c>
      <c r="B8" s="110"/>
      <c r="C8" s="110" t="s">
        <v>2604</v>
      </c>
      <c r="D8" s="111"/>
    </row>
    <row r="9" ht="20.1" customHeight="1" spans="1:4">
      <c r="A9" s="112" t="s">
        <v>2605</v>
      </c>
      <c r="B9" s="113"/>
      <c r="C9" s="110" t="s">
        <v>2606</v>
      </c>
      <c r="D9" s="111">
        <v>82016</v>
      </c>
    </row>
    <row r="10" ht="20.1" customHeight="1" spans="1:4">
      <c r="A10" s="110" t="s">
        <v>2607</v>
      </c>
      <c r="B10" s="110"/>
      <c r="C10" s="110" t="s">
        <v>2608</v>
      </c>
      <c r="D10" s="111"/>
    </row>
    <row r="11" ht="20.1" customHeight="1" spans="1:4">
      <c r="A11" s="110" t="s">
        <v>2609</v>
      </c>
      <c r="B11" s="110"/>
      <c r="C11" s="114" t="s">
        <v>2610</v>
      </c>
      <c r="D11" s="111"/>
    </row>
    <row r="12" ht="20.1" customHeight="1" spans="1:4">
      <c r="A12" s="110" t="s">
        <v>2611</v>
      </c>
      <c r="B12" s="111"/>
      <c r="C12" s="114" t="s">
        <v>2612</v>
      </c>
      <c r="D12" s="111"/>
    </row>
    <row r="13" ht="20.1" customHeight="1" spans="1:4">
      <c r="A13" s="110" t="s">
        <v>2613</v>
      </c>
      <c r="B13" s="110"/>
      <c r="C13" s="114" t="s">
        <v>2614</v>
      </c>
      <c r="D13" s="111"/>
    </row>
    <row r="14" ht="20.1" customHeight="1" spans="1:4">
      <c r="A14" s="110" t="s">
        <v>2615</v>
      </c>
      <c r="B14" s="110"/>
      <c r="C14" s="114" t="s">
        <v>2616</v>
      </c>
      <c r="D14" s="111">
        <v>11982</v>
      </c>
    </row>
    <row r="15" ht="20.1" customHeight="1" spans="1:4">
      <c r="A15" s="110" t="s">
        <v>2617</v>
      </c>
      <c r="B15" s="111">
        <v>10000</v>
      </c>
      <c r="C15" s="114" t="s">
        <v>2618</v>
      </c>
      <c r="D15" s="111">
        <v>3950</v>
      </c>
    </row>
    <row r="16" ht="20.1" customHeight="1" spans="1:4">
      <c r="A16" s="110" t="s">
        <v>2619</v>
      </c>
      <c r="B16" s="110"/>
      <c r="C16" s="114" t="s">
        <v>2620</v>
      </c>
      <c r="D16" s="111"/>
    </row>
    <row r="17" ht="20.1" customHeight="1" spans="1:4">
      <c r="A17" s="110" t="s">
        <v>2621</v>
      </c>
      <c r="B17" s="110"/>
      <c r="C17" s="110"/>
      <c r="D17" s="111"/>
    </row>
    <row r="18" ht="20.1" customHeight="1" spans="1:4">
      <c r="A18" s="110" t="s">
        <v>2622</v>
      </c>
      <c r="B18" s="110"/>
      <c r="C18" s="110"/>
      <c r="D18" s="110"/>
    </row>
    <row r="19" ht="20.1" customHeight="1" spans="1:4">
      <c r="A19" s="110" t="s">
        <v>2623</v>
      </c>
      <c r="B19" s="110"/>
      <c r="C19" s="110"/>
      <c r="D19" s="110"/>
    </row>
    <row r="20" ht="20.1" customHeight="1" spans="1:4">
      <c r="A20" s="110" t="s">
        <v>2624</v>
      </c>
      <c r="B20" s="110"/>
      <c r="C20" s="110"/>
      <c r="D20" s="110"/>
    </row>
    <row r="21" ht="20.1" customHeight="1" spans="1:4">
      <c r="A21" s="110" t="s">
        <v>2625</v>
      </c>
      <c r="B21" s="110"/>
      <c r="C21" s="115"/>
      <c r="D21" s="115"/>
    </row>
    <row r="22" ht="20.1" customHeight="1" spans="1:4">
      <c r="A22" s="110" t="s">
        <v>2626</v>
      </c>
      <c r="B22" s="110"/>
      <c r="C22" s="116"/>
      <c r="D22" s="116"/>
    </row>
    <row r="23" ht="20.1" customHeight="1" spans="1:4">
      <c r="A23" s="110"/>
      <c r="B23" s="110"/>
      <c r="C23" s="116"/>
      <c r="D23" s="116"/>
    </row>
    <row r="24" ht="20.1" customHeight="1" spans="1:4">
      <c r="A24" s="117" t="s">
        <v>2502</v>
      </c>
      <c r="B24" s="85">
        <v>87955</v>
      </c>
      <c r="C24" s="118"/>
      <c r="D24" s="116"/>
    </row>
    <row r="25" s="103" customFormat="1" ht="20.1" customHeight="1" spans="1:4">
      <c r="A25" s="119" t="s">
        <v>2627</v>
      </c>
      <c r="B25" s="120">
        <f>SUM(B6:B24)</f>
        <v>97955</v>
      </c>
      <c r="C25" s="119" t="s">
        <v>95</v>
      </c>
      <c r="D25" s="120">
        <f>SUM(D6:D22)</f>
        <v>97955</v>
      </c>
    </row>
    <row r="26" ht="54" customHeight="1" spans="1:10">
      <c r="A26" s="121" t="s">
        <v>2628</v>
      </c>
      <c r="B26" s="121"/>
      <c r="C26" s="121"/>
      <c r="D26" s="121"/>
      <c r="J26" s="15"/>
    </row>
    <row r="27" ht="20.1" customHeight="1"/>
    <row r="28" ht="20.1" customHeight="1"/>
    <row r="29" ht="20.1" customHeight="1"/>
    <row r="30" ht="20.1" customHeight="1"/>
    <row r="31" ht="20.1" customHeight="1"/>
    <row r="32" ht="20.1" customHeight="1"/>
    <row r="33" ht="20.1" customHeight="1"/>
    <row r="34" ht="20.1" customHeight="1"/>
    <row r="35" ht="20.1" customHeight="1"/>
    <row r="36" ht="20.1" customHeight="1"/>
    <row r="37" ht="20.1" customHeight="1"/>
    <row r="38" ht="20.1" customHeight="1"/>
    <row r="39" ht="20.1" customHeight="1"/>
    <row r="40" ht="20.1" customHeight="1"/>
    <row r="229" spans="3:3">
      <c r="C229" s="16"/>
    </row>
  </sheetData>
  <mergeCells count="4">
    <mergeCell ref="A2:D2"/>
    <mergeCell ref="A4:B4"/>
    <mergeCell ref="C4:D4"/>
    <mergeCell ref="A26:D26"/>
  </mergeCells>
  <pageMargins left="0.708661417322835" right="0.708661417322835" top="0.748031496062992" bottom="0.748031496062992" header="0.31496062992126" footer="0.31496062992126"/>
  <pageSetup paperSize="9" scale="84"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tabColor rgb="FFFF0000"/>
  </sheetPr>
  <dimension ref="A1:J255"/>
  <sheetViews>
    <sheetView showZeros="0" topLeftCell="A16" workbookViewId="0">
      <selection activeCell="I26" sqref="I26"/>
    </sheetView>
  </sheetViews>
  <sheetFormatPr defaultColWidth="9" defaultRowHeight="13.5"/>
  <cols>
    <col min="1" max="1" width="67.75" style="16" customWidth="1"/>
    <col min="2" max="2" width="15.625" style="16" customWidth="1"/>
    <col min="3" max="247" width="9" style="16"/>
    <col min="248" max="248" width="51" style="16" customWidth="1"/>
    <col min="249" max="249" width="13.75" style="16" customWidth="1"/>
    <col min="250" max="250" width="67.75" style="16" customWidth="1"/>
    <col min="251" max="251" width="15.625" style="16" customWidth="1"/>
    <col min="252" max="503" width="9" style="16"/>
    <col min="504" max="504" width="51" style="16" customWidth="1"/>
    <col min="505" max="505" width="13.75" style="16" customWidth="1"/>
    <col min="506" max="506" width="67.75" style="16" customWidth="1"/>
    <col min="507" max="507" width="15.625" style="16" customWidth="1"/>
    <col min="508" max="759" width="9" style="16"/>
    <col min="760" max="760" width="51" style="16" customWidth="1"/>
    <col min="761" max="761" width="13.75" style="16" customWidth="1"/>
    <col min="762" max="762" width="67.75" style="16" customWidth="1"/>
    <col min="763" max="763" width="15.625" style="16" customWidth="1"/>
    <col min="764" max="1015" width="9" style="16"/>
    <col min="1016" max="1016" width="51" style="16" customWidth="1"/>
    <col min="1017" max="1017" width="13.75" style="16" customWidth="1"/>
    <col min="1018" max="1018" width="67.75" style="16" customWidth="1"/>
    <col min="1019" max="1019" width="15.625" style="16" customWidth="1"/>
    <col min="1020" max="1271" width="9" style="16"/>
    <col min="1272" max="1272" width="51" style="16" customWidth="1"/>
    <col min="1273" max="1273" width="13.75" style="16" customWidth="1"/>
    <col min="1274" max="1274" width="67.75" style="16" customWidth="1"/>
    <col min="1275" max="1275" width="15.625" style="16" customWidth="1"/>
    <col min="1276" max="1527" width="9" style="16"/>
    <col min="1528" max="1528" width="51" style="16" customWidth="1"/>
    <col min="1529" max="1529" width="13.75" style="16" customWidth="1"/>
    <col min="1530" max="1530" width="67.75" style="16" customWidth="1"/>
    <col min="1531" max="1531" width="15.625" style="16" customWidth="1"/>
    <col min="1532" max="1783" width="9" style="16"/>
    <col min="1784" max="1784" width="51" style="16" customWidth="1"/>
    <col min="1785" max="1785" width="13.75" style="16" customWidth="1"/>
    <col min="1786" max="1786" width="67.75" style="16" customWidth="1"/>
    <col min="1787" max="1787" width="15.625" style="16" customWidth="1"/>
    <col min="1788" max="2039" width="9" style="16"/>
    <col min="2040" max="2040" width="51" style="16" customWidth="1"/>
    <col min="2041" max="2041" width="13.75" style="16" customWidth="1"/>
    <col min="2042" max="2042" width="67.75" style="16" customWidth="1"/>
    <col min="2043" max="2043" width="15.625" style="16" customWidth="1"/>
    <col min="2044" max="2295" width="9" style="16"/>
    <col min="2296" max="2296" width="51" style="16" customWidth="1"/>
    <col min="2297" max="2297" width="13.75" style="16" customWidth="1"/>
    <col min="2298" max="2298" width="67.75" style="16" customWidth="1"/>
    <col min="2299" max="2299" width="15.625" style="16" customWidth="1"/>
    <col min="2300" max="2551" width="9" style="16"/>
    <col min="2552" max="2552" width="51" style="16" customWidth="1"/>
    <col min="2553" max="2553" width="13.75" style="16" customWidth="1"/>
    <col min="2554" max="2554" width="67.75" style="16" customWidth="1"/>
    <col min="2555" max="2555" width="15.625" style="16" customWidth="1"/>
    <col min="2556" max="2807" width="9" style="16"/>
    <col min="2808" max="2808" width="51" style="16" customWidth="1"/>
    <col min="2809" max="2809" width="13.75" style="16" customWidth="1"/>
    <col min="2810" max="2810" width="67.75" style="16" customWidth="1"/>
    <col min="2811" max="2811" width="15.625" style="16" customWidth="1"/>
    <col min="2812" max="3063" width="9" style="16"/>
    <col min="3064" max="3064" width="51" style="16" customWidth="1"/>
    <col min="3065" max="3065" width="13.75" style="16" customWidth="1"/>
    <col min="3066" max="3066" width="67.75" style="16" customWidth="1"/>
    <col min="3067" max="3067" width="15.625" style="16" customWidth="1"/>
    <col min="3068" max="3319" width="9" style="16"/>
    <col min="3320" max="3320" width="51" style="16" customWidth="1"/>
    <col min="3321" max="3321" width="13.75" style="16" customWidth="1"/>
    <col min="3322" max="3322" width="67.75" style="16" customWidth="1"/>
    <col min="3323" max="3323" width="15.625" style="16" customWidth="1"/>
    <col min="3324" max="3575" width="9" style="16"/>
    <col min="3576" max="3576" width="51" style="16" customWidth="1"/>
    <col min="3577" max="3577" width="13.75" style="16" customWidth="1"/>
    <col min="3578" max="3578" width="67.75" style="16" customWidth="1"/>
    <col min="3579" max="3579" width="15.625" style="16" customWidth="1"/>
    <col min="3580" max="3831" width="9" style="16"/>
    <col min="3832" max="3832" width="51" style="16" customWidth="1"/>
    <col min="3833" max="3833" width="13.75" style="16" customWidth="1"/>
    <col min="3834" max="3834" width="67.75" style="16" customWidth="1"/>
    <col min="3835" max="3835" width="15.625" style="16" customWidth="1"/>
    <col min="3836" max="4087" width="9" style="16"/>
    <col min="4088" max="4088" width="51" style="16" customWidth="1"/>
    <col min="4089" max="4089" width="13.75" style="16" customWidth="1"/>
    <col min="4090" max="4090" width="67.75" style="16" customWidth="1"/>
    <col min="4091" max="4091" width="15.625" style="16" customWidth="1"/>
    <col min="4092" max="4343" width="9" style="16"/>
    <col min="4344" max="4344" width="51" style="16" customWidth="1"/>
    <col min="4345" max="4345" width="13.75" style="16" customWidth="1"/>
    <col min="4346" max="4346" width="67.75" style="16" customWidth="1"/>
    <col min="4347" max="4347" width="15.625" style="16" customWidth="1"/>
    <col min="4348" max="4599" width="9" style="16"/>
    <col min="4600" max="4600" width="51" style="16" customWidth="1"/>
    <col min="4601" max="4601" width="13.75" style="16" customWidth="1"/>
    <col min="4602" max="4602" width="67.75" style="16" customWidth="1"/>
    <col min="4603" max="4603" width="15.625" style="16" customWidth="1"/>
    <col min="4604" max="4855" width="9" style="16"/>
    <col min="4856" max="4856" width="51" style="16" customWidth="1"/>
    <col min="4857" max="4857" width="13.75" style="16" customWidth="1"/>
    <col min="4858" max="4858" width="67.75" style="16" customWidth="1"/>
    <col min="4859" max="4859" width="15.625" style="16" customWidth="1"/>
    <col min="4860" max="5111" width="9" style="16"/>
    <col min="5112" max="5112" width="51" style="16" customWidth="1"/>
    <col min="5113" max="5113" width="13.75" style="16" customWidth="1"/>
    <col min="5114" max="5114" width="67.75" style="16" customWidth="1"/>
    <col min="5115" max="5115" width="15.625" style="16" customWidth="1"/>
    <col min="5116" max="5367" width="9" style="16"/>
    <col min="5368" max="5368" width="51" style="16" customWidth="1"/>
    <col min="5369" max="5369" width="13.75" style="16" customWidth="1"/>
    <col min="5370" max="5370" width="67.75" style="16" customWidth="1"/>
    <col min="5371" max="5371" width="15.625" style="16" customWidth="1"/>
    <col min="5372" max="5623" width="9" style="16"/>
    <col min="5624" max="5624" width="51" style="16" customWidth="1"/>
    <col min="5625" max="5625" width="13.75" style="16" customWidth="1"/>
    <col min="5626" max="5626" width="67.75" style="16" customWidth="1"/>
    <col min="5627" max="5627" width="15.625" style="16" customWidth="1"/>
    <col min="5628" max="5879" width="9" style="16"/>
    <col min="5880" max="5880" width="51" style="16" customWidth="1"/>
    <col min="5881" max="5881" width="13.75" style="16" customWidth="1"/>
    <col min="5882" max="5882" width="67.75" style="16" customWidth="1"/>
    <col min="5883" max="5883" width="15.625" style="16" customWidth="1"/>
    <col min="5884" max="6135" width="9" style="16"/>
    <col min="6136" max="6136" width="51" style="16" customWidth="1"/>
    <col min="6137" max="6137" width="13.75" style="16" customWidth="1"/>
    <col min="6138" max="6138" width="67.75" style="16" customWidth="1"/>
    <col min="6139" max="6139" width="15.625" style="16" customWidth="1"/>
    <col min="6140" max="6391" width="9" style="16"/>
    <col min="6392" max="6392" width="51" style="16" customWidth="1"/>
    <col min="6393" max="6393" width="13.75" style="16" customWidth="1"/>
    <col min="6394" max="6394" width="67.75" style="16" customWidth="1"/>
    <col min="6395" max="6395" width="15.625" style="16" customWidth="1"/>
    <col min="6396" max="6647" width="9" style="16"/>
    <col min="6648" max="6648" width="51" style="16" customWidth="1"/>
    <col min="6649" max="6649" width="13.75" style="16" customWidth="1"/>
    <col min="6650" max="6650" width="67.75" style="16" customWidth="1"/>
    <col min="6651" max="6651" width="15.625" style="16" customWidth="1"/>
    <col min="6652" max="6903" width="9" style="16"/>
    <col min="6904" max="6904" width="51" style="16" customWidth="1"/>
    <col min="6905" max="6905" width="13.75" style="16" customWidth="1"/>
    <col min="6906" max="6906" width="67.75" style="16" customWidth="1"/>
    <col min="6907" max="6907" width="15.625" style="16" customWidth="1"/>
    <col min="6908" max="7159" width="9" style="16"/>
    <col min="7160" max="7160" width="51" style="16" customWidth="1"/>
    <col min="7161" max="7161" width="13.75" style="16" customWidth="1"/>
    <col min="7162" max="7162" width="67.75" style="16" customWidth="1"/>
    <col min="7163" max="7163" width="15.625" style="16" customWidth="1"/>
    <col min="7164" max="7415" width="9" style="16"/>
    <col min="7416" max="7416" width="51" style="16" customWidth="1"/>
    <col min="7417" max="7417" width="13.75" style="16" customWidth="1"/>
    <col min="7418" max="7418" width="67.75" style="16" customWidth="1"/>
    <col min="7419" max="7419" width="15.625" style="16" customWidth="1"/>
    <col min="7420" max="7671" width="9" style="16"/>
    <col min="7672" max="7672" width="51" style="16" customWidth="1"/>
    <col min="7673" max="7673" width="13.75" style="16" customWidth="1"/>
    <col min="7674" max="7674" width="67.75" style="16" customWidth="1"/>
    <col min="7675" max="7675" width="15.625" style="16" customWidth="1"/>
    <col min="7676" max="7927" width="9" style="16"/>
    <col min="7928" max="7928" width="51" style="16" customWidth="1"/>
    <col min="7929" max="7929" width="13.75" style="16" customWidth="1"/>
    <col min="7930" max="7930" width="67.75" style="16" customWidth="1"/>
    <col min="7931" max="7931" width="15.625" style="16" customWidth="1"/>
    <col min="7932" max="8183" width="9" style="16"/>
    <col min="8184" max="8184" width="51" style="16" customWidth="1"/>
    <col min="8185" max="8185" width="13.75" style="16" customWidth="1"/>
    <col min="8186" max="8186" width="67.75" style="16" customWidth="1"/>
    <col min="8187" max="8187" width="15.625" style="16" customWidth="1"/>
    <col min="8188" max="8439" width="9" style="16"/>
    <col min="8440" max="8440" width="51" style="16" customWidth="1"/>
    <col min="8441" max="8441" width="13.75" style="16" customWidth="1"/>
    <col min="8442" max="8442" width="67.75" style="16" customWidth="1"/>
    <col min="8443" max="8443" width="15.625" style="16" customWidth="1"/>
    <col min="8444" max="8695" width="9" style="16"/>
    <col min="8696" max="8696" width="51" style="16" customWidth="1"/>
    <col min="8697" max="8697" width="13.75" style="16" customWidth="1"/>
    <col min="8698" max="8698" width="67.75" style="16" customWidth="1"/>
    <col min="8699" max="8699" width="15.625" style="16" customWidth="1"/>
    <col min="8700" max="8951" width="9" style="16"/>
    <col min="8952" max="8952" width="51" style="16" customWidth="1"/>
    <col min="8953" max="8953" width="13.75" style="16" customWidth="1"/>
    <col min="8954" max="8954" width="67.75" style="16" customWidth="1"/>
    <col min="8955" max="8955" width="15.625" style="16" customWidth="1"/>
    <col min="8956" max="9207" width="9" style="16"/>
    <col min="9208" max="9208" width="51" style="16" customWidth="1"/>
    <col min="9209" max="9209" width="13.75" style="16" customWidth="1"/>
    <col min="9210" max="9210" width="67.75" style="16" customWidth="1"/>
    <col min="9211" max="9211" width="15.625" style="16" customWidth="1"/>
    <col min="9212" max="9463" width="9" style="16"/>
    <col min="9464" max="9464" width="51" style="16" customWidth="1"/>
    <col min="9465" max="9465" width="13.75" style="16" customWidth="1"/>
    <col min="9466" max="9466" width="67.75" style="16" customWidth="1"/>
    <col min="9467" max="9467" width="15.625" style="16" customWidth="1"/>
    <col min="9468" max="9719" width="9" style="16"/>
    <col min="9720" max="9720" width="51" style="16" customWidth="1"/>
    <col min="9721" max="9721" width="13.75" style="16" customWidth="1"/>
    <col min="9722" max="9722" width="67.75" style="16" customWidth="1"/>
    <col min="9723" max="9723" width="15.625" style="16" customWidth="1"/>
    <col min="9724" max="9975" width="9" style="16"/>
    <col min="9976" max="9976" width="51" style="16" customWidth="1"/>
    <col min="9977" max="9977" width="13.75" style="16" customWidth="1"/>
    <col min="9978" max="9978" width="67.75" style="16" customWidth="1"/>
    <col min="9979" max="9979" width="15.625" style="16" customWidth="1"/>
    <col min="9980" max="10231" width="9" style="16"/>
    <col min="10232" max="10232" width="51" style="16" customWidth="1"/>
    <col min="10233" max="10233" width="13.75" style="16" customWidth="1"/>
    <col min="10234" max="10234" width="67.75" style="16" customWidth="1"/>
    <col min="10235" max="10235" width="15.625" style="16" customWidth="1"/>
    <col min="10236" max="10487" width="9" style="16"/>
    <col min="10488" max="10488" width="51" style="16" customWidth="1"/>
    <col min="10489" max="10489" width="13.75" style="16" customWidth="1"/>
    <col min="10490" max="10490" width="67.75" style="16" customWidth="1"/>
    <col min="10491" max="10491" width="15.625" style="16" customWidth="1"/>
    <col min="10492" max="10743" width="9" style="16"/>
    <col min="10744" max="10744" width="51" style="16" customWidth="1"/>
    <col min="10745" max="10745" width="13.75" style="16" customWidth="1"/>
    <col min="10746" max="10746" width="67.75" style="16" customWidth="1"/>
    <col min="10747" max="10747" width="15.625" style="16" customWidth="1"/>
    <col min="10748" max="10999" width="9" style="16"/>
    <col min="11000" max="11000" width="51" style="16" customWidth="1"/>
    <col min="11001" max="11001" width="13.75" style="16" customWidth="1"/>
    <col min="11002" max="11002" width="67.75" style="16" customWidth="1"/>
    <col min="11003" max="11003" width="15.625" style="16" customWidth="1"/>
    <col min="11004" max="11255" width="9" style="16"/>
    <col min="11256" max="11256" width="51" style="16" customWidth="1"/>
    <col min="11257" max="11257" width="13.75" style="16" customWidth="1"/>
    <col min="11258" max="11258" width="67.75" style="16" customWidth="1"/>
    <col min="11259" max="11259" width="15.625" style="16" customWidth="1"/>
    <col min="11260" max="11511" width="9" style="16"/>
    <col min="11512" max="11512" width="51" style="16" customWidth="1"/>
    <col min="11513" max="11513" width="13.75" style="16" customWidth="1"/>
    <col min="11514" max="11514" width="67.75" style="16" customWidth="1"/>
    <col min="11515" max="11515" width="15.625" style="16" customWidth="1"/>
    <col min="11516" max="11767" width="9" style="16"/>
    <col min="11768" max="11768" width="51" style="16" customWidth="1"/>
    <col min="11769" max="11769" width="13.75" style="16" customWidth="1"/>
    <col min="11770" max="11770" width="67.75" style="16" customWidth="1"/>
    <col min="11771" max="11771" width="15.625" style="16" customWidth="1"/>
    <col min="11772" max="12023" width="9" style="16"/>
    <col min="12024" max="12024" width="51" style="16" customWidth="1"/>
    <col min="12025" max="12025" width="13.75" style="16" customWidth="1"/>
    <col min="12026" max="12026" width="67.75" style="16" customWidth="1"/>
    <col min="12027" max="12027" width="15.625" style="16" customWidth="1"/>
    <col min="12028" max="12279" width="9" style="16"/>
    <col min="12280" max="12280" width="51" style="16" customWidth="1"/>
    <col min="12281" max="12281" width="13.75" style="16" customWidth="1"/>
    <col min="12282" max="12282" width="67.75" style="16" customWidth="1"/>
    <col min="12283" max="12283" width="15.625" style="16" customWidth="1"/>
    <col min="12284" max="12535" width="9" style="16"/>
    <col min="12536" max="12536" width="51" style="16" customWidth="1"/>
    <col min="12537" max="12537" width="13.75" style="16" customWidth="1"/>
    <col min="12538" max="12538" width="67.75" style="16" customWidth="1"/>
    <col min="12539" max="12539" width="15.625" style="16" customWidth="1"/>
    <col min="12540" max="12791" width="9" style="16"/>
    <col min="12792" max="12792" width="51" style="16" customWidth="1"/>
    <col min="12793" max="12793" width="13.75" style="16" customWidth="1"/>
    <col min="12794" max="12794" width="67.75" style="16" customWidth="1"/>
    <col min="12795" max="12795" width="15.625" style="16" customWidth="1"/>
    <col min="12796" max="13047" width="9" style="16"/>
    <col min="13048" max="13048" width="51" style="16" customWidth="1"/>
    <col min="13049" max="13049" width="13.75" style="16" customWidth="1"/>
    <col min="13050" max="13050" width="67.75" style="16" customWidth="1"/>
    <col min="13051" max="13051" width="15.625" style="16" customWidth="1"/>
    <col min="13052" max="13303" width="9" style="16"/>
    <col min="13304" max="13304" width="51" style="16" customWidth="1"/>
    <col min="13305" max="13305" width="13.75" style="16" customWidth="1"/>
    <col min="13306" max="13306" width="67.75" style="16" customWidth="1"/>
    <col min="13307" max="13307" width="15.625" style="16" customWidth="1"/>
    <col min="13308" max="13559" width="9" style="16"/>
    <col min="13560" max="13560" width="51" style="16" customWidth="1"/>
    <col min="13561" max="13561" width="13.75" style="16" customWidth="1"/>
    <col min="13562" max="13562" width="67.75" style="16" customWidth="1"/>
    <col min="13563" max="13563" width="15.625" style="16" customWidth="1"/>
    <col min="13564" max="13815" width="9" style="16"/>
    <col min="13816" max="13816" width="51" style="16" customWidth="1"/>
    <col min="13817" max="13817" width="13.75" style="16" customWidth="1"/>
    <col min="13818" max="13818" width="67.75" style="16" customWidth="1"/>
    <col min="13819" max="13819" width="15.625" style="16" customWidth="1"/>
    <col min="13820" max="14071" width="9" style="16"/>
    <col min="14072" max="14072" width="51" style="16" customWidth="1"/>
    <col min="14073" max="14073" width="13.75" style="16" customWidth="1"/>
    <col min="14074" max="14074" width="67.75" style="16" customWidth="1"/>
    <col min="14075" max="14075" width="15.625" style="16" customWidth="1"/>
    <col min="14076" max="14327" width="9" style="16"/>
    <col min="14328" max="14328" width="51" style="16" customWidth="1"/>
    <col min="14329" max="14329" width="13.75" style="16" customWidth="1"/>
    <col min="14330" max="14330" width="67.75" style="16" customWidth="1"/>
    <col min="14331" max="14331" width="15.625" style="16" customWidth="1"/>
    <col min="14332" max="14583" width="9" style="16"/>
    <col min="14584" max="14584" width="51" style="16" customWidth="1"/>
    <col min="14585" max="14585" width="13.75" style="16" customWidth="1"/>
    <col min="14586" max="14586" width="67.75" style="16" customWidth="1"/>
    <col min="14587" max="14587" width="15.625" style="16" customWidth="1"/>
    <col min="14588" max="14839" width="9" style="16"/>
    <col min="14840" max="14840" width="51" style="16" customWidth="1"/>
    <col min="14841" max="14841" width="13.75" style="16" customWidth="1"/>
    <col min="14842" max="14842" width="67.75" style="16" customWidth="1"/>
    <col min="14843" max="14843" width="15.625" style="16" customWidth="1"/>
    <col min="14844" max="15095" width="9" style="16"/>
    <col min="15096" max="15096" width="51" style="16" customWidth="1"/>
    <col min="15097" max="15097" width="13.75" style="16" customWidth="1"/>
    <col min="15098" max="15098" width="67.75" style="16" customWidth="1"/>
    <col min="15099" max="15099" width="15.625" style="16" customWidth="1"/>
    <col min="15100" max="15351" width="9" style="16"/>
    <col min="15352" max="15352" width="51" style="16" customWidth="1"/>
    <col min="15353" max="15353" width="13.75" style="16" customWidth="1"/>
    <col min="15354" max="15354" width="67.75" style="16" customWidth="1"/>
    <col min="15355" max="15355" width="15.625" style="16" customWidth="1"/>
    <col min="15356" max="15607" width="9" style="16"/>
    <col min="15608" max="15608" width="51" style="16" customWidth="1"/>
    <col min="15609" max="15609" width="13.75" style="16" customWidth="1"/>
    <col min="15610" max="15610" width="67.75" style="16" customWidth="1"/>
    <col min="15611" max="15611" width="15.625" style="16" customWidth="1"/>
    <col min="15612" max="15863" width="9" style="16"/>
    <col min="15864" max="15864" width="51" style="16" customWidth="1"/>
    <col min="15865" max="15865" width="13.75" style="16" customWidth="1"/>
    <col min="15866" max="15866" width="67.75" style="16" customWidth="1"/>
    <col min="15867" max="15867" width="15.625" style="16" customWidth="1"/>
    <col min="15868" max="16119" width="9" style="16"/>
    <col min="16120" max="16120" width="51" style="16" customWidth="1"/>
    <col min="16121" max="16121" width="13.75" style="16" customWidth="1"/>
    <col min="16122" max="16122" width="67.75" style="16" customWidth="1"/>
    <col min="16123" max="16123" width="15.625" style="16" customWidth="1"/>
    <col min="16124" max="16384" width="9" style="16"/>
  </cols>
  <sheetData>
    <row r="1" ht="19.5" customHeight="1" spans="1:1">
      <c r="A1" s="16" t="s">
        <v>19</v>
      </c>
    </row>
    <row r="2" ht="24.75" customHeight="1" spans="1:2">
      <c r="A2" s="80" t="s">
        <v>2629</v>
      </c>
      <c r="B2" s="80"/>
    </row>
    <row r="3" ht="14.25" customHeight="1" spans="2:2">
      <c r="B3" s="16" t="s">
        <v>37</v>
      </c>
    </row>
    <row r="4" ht="17.1" customHeight="1" spans="1:2">
      <c r="A4" s="88" t="s">
        <v>2630</v>
      </c>
      <c r="B4" s="89"/>
    </row>
    <row r="5" ht="17.1" customHeight="1" spans="1:2">
      <c r="A5" s="90" t="s">
        <v>2631</v>
      </c>
      <c r="B5" s="90" t="s">
        <v>2284</v>
      </c>
    </row>
    <row r="6" ht="17.1" customHeight="1" spans="1:2">
      <c r="A6" s="91" t="s">
        <v>2632</v>
      </c>
      <c r="B6" s="92">
        <f>SUM(B7:B21)</f>
        <v>2</v>
      </c>
    </row>
    <row r="7" ht="17.1" customHeight="1" spans="1:2">
      <c r="A7" s="93" t="s">
        <v>2633</v>
      </c>
      <c r="B7" s="94"/>
    </row>
    <row r="8" ht="17.1" customHeight="1" spans="1:2">
      <c r="A8" s="95" t="s">
        <v>2634</v>
      </c>
      <c r="B8" s="94"/>
    </row>
    <row r="9" ht="17.1" customHeight="1" spans="1:2">
      <c r="A9" s="96" t="s">
        <v>2635</v>
      </c>
      <c r="B9" s="94"/>
    </row>
    <row r="10" ht="17.1" customHeight="1" spans="1:2">
      <c r="A10" s="95" t="s">
        <v>2636</v>
      </c>
      <c r="B10" s="94"/>
    </row>
    <row r="11" ht="17.1" customHeight="1" spans="1:2">
      <c r="A11" s="95" t="s">
        <v>2637</v>
      </c>
      <c r="B11" s="94"/>
    </row>
    <row r="12" ht="17.1" customHeight="1" spans="1:2">
      <c r="A12" s="95" t="s">
        <v>2638</v>
      </c>
      <c r="B12" s="94"/>
    </row>
    <row r="13" ht="17.1" customHeight="1" spans="1:2">
      <c r="A13" s="93" t="s">
        <v>2639</v>
      </c>
      <c r="B13" s="94">
        <v>0</v>
      </c>
    </row>
    <row r="14" ht="17.1" customHeight="1" spans="1:2">
      <c r="A14" s="93" t="s">
        <v>2640</v>
      </c>
      <c r="B14" s="94"/>
    </row>
    <row r="15" ht="17.1" customHeight="1" spans="1:2">
      <c r="A15" s="93" t="s">
        <v>2641</v>
      </c>
      <c r="B15" s="94"/>
    </row>
    <row r="16" ht="17.1" customHeight="1" spans="1:2">
      <c r="A16" s="93" t="s">
        <v>2642</v>
      </c>
      <c r="B16" s="94"/>
    </row>
    <row r="17" ht="17.1" customHeight="1" spans="1:2">
      <c r="A17" s="93" t="s">
        <v>2643</v>
      </c>
      <c r="B17" s="94"/>
    </row>
    <row r="18" ht="17.1" customHeight="1" spans="1:2">
      <c r="A18" s="93" t="s">
        <v>2644</v>
      </c>
      <c r="B18" s="94"/>
    </row>
    <row r="19" ht="17.1" customHeight="1" spans="1:2">
      <c r="A19" s="93" t="s">
        <v>2645</v>
      </c>
      <c r="B19" s="94">
        <v>0</v>
      </c>
    </row>
    <row r="20" ht="17.1" customHeight="1" spans="1:2">
      <c r="A20" s="97" t="s">
        <v>2646</v>
      </c>
      <c r="B20" s="94"/>
    </row>
    <row r="21" ht="17.1" customHeight="1" spans="1:2">
      <c r="A21" s="97" t="s">
        <v>2647</v>
      </c>
      <c r="B21" s="94">
        <v>2</v>
      </c>
    </row>
    <row r="22" ht="17.1" customHeight="1" spans="1:2">
      <c r="A22" s="91" t="s">
        <v>2602</v>
      </c>
      <c r="B22" s="94">
        <f>SUM(B23:B33)</f>
        <v>5</v>
      </c>
    </row>
    <row r="23" ht="17.1" customHeight="1" spans="1:2">
      <c r="A23" s="95" t="s">
        <v>2648</v>
      </c>
      <c r="B23" s="94"/>
    </row>
    <row r="24" ht="17.1" customHeight="1" spans="1:10">
      <c r="A24" s="95" t="s">
        <v>2649</v>
      </c>
      <c r="B24" s="94">
        <v>5</v>
      </c>
      <c r="J24" s="15"/>
    </row>
    <row r="25" ht="17.1" customHeight="1" spans="1:2">
      <c r="A25" s="95" t="s">
        <v>2650</v>
      </c>
      <c r="B25" s="94"/>
    </row>
    <row r="26" ht="17.1" customHeight="1" spans="1:2">
      <c r="A26" s="95" t="s">
        <v>2651</v>
      </c>
      <c r="B26" s="94"/>
    </row>
    <row r="27" ht="17.1" customHeight="1" spans="1:2">
      <c r="A27" s="95" t="s">
        <v>2652</v>
      </c>
      <c r="B27" s="94">
        <v>0</v>
      </c>
    </row>
    <row r="28" ht="17.1" customHeight="1" spans="1:2">
      <c r="A28" s="95" t="s">
        <v>2649</v>
      </c>
      <c r="B28" s="94"/>
    </row>
    <row r="29" ht="17.1" customHeight="1" spans="1:2">
      <c r="A29" s="95" t="s">
        <v>2650</v>
      </c>
      <c r="B29" s="94"/>
    </row>
    <row r="30" ht="17.1" customHeight="1" spans="1:2">
      <c r="A30" s="98" t="s">
        <v>2653</v>
      </c>
      <c r="B30" s="94"/>
    </row>
    <row r="31" ht="17.1" customHeight="1" spans="1:2">
      <c r="A31" s="93" t="s">
        <v>2654</v>
      </c>
      <c r="B31" s="94">
        <v>0</v>
      </c>
    </row>
    <row r="32" ht="17.1" customHeight="1" spans="1:2">
      <c r="A32" s="97" t="s">
        <v>2650</v>
      </c>
      <c r="B32" s="94"/>
    </row>
    <row r="33" ht="17.1" customHeight="1" spans="1:2">
      <c r="A33" s="97" t="s">
        <v>2655</v>
      </c>
      <c r="B33" s="94"/>
    </row>
    <row r="34" ht="17.1" customHeight="1" spans="1:2">
      <c r="A34" s="91" t="s">
        <v>2604</v>
      </c>
      <c r="B34" s="94">
        <f>SUM(B35:B44)</f>
        <v>0</v>
      </c>
    </row>
    <row r="35" ht="17.1" customHeight="1" spans="1:2">
      <c r="A35" s="91" t="s">
        <v>2656</v>
      </c>
      <c r="B35" s="94">
        <v>0</v>
      </c>
    </row>
    <row r="36" ht="17.1" customHeight="1" spans="1:2">
      <c r="A36" s="91" t="s">
        <v>2657</v>
      </c>
      <c r="B36" s="94"/>
    </row>
    <row r="37" ht="17.1" customHeight="1" spans="1:2">
      <c r="A37" s="91" t="s">
        <v>2658</v>
      </c>
      <c r="B37" s="94"/>
    </row>
    <row r="38" s="87" customFormat="1" ht="17.1" customHeight="1" spans="1:2">
      <c r="A38" s="91" t="s">
        <v>2659</v>
      </c>
      <c r="B38" s="94"/>
    </row>
    <row r="39" ht="17.1" customHeight="1" spans="1:2">
      <c r="A39" s="91" t="s">
        <v>2660</v>
      </c>
      <c r="B39" s="94"/>
    </row>
    <row r="40" ht="17.1" customHeight="1" spans="1:2">
      <c r="A40" s="91" t="s">
        <v>2661</v>
      </c>
      <c r="B40" s="94">
        <v>0</v>
      </c>
    </row>
    <row r="41" ht="17.1" customHeight="1" spans="1:2">
      <c r="A41" s="91" t="s">
        <v>2662</v>
      </c>
      <c r="B41" s="94"/>
    </row>
    <row r="42" ht="17.1" customHeight="1" spans="1:2">
      <c r="A42" s="91" t="s">
        <v>2663</v>
      </c>
      <c r="B42" s="94"/>
    </row>
    <row r="43" ht="17.1" customHeight="1" spans="1:2">
      <c r="A43" s="91" t="s">
        <v>2664</v>
      </c>
      <c r="B43" s="94"/>
    </row>
    <row r="44" ht="17.1" customHeight="1" spans="1:2">
      <c r="A44" s="91" t="s">
        <v>2665</v>
      </c>
      <c r="B44" s="94"/>
    </row>
    <row r="45" ht="17.1" customHeight="1" spans="1:2">
      <c r="A45" s="91" t="s">
        <v>2606</v>
      </c>
      <c r="B45" s="94">
        <f>B58+B63+B64</f>
        <v>82016</v>
      </c>
    </row>
    <row r="46" ht="17.1" customHeight="1" spans="1:2">
      <c r="A46" s="91" t="s">
        <v>2666</v>
      </c>
      <c r="B46" s="94">
        <v>40939</v>
      </c>
    </row>
    <row r="47" ht="17.1" customHeight="1" spans="1:2">
      <c r="A47" s="98" t="s">
        <v>2667</v>
      </c>
      <c r="B47" s="94"/>
    </row>
    <row r="48" ht="17.1" customHeight="1" spans="1:2">
      <c r="A48" s="98" t="s">
        <v>2668</v>
      </c>
      <c r="B48" s="94"/>
    </row>
    <row r="49" ht="17.1" customHeight="1" spans="1:2">
      <c r="A49" s="98" t="s">
        <v>2669</v>
      </c>
      <c r="B49" s="94"/>
    </row>
    <row r="50" ht="17.1" customHeight="1" spans="1:2">
      <c r="A50" s="98" t="s">
        <v>2670</v>
      </c>
      <c r="B50" s="94"/>
    </row>
    <row r="51" ht="17.1" customHeight="1" spans="1:2">
      <c r="A51" s="98" t="s">
        <v>2671</v>
      </c>
      <c r="B51" s="94"/>
    </row>
    <row r="52" ht="17.1" customHeight="1" spans="1:2">
      <c r="A52" s="98" t="s">
        <v>2672</v>
      </c>
      <c r="B52" s="94"/>
    </row>
    <row r="53" ht="17.1" customHeight="1" spans="1:2">
      <c r="A53" s="98" t="s">
        <v>2673</v>
      </c>
      <c r="B53" s="94"/>
    </row>
    <row r="54" ht="17.1" customHeight="1" spans="1:2">
      <c r="A54" s="98" t="s">
        <v>2674</v>
      </c>
      <c r="B54" s="94"/>
    </row>
    <row r="55" ht="17.1" customHeight="1" spans="1:2">
      <c r="A55" s="98" t="s">
        <v>2675</v>
      </c>
      <c r="B55" s="94"/>
    </row>
    <row r="56" ht="17.1" customHeight="1" spans="1:2">
      <c r="A56" s="98" t="s">
        <v>2676</v>
      </c>
      <c r="B56" s="94"/>
    </row>
    <row r="57" ht="17.1" customHeight="1" spans="1:2">
      <c r="A57" s="98" t="s">
        <v>2075</v>
      </c>
      <c r="B57" s="94"/>
    </row>
    <row r="58" ht="17.1" customHeight="1" spans="1:2">
      <c r="A58" s="98" t="s">
        <v>2677</v>
      </c>
      <c r="B58" s="94">
        <v>40939</v>
      </c>
    </row>
    <row r="59" ht="17.1" customHeight="1" spans="1:2">
      <c r="A59" s="91" t="s">
        <v>2678</v>
      </c>
      <c r="B59" s="94">
        <v>0</v>
      </c>
    </row>
    <row r="60" ht="17.1" customHeight="1" spans="1:2">
      <c r="A60" s="98" t="s">
        <v>2667</v>
      </c>
      <c r="B60" s="94"/>
    </row>
    <row r="61" ht="17.1" customHeight="1" spans="1:2">
      <c r="A61" s="98" t="s">
        <v>2668</v>
      </c>
      <c r="B61" s="94"/>
    </row>
    <row r="62" ht="17.1" customHeight="1" spans="1:2">
      <c r="A62" s="98" t="s">
        <v>2679</v>
      </c>
      <c r="B62" s="94"/>
    </row>
    <row r="63" ht="17.1" customHeight="1" spans="1:2">
      <c r="A63" s="91" t="s">
        <v>2680</v>
      </c>
      <c r="B63" s="94">
        <v>6627</v>
      </c>
    </row>
    <row r="64" ht="17.1" customHeight="1" spans="1:2">
      <c r="A64" s="91" t="s">
        <v>2681</v>
      </c>
      <c r="B64" s="94">
        <v>34450</v>
      </c>
    </row>
    <row r="65" ht="17.1" customHeight="1" spans="1:2">
      <c r="A65" s="98" t="s">
        <v>2682</v>
      </c>
      <c r="B65" s="94"/>
    </row>
    <row r="66" ht="17.1" customHeight="1" spans="1:2">
      <c r="A66" s="98" t="s">
        <v>2683</v>
      </c>
      <c r="B66" s="94"/>
    </row>
    <row r="67" ht="17.1" customHeight="1" spans="1:2">
      <c r="A67" s="98" t="s">
        <v>2684</v>
      </c>
      <c r="B67" s="94"/>
    </row>
    <row r="68" ht="17.1" customHeight="1" spans="1:2">
      <c r="A68" s="98" t="s">
        <v>2685</v>
      </c>
      <c r="B68" s="94"/>
    </row>
    <row r="69" ht="17.1" customHeight="1" spans="1:2">
      <c r="A69" s="98" t="s">
        <v>2686</v>
      </c>
      <c r="B69" s="94">
        <v>34450</v>
      </c>
    </row>
    <row r="70" ht="17.1" customHeight="1" spans="1:2">
      <c r="A70" s="91" t="s">
        <v>2687</v>
      </c>
      <c r="B70" s="94">
        <v>0</v>
      </c>
    </row>
    <row r="71" ht="17.1" customHeight="1" spans="1:2">
      <c r="A71" s="91" t="s">
        <v>2688</v>
      </c>
      <c r="B71" s="94"/>
    </row>
    <row r="72" ht="17.1" customHeight="1" spans="1:2">
      <c r="A72" s="91" t="s">
        <v>2689</v>
      </c>
      <c r="B72" s="94"/>
    </row>
    <row r="73" ht="17.1" customHeight="1" spans="1:2">
      <c r="A73" s="91" t="s">
        <v>2690</v>
      </c>
      <c r="B73" s="94"/>
    </row>
    <row r="74" ht="17.1" customHeight="1" spans="1:2">
      <c r="A74" s="99" t="s">
        <v>2691</v>
      </c>
      <c r="B74" s="94">
        <v>0</v>
      </c>
    </row>
    <row r="75" ht="17.1" customHeight="1" spans="1:2">
      <c r="A75" s="97" t="s">
        <v>2667</v>
      </c>
      <c r="B75" s="94"/>
    </row>
    <row r="76" ht="17.1" customHeight="1" spans="1:2">
      <c r="A76" s="97" t="s">
        <v>2668</v>
      </c>
      <c r="B76" s="94"/>
    </row>
    <row r="77" ht="17.1" customHeight="1" spans="1:2">
      <c r="A77" s="100" t="s">
        <v>2692</v>
      </c>
      <c r="B77" s="94"/>
    </row>
    <row r="78" ht="17.1" customHeight="1" spans="1:2">
      <c r="A78" s="99" t="s">
        <v>2693</v>
      </c>
      <c r="B78" s="94">
        <v>0</v>
      </c>
    </row>
    <row r="79" ht="17.1" customHeight="1" spans="1:2">
      <c r="A79" s="97" t="s">
        <v>2667</v>
      </c>
      <c r="B79" s="94"/>
    </row>
    <row r="80" ht="17.1" customHeight="1" spans="1:2">
      <c r="A80" s="97" t="s">
        <v>2668</v>
      </c>
      <c r="B80" s="94"/>
    </row>
    <row r="81" ht="17.1" customHeight="1" spans="1:2">
      <c r="A81" s="97" t="s">
        <v>2694</v>
      </c>
      <c r="B81" s="94"/>
    </row>
    <row r="82" ht="17.1" customHeight="1" spans="1:2">
      <c r="A82" s="99" t="s">
        <v>2695</v>
      </c>
      <c r="B82" s="94">
        <v>0</v>
      </c>
    </row>
    <row r="83" ht="17.1" customHeight="1" spans="1:2">
      <c r="A83" s="97" t="s">
        <v>2682</v>
      </c>
      <c r="B83" s="94"/>
    </row>
    <row r="84" ht="17.1" customHeight="1" spans="1:2">
      <c r="A84" s="97" t="s">
        <v>2683</v>
      </c>
      <c r="B84" s="94"/>
    </row>
    <row r="85" ht="17.1" customHeight="1" spans="1:2">
      <c r="A85" s="97" t="s">
        <v>2684</v>
      </c>
      <c r="B85" s="94"/>
    </row>
    <row r="86" ht="17.1" customHeight="1" spans="1:2">
      <c r="A86" s="97" t="s">
        <v>2685</v>
      </c>
      <c r="B86" s="94"/>
    </row>
    <row r="87" ht="17.1" customHeight="1" spans="1:2">
      <c r="A87" s="97" t="s">
        <v>2696</v>
      </c>
      <c r="B87" s="94"/>
    </row>
    <row r="88" ht="17.1" customHeight="1" spans="1:2">
      <c r="A88" s="99" t="s">
        <v>2697</v>
      </c>
      <c r="B88" s="94">
        <v>0</v>
      </c>
    </row>
    <row r="89" ht="17.1" customHeight="1" spans="1:2">
      <c r="A89" s="97" t="s">
        <v>2688</v>
      </c>
      <c r="B89" s="94"/>
    </row>
    <row r="90" ht="17.1" customHeight="1" spans="1:2">
      <c r="A90" s="97" t="s">
        <v>2698</v>
      </c>
      <c r="B90" s="94"/>
    </row>
    <row r="91" ht="17.1" customHeight="1" spans="1:2">
      <c r="A91" s="97" t="s">
        <v>2699</v>
      </c>
      <c r="B91" s="94"/>
    </row>
    <row r="92" ht="17.1" customHeight="1" spans="1:2">
      <c r="A92" s="97" t="s">
        <v>2667</v>
      </c>
      <c r="B92" s="94"/>
    </row>
    <row r="93" ht="17.1" customHeight="1" spans="1:2">
      <c r="A93" s="97" t="s">
        <v>2668</v>
      </c>
      <c r="B93" s="94"/>
    </row>
    <row r="94" ht="17.1" customHeight="1" spans="1:2">
      <c r="A94" s="97" t="s">
        <v>2669</v>
      </c>
      <c r="B94" s="94"/>
    </row>
    <row r="95" ht="17.1" customHeight="1" spans="1:2">
      <c r="A95" s="97" t="s">
        <v>2670</v>
      </c>
      <c r="B95" s="94"/>
    </row>
    <row r="96" ht="17.1" customHeight="1" spans="1:2">
      <c r="A96" s="97" t="s">
        <v>2673</v>
      </c>
      <c r="B96" s="94"/>
    </row>
    <row r="97" ht="17.1" customHeight="1" spans="1:2">
      <c r="A97" s="97" t="s">
        <v>2675</v>
      </c>
      <c r="B97" s="94"/>
    </row>
    <row r="98" ht="17.1" customHeight="1" spans="1:2">
      <c r="A98" s="97" t="s">
        <v>2676</v>
      </c>
      <c r="B98" s="94"/>
    </row>
    <row r="99" ht="17.1" customHeight="1" spans="1:2">
      <c r="A99" s="97" t="s">
        <v>2700</v>
      </c>
      <c r="B99" s="94"/>
    </row>
    <row r="100" ht="17.1" customHeight="1" spans="1:2">
      <c r="A100" s="91" t="s">
        <v>2608</v>
      </c>
      <c r="B100" s="94">
        <f>SUM(B101:B115)</f>
        <v>0</v>
      </c>
    </row>
    <row r="101" ht="17.1" customHeight="1" spans="1:2">
      <c r="A101" s="98" t="s">
        <v>2701</v>
      </c>
      <c r="B101" s="94">
        <v>0</v>
      </c>
    </row>
    <row r="102" ht="17.1" customHeight="1" spans="1:2">
      <c r="A102" s="98" t="s">
        <v>2650</v>
      </c>
      <c r="B102" s="94"/>
    </row>
    <row r="103" ht="17.1" customHeight="1" spans="1:2">
      <c r="A103" s="98" t="s">
        <v>2702</v>
      </c>
      <c r="B103" s="94"/>
    </row>
    <row r="104" ht="17.1" customHeight="1" spans="1:2">
      <c r="A104" s="98" t="s">
        <v>2703</v>
      </c>
      <c r="B104" s="94"/>
    </row>
    <row r="105" ht="17.1" customHeight="1" spans="1:2">
      <c r="A105" s="98" t="s">
        <v>2704</v>
      </c>
      <c r="B105" s="94"/>
    </row>
    <row r="106" ht="17.1" customHeight="1" spans="1:2">
      <c r="A106" s="98" t="s">
        <v>2705</v>
      </c>
      <c r="B106" s="94">
        <v>0</v>
      </c>
    </row>
    <row r="107" ht="17.1" customHeight="1" spans="1:2">
      <c r="A107" s="98" t="s">
        <v>2650</v>
      </c>
      <c r="B107" s="94"/>
    </row>
    <row r="108" ht="17.1" customHeight="1" spans="1:2">
      <c r="A108" s="98" t="s">
        <v>2702</v>
      </c>
      <c r="B108" s="94"/>
    </row>
    <row r="109" ht="17.1" customHeight="1" spans="1:2">
      <c r="A109" s="98" t="s">
        <v>2706</v>
      </c>
      <c r="B109" s="94"/>
    </row>
    <row r="110" ht="17.1" customHeight="1" spans="1:2">
      <c r="A110" s="98" t="s">
        <v>2707</v>
      </c>
      <c r="B110" s="94"/>
    </row>
    <row r="111" ht="17.1" customHeight="1" spans="1:2">
      <c r="A111" s="98" t="s">
        <v>2708</v>
      </c>
      <c r="B111" s="94">
        <v>0</v>
      </c>
    </row>
    <row r="112" ht="17.1" customHeight="1" spans="1:2">
      <c r="A112" s="98" t="s">
        <v>1600</v>
      </c>
      <c r="B112" s="94"/>
    </row>
    <row r="113" ht="17.1" customHeight="1" spans="1:2">
      <c r="A113" s="98" t="s">
        <v>2709</v>
      </c>
      <c r="B113" s="94"/>
    </row>
    <row r="114" ht="17.1" customHeight="1" spans="1:2">
      <c r="A114" s="98" t="s">
        <v>2710</v>
      </c>
      <c r="B114" s="94"/>
    </row>
    <row r="115" ht="17.1" customHeight="1" spans="1:2">
      <c r="A115" s="98" t="s">
        <v>2711</v>
      </c>
      <c r="B115" s="94"/>
    </row>
    <row r="116" ht="17.1" customHeight="1" spans="1:2">
      <c r="A116" s="95" t="s">
        <v>2610</v>
      </c>
      <c r="B116" s="94">
        <v>0</v>
      </c>
    </row>
    <row r="117" ht="17.1" customHeight="1" spans="1:2">
      <c r="A117" s="98" t="s">
        <v>2712</v>
      </c>
      <c r="B117" s="94">
        <v>0</v>
      </c>
    </row>
    <row r="118" ht="17.1" customHeight="1" spans="1:2">
      <c r="A118" s="98" t="s">
        <v>1668</v>
      </c>
      <c r="B118" s="94"/>
    </row>
    <row r="119" ht="17.1" customHeight="1" spans="1:2">
      <c r="A119" s="98" t="s">
        <v>1670</v>
      </c>
      <c r="B119" s="94"/>
    </row>
    <row r="120" ht="17.1" customHeight="1" spans="1:2">
      <c r="A120" s="98" t="s">
        <v>2713</v>
      </c>
      <c r="B120" s="94"/>
    </row>
    <row r="121" ht="17.1" customHeight="1" spans="1:2">
      <c r="A121" s="98" t="s">
        <v>2714</v>
      </c>
      <c r="B121" s="94"/>
    </row>
    <row r="122" ht="17.1" customHeight="1" spans="1:2">
      <c r="A122" s="98" t="s">
        <v>2715</v>
      </c>
      <c r="B122" s="94">
        <v>0</v>
      </c>
    </row>
    <row r="123" ht="17.1" customHeight="1" spans="1:2">
      <c r="A123" s="98" t="s">
        <v>2713</v>
      </c>
      <c r="B123" s="94"/>
    </row>
    <row r="124" ht="17.1" customHeight="1" spans="1:2">
      <c r="A124" s="98" t="s">
        <v>2716</v>
      </c>
      <c r="B124" s="94"/>
    </row>
    <row r="125" ht="17.1" customHeight="1" spans="1:2">
      <c r="A125" s="98" t="s">
        <v>2717</v>
      </c>
      <c r="B125" s="94"/>
    </row>
    <row r="126" ht="17.1" customHeight="1" spans="1:2">
      <c r="A126" s="98" t="s">
        <v>2718</v>
      </c>
      <c r="B126" s="94"/>
    </row>
    <row r="127" ht="17.1" customHeight="1" spans="1:2">
      <c r="A127" s="98" t="s">
        <v>2719</v>
      </c>
      <c r="B127" s="94">
        <v>0</v>
      </c>
    </row>
    <row r="128" ht="17.1" customHeight="1" spans="1:2">
      <c r="A128" s="98" t="s">
        <v>1682</v>
      </c>
      <c r="B128" s="94"/>
    </row>
    <row r="129" ht="17.1" customHeight="1" spans="1:2">
      <c r="A129" s="98" t="s">
        <v>2720</v>
      </c>
      <c r="B129" s="94"/>
    </row>
    <row r="130" ht="17.1" customHeight="1" spans="1:2">
      <c r="A130" s="98" t="s">
        <v>2721</v>
      </c>
      <c r="B130" s="94"/>
    </row>
    <row r="131" ht="17.1" customHeight="1" spans="1:2">
      <c r="A131" s="98" t="s">
        <v>2722</v>
      </c>
      <c r="B131" s="94"/>
    </row>
    <row r="132" ht="17.1" customHeight="1" spans="1:2">
      <c r="A132" s="98" t="s">
        <v>2723</v>
      </c>
      <c r="B132" s="94">
        <v>0</v>
      </c>
    </row>
    <row r="133" ht="17.1" customHeight="1" spans="1:2">
      <c r="A133" s="98" t="s">
        <v>2724</v>
      </c>
      <c r="B133" s="94"/>
    </row>
    <row r="134" ht="17.1" customHeight="1" spans="1:2">
      <c r="A134" s="98" t="s">
        <v>2725</v>
      </c>
      <c r="B134" s="94"/>
    </row>
    <row r="135" ht="17.1" customHeight="1" spans="1:2">
      <c r="A135" s="98" t="s">
        <v>2726</v>
      </c>
      <c r="B135" s="94"/>
    </row>
    <row r="136" ht="17.1" customHeight="1" spans="1:2">
      <c r="A136" s="98" t="s">
        <v>2727</v>
      </c>
      <c r="B136" s="94"/>
    </row>
    <row r="137" ht="17.1" customHeight="1" spans="1:2">
      <c r="A137" s="98" t="s">
        <v>2728</v>
      </c>
      <c r="B137" s="94"/>
    </row>
    <row r="138" ht="17.1" customHeight="1" spans="1:2">
      <c r="A138" s="98" t="s">
        <v>2729</v>
      </c>
      <c r="B138" s="94"/>
    </row>
    <row r="139" ht="17.1" customHeight="1" spans="1:2">
      <c r="A139" s="98" t="s">
        <v>2730</v>
      </c>
      <c r="B139" s="94"/>
    </row>
    <row r="140" ht="17.1" customHeight="1" spans="1:2">
      <c r="A140" s="98" t="s">
        <v>2731</v>
      </c>
      <c r="B140" s="94"/>
    </row>
    <row r="141" ht="17.1" customHeight="1" spans="1:2">
      <c r="A141" s="98" t="s">
        <v>2732</v>
      </c>
      <c r="B141" s="94">
        <v>0</v>
      </c>
    </row>
    <row r="142" ht="17.1" customHeight="1" spans="1:2">
      <c r="A142" s="98" t="s">
        <v>2733</v>
      </c>
      <c r="B142" s="94"/>
    </row>
    <row r="143" ht="17.1" customHeight="1" spans="1:2">
      <c r="A143" s="98" t="s">
        <v>2734</v>
      </c>
      <c r="B143" s="94"/>
    </row>
    <row r="144" ht="17.1" customHeight="1" spans="1:2">
      <c r="A144" s="98" t="s">
        <v>2735</v>
      </c>
      <c r="B144" s="94"/>
    </row>
    <row r="145" ht="17.1" customHeight="1" spans="1:2">
      <c r="A145" s="98" t="s">
        <v>2736</v>
      </c>
      <c r="B145" s="94"/>
    </row>
    <row r="146" ht="17.1" customHeight="1" spans="1:2">
      <c r="A146" s="98" t="s">
        <v>2737</v>
      </c>
      <c r="B146" s="94"/>
    </row>
    <row r="147" ht="17.1" customHeight="1" spans="1:2">
      <c r="A147" s="98" t="s">
        <v>2738</v>
      </c>
      <c r="B147" s="94"/>
    </row>
    <row r="148" ht="17.1" customHeight="1" spans="1:2">
      <c r="A148" s="98" t="s">
        <v>2739</v>
      </c>
      <c r="B148" s="94">
        <v>0</v>
      </c>
    </row>
    <row r="149" ht="17.1" customHeight="1" spans="1:2">
      <c r="A149" s="98" t="s">
        <v>2740</v>
      </c>
      <c r="B149" s="94"/>
    </row>
    <row r="150" ht="17.1" customHeight="1" spans="1:2">
      <c r="A150" s="98" t="s">
        <v>1728</v>
      </c>
      <c r="B150" s="94"/>
    </row>
    <row r="151" ht="17.1" customHeight="1" spans="1:2">
      <c r="A151" s="98" t="s">
        <v>2741</v>
      </c>
      <c r="B151" s="94"/>
    </row>
    <row r="152" ht="17.1" customHeight="1" spans="1:2">
      <c r="A152" s="98" t="s">
        <v>2742</v>
      </c>
      <c r="B152" s="94"/>
    </row>
    <row r="153" ht="17.1" customHeight="1" spans="1:2">
      <c r="A153" s="98" t="s">
        <v>2743</v>
      </c>
      <c r="B153" s="94"/>
    </row>
    <row r="154" ht="17.1" customHeight="1" spans="1:2">
      <c r="A154" s="98" t="s">
        <v>2744</v>
      </c>
      <c r="B154" s="94"/>
    </row>
    <row r="155" ht="17.1" customHeight="1" spans="1:2">
      <c r="A155" s="98" t="s">
        <v>2745</v>
      </c>
      <c r="B155" s="94"/>
    </row>
    <row r="156" ht="17.1" customHeight="1" spans="1:2">
      <c r="A156" s="98" t="s">
        <v>2746</v>
      </c>
      <c r="B156" s="94"/>
    </row>
    <row r="157" ht="17.1" customHeight="1" spans="1:2">
      <c r="A157" s="98" t="s">
        <v>2747</v>
      </c>
      <c r="B157" s="94">
        <v>0</v>
      </c>
    </row>
    <row r="158" ht="17.1" customHeight="1" spans="1:2">
      <c r="A158" s="97" t="s">
        <v>1668</v>
      </c>
      <c r="B158" s="94"/>
    </row>
    <row r="159" ht="17.1" customHeight="1" spans="1:2">
      <c r="A159" s="97" t="s">
        <v>2748</v>
      </c>
      <c r="B159" s="94"/>
    </row>
    <row r="160" ht="17.1" customHeight="1" spans="1:2">
      <c r="A160" s="98" t="s">
        <v>2749</v>
      </c>
      <c r="B160" s="94">
        <v>0</v>
      </c>
    </row>
    <row r="161" ht="17.1" customHeight="1" spans="1:2">
      <c r="A161" s="97" t="s">
        <v>1668</v>
      </c>
      <c r="B161" s="94"/>
    </row>
    <row r="162" ht="17.1" customHeight="1" spans="1:2">
      <c r="A162" s="97" t="s">
        <v>2750</v>
      </c>
      <c r="B162" s="94"/>
    </row>
    <row r="163" ht="17.1" customHeight="1" spans="1:2">
      <c r="A163" s="98" t="s">
        <v>2751</v>
      </c>
      <c r="B163" s="94"/>
    </row>
    <row r="164" ht="17.1" customHeight="1" spans="1:2">
      <c r="A164" s="98" t="s">
        <v>2752</v>
      </c>
      <c r="B164" s="94">
        <v>0</v>
      </c>
    </row>
    <row r="165" ht="17.1" customHeight="1" spans="1:2">
      <c r="A165" s="97" t="s">
        <v>1682</v>
      </c>
      <c r="B165" s="94"/>
    </row>
    <row r="166" ht="17.1" customHeight="1" spans="1:2">
      <c r="A166" s="97" t="s">
        <v>2721</v>
      </c>
      <c r="B166" s="94"/>
    </row>
    <row r="167" ht="17.1" customHeight="1" spans="1:2">
      <c r="A167" s="97" t="s">
        <v>2753</v>
      </c>
      <c r="B167" s="94"/>
    </row>
    <row r="168" ht="17.1" customHeight="1" spans="1:2">
      <c r="A168" s="95" t="s">
        <v>2754</v>
      </c>
      <c r="B168" s="94">
        <v>0</v>
      </c>
    </row>
    <row r="169" ht="17.1" customHeight="1" spans="1:2">
      <c r="A169" s="98" t="s">
        <v>2755</v>
      </c>
      <c r="B169" s="94">
        <v>0</v>
      </c>
    </row>
    <row r="170" ht="17.1" customHeight="1" spans="1:2">
      <c r="A170" s="98" t="s">
        <v>2756</v>
      </c>
      <c r="B170" s="94"/>
    </row>
    <row r="171" ht="17.1" customHeight="1" spans="1:2">
      <c r="A171" s="98" t="s">
        <v>2757</v>
      </c>
      <c r="B171" s="94"/>
    </row>
    <row r="172" ht="17.1" customHeight="1" spans="1:2">
      <c r="A172" s="95" t="s">
        <v>2758</v>
      </c>
      <c r="B172" s="94">
        <f>B175+B186</f>
        <v>11982</v>
      </c>
    </row>
    <row r="173" ht="17.1" customHeight="1" spans="1:2">
      <c r="A173" s="98" t="s">
        <v>2759</v>
      </c>
      <c r="B173" s="94">
        <v>0</v>
      </c>
    </row>
    <row r="174" ht="17.1" customHeight="1" spans="1:2">
      <c r="A174" s="98" t="s">
        <v>2760</v>
      </c>
      <c r="B174" s="94"/>
    </row>
    <row r="175" ht="17.1" customHeight="1" spans="1:2">
      <c r="A175" s="98" t="s">
        <v>2761</v>
      </c>
      <c r="B175" s="94">
        <v>11946</v>
      </c>
    </row>
    <row r="176" ht="17.1" customHeight="1" spans="1:2">
      <c r="A176" s="98" t="s">
        <v>2762</v>
      </c>
      <c r="B176" s="94"/>
    </row>
    <row r="177" ht="17.1" customHeight="1" spans="1:2">
      <c r="A177" s="98" t="s">
        <v>2763</v>
      </c>
      <c r="B177" s="94">
        <v>0</v>
      </c>
    </row>
    <row r="178" ht="17.1" customHeight="1" spans="1:2">
      <c r="A178" s="98" t="s">
        <v>2764</v>
      </c>
      <c r="B178" s="94"/>
    </row>
    <row r="179" ht="17.1" customHeight="1" spans="1:2">
      <c r="A179" s="98" t="s">
        <v>2765</v>
      </c>
      <c r="B179" s="94"/>
    </row>
    <row r="180" ht="17.1" customHeight="1" spans="1:2">
      <c r="A180" s="98" t="s">
        <v>2766</v>
      </c>
      <c r="B180" s="94"/>
    </row>
    <row r="181" ht="17.1" customHeight="1" spans="1:2">
      <c r="A181" s="98" t="s">
        <v>2767</v>
      </c>
      <c r="B181" s="94"/>
    </row>
    <row r="182" ht="17.1" customHeight="1" spans="1:2">
      <c r="A182" s="98" t="s">
        <v>2768</v>
      </c>
      <c r="B182" s="94"/>
    </row>
    <row r="183" ht="17.1" customHeight="1" spans="1:2">
      <c r="A183" s="98" t="s">
        <v>2769</v>
      </c>
      <c r="B183" s="94"/>
    </row>
    <row r="184" ht="17.1" customHeight="1" spans="1:2">
      <c r="A184" s="98" t="s">
        <v>2770</v>
      </c>
      <c r="B184" s="94"/>
    </row>
    <row r="185" ht="17.1" customHeight="1" spans="1:2">
      <c r="A185" s="98" t="s">
        <v>2771</v>
      </c>
      <c r="B185" s="94"/>
    </row>
    <row r="186" ht="17.1" customHeight="1" spans="1:2">
      <c r="A186" s="98" t="s">
        <v>2772</v>
      </c>
      <c r="B186" s="94">
        <v>36</v>
      </c>
    </row>
    <row r="187" ht="17.1" customHeight="1" spans="1:2">
      <c r="A187" s="98" t="s">
        <v>2773</v>
      </c>
      <c r="B187" s="94">
        <v>30</v>
      </c>
    </row>
    <row r="188" ht="17.1" customHeight="1" spans="1:2">
      <c r="A188" s="98" t="s">
        <v>2774</v>
      </c>
      <c r="B188" s="94">
        <v>6</v>
      </c>
    </row>
    <row r="189" ht="17.1" customHeight="1" spans="1:2">
      <c r="A189" s="98" t="s">
        <v>2775</v>
      </c>
      <c r="B189" s="94"/>
    </row>
    <row r="190" ht="17.1" customHeight="1" spans="1:2">
      <c r="A190" s="98" t="s">
        <v>2776</v>
      </c>
      <c r="B190" s="94"/>
    </row>
    <row r="191" ht="17.1" customHeight="1" spans="1:2">
      <c r="A191" s="98" t="s">
        <v>2777</v>
      </c>
      <c r="B191" s="94"/>
    </row>
    <row r="192" ht="17.1" customHeight="1" spans="1:2">
      <c r="A192" s="98" t="s">
        <v>2778</v>
      </c>
      <c r="B192" s="94"/>
    </row>
    <row r="193" ht="17.1" customHeight="1" spans="1:2">
      <c r="A193" s="98" t="s">
        <v>2779</v>
      </c>
      <c r="B193" s="94"/>
    </row>
    <row r="194" ht="17.1" customHeight="1" spans="1:2">
      <c r="A194" s="98" t="s">
        <v>2780</v>
      </c>
      <c r="B194" s="94"/>
    </row>
    <row r="195" ht="17.1" customHeight="1" spans="1:2">
      <c r="A195" s="98" t="s">
        <v>2781</v>
      </c>
      <c r="B195" s="94"/>
    </row>
    <row r="196" ht="17.1" customHeight="1" spans="1:2">
      <c r="A196" s="98" t="s">
        <v>2782</v>
      </c>
      <c r="B196" s="94"/>
    </row>
    <row r="197" ht="17.1" customHeight="1" spans="1:2">
      <c r="A197" s="95" t="s">
        <v>2783</v>
      </c>
      <c r="B197" s="94">
        <v>3950</v>
      </c>
    </row>
    <row r="198" ht="17.1" customHeight="1" spans="1:2">
      <c r="A198" s="95" t="s">
        <v>2784</v>
      </c>
      <c r="B198" s="94"/>
    </row>
    <row r="199" ht="17.1" customHeight="1" spans="1:2">
      <c r="A199" s="95" t="s">
        <v>2785</v>
      </c>
      <c r="B199" s="94"/>
    </row>
    <row r="200" ht="17.1" customHeight="1" spans="1:2">
      <c r="A200" s="95" t="s">
        <v>2786</v>
      </c>
      <c r="B200" s="94"/>
    </row>
    <row r="201" ht="17.1" customHeight="1" spans="1:2">
      <c r="A201" s="95" t="s">
        <v>2787</v>
      </c>
      <c r="B201" s="94">
        <v>3950</v>
      </c>
    </row>
    <row r="202" ht="17.1" customHeight="1" spans="1:2">
      <c r="A202" s="95" t="s">
        <v>2788</v>
      </c>
      <c r="B202" s="94"/>
    </row>
    <row r="203" ht="17.1" customHeight="1" spans="1:2">
      <c r="A203" s="95" t="s">
        <v>2789</v>
      </c>
      <c r="B203" s="94"/>
    </row>
    <row r="204" ht="17.1" customHeight="1" spans="1:2">
      <c r="A204" s="95" t="s">
        <v>2790</v>
      </c>
      <c r="B204" s="94"/>
    </row>
    <row r="205" ht="17.1" customHeight="1" spans="1:2">
      <c r="A205" s="95" t="s">
        <v>2791</v>
      </c>
      <c r="B205" s="94"/>
    </row>
    <row r="206" ht="17.1" customHeight="1" spans="1:2">
      <c r="A206" s="95" t="s">
        <v>2792</v>
      </c>
      <c r="B206" s="94"/>
    </row>
    <row r="207" ht="17.1" customHeight="1" spans="1:2">
      <c r="A207" s="95" t="s">
        <v>2793</v>
      </c>
      <c r="B207" s="94"/>
    </row>
    <row r="208" ht="17.1" customHeight="1" spans="1:2">
      <c r="A208" s="95" t="s">
        <v>2794</v>
      </c>
      <c r="B208" s="94"/>
    </row>
    <row r="209" ht="17.1" customHeight="1" spans="1:2">
      <c r="A209" s="95" t="s">
        <v>2795</v>
      </c>
      <c r="B209" s="94"/>
    </row>
    <row r="210" ht="17.1" customHeight="1" spans="1:2">
      <c r="A210" s="95" t="s">
        <v>2796</v>
      </c>
      <c r="B210" s="94"/>
    </row>
    <row r="211" ht="17.1" customHeight="1" spans="1:2">
      <c r="A211" s="95" t="s">
        <v>2797</v>
      </c>
      <c r="B211" s="94"/>
    </row>
    <row r="212" ht="17.1" customHeight="1" spans="1:2">
      <c r="A212" s="95" t="s">
        <v>2798</v>
      </c>
      <c r="B212" s="94"/>
    </row>
    <row r="213" ht="17.1" customHeight="1" spans="1:2">
      <c r="A213" s="95" t="s">
        <v>2799</v>
      </c>
      <c r="B213" s="94"/>
    </row>
    <row r="214" ht="17.1" customHeight="1" spans="1:2">
      <c r="A214" s="95" t="s">
        <v>2800</v>
      </c>
      <c r="B214" s="94">
        <v>0</v>
      </c>
    </row>
    <row r="215" ht="17.1" customHeight="1" spans="1:2">
      <c r="A215" s="95" t="s">
        <v>2801</v>
      </c>
      <c r="B215" s="94"/>
    </row>
    <row r="216" ht="17.1" customHeight="1" spans="1:2">
      <c r="A216" s="95" t="s">
        <v>2802</v>
      </c>
      <c r="B216" s="94"/>
    </row>
    <row r="217" ht="17.1" customHeight="1" spans="1:2">
      <c r="A217" s="95" t="s">
        <v>2803</v>
      </c>
      <c r="B217" s="94"/>
    </row>
    <row r="218" ht="17.1" customHeight="1" spans="1:2">
      <c r="A218" s="95" t="s">
        <v>2804</v>
      </c>
      <c r="B218" s="94"/>
    </row>
    <row r="219" ht="17.1" customHeight="1" spans="1:2">
      <c r="A219" s="95" t="s">
        <v>2805</v>
      </c>
      <c r="B219" s="94"/>
    </row>
    <row r="220" ht="17.1" customHeight="1" spans="1:2">
      <c r="A220" s="95" t="s">
        <v>2806</v>
      </c>
      <c r="B220" s="94"/>
    </row>
    <row r="221" ht="17.1" customHeight="1" spans="1:2">
      <c r="A221" s="95" t="s">
        <v>2807</v>
      </c>
      <c r="B221" s="94"/>
    </row>
    <row r="222" ht="17.1" customHeight="1" spans="1:2">
      <c r="A222" s="95" t="s">
        <v>2808</v>
      </c>
      <c r="B222" s="94"/>
    </row>
    <row r="223" ht="17.1" customHeight="1" spans="1:2">
      <c r="A223" s="95" t="s">
        <v>2809</v>
      </c>
      <c r="B223" s="94"/>
    </row>
    <row r="224" ht="17.1" customHeight="1" spans="1:2">
      <c r="A224" s="95" t="s">
        <v>2810</v>
      </c>
      <c r="B224" s="94"/>
    </row>
    <row r="225" ht="17.1" customHeight="1" spans="1:2">
      <c r="A225" s="95" t="s">
        <v>2811</v>
      </c>
      <c r="B225" s="94"/>
    </row>
    <row r="226" ht="17.1" customHeight="1" spans="1:2">
      <c r="A226" s="95" t="s">
        <v>2812</v>
      </c>
      <c r="B226" s="94"/>
    </row>
    <row r="227" ht="17.1" customHeight="1" spans="1:2">
      <c r="A227" s="95" t="s">
        <v>2813</v>
      </c>
      <c r="B227" s="94"/>
    </row>
    <row r="228" ht="17.1" customHeight="1" spans="1:2">
      <c r="A228" s="95" t="s">
        <v>2814</v>
      </c>
      <c r="B228" s="94"/>
    </row>
    <row r="229" ht="17.1" customHeight="1" spans="1:2">
      <c r="A229" s="95" t="s">
        <v>2815</v>
      </c>
      <c r="B229" s="94"/>
    </row>
    <row r="230" ht="17.1" customHeight="1" spans="1:2">
      <c r="A230" s="95" t="s">
        <v>2816</v>
      </c>
      <c r="B230" s="94"/>
    </row>
    <row r="231" ht="17.1" customHeight="1" spans="1:2">
      <c r="A231" s="101" t="s">
        <v>95</v>
      </c>
      <c r="B231" s="102">
        <f>B214+B197+B172+B168+B116+B100+B45+B34+B22+B6</f>
        <v>97955</v>
      </c>
    </row>
    <row r="232" ht="20.1" customHeight="1"/>
    <row r="233" ht="20.1" customHeight="1"/>
    <row r="234" ht="20.1" customHeight="1"/>
    <row r="235" ht="20.1" customHeight="1"/>
    <row r="236" ht="20.1" customHeight="1"/>
    <row r="237" ht="20.1" customHeight="1"/>
    <row r="238" ht="20.1" customHeight="1"/>
    <row r="239" ht="20.1" customHeight="1"/>
    <row r="240" ht="20.1" customHeight="1"/>
    <row r="241" ht="20.1" customHeight="1"/>
    <row r="242" ht="20.1" customHeight="1"/>
    <row r="243" ht="20.1" customHeight="1"/>
    <row r="244" ht="20.1" customHeight="1"/>
    <row r="245" ht="20.1" customHeight="1"/>
    <row r="246" ht="20.1" customHeight="1"/>
    <row r="247" ht="20.1" customHeight="1"/>
    <row r="248" ht="20.1" customHeight="1"/>
    <row r="249" ht="20.1" customHeight="1"/>
    <row r="250" ht="20.1" customHeight="1"/>
    <row r="251" ht="20.1" customHeight="1"/>
    <row r="252" ht="20.1" customHeight="1"/>
    <row r="253" ht="20.1" customHeight="1"/>
    <row r="254" ht="20.1" customHeight="1"/>
    <row r="255" ht="20.1" customHeight="1"/>
  </sheetData>
  <mergeCells count="2">
    <mergeCell ref="A2:B2"/>
    <mergeCell ref="A4:B4"/>
  </mergeCells>
  <pageMargins left="0.94488188976378" right="0.708661417322835" top="0.748031496062992" bottom="0.748031496062992" header="0.31496062992126" footer="0.31496062992126"/>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tabColor rgb="FFFF0000"/>
    <pageSetUpPr fitToPage="1"/>
  </sheetPr>
  <dimension ref="A1:C227"/>
  <sheetViews>
    <sheetView workbookViewId="0">
      <selection activeCell="A11" sqref="A11"/>
    </sheetView>
  </sheetViews>
  <sheetFormatPr defaultColWidth="9" defaultRowHeight="14.25" outlineLevelCol="2"/>
  <cols>
    <col min="1" max="1" width="58.875" style="15" customWidth="1"/>
    <col min="2" max="2" width="24.75" style="79" customWidth="1"/>
    <col min="3" max="256" width="9" style="15"/>
    <col min="257" max="257" width="58.875" style="15" customWidth="1"/>
    <col min="258" max="258" width="38.375" style="15" customWidth="1"/>
    <col min="259" max="512" width="9" style="15"/>
    <col min="513" max="513" width="58.875" style="15" customWidth="1"/>
    <col min="514" max="514" width="38.375" style="15" customWidth="1"/>
    <col min="515" max="768" width="9" style="15"/>
    <col min="769" max="769" width="58.875" style="15" customWidth="1"/>
    <col min="770" max="770" width="38.375" style="15" customWidth="1"/>
    <col min="771" max="1024" width="9" style="15"/>
    <col min="1025" max="1025" width="58.875" style="15" customWidth="1"/>
    <col min="1026" max="1026" width="38.375" style="15" customWidth="1"/>
    <col min="1027" max="1280" width="9" style="15"/>
    <col min="1281" max="1281" width="58.875" style="15" customWidth="1"/>
    <col min="1282" max="1282" width="38.375" style="15" customWidth="1"/>
    <col min="1283" max="1536" width="9" style="15"/>
    <col min="1537" max="1537" width="58.875" style="15" customWidth="1"/>
    <col min="1538" max="1538" width="38.375" style="15" customWidth="1"/>
    <col min="1539" max="1792" width="9" style="15"/>
    <col min="1793" max="1793" width="58.875" style="15" customWidth="1"/>
    <col min="1794" max="1794" width="38.375" style="15" customWidth="1"/>
    <col min="1795" max="2048" width="9" style="15"/>
    <col min="2049" max="2049" width="58.875" style="15" customWidth="1"/>
    <col min="2050" max="2050" width="38.375" style="15" customWidth="1"/>
    <col min="2051" max="2304" width="9" style="15"/>
    <col min="2305" max="2305" width="58.875" style="15" customWidth="1"/>
    <col min="2306" max="2306" width="38.375" style="15" customWidth="1"/>
    <col min="2307" max="2560" width="9" style="15"/>
    <col min="2561" max="2561" width="58.875" style="15" customWidth="1"/>
    <col min="2562" max="2562" width="38.375" style="15" customWidth="1"/>
    <col min="2563" max="2816" width="9" style="15"/>
    <col min="2817" max="2817" width="58.875" style="15" customWidth="1"/>
    <col min="2818" max="2818" width="38.375" style="15" customWidth="1"/>
    <col min="2819" max="3072" width="9" style="15"/>
    <col min="3073" max="3073" width="58.875" style="15" customWidth="1"/>
    <col min="3074" max="3074" width="38.375" style="15" customWidth="1"/>
    <col min="3075" max="3328" width="9" style="15"/>
    <col min="3329" max="3329" width="58.875" style="15" customWidth="1"/>
    <col min="3330" max="3330" width="38.375" style="15" customWidth="1"/>
    <col min="3331" max="3584" width="9" style="15"/>
    <col min="3585" max="3585" width="58.875" style="15" customWidth="1"/>
    <col min="3586" max="3586" width="38.375" style="15" customWidth="1"/>
    <col min="3587" max="3840" width="9" style="15"/>
    <col min="3841" max="3841" width="58.875" style="15" customWidth="1"/>
    <col min="3842" max="3842" width="38.375" style="15" customWidth="1"/>
    <col min="3843" max="4096" width="9" style="15"/>
    <col min="4097" max="4097" width="58.875" style="15" customWidth="1"/>
    <col min="4098" max="4098" width="38.375" style="15" customWidth="1"/>
    <col min="4099" max="4352" width="9" style="15"/>
    <col min="4353" max="4353" width="58.875" style="15" customWidth="1"/>
    <col min="4354" max="4354" width="38.375" style="15" customWidth="1"/>
    <col min="4355" max="4608" width="9" style="15"/>
    <col min="4609" max="4609" width="58.875" style="15" customWidth="1"/>
    <col min="4610" max="4610" width="38.375" style="15" customWidth="1"/>
    <col min="4611" max="4864" width="9" style="15"/>
    <col min="4865" max="4865" width="58.875" style="15" customWidth="1"/>
    <col min="4866" max="4866" width="38.375" style="15" customWidth="1"/>
    <col min="4867" max="5120" width="9" style="15"/>
    <col min="5121" max="5121" width="58.875" style="15" customWidth="1"/>
    <col min="5122" max="5122" width="38.375" style="15" customWidth="1"/>
    <col min="5123" max="5376" width="9" style="15"/>
    <col min="5377" max="5377" width="58.875" style="15" customWidth="1"/>
    <col min="5378" max="5378" width="38.375" style="15" customWidth="1"/>
    <col min="5379" max="5632" width="9" style="15"/>
    <col min="5633" max="5633" width="58.875" style="15" customWidth="1"/>
    <col min="5634" max="5634" width="38.375" style="15" customWidth="1"/>
    <col min="5635" max="5888" width="9" style="15"/>
    <col min="5889" max="5889" width="58.875" style="15" customWidth="1"/>
    <col min="5890" max="5890" width="38.375" style="15" customWidth="1"/>
    <col min="5891" max="6144" width="9" style="15"/>
    <col min="6145" max="6145" width="58.875" style="15" customWidth="1"/>
    <col min="6146" max="6146" width="38.375" style="15" customWidth="1"/>
    <col min="6147" max="6400" width="9" style="15"/>
    <col min="6401" max="6401" width="58.875" style="15" customWidth="1"/>
    <col min="6402" max="6402" width="38.375" style="15" customWidth="1"/>
    <col min="6403" max="6656" width="9" style="15"/>
    <col min="6657" max="6657" width="58.875" style="15" customWidth="1"/>
    <col min="6658" max="6658" width="38.375" style="15" customWidth="1"/>
    <col min="6659" max="6912" width="9" style="15"/>
    <col min="6913" max="6913" width="58.875" style="15" customWidth="1"/>
    <col min="6914" max="6914" width="38.375" style="15" customWidth="1"/>
    <col min="6915" max="7168" width="9" style="15"/>
    <col min="7169" max="7169" width="58.875" style="15" customWidth="1"/>
    <col min="7170" max="7170" width="38.375" style="15" customWidth="1"/>
    <col min="7171" max="7424" width="9" style="15"/>
    <col min="7425" max="7425" width="58.875" style="15" customWidth="1"/>
    <col min="7426" max="7426" width="38.375" style="15" customWidth="1"/>
    <col min="7427" max="7680" width="9" style="15"/>
    <col min="7681" max="7681" width="58.875" style="15" customWidth="1"/>
    <col min="7682" max="7682" width="38.375" style="15" customWidth="1"/>
    <col min="7683" max="7936" width="9" style="15"/>
    <col min="7937" max="7937" width="58.875" style="15" customWidth="1"/>
    <col min="7938" max="7938" width="38.375" style="15" customWidth="1"/>
    <col min="7939" max="8192" width="9" style="15"/>
    <col min="8193" max="8193" width="58.875" style="15" customWidth="1"/>
    <col min="8194" max="8194" width="38.375" style="15" customWidth="1"/>
    <col min="8195" max="8448" width="9" style="15"/>
    <col min="8449" max="8449" width="58.875" style="15" customWidth="1"/>
    <col min="8450" max="8450" width="38.375" style="15" customWidth="1"/>
    <col min="8451" max="8704" width="9" style="15"/>
    <col min="8705" max="8705" width="58.875" style="15" customWidth="1"/>
    <col min="8706" max="8706" width="38.375" style="15" customWidth="1"/>
    <col min="8707" max="8960" width="9" style="15"/>
    <col min="8961" max="8961" width="58.875" style="15" customWidth="1"/>
    <col min="8962" max="8962" width="38.375" style="15" customWidth="1"/>
    <col min="8963" max="9216" width="9" style="15"/>
    <col min="9217" max="9217" width="58.875" style="15" customWidth="1"/>
    <col min="9218" max="9218" width="38.375" style="15" customWidth="1"/>
    <col min="9219" max="9472" width="9" style="15"/>
    <col min="9473" max="9473" width="58.875" style="15" customWidth="1"/>
    <col min="9474" max="9474" width="38.375" style="15" customWidth="1"/>
    <col min="9475" max="9728" width="9" style="15"/>
    <col min="9729" max="9729" width="58.875" style="15" customWidth="1"/>
    <col min="9730" max="9730" width="38.375" style="15" customWidth="1"/>
    <col min="9731" max="9984" width="9" style="15"/>
    <col min="9985" max="9985" width="58.875" style="15" customWidth="1"/>
    <col min="9986" max="9986" width="38.375" style="15" customWidth="1"/>
    <col min="9987" max="10240" width="9" style="15"/>
    <col min="10241" max="10241" width="58.875" style="15" customWidth="1"/>
    <col min="10242" max="10242" width="38.375" style="15" customWidth="1"/>
    <col min="10243" max="10496" width="9" style="15"/>
    <col min="10497" max="10497" width="58.875" style="15" customWidth="1"/>
    <col min="10498" max="10498" width="38.375" style="15" customWidth="1"/>
    <col min="10499" max="10752" width="9" style="15"/>
    <col min="10753" max="10753" width="58.875" style="15" customWidth="1"/>
    <col min="10754" max="10754" width="38.375" style="15" customWidth="1"/>
    <col min="10755" max="11008" width="9" style="15"/>
    <col min="11009" max="11009" width="58.875" style="15" customWidth="1"/>
    <col min="11010" max="11010" width="38.375" style="15" customWidth="1"/>
    <col min="11011" max="11264" width="9" style="15"/>
    <col min="11265" max="11265" width="58.875" style="15" customWidth="1"/>
    <col min="11266" max="11266" width="38.375" style="15" customWidth="1"/>
    <col min="11267" max="11520" width="9" style="15"/>
    <col min="11521" max="11521" width="58.875" style="15" customWidth="1"/>
    <col min="11522" max="11522" width="38.375" style="15" customWidth="1"/>
    <col min="11523" max="11776" width="9" style="15"/>
    <col min="11777" max="11777" width="58.875" style="15" customWidth="1"/>
    <col min="11778" max="11778" width="38.375" style="15" customWidth="1"/>
    <col min="11779" max="12032" width="9" style="15"/>
    <col min="12033" max="12033" width="58.875" style="15" customWidth="1"/>
    <col min="12034" max="12034" width="38.375" style="15" customWidth="1"/>
    <col min="12035" max="12288" width="9" style="15"/>
    <col min="12289" max="12289" width="58.875" style="15" customWidth="1"/>
    <col min="12290" max="12290" width="38.375" style="15" customWidth="1"/>
    <col min="12291" max="12544" width="9" style="15"/>
    <col min="12545" max="12545" width="58.875" style="15" customWidth="1"/>
    <col min="12546" max="12546" width="38.375" style="15" customWidth="1"/>
    <col min="12547" max="12800" width="9" style="15"/>
    <col min="12801" max="12801" width="58.875" style="15" customWidth="1"/>
    <col min="12802" max="12802" width="38.375" style="15" customWidth="1"/>
    <col min="12803" max="13056" width="9" style="15"/>
    <col min="13057" max="13057" width="58.875" style="15" customWidth="1"/>
    <col min="13058" max="13058" width="38.375" style="15" customWidth="1"/>
    <col min="13059" max="13312" width="9" style="15"/>
    <col min="13313" max="13313" width="58.875" style="15" customWidth="1"/>
    <col min="13314" max="13314" width="38.375" style="15" customWidth="1"/>
    <col min="13315" max="13568" width="9" style="15"/>
    <col min="13569" max="13569" width="58.875" style="15" customWidth="1"/>
    <col min="13570" max="13570" width="38.375" style="15" customWidth="1"/>
    <col min="13571" max="13824" width="9" style="15"/>
    <col min="13825" max="13825" width="58.875" style="15" customWidth="1"/>
    <col min="13826" max="13826" width="38.375" style="15" customWidth="1"/>
    <col min="13827" max="14080" width="9" style="15"/>
    <col min="14081" max="14081" width="58.875" style="15" customWidth="1"/>
    <col min="14082" max="14082" width="38.375" style="15" customWidth="1"/>
    <col min="14083" max="14336" width="9" style="15"/>
    <col min="14337" max="14337" width="58.875" style="15" customWidth="1"/>
    <col min="14338" max="14338" width="38.375" style="15" customWidth="1"/>
    <col min="14339" max="14592" width="9" style="15"/>
    <col min="14593" max="14593" width="58.875" style="15" customWidth="1"/>
    <col min="14594" max="14594" width="38.375" style="15" customWidth="1"/>
    <col min="14595" max="14848" width="9" style="15"/>
    <col min="14849" max="14849" width="58.875" style="15" customWidth="1"/>
    <col min="14850" max="14850" width="38.375" style="15" customWidth="1"/>
    <col min="14851" max="15104" width="9" style="15"/>
    <col min="15105" max="15105" width="58.875" style="15" customWidth="1"/>
    <col min="15106" max="15106" width="38.375" style="15" customWidth="1"/>
    <col min="15107" max="15360" width="9" style="15"/>
    <col min="15361" max="15361" width="58.875" style="15" customWidth="1"/>
    <col min="15362" max="15362" width="38.375" style="15" customWidth="1"/>
    <col min="15363" max="15616" width="9" style="15"/>
    <col min="15617" max="15617" width="58.875" style="15" customWidth="1"/>
    <col min="15618" max="15618" width="38.375" style="15" customWidth="1"/>
    <col min="15619" max="15872" width="9" style="15"/>
    <col min="15873" max="15873" width="58.875" style="15" customWidth="1"/>
    <col min="15874" max="15874" width="38.375" style="15" customWidth="1"/>
    <col min="15875" max="16128" width="9" style="15"/>
    <col min="16129" max="16129" width="58.875" style="15" customWidth="1"/>
    <col min="16130" max="16130" width="38.375" style="15" customWidth="1"/>
    <col min="16131" max="16384" width="9" style="15"/>
  </cols>
  <sheetData>
    <row r="1" ht="32.25" customHeight="1" spans="1:1">
      <c r="A1" s="15" t="s">
        <v>21</v>
      </c>
    </row>
    <row r="2" ht="33.75" customHeight="1" spans="1:2">
      <c r="A2" s="80" t="s">
        <v>22</v>
      </c>
      <c r="B2" s="80"/>
    </row>
    <row r="3" ht="24.75" customHeight="1" spans="2:2">
      <c r="B3" s="79" t="s">
        <v>37</v>
      </c>
    </row>
    <row r="4" ht="30" customHeight="1" spans="1:2">
      <c r="A4" s="81" t="s">
        <v>71</v>
      </c>
      <c r="B4" s="81" t="s">
        <v>2284</v>
      </c>
    </row>
    <row r="5" ht="20.1" customHeight="1" spans="1:2">
      <c r="A5" s="82" t="s">
        <v>2817</v>
      </c>
      <c r="B5" s="83"/>
    </row>
    <row r="6" ht="20.1" customHeight="1" spans="1:2">
      <c r="A6" s="82" t="s">
        <v>2818</v>
      </c>
      <c r="B6" s="81"/>
    </row>
    <row r="7" ht="20.1" customHeight="1" spans="1:2">
      <c r="A7" s="84" t="s">
        <v>2819</v>
      </c>
      <c r="B7" s="85"/>
    </row>
    <row r="8" ht="20.1" customHeight="1" spans="1:2">
      <c r="A8" s="84" t="s">
        <v>2648</v>
      </c>
      <c r="B8" s="85"/>
    </row>
    <row r="9" ht="20.1" customHeight="1" spans="1:2">
      <c r="A9" s="84" t="s">
        <v>2820</v>
      </c>
      <c r="B9" s="85"/>
    </row>
    <row r="10" ht="20.1" customHeight="1" spans="1:2">
      <c r="A10" s="84" t="s">
        <v>2821</v>
      </c>
      <c r="B10" s="86"/>
    </row>
    <row r="11" spans="1:1">
      <c r="A11" s="15" t="s">
        <v>2822</v>
      </c>
    </row>
    <row r="227" spans="3:3">
      <c r="C227" s="16"/>
    </row>
  </sheetData>
  <mergeCells count="1">
    <mergeCell ref="A2:B2"/>
  </mergeCells>
  <pageMargins left="0.708661417322835" right="0.708661417322835" top="0.748031496062992" bottom="0.748031496062992" header="0.31496062992126" footer="0.31496062992126"/>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pageSetUpPr fitToPage="1"/>
  </sheetPr>
  <dimension ref="A1:J227"/>
  <sheetViews>
    <sheetView workbookViewId="0">
      <selection activeCell="A2" sqref="A2:E2"/>
    </sheetView>
  </sheetViews>
  <sheetFormatPr defaultColWidth="9" defaultRowHeight="11.25"/>
  <cols>
    <col min="1" max="1" width="16.875" style="71" customWidth="1"/>
    <col min="2" max="2" width="22" style="71" customWidth="1"/>
    <col min="3" max="5" width="16.875" style="71" customWidth="1"/>
    <col min="6" max="256" width="9" style="71"/>
    <col min="257" max="257" width="21.25" style="71" customWidth="1"/>
    <col min="258" max="258" width="23.125" style="71" customWidth="1"/>
    <col min="259" max="261" width="21.125" style="71" customWidth="1"/>
    <col min="262" max="512" width="9" style="71"/>
    <col min="513" max="513" width="21.25" style="71" customWidth="1"/>
    <col min="514" max="514" width="23.125" style="71" customWidth="1"/>
    <col min="515" max="517" width="21.125" style="71" customWidth="1"/>
    <col min="518" max="768" width="9" style="71"/>
    <col min="769" max="769" width="21.25" style="71" customWidth="1"/>
    <col min="770" max="770" width="23.125" style="71" customWidth="1"/>
    <col min="771" max="773" width="21.125" style="71" customWidth="1"/>
    <col min="774" max="1024" width="9" style="71"/>
    <col min="1025" max="1025" width="21.25" style="71" customWidth="1"/>
    <col min="1026" max="1026" width="23.125" style="71" customWidth="1"/>
    <col min="1027" max="1029" width="21.125" style="71" customWidth="1"/>
    <col min="1030" max="1280" width="9" style="71"/>
    <col min="1281" max="1281" width="21.25" style="71" customWidth="1"/>
    <col min="1282" max="1282" width="23.125" style="71" customWidth="1"/>
    <col min="1283" max="1285" width="21.125" style="71" customWidth="1"/>
    <col min="1286" max="1536" width="9" style="71"/>
    <col min="1537" max="1537" width="21.25" style="71" customWidth="1"/>
    <col min="1538" max="1538" width="23.125" style="71" customWidth="1"/>
    <col min="1539" max="1541" width="21.125" style="71" customWidth="1"/>
    <col min="1542" max="1792" width="9" style="71"/>
    <col min="1793" max="1793" width="21.25" style="71" customWidth="1"/>
    <col min="1794" max="1794" width="23.125" style="71" customWidth="1"/>
    <col min="1795" max="1797" width="21.125" style="71" customWidth="1"/>
    <col min="1798" max="2048" width="9" style="71"/>
    <col min="2049" max="2049" width="21.25" style="71" customWidth="1"/>
    <col min="2050" max="2050" width="23.125" style="71" customWidth="1"/>
    <col min="2051" max="2053" width="21.125" style="71" customWidth="1"/>
    <col min="2054" max="2304" width="9" style="71"/>
    <col min="2305" max="2305" width="21.25" style="71" customWidth="1"/>
    <col min="2306" max="2306" width="23.125" style="71" customWidth="1"/>
    <col min="2307" max="2309" width="21.125" style="71" customWidth="1"/>
    <col min="2310" max="2560" width="9" style="71"/>
    <col min="2561" max="2561" width="21.25" style="71" customWidth="1"/>
    <col min="2562" max="2562" width="23.125" style="71" customWidth="1"/>
    <col min="2563" max="2565" width="21.125" style="71" customWidth="1"/>
    <col min="2566" max="2816" width="9" style="71"/>
    <col min="2817" max="2817" width="21.25" style="71" customWidth="1"/>
    <col min="2818" max="2818" width="23.125" style="71" customWidth="1"/>
    <col min="2819" max="2821" width="21.125" style="71" customWidth="1"/>
    <col min="2822" max="3072" width="9" style="71"/>
    <col min="3073" max="3073" width="21.25" style="71" customWidth="1"/>
    <col min="3074" max="3074" width="23.125" style="71" customWidth="1"/>
    <col min="3075" max="3077" width="21.125" style="71" customWidth="1"/>
    <col min="3078" max="3328" width="9" style="71"/>
    <col min="3329" max="3329" width="21.25" style="71" customWidth="1"/>
    <col min="3330" max="3330" width="23.125" style="71" customWidth="1"/>
    <col min="3331" max="3333" width="21.125" style="71" customWidth="1"/>
    <col min="3334" max="3584" width="9" style="71"/>
    <col min="3585" max="3585" width="21.25" style="71" customWidth="1"/>
    <col min="3586" max="3586" width="23.125" style="71" customWidth="1"/>
    <col min="3587" max="3589" width="21.125" style="71" customWidth="1"/>
    <col min="3590" max="3840" width="9" style="71"/>
    <col min="3841" max="3841" width="21.25" style="71" customWidth="1"/>
    <col min="3842" max="3842" width="23.125" style="71" customWidth="1"/>
    <col min="3843" max="3845" width="21.125" style="71" customWidth="1"/>
    <col min="3846" max="4096" width="9" style="71"/>
    <col min="4097" max="4097" width="21.25" style="71" customWidth="1"/>
    <col min="4098" max="4098" width="23.125" style="71" customWidth="1"/>
    <col min="4099" max="4101" width="21.125" style="71" customWidth="1"/>
    <col min="4102" max="4352" width="9" style="71"/>
    <col min="4353" max="4353" width="21.25" style="71" customWidth="1"/>
    <col min="4354" max="4354" width="23.125" style="71" customWidth="1"/>
    <col min="4355" max="4357" width="21.125" style="71" customWidth="1"/>
    <col min="4358" max="4608" width="9" style="71"/>
    <col min="4609" max="4609" width="21.25" style="71" customWidth="1"/>
    <col min="4610" max="4610" width="23.125" style="71" customWidth="1"/>
    <col min="4611" max="4613" width="21.125" style="71" customWidth="1"/>
    <col min="4614" max="4864" width="9" style="71"/>
    <col min="4865" max="4865" width="21.25" style="71" customWidth="1"/>
    <col min="4866" max="4866" width="23.125" style="71" customWidth="1"/>
    <col min="4867" max="4869" width="21.125" style="71" customWidth="1"/>
    <col min="4870" max="5120" width="9" style="71"/>
    <col min="5121" max="5121" width="21.25" style="71" customWidth="1"/>
    <col min="5122" max="5122" width="23.125" style="71" customWidth="1"/>
    <col min="5123" max="5125" width="21.125" style="71" customWidth="1"/>
    <col min="5126" max="5376" width="9" style="71"/>
    <col min="5377" max="5377" width="21.25" style="71" customWidth="1"/>
    <col min="5378" max="5378" width="23.125" style="71" customWidth="1"/>
    <col min="5379" max="5381" width="21.125" style="71" customWidth="1"/>
    <col min="5382" max="5632" width="9" style="71"/>
    <col min="5633" max="5633" width="21.25" style="71" customWidth="1"/>
    <col min="5634" max="5634" width="23.125" style="71" customWidth="1"/>
    <col min="5635" max="5637" width="21.125" style="71" customWidth="1"/>
    <col min="5638" max="5888" width="9" style="71"/>
    <col min="5889" max="5889" width="21.25" style="71" customWidth="1"/>
    <col min="5890" max="5890" width="23.125" style="71" customWidth="1"/>
    <col min="5891" max="5893" width="21.125" style="71" customWidth="1"/>
    <col min="5894" max="6144" width="9" style="71"/>
    <col min="6145" max="6145" width="21.25" style="71" customWidth="1"/>
    <col min="6146" max="6146" width="23.125" style="71" customWidth="1"/>
    <col min="6147" max="6149" width="21.125" style="71" customWidth="1"/>
    <col min="6150" max="6400" width="9" style="71"/>
    <col min="6401" max="6401" width="21.25" style="71" customWidth="1"/>
    <col min="6402" max="6402" width="23.125" style="71" customWidth="1"/>
    <col min="6403" max="6405" width="21.125" style="71" customWidth="1"/>
    <col min="6406" max="6656" width="9" style="71"/>
    <col min="6657" max="6657" width="21.25" style="71" customWidth="1"/>
    <col min="6658" max="6658" width="23.125" style="71" customWidth="1"/>
    <col min="6659" max="6661" width="21.125" style="71" customWidth="1"/>
    <col min="6662" max="6912" width="9" style="71"/>
    <col min="6913" max="6913" width="21.25" style="71" customWidth="1"/>
    <col min="6914" max="6914" width="23.125" style="71" customWidth="1"/>
    <col min="6915" max="6917" width="21.125" style="71" customWidth="1"/>
    <col min="6918" max="7168" width="9" style="71"/>
    <col min="7169" max="7169" width="21.25" style="71" customWidth="1"/>
    <col min="7170" max="7170" width="23.125" style="71" customWidth="1"/>
    <col min="7171" max="7173" width="21.125" style="71" customWidth="1"/>
    <col min="7174" max="7424" width="9" style="71"/>
    <col min="7425" max="7425" width="21.25" style="71" customWidth="1"/>
    <col min="7426" max="7426" width="23.125" style="71" customWidth="1"/>
    <col min="7427" max="7429" width="21.125" style="71" customWidth="1"/>
    <col min="7430" max="7680" width="9" style="71"/>
    <col min="7681" max="7681" width="21.25" style="71" customWidth="1"/>
    <col min="7682" max="7682" width="23.125" style="71" customWidth="1"/>
    <col min="7683" max="7685" width="21.125" style="71" customWidth="1"/>
    <col min="7686" max="7936" width="9" style="71"/>
    <col min="7937" max="7937" width="21.25" style="71" customWidth="1"/>
    <col min="7938" max="7938" width="23.125" style="71" customWidth="1"/>
    <col min="7939" max="7941" width="21.125" style="71" customWidth="1"/>
    <col min="7942" max="8192" width="9" style="71"/>
    <col min="8193" max="8193" width="21.25" style="71" customWidth="1"/>
    <col min="8194" max="8194" width="23.125" style="71" customWidth="1"/>
    <col min="8195" max="8197" width="21.125" style="71" customWidth="1"/>
    <col min="8198" max="8448" width="9" style="71"/>
    <col min="8449" max="8449" width="21.25" style="71" customWidth="1"/>
    <col min="8450" max="8450" width="23.125" style="71" customWidth="1"/>
    <col min="8451" max="8453" width="21.125" style="71" customWidth="1"/>
    <col min="8454" max="8704" width="9" style="71"/>
    <col min="8705" max="8705" width="21.25" style="71" customWidth="1"/>
    <col min="8706" max="8706" width="23.125" style="71" customWidth="1"/>
    <col min="8707" max="8709" width="21.125" style="71" customWidth="1"/>
    <col min="8710" max="8960" width="9" style="71"/>
    <col min="8961" max="8961" width="21.25" style="71" customWidth="1"/>
    <col min="8962" max="8962" width="23.125" style="71" customWidth="1"/>
    <col min="8963" max="8965" width="21.125" style="71" customWidth="1"/>
    <col min="8966" max="9216" width="9" style="71"/>
    <col min="9217" max="9217" width="21.25" style="71" customWidth="1"/>
    <col min="9218" max="9218" width="23.125" style="71" customWidth="1"/>
    <col min="9219" max="9221" width="21.125" style="71" customWidth="1"/>
    <col min="9222" max="9472" width="9" style="71"/>
    <col min="9473" max="9473" width="21.25" style="71" customWidth="1"/>
    <col min="9474" max="9474" width="23.125" style="71" customWidth="1"/>
    <col min="9475" max="9477" width="21.125" style="71" customWidth="1"/>
    <col min="9478" max="9728" width="9" style="71"/>
    <col min="9729" max="9729" width="21.25" style="71" customWidth="1"/>
    <col min="9730" max="9730" width="23.125" style="71" customWidth="1"/>
    <col min="9731" max="9733" width="21.125" style="71" customWidth="1"/>
    <col min="9734" max="9984" width="9" style="71"/>
    <col min="9985" max="9985" width="21.25" style="71" customWidth="1"/>
    <col min="9986" max="9986" width="23.125" style="71" customWidth="1"/>
    <col min="9987" max="9989" width="21.125" style="71" customWidth="1"/>
    <col min="9990" max="10240" width="9" style="71"/>
    <col min="10241" max="10241" width="21.25" style="71" customWidth="1"/>
    <col min="10242" max="10242" width="23.125" style="71" customWidth="1"/>
    <col min="10243" max="10245" width="21.125" style="71" customWidth="1"/>
    <col min="10246" max="10496" width="9" style="71"/>
    <col min="10497" max="10497" width="21.25" style="71" customWidth="1"/>
    <col min="10498" max="10498" width="23.125" style="71" customWidth="1"/>
    <col min="10499" max="10501" width="21.125" style="71" customWidth="1"/>
    <col min="10502" max="10752" width="9" style="71"/>
    <col min="10753" max="10753" width="21.25" style="71" customWidth="1"/>
    <col min="10754" max="10754" width="23.125" style="71" customWidth="1"/>
    <col min="10755" max="10757" width="21.125" style="71" customWidth="1"/>
    <col min="10758" max="11008" width="9" style="71"/>
    <col min="11009" max="11009" width="21.25" style="71" customWidth="1"/>
    <col min="11010" max="11010" width="23.125" style="71" customWidth="1"/>
    <col min="11011" max="11013" width="21.125" style="71" customWidth="1"/>
    <col min="11014" max="11264" width="9" style="71"/>
    <col min="11265" max="11265" width="21.25" style="71" customWidth="1"/>
    <col min="11266" max="11266" width="23.125" style="71" customWidth="1"/>
    <col min="11267" max="11269" width="21.125" style="71" customWidth="1"/>
    <col min="11270" max="11520" width="9" style="71"/>
    <col min="11521" max="11521" width="21.25" style="71" customWidth="1"/>
    <col min="11522" max="11522" width="23.125" style="71" customWidth="1"/>
    <col min="11523" max="11525" width="21.125" style="71" customWidth="1"/>
    <col min="11526" max="11776" width="9" style="71"/>
    <col min="11777" max="11777" width="21.25" style="71" customWidth="1"/>
    <col min="11778" max="11778" width="23.125" style="71" customWidth="1"/>
    <col min="11779" max="11781" width="21.125" style="71" customWidth="1"/>
    <col min="11782" max="12032" width="9" style="71"/>
    <col min="12033" max="12033" width="21.25" style="71" customWidth="1"/>
    <col min="12034" max="12034" width="23.125" style="71" customWidth="1"/>
    <col min="12035" max="12037" width="21.125" style="71" customWidth="1"/>
    <col min="12038" max="12288" width="9" style="71"/>
    <col min="12289" max="12289" width="21.25" style="71" customWidth="1"/>
    <col min="12290" max="12290" width="23.125" style="71" customWidth="1"/>
    <col min="12291" max="12293" width="21.125" style="71" customWidth="1"/>
    <col min="12294" max="12544" width="9" style="71"/>
    <col min="12545" max="12545" width="21.25" style="71" customWidth="1"/>
    <col min="12546" max="12546" width="23.125" style="71" customWidth="1"/>
    <col min="12547" max="12549" width="21.125" style="71" customWidth="1"/>
    <col min="12550" max="12800" width="9" style="71"/>
    <col min="12801" max="12801" width="21.25" style="71" customWidth="1"/>
    <col min="12802" max="12802" width="23.125" style="71" customWidth="1"/>
    <col min="12803" max="12805" width="21.125" style="71" customWidth="1"/>
    <col min="12806" max="13056" width="9" style="71"/>
    <col min="13057" max="13057" width="21.25" style="71" customWidth="1"/>
    <col min="13058" max="13058" width="23.125" style="71" customWidth="1"/>
    <col min="13059" max="13061" width="21.125" style="71" customWidth="1"/>
    <col min="13062" max="13312" width="9" style="71"/>
    <col min="13313" max="13313" width="21.25" style="71" customWidth="1"/>
    <col min="13314" max="13314" width="23.125" style="71" customWidth="1"/>
    <col min="13315" max="13317" width="21.125" style="71" customWidth="1"/>
    <col min="13318" max="13568" width="9" style="71"/>
    <col min="13569" max="13569" width="21.25" style="71" customWidth="1"/>
    <col min="13570" max="13570" width="23.125" style="71" customWidth="1"/>
    <col min="13571" max="13573" width="21.125" style="71" customWidth="1"/>
    <col min="13574" max="13824" width="9" style="71"/>
    <col min="13825" max="13825" width="21.25" style="71" customWidth="1"/>
    <col min="13826" max="13826" width="23.125" style="71" customWidth="1"/>
    <col min="13827" max="13829" width="21.125" style="71" customWidth="1"/>
    <col min="13830" max="14080" width="9" style="71"/>
    <col min="14081" max="14081" width="21.25" style="71" customWidth="1"/>
    <col min="14082" max="14082" width="23.125" style="71" customWidth="1"/>
    <col min="14083" max="14085" width="21.125" style="71" customWidth="1"/>
    <col min="14086" max="14336" width="9" style="71"/>
    <col min="14337" max="14337" width="21.25" style="71" customWidth="1"/>
    <col min="14338" max="14338" width="23.125" style="71" customWidth="1"/>
    <col min="14339" max="14341" width="21.125" style="71" customWidth="1"/>
    <col min="14342" max="14592" width="9" style="71"/>
    <col min="14593" max="14593" width="21.25" style="71" customWidth="1"/>
    <col min="14594" max="14594" width="23.125" style="71" customWidth="1"/>
    <col min="14595" max="14597" width="21.125" style="71" customWidth="1"/>
    <col min="14598" max="14848" width="9" style="71"/>
    <col min="14849" max="14849" width="21.25" style="71" customWidth="1"/>
    <col min="14850" max="14850" width="23.125" style="71" customWidth="1"/>
    <col min="14851" max="14853" width="21.125" style="71" customWidth="1"/>
    <col min="14854" max="15104" width="9" style="71"/>
    <col min="15105" max="15105" width="21.25" style="71" customWidth="1"/>
    <col min="15106" max="15106" width="23.125" style="71" customWidth="1"/>
    <col min="15107" max="15109" width="21.125" style="71" customWidth="1"/>
    <col min="15110" max="15360" width="9" style="71"/>
    <col min="15361" max="15361" width="21.25" style="71" customWidth="1"/>
    <col min="15362" max="15362" width="23.125" style="71" customWidth="1"/>
    <col min="15363" max="15365" width="21.125" style="71" customWidth="1"/>
    <col min="15366" max="15616" width="9" style="71"/>
    <col min="15617" max="15617" width="21.25" style="71" customWidth="1"/>
    <col min="15618" max="15618" width="23.125" style="71" customWidth="1"/>
    <col min="15619" max="15621" width="21.125" style="71" customWidth="1"/>
    <col min="15622" max="15872" width="9" style="71"/>
    <col min="15873" max="15873" width="21.25" style="71" customWidth="1"/>
    <col min="15874" max="15874" width="23.125" style="71" customWidth="1"/>
    <col min="15875" max="15877" width="21.125" style="71" customWidth="1"/>
    <col min="15878" max="16128" width="9" style="71"/>
    <col min="16129" max="16129" width="21.25" style="71" customWidth="1"/>
    <col min="16130" max="16130" width="23.125" style="71" customWidth="1"/>
    <col min="16131" max="16133" width="21.125" style="71" customWidth="1"/>
    <col min="16134" max="16384" width="9" style="71"/>
  </cols>
  <sheetData>
    <row r="1" ht="23.25" customHeight="1" spans="1:1">
      <c r="A1" s="72" t="s">
        <v>23</v>
      </c>
    </row>
    <row r="2" ht="30.75" customHeight="1" spans="1:5">
      <c r="A2" s="73" t="s">
        <v>24</v>
      </c>
      <c r="B2" s="73"/>
      <c r="C2" s="73"/>
      <c r="D2" s="73"/>
      <c r="E2" s="73"/>
    </row>
    <row r="3" ht="24" customHeight="1" spans="5:5">
      <c r="E3" s="74" t="s">
        <v>37</v>
      </c>
    </row>
    <row r="4" ht="28.5" customHeight="1" spans="1:5">
      <c r="A4" s="75" t="s">
        <v>71</v>
      </c>
      <c r="B4" s="75" t="s">
        <v>2823</v>
      </c>
      <c r="C4" s="75" t="s">
        <v>2824</v>
      </c>
      <c r="D4" s="75" t="s">
        <v>2825</v>
      </c>
      <c r="E4" s="75" t="s">
        <v>2593</v>
      </c>
    </row>
    <row r="5" ht="20.1" customHeight="1" spans="1:5">
      <c r="A5" s="76" t="s">
        <v>2826</v>
      </c>
      <c r="B5" s="77" t="s">
        <v>2595</v>
      </c>
      <c r="C5" s="76">
        <v>14460</v>
      </c>
      <c r="D5" s="76">
        <v>170560</v>
      </c>
      <c r="E5" s="76"/>
    </row>
    <row r="6" ht="20.1" customHeight="1" spans="1:5">
      <c r="A6" s="76"/>
      <c r="B6" s="76"/>
      <c r="C6" s="76"/>
      <c r="D6" s="76"/>
      <c r="E6" s="76"/>
    </row>
    <row r="9" ht="13.5" spans="1:1">
      <c r="A9" s="78"/>
    </row>
    <row r="24" ht="14.25" spans="10:10">
      <c r="J24" s="72"/>
    </row>
    <row r="227" ht="13.5" spans="3:3">
      <c r="C227" s="78"/>
    </row>
  </sheetData>
  <mergeCells count="1">
    <mergeCell ref="A2:E2"/>
  </mergeCells>
  <pageMargins left="0.708661417322835" right="0.708661417322835" top="0.748031496062992" bottom="0.748031496062992" header="0.31496062992126" footer="0.31496062992126"/>
  <pageSetup paperSize="9" scale="9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pageSetUpPr fitToPage="1"/>
  </sheetPr>
  <dimension ref="A1:D228"/>
  <sheetViews>
    <sheetView workbookViewId="0">
      <selection activeCell="A16" sqref="A16"/>
    </sheetView>
  </sheetViews>
  <sheetFormatPr defaultColWidth="9" defaultRowHeight="14.25" outlineLevelCol="3"/>
  <cols>
    <col min="1" max="1" width="32.75" style="17" customWidth="1"/>
    <col min="2" max="2" width="11.125" style="17" customWidth="1"/>
    <col min="3" max="3" width="32.875" style="17" customWidth="1"/>
    <col min="4" max="4" width="11.25" style="17" customWidth="1"/>
    <col min="5" max="256" width="9" style="17"/>
    <col min="257" max="257" width="32.75" style="17" customWidth="1"/>
    <col min="258" max="258" width="11.125" style="17" customWidth="1"/>
    <col min="259" max="259" width="32.875" style="17" customWidth="1"/>
    <col min="260" max="260" width="11.25" style="17" customWidth="1"/>
    <col min="261" max="512" width="9" style="17"/>
    <col min="513" max="513" width="32.75" style="17" customWidth="1"/>
    <col min="514" max="514" width="11.125" style="17" customWidth="1"/>
    <col min="515" max="515" width="32.875" style="17" customWidth="1"/>
    <col min="516" max="516" width="11.25" style="17" customWidth="1"/>
    <col min="517" max="768" width="9" style="17"/>
    <col min="769" max="769" width="32.75" style="17" customWidth="1"/>
    <col min="770" max="770" width="11.125" style="17" customWidth="1"/>
    <col min="771" max="771" width="32.875" style="17" customWidth="1"/>
    <col min="772" max="772" width="11.25" style="17" customWidth="1"/>
    <col min="773" max="1024" width="9" style="17"/>
    <col min="1025" max="1025" width="32.75" style="17" customWidth="1"/>
    <col min="1026" max="1026" width="11.125" style="17" customWidth="1"/>
    <col min="1027" max="1027" width="32.875" style="17" customWidth="1"/>
    <col min="1028" max="1028" width="11.25" style="17" customWidth="1"/>
    <col min="1029" max="1280" width="9" style="17"/>
    <col min="1281" max="1281" width="32.75" style="17" customWidth="1"/>
    <col min="1282" max="1282" width="11.125" style="17" customWidth="1"/>
    <col min="1283" max="1283" width="32.875" style="17" customWidth="1"/>
    <col min="1284" max="1284" width="11.25" style="17" customWidth="1"/>
    <col min="1285" max="1536" width="9" style="17"/>
    <col min="1537" max="1537" width="32.75" style="17" customWidth="1"/>
    <col min="1538" max="1538" width="11.125" style="17" customWidth="1"/>
    <col min="1539" max="1539" width="32.875" style="17" customWidth="1"/>
    <col min="1540" max="1540" width="11.25" style="17" customWidth="1"/>
    <col min="1541" max="1792" width="9" style="17"/>
    <col min="1793" max="1793" width="32.75" style="17" customWidth="1"/>
    <col min="1794" max="1794" width="11.125" style="17" customWidth="1"/>
    <col min="1795" max="1795" width="32.875" style="17" customWidth="1"/>
    <col min="1796" max="1796" width="11.25" style="17" customWidth="1"/>
    <col min="1797" max="2048" width="9" style="17"/>
    <col min="2049" max="2049" width="32.75" style="17" customWidth="1"/>
    <col min="2050" max="2050" width="11.125" style="17" customWidth="1"/>
    <col min="2051" max="2051" width="32.875" style="17" customWidth="1"/>
    <col min="2052" max="2052" width="11.25" style="17" customWidth="1"/>
    <col min="2053" max="2304" width="9" style="17"/>
    <col min="2305" max="2305" width="32.75" style="17" customWidth="1"/>
    <col min="2306" max="2306" width="11.125" style="17" customWidth="1"/>
    <col min="2307" max="2307" width="32.875" style="17" customWidth="1"/>
    <col min="2308" max="2308" width="11.25" style="17" customWidth="1"/>
    <col min="2309" max="2560" width="9" style="17"/>
    <col min="2561" max="2561" width="32.75" style="17" customWidth="1"/>
    <col min="2562" max="2562" width="11.125" style="17" customWidth="1"/>
    <col min="2563" max="2563" width="32.875" style="17" customWidth="1"/>
    <col min="2564" max="2564" width="11.25" style="17" customWidth="1"/>
    <col min="2565" max="2816" width="9" style="17"/>
    <col min="2817" max="2817" width="32.75" style="17" customWidth="1"/>
    <col min="2818" max="2818" width="11.125" style="17" customWidth="1"/>
    <col min="2819" max="2819" width="32.875" style="17" customWidth="1"/>
    <col min="2820" max="2820" width="11.25" style="17" customWidth="1"/>
    <col min="2821" max="3072" width="9" style="17"/>
    <col min="3073" max="3073" width="32.75" style="17" customWidth="1"/>
    <col min="3074" max="3074" width="11.125" style="17" customWidth="1"/>
    <col min="3075" max="3075" width="32.875" style="17" customWidth="1"/>
    <col min="3076" max="3076" width="11.25" style="17" customWidth="1"/>
    <col min="3077" max="3328" width="9" style="17"/>
    <col min="3329" max="3329" width="32.75" style="17" customWidth="1"/>
    <col min="3330" max="3330" width="11.125" style="17" customWidth="1"/>
    <col min="3331" max="3331" width="32.875" style="17" customWidth="1"/>
    <col min="3332" max="3332" width="11.25" style="17" customWidth="1"/>
    <col min="3333" max="3584" width="9" style="17"/>
    <col min="3585" max="3585" width="32.75" style="17" customWidth="1"/>
    <col min="3586" max="3586" width="11.125" style="17" customWidth="1"/>
    <col min="3587" max="3587" width="32.875" style="17" customWidth="1"/>
    <col min="3588" max="3588" width="11.25" style="17" customWidth="1"/>
    <col min="3589" max="3840" width="9" style="17"/>
    <col min="3841" max="3841" width="32.75" style="17" customWidth="1"/>
    <col min="3842" max="3842" width="11.125" style="17" customWidth="1"/>
    <col min="3843" max="3843" width="32.875" style="17" customWidth="1"/>
    <col min="3844" max="3844" width="11.25" style="17" customWidth="1"/>
    <col min="3845" max="4096" width="9" style="17"/>
    <col min="4097" max="4097" width="32.75" style="17" customWidth="1"/>
    <col min="4098" max="4098" width="11.125" style="17" customWidth="1"/>
    <col min="4099" max="4099" width="32.875" style="17" customWidth="1"/>
    <col min="4100" max="4100" width="11.25" style="17" customWidth="1"/>
    <col min="4101" max="4352" width="9" style="17"/>
    <col min="4353" max="4353" width="32.75" style="17" customWidth="1"/>
    <col min="4354" max="4354" width="11.125" style="17" customWidth="1"/>
    <col min="4355" max="4355" width="32.875" style="17" customWidth="1"/>
    <col min="4356" max="4356" width="11.25" style="17" customWidth="1"/>
    <col min="4357" max="4608" width="9" style="17"/>
    <col min="4609" max="4609" width="32.75" style="17" customWidth="1"/>
    <col min="4610" max="4610" width="11.125" style="17" customWidth="1"/>
    <col min="4611" max="4611" width="32.875" style="17" customWidth="1"/>
    <col min="4612" max="4612" width="11.25" style="17" customWidth="1"/>
    <col min="4613" max="4864" width="9" style="17"/>
    <col min="4865" max="4865" width="32.75" style="17" customWidth="1"/>
    <col min="4866" max="4866" width="11.125" style="17" customWidth="1"/>
    <col min="4867" max="4867" width="32.875" style="17" customWidth="1"/>
    <col min="4868" max="4868" width="11.25" style="17" customWidth="1"/>
    <col min="4869" max="5120" width="9" style="17"/>
    <col min="5121" max="5121" width="32.75" style="17" customWidth="1"/>
    <col min="5122" max="5122" width="11.125" style="17" customWidth="1"/>
    <col min="5123" max="5123" width="32.875" style="17" customWidth="1"/>
    <col min="5124" max="5124" width="11.25" style="17" customWidth="1"/>
    <col min="5125" max="5376" width="9" style="17"/>
    <col min="5377" max="5377" width="32.75" style="17" customWidth="1"/>
    <col min="5378" max="5378" width="11.125" style="17" customWidth="1"/>
    <col min="5379" max="5379" width="32.875" style="17" customWidth="1"/>
    <col min="5380" max="5380" width="11.25" style="17" customWidth="1"/>
    <col min="5381" max="5632" width="9" style="17"/>
    <col min="5633" max="5633" width="32.75" style="17" customWidth="1"/>
    <col min="5634" max="5634" width="11.125" style="17" customWidth="1"/>
    <col min="5635" max="5635" width="32.875" style="17" customWidth="1"/>
    <col min="5636" max="5636" width="11.25" style="17" customWidth="1"/>
    <col min="5637" max="5888" width="9" style="17"/>
    <col min="5889" max="5889" width="32.75" style="17" customWidth="1"/>
    <col min="5890" max="5890" width="11.125" style="17" customWidth="1"/>
    <col min="5891" max="5891" width="32.875" style="17" customWidth="1"/>
    <col min="5892" max="5892" width="11.25" style="17" customWidth="1"/>
    <col min="5893" max="6144" width="9" style="17"/>
    <col min="6145" max="6145" width="32.75" style="17" customWidth="1"/>
    <col min="6146" max="6146" width="11.125" style="17" customWidth="1"/>
    <col min="6147" max="6147" width="32.875" style="17" customWidth="1"/>
    <col min="6148" max="6148" width="11.25" style="17" customWidth="1"/>
    <col min="6149" max="6400" width="9" style="17"/>
    <col min="6401" max="6401" width="32.75" style="17" customWidth="1"/>
    <col min="6402" max="6402" width="11.125" style="17" customWidth="1"/>
    <col min="6403" max="6403" width="32.875" style="17" customWidth="1"/>
    <col min="6404" max="6404" width="11.25" style="17" customWidth="1"/>
    <col min="6405" max="6656" width="9" style="17"/>
    <col min="6657" max="6657" width="32.75" style="17" customWidth="1"/>
    <col min="6658" max="6658" width="11.125" style="17" customWidth="1"/>
    <col min="6659" max="6659" width="32.875" style="17" customWidth="1"/>
    <col min="6660" max="6660" width="11.25" style="17" customWidth="1"/>
    <col min="6661" max="6912" width="9" style="17"/>
    <col min="6913" max="6913" width="32.75" style="17" customWidth="1"/>
    <col min="6914" max="6914" width="11.125" style="17" customWidth="1"/>
    <col min="6915" max="6915" width="32.875" style="17" customWidth="1"/>
    <col min="6916" max="6916" width="11.25" style="17" customWidth="1"/>
    <col min="6917" max="7168" width="9" style="17"/>
    <col min="7169" max="7169" width="32.75" style="17" customWidth="1"/>
    <col min="7170" max="7170" width="11.125" style="17" customWidth="1"/>
    <col min="7171" max="7171" width="32.875" style="17" customWidth="1"/>
    <col min="7172" max="7172" width="11.25" style="17" customWidth="1"/>
    <col min="7173" max="7424" width="9" style="17"/>
    <col min="7425" max="7425" width="32.75" style="17" customWidth="1"/>
    <col min="7426" max="7426" width="11.125" style="17" customWidth="1"/>
    <col min="7427" max="7427" width="32.875" style="17" customWidth="1"/>
    <col min="7428" max="7428" width="11.25" style="17" customWidth="1"/>
    <col min="7429" max="7680" width="9" style="17"/>
    <col min="7681" max="7681" width="32.75" style="17" customWidth="1"/>
    <col min="7682" max="7682" width="11.125" style="17" customWidth="1"/>
    <col min="7683" max="7683" width="32.875" style="17" customWidth="1"/>
    <col min="7684" max="7684" width="11.25" style="17" customWidth="1"/>
    <col min="7685" max="7936" width="9" style="17"/>
    <col min="7937" max="7937" width="32.75" style="17" customWidth="1"/>
    <col min="7938" max="7938" width="11.125" style="17" customWidth="1"/>
    <col min="7939" max="7939" width="32.875" style="17" customWidth="1"/>
    <col min="7940" max="7940" width="11.25" style="17" customWidth="1"/>
    <col min="7941" max="8192" width="9" style="17"/>
    <col min="8193" max="8193" width="32.75" style="17" customWidth="1"/>
    <col min="8194" max="8194" width="11.125" style="17" customWidth="1"/>
    <col min="8195" max="8195" width="32.875" style="17" customWidth="1"/>
    <col min="8196" max="8196" width="11.25" style="17" customWidth="1"/>
    <col min="8197" max="8448" width="9" style="17"/>
    <col min="8449" max="8449" width="32.75" style="17" customWidth="1"/>
    <col min="8450" max="8450" width="11.125" style="17" customWidth="1"/>
    <col min="8451" max="8451" width="32.875" style="17" customWidth="1"/>
    <col min="8452" max="8452" width="11.25" style="17" customWidth="1"/>
    <col min="8453" max="8704" width="9" style="17"/>
    <col min="8705" max="8705" width="32.75" style="17" customWidth="1"/>
    <col min="8706" max="8706" width="11.125" style="17" customWidth="1"/>
    <col min="8707" max="8707" width="32.875" style="17" customWidth="1"/>
    <col min="8708" max="8708" width="11.25" style="17" customWidth="1"/>
    <col min="8709" max="8960" width="9" style="17"/>
    <col min="8961" max="8961" width="32.75" style="17" customWidth="1"/>
    <col min="8962" max="8962" width="11.125" style="17" customWidth="1"/>
    <col min="8963" max="8963" width="32.875" style="17" customWidth="1"/>
    <col min="8964" max="8964" width="11.25" style="17" customWidth="1"/>
    <col min="8965" max="9216" width="9" style="17"/>
    <col min="9217" max="9217" width="32.75" style="17" customWidth="1"/>
    <col min="9218" max="9218" width="11.125" style="17" customWidth="1"/>
    <col min="9219" max="9219" width="32.875" style="17" customWidth="1"/>
    <col min="9220" max="9220" width="11.25" style="17" customWidth="1"/>
    <col min="9221" max="9472" width="9" style="17"/>
    <col min="9473" max="9473" width="32.75" style="17" customWidth="1"/>
    <col min="9474" max="9474" width="11.125" style="17" customWidth="1"/>
    <col min="9475" max="9475" width="32.875" style="17" customWidth="1"/>
    <col min="9476" max="9476" width="11.25" style="17" customWidth="1"/>
    <col min="9477" max="9728" width="9" style="17"/>
    <col min="9729" max="9729" width="32.75" style="17" customWidth="1"/>
    <col min="9730" max="9730" width="11.125" style="17" customWidth="1"/>
    <col min="9731" max="9731" width="32.875" style="17" customWidth="1"/>
    <col min="9732" max="9732" width="11.25" style="17" customWidth="1"/>
    <col min="9733" max="9984" width="9" style="17"/>
    <col min="9985" max="9985" width="32.75" style="17" customWidth="1"/>
    <col min="9986" max="9986" width="11.125" style="17" customWidth="1"/>
    <col min="9987" max="9987" width="32.875" style="17" customWidth="1"/>
    <col min="9988" max="9988" width="11.25" style="17" customWidth="1"/>
    <col min="9989" max="10240" width="9" style="17"/>
    <col min="10241" max="10241" width="32.75" style="17" customWidth="1"/>
    <col min="10242" max="10242" width="11.125" style="17" customWidth="1"/>
    <col min="10243" max="10243" width="32.875" style="17" customWidth="1"/>
    <col min="10244" max="10244" width="11.25" style="17" customWidth="1"/>
    <col min="10245" max="10496" width="9" style="17"/>
    <col min="10497" max="10497" width="32.75" style="17" customWidth="1"/>
    <col min="10498" max="10498" width="11.125" style="17" customWidth="1"/>
    <col min="10499" max="10499" width="32.875" style="17" customWidth="1"/>
    <col min="10500" max="10500" width="11.25" style="17" customWidth="1"/>
    <col min="10501" max="10752" width="9" style="17"/>
    <col min="10753" max="10753" width="32.75" style="17" customWidth="1"/>
    <col min="10754" max="10754" width="11.125" style="17" customWidth="1"/>
    <col min="10755" max="10755" width="32.875" style="17" customWidth="1"/>
    <col min="10756" max="10756" width="11.25" style="17" customWidth="1"/>
    <col min="10757" max="11008" width="9" style="17"/>
    <col min="11009" max="11009" width="32.75" style="17" customWidth="1"/>
    <col min="11010" max="11010" width="11.125" style="17" customWidth="1"/>
    <col min="11011" max="11011" width="32.875" style="17" customWidth="1"/>
    <col min="11012" max="11012" width="11.25" style="17" customWidth="1"/>
    <col min="11013" max="11264" width="9" style="17"/>
    <col min="11265" max="11265" width="32.75" style="17" customWidth="1"/>
    <col min="11266" max="11266" width="11.125" style="17" customWidth="1"/>
    <col min="11267" max="11267" width="32.875" style="17" customWidth="1"/>
    <col min="11268" max="11268" width="11.25" style="17" customWidth="1"/>
    <col min="11269" max="11520" width="9" style="17"/>
    <col min="11521" max="11521" width="32.75" style="17" customWidth="1"/>
    <col min="11522" max="11522" width="11.125" style="17" customWidth="1"/>
    <col min="11523" max="11523" width="32.875" style="17" customWidth="1"/>
    <col min="11524" max="11524" width="11.25" style="17" customWidth="1"/>
    <col min="11525" max="11776" width="9" style="17"/>
    <col min="11777" max="11777" width="32.75" style="17" customWidth="1"/>
    <col min="11778" max="11778" width="11.125" style="17" customWidth="1"/>
    <col min="11779" max="11779" width="32.875" style="17" customWidth="1"/>
    <col min="11780" max="11780" width="11.25" style="17" customWidth="1"/>
    <col min="11781" max="12032" width="9" style="17"/>
    <col min="12033" max="12033" width="32.75" style="17" customWidth="1"/>
    <col min="12034" max="12034" width="11.125" style="17" customWidth="1"/>
    <col min="12035" max="12035" width="32.875" style="17" customWidth="1"/>
    <col min="12036" max="12036" width="11.25" style="17" customWidth="1"/>
    <col min="12037" max="12288" width="9" style="17"/>
    <col min="12289" max="12289" width="32.75" style="17" customWidth="1"/>
    <col min="12290" max="12290" width="11.125" style="17" customWidth="1"/>
    <col min="12291" max="12291" width="32.875" style="17" customWidth="1"/>
    <col min="12292" max="12292" width="11.25" style="17" customWidth="1"/>
    <col min="12293" max="12544" width="9" style="17"/>
    <col min="12545" max="12545" width="32.75" style="17" customWidth="1"/>
    <col min="12546" max="12546" width="11.125" style="17" customWidth="1"/>
    <col min="12547" max="12547" width="32.875" style="17" customWidth="1"/>
    <col min="12548" max="12548" width="11.25" style="17" customWidth="1"/>
    <col min="12549" max="12800" width="9" style="17"/>
    <col min="12801" max="12801" width="32.75" style="17" customWidth="1"/>
    <col min="12802" max="12802" width="11.125" style="17" customWidth="1"/>
    <col min="12803" max="12803" width="32.875" style="17" customWidth="1"/>
    <col min="12804" max="12804" width="11.25" style="17" customWidth="1"/>
    <col min="12805" max="13056" width="9" style="17"/>
    <col min="13057" max="13057" width="32.75" style="17" customWidth="1"/>
    <col min="13058" max="13058" width="11.125" style="17" customWidth="1"/>
    <col min="13059" max="13059" width="32.875" style="17" customWidth="1"/>
    <col min="13060" max="13060" width="11.25" style="17" customWidth="1"/>
    <col min="13061" max="13312" width="9" style="17"/>
    <col min="13313" max="13313" width="32.75" style="17" customWidth="1"/>
    <col min="13314" max="13314" width="11.125" style="17" customWidth="1"/>
    <col min="13315" max="13315" width="32.875" style="17" customWidth="1"/>
    <col min="13316" max="13316" width="11.25" style="17" customWidth="1"/>
    <col min="13317" max="13568" width="9" style="17"/>
    <col min="13569" max="13569" width="32.75" style="17" customWidth="1"/>
    <col min="13570" max="13570" width="11.125" style="17" customWidth="1"/>
    <col min="13571" max="13571" width="32.875" style="17" customWidth="1"/>
    <col min="13572" max="13572" width="11.25" style="17" customWidth="1"/>
    <col min="13573" max="13824" width="9" style="17"/>
    <col min="13825" max="13825" width="32.75" style="17" customWidth="1"/>
    <col min="13826" max="13826" width="11.125" style="17" customWidth="1"/>
    <col min="13827" max="13827" width="32.875" style="17" customWidth="1"/>
    <col min="13828" max="13828" width="11.25" style="17" customWidth="1"/>
    <col min="13829" max="14080" width="9" style="17"/>
    <col min="14081" max="14081" width="32.75" style="17" customWidth="1"/>
    <col min="14082" max="14082" width="11.125" style="17" customWidth="1"/>
    <col min="14083" max="14083" width="32.875" style="17" customWidth="1"/>
    <col min="14084" max="14084" width="11.25" style="17" customWidth="1"/>
    <col min="14085" max="14336" width="9" style="17"/>
    <col min="14337" max="14337" width="32.75" style="17" customWidth="1"/>
    <col min="14338" max="14338" width="11.125" style="17" customWidth="1"/>
    <col min="14339" max="14339" width="32.875" style="17" customWidth="1"/>
    <col min="14340" max="14340" width="11.25" style="17" customWidth="1"/>
    <col min="14341" max="14592" width="9" style="17"/>
    <col min="14593" max="14593" width="32.75" style="17" customWidth="1"/>
    <col min="14594" max="14594" width="11.125" style="17" customWidth="1"/>
    <col min="14595" max="14595" width="32.875" style="17" customWidth="1"/>
    <col min="14596" max="14596" width="11.25" style="17" customWidth="1"/>
    <col min="14597" max="14848" width="9" style="17"/>
    <col min="14849" max="14849" width="32.75" style="17" customWidth="1"/>
    <col min="14850" max="14850" width="11.125" style="17" customWidth="1"/>
    <col min="14851" max="14851" width="32.875" style="17" customWidth="1"/>
    <col min="14852" max="14852" width="11.25" style="17" customWidth="1"/>
    <col min="14853" max="15104" width="9" style="17"/>
    <col min="15105" max="15105" width="32.75" style="17" customWidth="1"/>
    <col min="15106" max="15106" width="11.125" style="17" customWidth="1"/>
    <col min="15107" max="15107" width="32.875" style="17" customWidth="1"/>
    <col min="15108" max="15108" width="11.25" style="17" customWidth="1"/>
    <col min="15109" max="15360" width="9" style="17"/>
    <col min="15361" max="15361" width="32.75" style="17" customWidth="1"/>
    <col min="15362" max="15362" width="11.125" style="17" customWidth="1"/>
    <col min="15363" max="15363" width="32.875" style="17" customWidth="1"/>
    <col min="15364" max="15364" width="11.25" style="17" customWidth="1"/>
    <col min="15365" max="15616" width="9" style="17"/>
    <col min="15617" max="15617" width="32.75" style="17" customWidth="1"/>
    <col min="15618" max="15618" width="11.125" style="17" customWidth="1"/>
    <col min="15619" max="15619" width="32.875" style="17" customWidth="1"/>
    <col min="15620" max="15620" width="11.25" style="17" customWidth="1"/>
    <col min="15621" max="15872" width="9" style="17"/>
    <col min="15873" max="15873" width="32.75" style="17" customWidth="1"/>
    <col min="15874" max="15874" width="11.125" style="17" customWidth="1"/>
    <col min="15875" max="15875" width="32.875" style="17" customWidth="1"/>
    <col min="15876" max="15876" width="11.25" style="17" customWidth="1"/>
    <col min="15877" max="16128" width="9" style="17"/>
    <col min="16129" max="16129" width="32.75" style="17" customWidth="1"/>
    <col min="16130" max="16130" width="11.125" style="17" customWidth="1"/>
    <col min="16131" max="16131" width="32.875" style="17" customWidth="1"/>
    <col min="16132" max="16132" width="11.25" style="17" customWidth="1"/>
    <col min="16133" max="16384" width="9" style="17"/>
  </cols>
  <sheetData>
    <row r="1" s="38" customFormat="1" ht="27" customHeight="1" spans="1:4">
      <c r="A1" s="17" t="s">
        <v>25</v>
      </c>
      <c r="B1" s="19"/>
      <c r="C1" s="19"/>
      <c r="D1" s="55"/>
    </row>
    <row r="2" s="39" customFormat="1" ht="25.5" spans="1:4">
      <c r="A2" s="21" t="s">
        <v>26</v>
      </c>
      <c r="B2" s="21"/>
      <c r="C2" s="21"/>
      <c r="D2" s="21"/>
    </row>
    <row r="3" s="39" customFormat="1" ht="25.5" spans="1:4">
      <c r="A3" s="21"/>
      <c r="B3" s="21"/>
      <c r="C3" s="21"/>
      <c r="D3" s="56" t="s">
        <v>37</v>
      </c>
    </row>
    <row r="4" ht="26.25" customHeight="1" spans="1:4">
      <c r="A4" s="24" t="s">
        <v>2827</v>
      </c>
      <c r="B4" s="24"/>
      <c r="C4" s="24" t="s">
        <v>2828</v>
      </c>
      <c r="D4" s="24"/>
    </row>
    <row r="5" ht="26.25" customHeight="1" spans="1:4">
      <c r="A5" s="24" t="s">
        <v>2829</v>
      </c>
      <c r="B5" s="57" t="s">
        <v>2284</v>
      </c>
      <c r="C5" s="24" t="s">
        <v>2488</v>
      </c>
      <c r="D5" s="58" t="s">
        <v>2284</v>
      </c>
    </row>
    <row r="6" ht="20.1" customHeight="1" spans="1:4">
      <c r="A6" s="59" t="s">
        <v>2830</v>
      </c>
      <c r="B6" s="66"/>
      <c r="C6" s="59" t="s">
        <v>2831</v>
      </c>
      <c r="D6" s="61"/>
    </row>
    <row r="7" ht="20.1" customHeight="1" spans="1:4">
      <c r="A7" s="62" t="s">
        <v>2832</v>
      </c>
      <c r="B7" s="66"/>
      <c r="C7" s="63" t="s">
        <v>2833</v>
      </c>
      <c r="D7" s="61"/>
    </row>
    <row r="8" ht="20.1" customHeight="1" spans="1:4">
      <c r="A8" s="62" t="s">
        <v>2834</v>
      </c>
      <c r="B8" s="66"/>
      <c r="C8" s="63" t="s">
        <v>2835</v>
      </c>
      <c r="D8" s="61"/>
    </row>
    <row r="9" ht="20.1" customHeight="1" spans="1:4">
      <c r="A9" s="64" t="s">
        <v>2836</v>
      </c>
      <c r="B9" s="66"/>
      <c r="C9" s="63" t="s">
        <v>2837</v>
      </c>
      <c r="D9" s="61"/>
    </row>
    <row r="10" ht="20.1" customHeight="1" spans="1:4">
      <c r="A10" s="62" t="s">
        <v>2838</v>
      </c>
      <c r="B10" s="66"/>
      <c r="C10" s="63" t="s">
        <v>2839</v>
      </c>
      <c r="D10" s="61"/>
    </row>
    <row r="11" ht="20.1" customHeight="1" spans="1:4">
      <c r="A11" s="62" t="s">
        <v>2840</v>
      </c>
      <c r="B11" s="66"/>
      <c r="C11" s="62"/>
      <c r="D11" s="67"/>
    </row>
    <row r="12" ht="20.1" customHeight="1" spans="1:4">
      <c r="A12" s="62" t="s">
        <v>2841</v>
      </c>
      <c r="B12" s="66"/>
      <c r="C12" s="62"/>
      <c r="D12" s="67"/>
    </row>
    <row r="13" ht="20.1" customHeight="1" spans="1:4">
      <c r="A13" s="62" t="s">
        <v>2842</v>
      </c>
      <c r="B13" s="66"/>
      <c r="C13" s="62"/>
      <c r="D13" s="67"/>
    </row>
    <row r="14" ht="20.1" customHeight="1" spans="1:4">
      <c r="A14" s="62" t="s">
        <v>2843</v>
      </c>
      <c r="B14" s="66"/>
      <c r="C14" s="62"/>
      <c r="D14" s="68"/>
    </row>
    <row r="15" ht="20.1" customHeight="1" spans="1:4">
      <c r="A15" s="69" t="s">
        <v>2588</v>
      </c>
      <c r="B15" s="57"/>
      <c r="C15" s="69" t="s">
        <v>2589</v>
      </c>
      <c r="D15" s="68"/>
    </row>
    <row r="16" ht="34.5" customHeight="1" spans="1:1">
      <c r="A16" s="17" t="s">
        <v>2822</v>
      </c>
    </row>
    <row r="228" spans="3:3">
      <c r="C228" s="70"/>
    </row>
  </sheetData>
  <mergeCells count="3">
    <mergeCell ref="A2:D2"/>
    <mergeCell ref="A4:B4"/>
    <mergeCell ref="C4:D4"/>
  </mergeCells>
  <pageMargins left="0.708661417322835" right="0.708661417322835" top="0.748031496062992" bottom="0.748031496062992" header="0.31496062992126" footer="0.31496062992126"/>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D228"/>
  <sheetViews>
    <sheetView workbookViewId="0">
      <selection activeCell="A16" sqref="A16"/>
    </sheetView>
  </sheetViews>
  <sheetFormatPr defaultColWidth="9" defaultRowHeight="13.5" outlineLevelCol="3"/>
  <cols>
    <col min="1" max="1" width="31.625" customWidth="1"/>
    <col min="2" max="2" width="10.25" customWidth="1"/>
    <col min="3" max="3" width="32.75" customWidth="1"/>
    <col min="4" max="4" width="13.125" customWidth="1"/>
  </cols>
  <sheetData>
    <row r="1" ht="18.75" spans="1:4">
      <c r="A1" s="17" t="s">
        <v>27</v>
      </c>
      <c r="B1" s="19"/>
      <c r="C1" s="19"/>
      <c r="D1" s="55"/>
    </row>
    <row r="2" ht="25.5" spans="1:4">
      <c r="A2" s="21" t="s">
        <v>28</v>
      </c>
      <c r="B2" s="21"/>
      <c r="C2" s="21"/>
      <c r="D2" s="21"/>
    </row>
    <row r="3" ht="25.5" spans="1:4">
      <c r="A3" s="21"/>
      <c r="B3" s="21"/>
      <c r="C3" s="21"/>
      <c r="D3" s="56" t="s">
        <v>37</v>
      </c>
    </row>
    <row r="4" ht="28.5" customHeight="1" spans="1:4">
      <c r="A4" s="24" t="s">
        <v>2827</v>
      </c>
      <c r="B4" s="24"/>
      <c r="C4" s="24" t="s">
        <v>2828</v>
      </c>
      <c r="D4" s="24"/>
    </row>
    <row r="5" ht="28.5" customHeight="1" spans="1:4">
      <c r="A5" s="24" t="s">
        <v>2829</v>
      </c>
      <c r="B5" s="57" t="s">
        <v>2284</v>
      </c>
      <c r="C5" s="24" t="s">
        <v>2488</v>
      </c>
      <c r="D5" s="58" t="s">
        <v>2284</v>
      </c>
    </row>
    <row r="6" ht="28.5" customHeight="1" spans="1:4">
      <c r="A6" s="59" t="s">
        <v>2830</v>
      </c>
      <c r="B6" s="60"/>
      <c r="C6" s="59" t="s">
        <v>2831</v>
      </c>
      <c r="D6" s="61"/>
    </row>
    <row r="7" ht="28.5" customHeight="1" spans="1:4">
      <c r="A7" s="62" t="s">
        <v>2832</v>
      </c>
      <c r="B7" s="60"/>
      <c r="C7" s="63" t="s">
        <v>2833</v>
      </c>
      <c r="D7" s="61"/>
    </row>
    <row r="8" ht="28.5" customHeight="1" spans="1:4">
      <c r="A8" s="62" t="s">
        <v>2834</v>
      </c>
      <c r="B8" s="60"/>
      <c r="C8" s="63" t="s">
        <v>2835</v>
      </c>
      <c r="D8" s="61"/>
    </row>
    <row r="9" ht="28.5" customHeight="1" spans="1:4">
      <c r="A9" s="64" t="s">
        <v>2836</v>
      </c>
      <c r="B9" s="60"/>
      <c r="C9" s="63" t="s">
        <v>2837</v>
      </c>
      <c r="D9" s="61"/>
    </row>
    <row r="10" ht="28.5" customHeight="1" spans="1:4">
      <c r="A10" s="62" t="s">
        <v>2838</v>
      </c>
      <c r="B10" s="60"/>
      <c r="C10" s="63" t="s">
        <v>2839</v>
      </c>
      <c r="D10" s="61"/>
    </row>
    <row r="11" ht="28.5" customHeight="1" spans="1:4">
      <c r="A11" s="62" t="s">
        <v>2840</v>
      </c>
      <c r="B11" s="60"/>
      <c r="C11" s="62"/>
      <c r="D11" s="65"/>
    </row>
    <row r="12" ht="28.5" customHeight="1" spans="1:4">
      <c r="A12" s="62" t="s">
        <v>2841</v>
      </c>
      <c r="B12" s="66"/>
      <c r="C12" s="62"/>
      <c r="D12" s="67"/>
    </row>
    <row r="13" ht="28.5" customHeight="1" spans="1:4">
      <c r="A13" s="62" t="s">
        <v>2842</v>
      </c>
      <c r="B13" s="66"/>
      <c r="C13" s="62"/>
      <c r="D13" s="67"/>
    </row>
    <row r="14" ht="28.5" customHeight="1" spans="1:4">
      <c r="A14" s="62" t="s">
        <v>2843</v>
      </c>
      <c r="B14" s="66"/>
      <c r="C14" s="62"/>
      <c r="D14" s="68"/>
    </row>
    <row r="15" ht="28.5" customHeight="1" spans="1:4">
      <c r="A15" s="69" t="s">
        <v>2588</v>
      </c>
      <c r="B15" s="57"/>
      <c r="C15" s="69" t="s">
        <v>2589</v>
      </c>
      <c r="D15" s="68"/>
    </row>
    <row r="16" ht="14.25" spans="1:4">
      <c r="A16" s="17" t="s">
        <v>2822</v>
      </c>
      <c r="B16" s="25"/>
      <c r="C16" s="25"/>
      <c r="D16" s="25"/>
    </row>
    <row r="228" spans="3:3">
      <c r="C228" s="70"/>
    </row>
  </sheetData>
  <mergeCells count="3">
    <mergeCell ref="A2:D2"/>
    <mergeCell ref="A4:B4"/>
    <mergeCell ref="C4:D4"/>
  </mergeCells>
  <pageMargins left="0.7" right="0.7" top="0.75" bottom="0.75" header="0.3" footer="0.3"/>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pageSetUpPr fitToPage="1"/>
  </sheetPr>
  <dimension ref="A1:J227"/>
  <sheetViews>
    <sheetView workbookViewId="0">
      <selection activeCell="A16" sqref="A16"/>
    </sheetView>
  </sheetViews>
  <sheetFormatPr defaultColWidth="9" defaultRowHeight="13.5"/>
  <cols>
    <col min="1" max="1" width="43.75" style="40" customWidth="1"/>
    <col min="2" max="4" width="11.75" style="40" customWidth="1"/>
    <col min="5" max="256" width="9" style="40"/>
    <col min="257" max="257" width="43.75" style="40" customWidth="1"/>
    <col min="258" max="260" width="11.75" style="40" customWidth="1"/>
    <col min="261" max="512" width="9" style="40"/>
    <col min="513" max="513" width="43.75" style="40" customWidth="1"/>
    <col min="514" max="516" width="11.75" style="40" customWidth="1"/>
    <col min="517" max="768" width="9" style="40"/>
    <col min="769" max="769" width="43.75" style="40" customWidth="1"/>
    <col min="770" max="772" width="11.75" style="40" customWidth="1"/>
    <col min="773" max="1024" width="9" style="40"/>
    <col min="1025" max="1025" width="43.75" style="40" customWidth="1"/>
    <col min="1026" max="1028" width="11.75" style="40" customWidth="1"/>
    <col min="1029" max="1280" width="9" style="40"/>
    <col min="1281" max="1281" width="43.75" style="40" customWidth="1"/>
    <col min="1282" max="1284" width="11.75" style="40" customWidth="1"/>
    <col min="1285" max="1536" width="9" style="40"/>
    <col min="1537" max="1537" width="43.75" style="40" customWidth="1"/>
    <col min="1538" max="1540" width="11.75" style="40" customWidth="1"/>
    <col min="1541" max="1792" width="9" style="40"/>
    <col min="1793" max="1793" width="43.75" style="40" customWidth="1"/>
    <col min="1794" max="1796" width="11.75" style="40" customWidth="1"/>
    <col min="1797" max="2048" width="9" style="40"/>
    <col min="2049" max="2049" width="43.75" style="40" customWidth="1"/>
    <col min="2050" max="2052" width="11.75" style="40" customWidth="1"/>
    <col min="2053" max="2304" width="9" style="40"/>
    <col min="2305" max="2305" width="43.75" style="40" customWidth="1"/>
    <col min="2306" max="2308" width="11.75" style="40" customWidth="1"/>
    <col min="2309" max="2560" width="9" style="40"/>
    <col min="2561" max="2561" width="43.75" style="40" customWidth="1"/>
    <col min="2562" max="2564" width="11.75" style="40" customWidth="1"/>
    <col min="2565" max="2816" width="9" style="40"/>
    <col min="2817" max="2817" width="43.75" style="40" customWidth="1"/>
    <col min="2818" max="2820" width="11.75" style="40" customWidth="1"/>
    <col min="2821" max="3072" width="9" style="40"/>
    <col min="3073" max="3073" width="43.75" style="40" customWidth="1"/>
    <col min="3074" max="3076" width="11.75" style="40" customWidth="1"/>
    <col min="3077" max="3328" width="9" style="40"/>
    <col min="3329" max="3329" width="43.75" style="40" customWidth="1"/>
    <col min="3330" max="3332" width="11.75" style="40" customWidth="1"/>
    <col min="3333" max="3584" width="9" style="40"/>
    <col min="3585" max="3585" width="43.75" style="40" customWidth="1"/>
    <col min="3586" max="3588" width="11.75" style="40" customWidth="1"/>
    <col min="3589" max="3840" width="9" style="40"/>
    <col min="3841" max="3841" width="43.75" style="40" customWidth="1"/>
    <col min="3842" max="3844" width="11.75" style="40" customWidth="1"/>
    <col min="3845" max="4096" width="9" style="40"/>
    <col min="4097" max="4097" width="43.75" style="40" customWidth="1"/>
    <col min="4098" max="4100" width="11.75" style="40" customWidth="1"/>
    <col min="4101" max="4352" width="9" style="40"/>
    <col min="4353" max="4353" width="43.75" style="40" customWidth="1"/>
    <col min="4354" max="4356" width="11.75" style="40" customWidth="1"/>
    <col min="4357" max="4608" width="9" style="40"/>
    <col min="4609" max="4609" width="43.75" style="40" customWidth="1"/>
    <col min="4610" max="4612" width="11.75" style="40" customWidth="1"/>
    <col min="4613" max="4864" width="9" style="40"/>
    <col min="4865" max="4865" width="43.75" style="40" customWidth="1"/>
    <col min="4866" max="4868" width="11.75" style="40" customWidth="1"/>
    <col min="4869" max="5120" width="9" style="40"/>
    <col min="5121" max="5121" width="43.75" style="40" customWidth="1"/>
    <col min="5122" max="5124" width="11.75" style="40" customWidth="1"/>
    <col min="5125" max="5376" width="9" style="40"/>
    <col min="5377" max="5377" width="43.75" style="40" customWidth="1"/>
    <col min="5378" max="5380" width="11.75" style="40" customWidth="1"/>
    <col min="5381" max="5632" width="9" style="40"/>
    <col min="5633" max="5633" width="43.75" style="40" customWidth="1"/>
    <col min="5634" max="5636" width="11.75" style="40" customWidth="1"/>
    <col min="5637" max="5888" width="9" style="40"/>
    <col min="5889" max="5889" width="43.75" style="40" customWidth="1"/>
    <col min="5890" max="5892" width="11.75" style="40" customWidth="1"/>
    <col min="5893" max="6144" width="9" style="40"/>
    <col min="6145" max="6145" width="43.75" style="40" customWidth="1"/>
    <col min="6146" max="6148" width="11.75" style="40" customWidth="1"/>
    <col min="6149" max="6400" width="9" style="40"/>
    <col min="6401" max="6401" width="43.75" style="40" customWidth="1"/>
    <col min="6402" max="6404" width="11.75" style="40" customWidth="1"/>
    <col min="6405" max="6656" width="9" style="40"/>
    <col min="6657" max="6657" width="43.75" style="40" customWidth="1"/>
    <col min="6658" max="6660" width="11.75" style="40" customWidth="1"/>
    <col min="6661" max="6912" width="9" style="40"/>
    <col min="6913" max="6913" width="43.75" style="40" customWidth="1"/>
    <col min="6914" max="6916" width="11.75" style="40" customWidth="1"/>
    <col min="6917" max="7168" width="9" style="40"/>
    <col min="7169" max="7169" width="43.75" style="40" customWidth="1"/>
    <col min="7170" max="7172" width="11.75" style="40" customWidth="1"/>
    <col min="7173" max="7424" width="9" style="40"/>
    <col min="7425" max="7425" width="43.75" style="40" customWidth="1"/>
    <col min="7426" max="7428" width="11.75" style="40" customWidth="1"/>
    <col min="7429" max="7680" width="9" style="40"/>
    <col min="7681" max="7681" width="43.75" style="40" customWidth="1"/>
    <col min="7682" max="7684" width="11.75" style="40" customWidth="1"/>
    <col min="7685" max="7936" width="9" style="40"/>
    <col min="7937" max="7937" width="43.75" style="40" customWidth="1"/>
    <col min="7938" max="7940" width="11.75" style="40" customWidth="1"/>
    <col min="7941" max="8192" width="9" style="40"/>
    <col min="8193" max="8193" width="43.75" style="40" customWidth="1"/>
    <col min="8194" max="8196" width="11.75" style="40" customWidth="1"/>
    <col min="8197" max="8448" width="9" style="40"/>
    <col min="8449" max="8449" width="43.75" style="40" customWidth="1"/>
    <col min="8450" max="8452" width="11.75" style="40" customWidth="1"/>
    <col min="8453" max="8704" width="9" style="40"/>
    <col min="8705" max="8705" width="43.75" style="40" customWidth="1"/>
    <col min="8706" max="8708" width="11.75" style="40" customWidth="1"/>
    <col min="8709" max="8960" width="9" style="40"/>
    <col min="8961" max="8961" width="43.75" style="40" customWidth="1"/>
    <col min="8962" max="8964" width="11.75" style="40" customWidth="1"/>
    <col min="8965" max="9216" width="9" style="40"/>
    <col min="9217" max="9217" width="43.75" style="40" customWidth="1"/>
    <col min="9218" max="9220" width="11.75" style="40" customWidth="1"/>
    <col min="9221" max="9472" width="9" style="40"/>
    <col min="9473" max="9473" width="43.75" style="40" customWidth="1"/>
    <col min="9474" max="9476" width="11.75" style="40" customWidth="1"/>
    <col min="9477" max="9728" width="9" style="40"/>
    <col min="9729" max="9729" width="43.75" style="40" customWidth="1"/>
    <col min="9730" max="9732" width="11.75" style="40" customWidth="1"/>
    <col min="9733" max="9984" width="9" style="40"/>
    <col min="9985" max="9985" width="43.75" style="40" customWidth="1"/>
    <col min="9986" max="9988" width="11.75" style="40" customWidth="1"/>
    <col min="9989" max="10240" width="9" style="40"/>
    <col min="10241" max="10241" width="43.75" style="40" customWidth="1"/>
    <col min="10242" max="10244" width="11.75" style="40" customWidth="1"/>
    <col min="10245" max="10496" width="9" style="40"/>
    <col min="10497" max="10497" width="43.75" style="40" customWidth="1"/>
    <col min="10498" max="10500" width="11.75" style="40" customWidth="1"/>
    <col min="10501" max="10752" width="9" style="40"/>
    <col min="10753" max="10753" width="43.75" style="40" customWidth="1"/>
    <col min="10754" max="10756" width="11.75" style="40" customWidth="1"/>
    <col min="10757" max="11008" width="9" style="40"/>
    <col min="11009" max="11009" width="43.75" style="40" customWidth="1"/>
    <col min="11010" max="11012" width="11.75" style="40" customWidth="1"/>
    <col min="11013" max="11264" width="9" style="40"/>
    <col min="11265" max="11265" width="43.75" style="40" customWidth="1"/>
    <col min="11266" max="11268" width="11.75" style="40" customWidth="1"/>
    <col min="11269" max="11520" width="9" style="40"/>
    <col min="11521" max="11521" width="43.75" style="40" customWidth="1"/>
    <col min="11522" max="11524" width="11.75" style="40" customWidth="1"/>
    <col min="11525" max="11776" width="9" style="40"/>
    <col min="11777" max="11777" width="43.75" style="40" customWidth="1"/>
    <col min="11778" max="11780" width="11.75" style="40" customWidth="1"/>
    <col min="11781" max="12032" width="9" style="40"/>
    <col min="12033" max="12033" width="43.75" style="40" customWidth="1"/>
    <col min="12034" max="12036" width="11.75" style="40" customWidth="1"/>
    <col min="12037" max="12288" width="9" style="40"/>
    <col min="12289" max="12289" width="43.75" style="40" customWidth="1"/>
    <col min="12290" max="12292" width="11.75" style="40" customWidth="1"/>
    <col min="12293" max="12544" width="9" style="40"/>
    <col min="12545" max="12545" width="43.75" style="40" customWidth="1"/>
    <col min="12546" max="12548" width="11.75" style="40" customWidth="1"/>
    <col min="12549" max="12800" width="9" style="40"/>
    <col min="12801" max="12801" width="43.75" style="40" customWidth="1"/>
    <col min="12802" max="12804" width="11.75" style="40" customWidth="1"/>
    <col min="12805" max="13056" width="9" style="40"/>
    <col min="13057" max="13057" width="43.75" style="40" customWidth="1"/>
    <col min="13058" max="13060" width="11.75" style="40" customWidth="1"/>
    <col min="13061" max="13312" width="9" style="40"/>
    <col min="13313" max="13313" width="43.75" style="40" customWidth="1"/>
    <col min="13314" max="13316" width="11.75" style="40" customWidth="1"/>
    <col min="13317" max="13568" width="9" style="40"/>
    <col min="13569" max="13569" width="43.75" style="40" customWidth="1"/>
    <col min="13570" max="13572" width="11.75" style="40" customWidth="1"/>
    <col min="13573" max="13824" width="9" style="40"/>
    <col min="13825" max="13825" width="43.75" style="40" customWidth="1"/>
    <col min="13826" max="13828" width="11.75" style="40" customWidth="1"/>
    <col min="13829" max="14080" width="9" style="40"/>
    <col min="14081" max="14081" width="43.75" style="40" customWidth="1"/>
    <col min="14082" max="14084" width="11.75" style="40" customWidth="1"/>
    <col min="14085" max="14336" width="9" style="40"/>
    <col min="14337" max="14337" width="43.75" style="40" customWidth="1"/>
    <col min="14338" max="14340" width="11.75" style="40" customWidth="1"/>
    <col min="14341" max="14592" width="9" style="40"/>
    <col min="14593" max="14593" width="43.75" style="40" customWidth="1"/>
    <col min="14594" max="14596" width="11.75" style="40" customWidth="1"/>
    <col min="14597" max="14848" width="9" style="40"/>
    <col min="14849" max="14849" width="43.75" style="40" customWidth="1"/>
    <col min="14850" max="14852" width="11.75" style="40" customWidth="1"/>
    <col min="14853" max="15104" width="9" style="40"/>
    <col min="15105" max="15105" width="43.75" style="40" customWidth="1"/>
    <col min="15106" max="15108" width="11.75" style="40" customWidth="1"/>
    <col min="15109" max="15360" width="9" style="40"/>
    <col min="15361" max="15361" width="43.75" style="40" customWidth="1"/>
    <col min="15362" max="15364" width="11.75" style="40" customWidth="1"/>
    <col min="15365" max="15616" width="9" style="40"/>
    <col min="15617" max="15617" width="43.75" style="40" customWidth="1"/>
    <col min="15618" max="15620" width="11.75" style="40" customWidth="1"/>
    <col min="15621" max="15872" width="9" style="40"/>
    <col min="15873" max="15873" width="43.75" style="40" customWidth="1"/>
    <col min="15874" max="15876" width="11.75" style="40" customWidth="1"/>
    <col min="15877" max="16128" width="9" style="40"/>
    <col min="16129" max="16129" width="43.75" style="40" customWidth="1"/>
    <col min="16130" max="16132" width="11.75" style="40" customWidth="1"/>
    <col min="16133" max="16384" width="9" style="40"/>
  </cols>
  <sheetData>
    <row r="1" ht="27" customHeight="1" spans="1:1">
      <c r="A1" s="41" t="s">
        <v>29</v>
      </c>
    </row>
    <row r="2" ht="32.25" customHeight="1" spans="1:5">
      <c r="A2" s="42" t="s">
        <v>30</v>
      </c>
      <c r="B2" s="42"/>
      <c r="C2" s="42"/>
      <c r="D2" s="42"/>
      <c r="E2" s="43"/>
    </row>
    <row r="3" ht="14.25" spans="1:5">
      <c r="A3" s="44"/>
      <c r="B3" s="44"/>
      <c r="C3" s="44"/>
      <c r="D3" s="45" t="s">
        <v>37</v>
      </c>
      <c r="E3" s="46"/>
    </row>
    <row r="4" spans="1:5">
      <c r="A4" s="47" t="s">
        <v>2844</v>
      </c>
      <c r="B4" s="48" t="s">
        <v>2845</v>
      </c>
      <c r="C4" s="48" t="s">
        <v>40</v>
      </c>
      <c r="D4" s="48" t="s">
        <v>2846</v>
      </c>
      <c r="E4" s="46"/>
    </row>
    <row r="5" spans="1:5">
      <c r="A5" s="47"/>
      <c r="B5" s="48"/>
      <c r="C5" s="48"/>
      <c r="D5" s="48"/>
      <c r="E5" s="46"/>
    </row>
    <row r="6" spans="1:5">
      <c r="A6" s="47"/>
      <c r="B6" s="48"/>
      <c r="C6" s="48"/>
      <c r="D6" s="48"/>
      <c r="E6" s="46"/>
    </row>
    <row r="7" spans="1:5">
      <c r="A7" s="47"/>
      <c r="B7" s="48"/>
      <c r="C7" s="48"/>
      <c r="D7" s="48"/>
      <c r="E7" s="46"/>
    </row>
    <row r="8" ht="33.75" customHeight="1" spans="1:5">
      <c r="A8" s="49" t="s">
        <v>2847</v>
      </c>
      <c r="B8" s="50"/>
      <c r="C8" s="50"/>
      <c r="D8" s="50"/>
      <c r="E8" s="46"/>
    </row>
    <row r="9" ht="33.75" customHeight="1" spans="1:5">
      <c r="A9" s="49" t="s">
        <v>2848</v>
      </c>
      <c r="B9" s="50"/>
      <c r="C9" s="50"/>
      <c r="D9" s="50"/>
      <c r="E9" s="46"/>
    </row>
    <row r="10" ht="33.75" customHeight="1" spans="1:5">
      <c r="A10" s="49" t="s">
        <v>2849</v>
      </c>
      <c r="B10" s="50"/>
      <c r="C10" s="50"/>
      <c r="D10" s="50"/>
      <c r="E10" s="46"/>
    </row>
    <row r="11" ht="33.75" customHeight="1" spans="1:5">
      <c r="A11" s="49" t="s">
        <v>2850</v>
      </c>
      <c r="B11" s="50"/>
      <c r="C11" s="50"/>
      <c r="D11" s="50"/>
      <c r="E11" s="46"/>
    </row>
    <row r="12" ht="33.75" customHeight="1" spans="1:5">
      <c r="A12" s="49" t="s">
        <v>2851</v>
      </c>
      <c r="B12" s="50"/>
      <c r="C12" s="50"/>
      <c r="D12" s="50"/>
      <c r="E12" s="46"/>
    </row>
    <row r="13" ht="33.75" customHeight="1" spans="1:5">
      <c r="A13" s="49" t="s">
        <v>2852</v>
      </c>
      <c r="B13" s="50"/>
      <c r="C13" s="50"/>
      <c r="D13" s="50"/>
      <c r="E13" s="46"/>
    </row>
    <row r="14" ht="33.75" customHeight="1" spans="1:5">
      <c r="A14" s="49"/>
      <c r="B14" s="51"/>
      <c r="C14" s="51"/>
      <c r="D14" s="50"/>
      <c r="E14" s="46"/>
    </row>
    <row r="15" ht="33.75" customHeight="1" spans="1:5">
      <c r="A15" s="50" t="s">
        <v>2853</v>
      </c>
      <c r="B15" s="50"/>
      <c r="C15" s="50"/>
      <c r="D15" s="50"/>
      <c r="E15" s="46"/>
    </row>
    <row r="16" ht="42" customHeight="1" spans="1:1">
      <c r="A16" s="52" t="s">
        <v>2822</v>
      </c>
    </row>
    <row r="24" ht="14.25" spans="10:10">
      <c r="J24" s="53"/>
    </row>
    <row r="227" spans="3:3">
      <c r="C227" s="54"/>
    </row>
  </sheetData>
  <mergeCells count="5">
    <mergeCell ref="A2:D2"/>
    <mergeCell ref="A4:A7"/>
    <mergeCell ref="B4:B7"/>
    <mergeCell ref="C4:C7"/>
    <mergeCell ref="D4:D7"/>
  </mergeCells>
  <pageMargins left="0.708661417322835" right="0.708661417322835" top="0.748031496062992" bottom="0.748031496062992" header="0.31496062992126" footer="0.31496062992126"/>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pageSetUpPr fitToPage="1"/>
  </sheetPr>
  <dimension ref="A1:IU227"/>
  <sheetViews>
    <sheetView workbookViewId="0">
      <selection activeCell="A17" sqref="A17"/>
    </sheetView>
  </sheetViews>
  <sheetFormatPr defaultColWidth="9" defaultRowHeight="14.25"/>
  <cols>
    <col min="1" max="1" width="34.5" style="35" customWidth="1"/>
    <col min="2" max="3" width="26.25" style="35" customWidth="1"/>
    <col min="4" max="4" width="32.75" style="35" customWidth="1"/>
    <col min="5" max="255" width="9" style="35" customWidth="1"/>
    <col min="256" max="256" width="9" style="17"/>
    <col min="257" max="257" width="34.5" style="17" customWidth="1"/>
    <col min="258" max="259" width="26.25" style="17" customWidth="1"/>
    <col min="260" max="260" width="32.75" style="17" customWidth="1"/>
    <col min="261" max="511" width="9" style="17" customWidth="1"/>
    <col min="512" max="512" width="9" style="17"/>
    <col min="513" max="513" width="34.5" style="17" customWidth="1"/>
    <col min="514" max="515" width="26.25" style="17" customWidth="1"/>
    <col min="516" max="516" width="32.75" style="17" customWidth="1"/>
    <col min="517" max="767" width="9" style="17" customWidth="1"/>
    <col min="768" max="768" width="9" style="17"/>
    <col min="769" max="769" width="34.5" style="17" customWidth="1"/>
    <col min="770" max="771" width="26.25" style="17" customWidth="1"/>
    <col min="772" max="772" width="32.75" style="17" customWidth="1"/>
    <col min="773" max="1023" width="9" style="17" customWidth="1"/>
    <col min="1024" max="1024" width="9" style="17"/>
    <col min="1025" max="1025" width="34.5" style="17" customWidth="1"/>
    <col min="1026" max="1027" width="26.25" style="17" customWidth="1"/>
    <col min="1028" max="1028" width="32.75" style="17" customWidth="1"/>
    <col min="1029" max="1279" width="9" style="17" customWidth="1"/>
    <col min="1280" max="1280" width="9" style="17"/>
    <col min="1281" max="1281" width="34.5" style="17" customWidth="1"/>
    <col min="1282" max="1283" width="26.25" style="17" customWidth="1"/>
    <col min="1284" max="1284" width="32.75" style="17" customWidth="1"/>
    <col min="1285" max="1535" width="9" style="17" customWidth="1"/>
    <col min="1536" max="1536" width="9" style="17"/>
    <col min="1537" max="1537" width="34.5" style="17" customWidth="1"/>
    <col min="1538" max="1539" width="26.25" style="17" customWidth="1"/>
    <col min="1540" max="1540" width="32.75" style="17" customWidth="1"/>
    <col min="1541" max="1791" width="9" style="17" customWidth="1"/>
    <col min="1792" max="1792" width="9" style="17"/>
    <col min="1793" max="1793" width="34.5" style="17" customWidth="1"/>
    <col min="1794" max="1795" width="26.25" style="17" customWidth="1"/>
    <col min="1796" max="1796" width="32.75" style="17" customWidth="1"/>
    <col min="1797" max="2047" width="9" style="17" customWidth="1"/>
    <col min="2048" max="2048" width="9" style="17"/>
    <col min="2049" max="2049" width="34.5" style="17" customWidth="1"/>
    <col min="2050" max="2051" width="26.25" style="17" customWidth="1"/>
    <col min="2052" max="2052" width="32.75" style="17" customWidth="1"/>
    <col min="2053" max="2303" width="9" style="17" customWidth="1"/>
    <col min="2304" max="2304" width="9" style="17"/>
    <col min="2305" max="2305" width="34.5" style="17" customWidth="1"/>
    <col min="2306" max="2307" width="26.25" style="17" customWidth="1"/>
    <col min="2308" max="2308" width="32.75" style="17" customWidth="1"/>
    <col min="2309" max="2559" width="9" style="17" customWidth="1"/>
    <col min="2560" max="2560" width="9" style="17"/>
    <col min="2561" max="2561" width="34.5" style="17" customWidth="1"/>
    <col min="2562" max="2563" width="26.25" style="17" customWidth="1"/>
    <col min="2564" max="2564" width="32.75" style="17" customWidth="1"/>
    <col min="2565" max="2815" width="9" style="17" customWidth="1"/>
    <col min="2816" max="2816" width="9" style="17"/>
    <col min="2817" max="2817" width="34.5" style="17" customWidth="1"/>
    <col min="2818" max="2819" width="26.25" style="17" customWidth="1"/>
    <col min="2820" max="2820" width="32.75" style="17" customWidth="1"/>
    <col min="2821" max="3071" width="9" style="17" customWidth="1"/>
    <col min="3072" max="3072" width="9" style="17"/>
    <col min="3073" max="3073" width="34.5" style="17" customWidth="1"/>
    <col min="3074" max="3075" width="26.25" style="17" customWidth="1"/>
    <col min="3076" max="3076" width="32.75" style="17" customWidth="1"/>
    <col min="3077" max="3327" width="9" style="17" customWidth="1"/>
    <col min="3328" max="3328" width="9" style="17"/>
    <col min="3329" max="3329" width="34.5" style="17" customWidth="1"/>
    <col min="3330" max="3331" width="26.25" style="17" customWidth="1"/>
    <col min="3332" max="3332" width="32.75" style="17" customWidth="1"/>
    <col min="3333" max="3583" width="9" style="17" customWidth="1"/>
    <col min="3584" max="3584" width="9" style="17"/>
    <col min="3585" max="3585" width="34.5" style="17" customWidth="1"/>
    <col min="3586" max="3587" width="26.25" style="17" customWidth="1"/>
    <col min="3588" max="3588" width="32.75" style="17" customWidth="1"/>
    <col min="3589" max="3839" width="9" style="17" customWidth="1"/>
    <col min="3840" max="3840" width="9" style="17"/>
    <col min="3841" max="3841" width="34.5" style="17" customWidth="1"/>
    <col min="3842" max="3843" width="26.25" style="17" customWidth="1"/>
    <col min="3844" max="3844" width="32.75" style="17" customWidth="1"/>
    <col min="3845" max="4095" width="9" style="17" customWidth="1"/>
    <col min="4096" max="4096" width="9" style="17"/>
    <col min="4097" max="4097" width="34.5" style="17" customWidth="1"/>
    <col min="4098" max="4099" width="26.25" style="17" customWidth="1"/>
    <col min="4100" max="4100" width="32.75" style="17" customWidth="1"/>
    <col min="4101" max="4351" width="9" style="17" customWidth="1"/>
    <col min="4352" max="4352" width="9" style="17"/>
    <col min="4353" max="4353" width="34.5" style="17" customWidth="1"/>
    <col min="4354" max="4355" width="26.25" style="17" customWidth="1"/>
    <col min="4356" max="4356" width="32.75" style="17" customWidth="1"/>
    <col min="4357" max="4607" width="9" style="17" customWidth="1"/>
    <col min="4608" max="4608" width="9" style="17"/>
    <col min="4609" max="4609" width="34.5" style="17" customWidth="1"/>
    <col min="4610" max="4611" width="26.25" style="17" customWidth="1"/>
    <col min="4612" max="4612" width="32.75" style="17" customWidth="1"/>
    <col min="4613" max="4863" width="9" style="17" customWidth="1"/>
    <col min="4864" max="4864" width="9" style="17"/>
    <col min="4865" max="4865" width="34.5" style="17" customWidth="1"/>
    <col min="4866" max="4867" width="26.25" style="17" customWidth="1"/>
    <col min="4868" max="4868" width="32.75" style="17" customWidth="1"/>
    <col min="4869" max="5119" width="9" style="17" customWidth="1"/>
    <col min="5120" max="5120" width="9" style="17"/>
    <col min="5121" max="5121" width="34.5" style="17" customWidth="1"/>
    <col min="5122" max="5123" width="26.25" style="17" customWidth="1"/>
    <col min="5124" max="5124" width="32.75" style="17" customWidth="1"/>
    <col min="5125" max="5375" width="9" style="17" customWidth="1"/>
    <col min="5376" max="5376" width="9" style="17"/>
    <col min="5377" max="5377" width="34.5" style="17" customWidth="1"/>
    <col min="5378" max="5379" width="26.25" style="17" customWidth="1"/>
    <col min="5380" max="5380" width="32.75" style="17" customWidth="1"/>
    <col min="5381" max="5631" width="9" style="17" customWidth="1"/>
    <col min="5632" max="5632" width="9" style="17"/>
    <col min="5633" max="5633" width="34.5" style="17" customWidth="1"/>
    <col min="5634" max="5635" width="26.25" style="17" customWidth="1"/>
    <col min="5636" max="5636" width="32.75" style="17" customWidth="1"/>
    <col min="5637" max="5887" width="9" style="17" customWidth="1"/>
    <col min="5888" max="5888" width="9" style="17"/>
    <col min="5889" max="5889" width="34.5" style="17" customWidth="1"/>
    <col min="5890" max="5891" width="26.25" style="17" customWidth="1"/>
    <col min="5892" max="5892" width="32.75" style="17" customWidth="1"/>
    <col min="5893" max="6143" width="9" style="17" customWidth="1"/>
    <col min="6144" max="6144" width="9" style="17"/>
    <col min="6145" max="6145" width="34.5" style="17" customWidth="1"/>
    <col min="6146" max="6147" width="26.25" style="17" customWidth="1"/>
    <col min="6148" max="6148" width="32.75" style="17" customWidth="1"/>
    <col min="6149" max="6399" width="9" style="17" customWidth="1"/>
    <col min="6400" max="6400" width="9" style="17"/>
    <col min="6401" max="6401" width="34.5" style="17" customWidth="1"/>
    <col min="6402" max="6403" width="26.25" style="17" customWidth="1"/>
    <col min="6404" max="6404" width="32.75" style="17" customWidth="1"/>
    <col min="6405" max="6655" width="9" style="17" customWidth="1"/>
    <col min="6656" max="6656" width="9" style="17"/>
    <col min="6657" max="6657" width="34.5" style="17" customWidth="1"/>
    <col min="6658" max="6659" width="26.25" style="17" customWidth="1"/>
    <col min="6660" max="6660" width="32.75" style="17" customWidth="1"/>
    <col min="6661" max="6911" width="9" style="17" customWidth="1"/>
    <col min="6912" max="6912" width="9" style="17"/>
    <col min="6913" max="6913" width="34.5" style="17" customWidth="1"/>
    <col min="6914" max="6915" width="26.25" style="17" customWidth="1"/>
    <col min="6916" max="6916" width="32.75" style="17" customWidth="1"/>
    <col min="6917" max="7167" width="9" style="17" customWidth="1"/>
    <col min="7168" max="7168" width="9" style="17"/>
    <col min="7169" max="7169" width="34.5" style="17" customWidth="1"/>
    <col min="7170" max="7171" width="26.25" style="17" customWidth="1"/>
    <col min="7172" max="7172" width="32.75" style="17" customWidth="1"/>
    <col min="7173" max="7423" width="9" style="17" customWidth="1"/>
    <col min="7424" max="7424" width="9" style="17"/>
    <col min="7425" max="7425" width="34.5" style="17" customWidth="1"/>
    <col min="7426" max="7427" width="26.25" style="17" customWidth="1"/>
    <col min="7428" max="7428" width="32.75" style="17" customWidth="1"/>
    <col min="7429" max="7679" width="9" style="17" customWidth="1"/>
    <col min="7680" max="7680" width="9" style="17"/>
    <col min="7681" max="7681" width="34.5" style="17" customWidth="1"/>
    <col min="7682" max="7683" width="26.25" style="17" customWidth="1"/>
    <col min="7684" max="7684" width="32.75" style="17" customWidth="1"/>
    <col min="7685" max="7935" width="9" style="17" customWidth="1"/>
    <col min="7936" max="7936" width="9" style="17"/>
    <col min="7937" max="7937" width="34.5" style="17" customWidth="1"/>
    <col min="7938" max="7939" width="26.25" style="17" customWidth="1"/>
    <col min="7940" max="7940" width="32.75" style="17" customWidth="1"/>
    <col min="7941" max="8191" width="9" style="17" customWidth="1"/>
    <col min="8192" max="8192" width="9" style="17"/>
    <col min="8193" max="8193" width="34.5" style="17" customWidth="1"/>
    <col min="8194" max="8195" width="26.25" style="17" customWidth="1"/>
    <col min="8196" max="8196" width="32.75" style="17" customWidth="1"/>
    <col min="8197" max="8447" width="9" style="17" customWidth="1"/>
    <col min="8448" max="8448" width="9" style="17"/>
    <col min="8449" max="8449" width="34.5" style="17" customWidth="1"/>
    <col min="8450" max="8451" width="26.25" style="17" customWidth="1"/>
    <col min="8452" max="8452" width="32.75" style="17" customWidth="1"/>
    <col min="8453" max="8703" width="9" style="17" customWidth="1"/>
    <col min="8704" max="8704" width="9" style="17"/>
    <col min="8705" max="8705" width="34.5" style="17" customWidth="1"/>
    <col min="8706" max="8707" width="26.25" style="17" customWidth="1"/>
    <col min="8708" max="8708" width="32.75" style="17" customWidth="1"/>
    <col min="8709" max="8959" width="9" style="17" customWidth="1"/>
    <col min="8960" max="8960" width="9" style="17"/>
    <col min="8961" max="8961" width="34.5" style="17" customWidth="1"/>
    <col min="8962" max="8963" width="26.25" style="17" customWidth="1"/>
    <col min="8964" max="8964" width="32.75" style="17" customWidth="1"/>
    <col min="8965" max="9215" width="9" style="17" customWidth="1"/>
    <col min="9216" max="9216" width="9" style="17"/>
    <col min="9217" max="9217" width="34.5" style="17" customWidth="1"/>
    <col min="9218" max="9219" width="26.25" style="17" customWidth="1"/>
    <col min="9220" max="9220" width="32.75" style="17" customWidth="1"/>
    <col min="9221" max="9471" width="9" style="17" customWidth="1"/>
    <col min="9472" max="9472" width="9" style="17"/>
    <col min="9473" max="9473" width="34.5" style="17" customWidth="1"/>
    <col min="9474" max="9475" width="26.25" style="17" customWidth="1"/>
    <col min="9476" max="9476" width="32.75" style="17" customWidth="1"/>
    <col min="9477" max="9727" width="9" style="17" customWidth="1"/>
    <col min="9728" max="9728" width="9" style="17"/>
    <col min="9729" max="9729" width="34.5" style="17" customWidth="1"/>
    <col min="9730" max="9731" width="26.25" style="17" customWidth="1"/>
    <col min="9732" max="9732" width="32.75" style="17" customWidth="1"/>
    <col min="9733" max="9983" width="9" style="17" customWidth="1"/>
    <col min="9984" max="9984" width="9" style="17"/>
    <col min="9985" max="9985" width="34.5" style="17" customWidth="1"/>
    <col min="9986" max="9987" width="26.25" style="17" customWidth="1"/>
    <col min="9988" max="9988" width="32.75" style="17" customWidth="1"/>
    <col min="9989" max="10239" width="9" style="17" customWidth="1"/>
    <col min="10240" max="10240" width="9" style="17"/>
    <col min="10241" max="10241" width="34.5" style="17" customWidth="1"/>
    <col min="10242" max="10243" width="26.25" style="17" customWidth="1"/>
    <col min="10244" max="10244" width="32.75" style="17" customWidth="1"/>
    <col min="10245" max="10495" width="9" style="17" customWidth="1"/>
    <col min="10496" max="10496" width="9" style="17"/>
    <col min="10497" max="10497" width="34.5" style="17" customWidth="1"/>
    <col min="10498" max="10499" width="26.25" style="17" customWidth="1"/>
    <col min="10500" max="10500" width="32.75" style="17" customWidth="1"/>
    <col min="10501" max="10751" width="9" style="17" customWidth="1"/>
    <col min="10752" max="10752" width="9" style="17"/>
    <col min="10753" max="10753" width="34.5" style="17" customWidth="1"/>
    <col min="10754" max="10755" width="26.25" style="17" customWidth="1"/>
    <col min="10756" max="10756" width="32.75" style="17" customWidth="1"/>
    <col min="10757" max="11007" width="9" style="17" customWidth="1"/>
    <col min="11008" max="11008" width="9" style="17"/>
    <col min="11009" max="11009" width="34.5" style="17" customWidth="1"/>
    <col min="11010" max="11011" width="26.25" style="17" customWidth="1"/>
    <col min="11012" max="11012" width="32.75" style="17" customWidth="1"/>
    <col min="11013" max="11263" width="9" style="17" customWidth="1"/>
    <col min="11264" max="11264" width="9" style="17"/>
    <col min="11265" max="11265" width="34.5" style="17" customWidth="1"/>
    <col min="11266" max="11267" width="26.25" style="17" customWidth="1"/>
    <col min="11268" max="11268" width="32.75" style="17" customWidth="1"/>
    <col min="11269" max="11519" width="9" style="17" customWidth="1"/>
    <col min="11520" max="11520" width="9" style="17"/>
    <col min="11521" max="11521" width="34.5" style="17" customWidth="1"/>
    <col min="11522" max="11523" width="26.25" style="17" customWidth="1"/>
    <col min="11524" max="11524" width="32.75" style="17" customWidth="1"/>
    <col min="11525" max="11775" width="9" style="17" customWidth="1"/>
    <col min="11776" max="11776" width="9" style="17"/>
    <col min="11777" max="11777" width="34.5" style="17" customWidth="1"/>
    <col min="11778" max="11779" width="26.25" style="17" customWidth="1"/>
    <col min="11780" max="11780" width="32.75" style="17" customWidth="1"/>
    <col min="11781" max="12031" width="9" style="17" customWidth="1"/>
    <col min="12032" max="12032" width="9" style="17"/>
    <col min="12033" max="12033" width="34.5" style="17" customWidth="1"/>
    <col min="12034" max="12035" width="26.25" style="17" customWidth="1"/>
    <col min="12036" max="12036" width="32.75" style="17" customWidth="1"/>
    <col min="12037" max="12287" width="9" style="17" customWidth="1"/>
    <col min="12288" max="12288" width="9" style="17"/>
    <col min="12289" max="12289" width="34.5" style="17" customWidth="1"/>
    <col min="12290" max="12291" width="26.25" style="17" customWidth="1"/>
    <col min="12292" max="12292" width="32.75" style="17" customWidth="1"/>
    <col min="12293" max="12543" width="9" style="17" customWidth="1"/>
    <col min="12544" max="12544" width="9" style="17"/>
    <col min="12545" max="12545" width="34.5" style="17" customWidth="1"/>
    <col min="12546" max="12547" width="26.25" style="17" customWidth="1"/>
    <col min="12548" max="12548" width="32.75" style="17" customWidth="1"/>
    <col min="12549" max="12799" width="9" style="17" customWidth="1"/>
    <col min="12800" max="12800" width="9" style="17"/>
    <col min="12801" max="12801" width="34.5" style="17" customWidth="1"/>
    <col min="12802" max="12803" width="26.25" style="17" customWidth="1"/>
    <col min="12804" max="12804" width="32.75" style="17" customWidth="1"/>
    <col min="12805" max="13055" width="9" style="17" customWidth="1"/>
    <col min="13056" max="13056" width="9" style="17"/>
    <col min="13057" max="13057" width="34.5" style="17" customWidth="1"/>
    <col min="13058" max="13059" width="26.25" style="17" customWidth="1"/>
    <col min="13060" max="13060" width="32.75" style="17" customWidth="1"/>
    <col min="13061" max="13311" width="9" style="17" customWidth="1"/>
    <col min="13312" max="13312" width="9" style="17"/>
    <col min="13313" max="13313" width="34.5" style="17" customWidth="1"/>
    <col min="13314" max="13315" width="26.25" style="17" customWidth="1"/>
    <col min="13316" max="13316" width="32.75" style="17" customWidth="1"/>
    <col min="13317" max="13567" width="9" style="17" customWidth="1"/>
    <col min="13568" max="13568" width="9" style="17"/>
    <col min="13569" max="13569" width="34.5" style="17" customWidth="1"/>
    <col min="13570" max="13571" width="26.25" style="17" customWidth="1"/>
    <col min="13572" max="13572" width="32.75" style="17" customWidth="1"/>
    <col min="13573" max="13823" width="9" style="17" customWidth="1"/>
    <col min="13824" max="13824" width="9" style="17"/>
    <col min="13825" max="13825" width="34.5" style="17" customWidth="1"/>
    <col min="13826" max="13827" width="26.25" style="17" customWidth="1"/>
    <col min="13828" max="13828" width="32.75" style="17" customWidth="1"/>
    <col min="13829" max="14079" width="9" style="17" customWidth="1"/>
    <col min="14080" max="14080" width="9" style="17"/>
    <col min="14081" max="14081" width="34.5" style="17" customWidth="1"/>
    <col min="14082" max="14083" width="26.25" style="17" customWidth="1"/>
    <col min="14084" max="14084" width="32.75" style="17" customWidth="1"/>
    <col min="14085" max="14335" width="9" style="17" customWidth="1"/>
    <col min="14336" max="14336" width="9" style="17"/>
    <col min="14337" max="14337" width="34.5" style="17" customWidth="1"/>
    <col min="14338" max="14339" width="26.25" style="17" customWidth="1"/>
    <col min="14340" max="14340" width="32.75" style="17" customWidth="1"/>
    <col min="14341" max="14591" width="9" style="17" customWidth="1"/>
    <col min="14592" max="14592" width="9" style="17"/>
    <col min="14593" max="14593" width="34.5" style="17" customWidth="1"/>
    <col min="14594" max="14595" width="26.25" style="17" customWidth="1"/>
    <col min="14596" max="14596" width="32.75" style="17" customWidth="1"/>
    <col min="14597" max="14847" width="9" style="17" customWidth="1"/>
    <col min="14848" max="14848" width="9" style="17"/>
    <col min="14849" max="14849" width="34.5" style="17" customWidth="1"/>
    <col min="14850" max="14851" width="26.25" style="17" customWidth="1"/>
    <col min="14852" max="14852" width="32.75" style="17" customWidth="1"/>
    <col min="14853" max="15103" width="9" style="17" customWidth="1"/>
    <col min="15104" max="15104" width="9" style="17"/>
    <col min="15105" max="15105" width="34.5" style="17" customWidth="1"/>
    <col min="15106" max="15107" width="26.25" style="17" customWidth="1"/>
    <col min="15108" max="15108" width="32.75" style="17" customWidth="1"/>
    <col min="15109" max="15359" width="9" style="17" customWidth="1"/>
    <col min="15360" max="15360" width="9" style="17"/>
    <col min="15361" max="15361" width="34.5" style="17" customWidth="1"/>
    <col min="15362" max="15363" width="26.25" style="17" customWidth="1"/>
    <col min="15364" max="15364" width="32.75" style="17" customWidth="1"/>
    <col min="15365" max="15615" width="9" style="17" customWidth="1"/>
    <col min="15616" max="15616" width="9" style="17"/>
    <col min="15617" max="15617" width="34.5" style="17" customWidth="1"/>
    <col min="15618" max="15619" width="26.25" style="17" customWidth="1"/>
    <col min="15620" max="15620" width="32.75" style="17" customWidth="1"/>
    <col min="15621" max="15871" width="9" style="17" customWidth="1"/>
    <col min="15872" max="15872" width="9" style="17"/>
    <col min="15873" max="15873" width="34.5" style="17" customWidth="1"/>
    <col min="15874" max="15875" width="26.25" style="17" customWidth="1"/>
    <col min="15876" max="15876" width="32.75" style="17" customWidth="1"/>
    <col min="15877" max="16127" width="9" style="17" customWidth="1"/>
    <col min="16128" max="16128" width="9" style="17"/>
    <col min="16129" max="16129" width="34.5" style="17" customWidth="1"/>
    <col min="16130" max="16131" width="26.25" style="17" customWidth="1"/>
    <col min="16132" max="16132" width="32.75" style="17" customWidth="1"/>
    <col min="16133" max="16383" width="9" style="17" customWidth="1"/>
    <col min="16384" max="16384" width="9" style="17"/>
  </cols>
  <sheetData>
    <row r="1" s="38" customFormat="1" ht="27" customHeight="1" spans="1:255">
      <c r="A1" s="17" t="s">
        <v>31</v>
      </c>
      <c r="B1" s="18"/>
      <c r="C1" s="19"/>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c r="BT1" s="20"/>
      <c r="BU1" s="20"/>
      <c r="BV1" s="20"/>
      <c r="BW1" s="20"/>
      <c r="BX1" s="20"/>
      <c r="BY1" s="20"/>
      <c r="BZ1" s="20"/>
      <c r="CA1" s="20"/>
      <c r="CB1" s="20"/>
      <c r="CC1" s="20"/>
      <c r="CD1" s="20"/>
      <c r="CE1" s="20"/>
      <c r="CF1" s="20"/>
      <c r="CG1" s="20"/>
      <c r="CH1" s="20"/>
      <c r="CI1" s="20"/>
      <c r="CJ1" s="20"/>
      <c r="CK1" s="20"/>
      <c r="CL1" s="20"/>
      <c r="CM1" s="20"/>
      <c r="CN1" s="20"/>
      <c r="CO1" s="20"/>
      <c r="CP1" s="20"/>
      <c r="CQ1" s="20"/>
      <c r="CR1" s="20"/>
      <c r="CS1" s="20"/>
      <c r="CT1" s="20"/>
      <c r="CU1" s="20"/>
      <c r="CV1" s="20"/>
      <c r="CW1" s="20"/>
      <c r="CX1" s="20"/>
      <c r="CY1" s="20"/>
      <c r="CZ1" s="20"/>
      <c r="DA1" s="20"/>
      <c r="DB1" s="20"/>
      <c r="DC1" s="20"/>
      <c r="DD1" s="20"/>
      <c r="DE1" s="20"/>
      <c r="DF1" s="20"/>
      <c r="DG1" s="20"/>
      <c r="DH1" s="20"/>
      <c r="DI1" s="20"/>
      <c r="DJ1" s="20"/>
      <c r="DK1" s="20"/>
      <c r="DL1" s="20"/>
      <c r="DM1" s="20"/>
      <c r="DN1" s="20"/>
      <c r="DO1" s="20"/>
      <c r="DP1" s="20"/>
      <c r="DQ1" s="20"/>
      <c r="DR1" s="20"/>
      <c r="DS1" s="20"/>
      <c r="DT1" s="20"/>
      <c r="DU1" s="20"/>
      <c r="DV1" s="20"/>
      <c r="DW1" s="20"/>
      <c r="DX1" s="20"/>
      <c r="DY1" s="20"/>
      <c r="DZ1" s="20"/>
      <c r="EA1" s="20"/>
      <c r="EB1" s="20"/>
      <c r="EC1" s="20"/>
      <c r="ED1" s="20"/>
      <c r="EE1" s="20"/>
      <c r="EF1" s="20"/>
      <c r="EG1" s="20"/>
      <c r="EH1" s="20"/>
      <c r="EI1" s="20"/>
      <c r="EJ1" s="20"/>
      <c r="EK1" s="20"/>
      <c r="EL1" s="20"/>
      <c r="EM1" s="20"/>
      <c r="EN1" s="20"/>
      <c r="EO1" s="20"/>
      <c r="EP1" s="20"/>
      <c r="EQ1" s="20"/>
      <c r="ER1" s="20"/>
      <c r="ES1" s="20"/>
      <c r="ET1" s="20"/>
      <c r="EU1" s="20"/>
      <c r="EV1" s="20"/>
      <c r="EW1" s="20"/>
      <c r="EX1" s="20"/>
      <c r="EY1" s="20"/>
      <c r="EZ1" s="20"/>
      <c r="FA1" s="20"/>
      <c r="FB1" s="20"/>
      <c r="FC1" s="20"/>
      <c r="FD1" s="20"/>
      <c r="FE1" s="20"/>
      <c r="FF1" s="20"/>
      <c r="FG1" s="20"/>
      <c r="FH1" s="20"/>
      <c r="FI1" s="20"/>
      <c r="FJ1" s="20"/>
      <c r="FK1" s="20"/>
      <c r="FL1" s="20"/>
      <c r="FM1" s="20"/>
      <c r="FN1" s="20"/>
      <c r="FO1" s="20"/>
      <c r="FP1" s="20"/>
      <c r="FQ1" s="20"/>
      <c r="FR1" s="20"/>
      <c r="FS1" s="20"/>
      <c r="FT1" s="20"/>
      <c r="FU1" s="20"/>
      <c r="FV1" s="20"/>
      <c r="FW1" s="20"/>
      <c r="FX1" s="20"/>
      <c r="FY1" s="20"/>
      <c r="FZ1" s="20"/>
      <c r="GA1" s="20"/>
      <c r="GB1" s="20"/>
      <c r="GC1" s="20"/>
      <c r="GD1" s="20"/>
      <c r="GE1" s="20"/>
      <c r="GF1" s="20"/>
      <c r="GG1" s="20"/>
      <c r="GH1" s="20"/>
      <c r="GI1" s="20"/>
      <c r="GJ1" s="20"/>
      <c r="GK1" s="20"/>
      <c r="GL1" s="20"/>
      <c r="GM1" s="20"/>
      <c r="GN1" s="20"/>
      <c r="GO1" s="20"/>
      <c r="GP1" s="20"/>
      <c r="GQ1" s="20"/>
      <c r="GR1" s="20"/>
      <c r="GS1" s="20"/>
      <c r="GT1" s="20"/>
      <c r="GU1" s="20"/>
      <c r="GV1" s="20"/>
      <c r="GW1" s="20"/>
      <c r="GX1" s="20"/>
      <c r="GY1" s="20"/>
      <c r="GZ1" s="20"/>
      <c r="HA1" s="20"/>
      <c r="HB1" s="20"/>
      <c r="HC1" s="20"/>
      <c r="HD1" s="20"/>
      <c r="HE1" s="20"/>
      <c r="HF1" s="20"/>
      <c r="HG1" s="20"/>
      <c r="HH1" s="20"/>
      <c r="HI1" s="20"/>
      <c r="HJ1" s="20"/>
      <c r="HK1" s="20"/>
      <c r="HL1" s="20"/>
      <c r="HM1" s="20"/>
      <c r="HN1" s="20"/>
      <c r="HO1" s="20"/>
      <c r="HP1" s="20"/>
      <c r="HQ1" s="20"/>
      <c r="HR1" s="20"/>
      <c r="HS1" s="20"/>
      <c r="HT1" s="20"/>
      <c r="HU1" s="20"/>
      <c r="HV1" s="20"/>
      <c r="HW1" s="20"/>
      <c r="HX1" s="20"/>
      <c r="HY1" s="20"/>
      <c r="HZ1" s="20"/>
      <c r="IA1" s="20"/>
      <c r="IB1" s="20"/>
      <c r="IC1" s="20"/>
      <c r="ID1" s="20"/>
      <c r="IE1" s="20"/>
      <c r="IF1" s="20"/>
      <c r="IG1" s="20"/>
      <c r="IH1" s="20"/>
      <c r="II1" s="20"/>
      <c r="IJ1" s="20"/>
      <c r="IK1" s="20"/>
      <c r="IL1" s="20"/>
      <c r="IM1" s="20"/>
      <c r="IN1" s="20"/>
      <c r="IO1" s="20"/>
      <c r="IP1" s="20"/>
      <c r="IQ1" s="20"/>
      <c r="IR1" s="20"/>
      <c r="IS1" s="20"/>
      <c r="IT1" s="20"/>
      <c r="IU1" s="20"/>
    </row>
    <row r="2" s="39" customFormat="1" ht="25.5" spans="1:255">
      <c r="A2" s="21" t="s">
        <v>32</v>
      </c>
      <c r="B2" s="21"/>
      <c r="C2" s="21"/>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c r="BR2" s="22"/>
      <c r="BS2" s="22"/>
      <c r="BT2" s="22"/>
      <c r="BU2" s="22"/>
      <c r="BV2" s="22"/>
      <c r="BW2" s="22"/>
      <c r="BX2" s="22"/>
      <c r="BY2" s="22"/>
      <c r="BZ2" s="22"/>
      <c r="CA2" s="22"/>
      <c r="CB2" s="22"/>
      <c r="CC2" s="22"/>
      <c r="CD2" s="22"/>
      <c r="CE2" s="22"/>
      <c r="CF2" s="22"/>
      <c r="CG2" s="22"/>
      <c r="CH2" s="22"/>
      <c r="CI2" s="22"/>
      <c r="CJ2" s="22"/>
      <c r="CK2" s="22"/>
      <c r="CL2" s="22"/>
      <c r="CM2" s="22"/>
      <c r="CN2" s="22"/>
      <c r="CO2" s="22"/>
      <c r="CP2" s="22"/>
      <c r="CQ2" s="22"/>
      <c r="CR2" s="22"/>
      <c r="CS2" s="22"/>
      <c r="CT2" s="22"/>
      <c r="CU2" s="22"/>
      <c r="CV2" s="22"/>
      <c r="CW2" s="22"/>
      <c r="CX2" s="22"/>
      <c r="CY2" s="22"/>
      <c r="CZ2" s="22"/>
      <c r="DA2" s="22"/>
      <c r="DB2" s="22"/>
      <c r="DC2" s="22"/>
      <c r="DD2" s="22"/>
      <c r="DE2" s="22"/>
      <c r="DF2" s="22"/>
      <c r="DG2" s="22"/>
      <c r="DH2" s="22"/>
      <c r="DI2" s="22"/>
      <c r="DJ2" s="22"/>
      <c r="DK2" s="22"/>
      <c r="DL2" s="22"/>
      <c r="DM2" s="22"/>
      <c r="DN2" s="22"/>
      <c r="DO2" s="22"/>
      <c r="DP2" s="22"/>
      <c r="DQ2" s="22"/>
      <c r="DR2" s="22"/>
      <c r="DS2" s="22"/>
      <c r="DT2" s="22"/>
      <c r="DU2" s="22"/>
      <c r="DV2" s="22"/>
      <c r="DW2" s="22"/>
      <c r="DX2" s="22"/>
      <c r="DY2" s="22"/>
      <c r="DZ2" s="22"/>
      <c r="EA2" s="22"/>
      <c r="EB2" s="22"/>
      <c r="EC2" s="22"/>
      <c r="ED2" s="22"/>
      <c r="EE2" s="22"/>
      <c r="EF2" s="22"/>
      <c r="EG2" s="22"/>
      <c r="EH2" s="22"/>
      <c r="EI2" s="22"/>
      <c r="EJ2" s="22"/>
      <c r="EK2" s="22"/>
      <c r="EL2" s="22"/>
      <c r="EM2" s="22"/>
      <c r="EN2" s="22"/>
      <c r="EO2" s="22"/>
      <c r="EP2" s="22"/>
      <c r="EQ2" s="22"/>
      <c r="ER2" s="22"/>
      <c r="ES2" s="22"/>
      <c r="ET2" s="22"/>
      <c r="EU2" s="22"/>
      <c r="EV2" s="22"/>
      <c r="EW2" s="22"/>
      <c r="EX2" s="22"/>
      <c r="EY2" s="22"/>
      <c r="EZ2" s="22"/>
      <c r="FA2" s="22"/>
      <c r="FB2" s="22"/>
      <c r="FC2" s="22"/>
      <c r="FD2" s="22"/>
      <c r="FE2" s="22"/>
      <c r="FF2" s="22"/>
      <c r="FG2" s="22"/>
      <c r="FH2" s="22"/>
      <c r="FI2" s="22"/>
      <c r="FJ2" s="22"/>
      <c r="FK2" s="22"/>
      <c r="FL2" s="22"/>
      <c r="FM2" s="22"/>
      <c r="FN2" s="22"/>
      <c r="FO2" s="22"/>
      <c r="FP2" s="22"/>
      <c r="FQ2" s="22"/>
      <c r="FR2" s="22"/>
      <c r="FS2" s="22"/>
      <c r="FT2" s="22"/>
      <c r="FU2" s="22"/>
      <c r="FV2" s="22"/>
      <c r="FW2" s="22"/>
      <c r="FX2" s="22"/>
      <c r="FY2" s="22"/>
      <c r="FZ2" s="22"/>
      <c r="GA2" s="22"/>
      <c r="GB2" s="22"/>
      <c r="GC2" s="22"/>
      <c r="GD2" s="22"/>
      <c r="GE2" s="22"/>
      <c r="GF2" s="22"/>
      <c r="GG2" s="22"/>
      <c r="GH2" s="22"/>
      <c r="GI2" s="22"/>
      <c r="GJ2" s="22"/>
      <c r="GK2" s="22"/>
      <c r="GL2" s="22"/>
      <c r="GM2" s="22"/>
      <c r="GN2" s="22"/>
      <c r="GO2" s="22"/>
      <c r="GP2" s="22"/>
      <c r="GQ2" s="22"/>
      <c r="GR2" s="22"/>
      <c r="GS2" s="22"/>
      <c r="GT2" s="22"/>
      <c r="GU2" s="22"/>
      <c r="GV2" s="22"/>
      <c r="GW2" s="22"/>
      <c r="GX2" s="22"/>
      <c r="GY2" s="22"/>
      <c r="GZ2" s="22"/>
      <c r="HA2" s="22"/>
      <c r="HB2" s="22"/>
      <c r="HC2" s="22"/>
      <c r="HD2" s="22"/>
      <c r="HE2" s="22"/>
      <c r="HF2" s="22"/>
      <c r="HG2" s="22"/>
      <c r="HH2" s="22"/>
      <c r="HI2" s="22"/>
      <c r="HJ2" s="22"/>
      <c r="HK2" s="22"/>
      <c r="HL2" s="22"/>
      <c r="HM2" s="22"/>
      <c r="HN2" s="22"/>
      <c r="HO2" s="22"/>
      <c r="HP2" s="22"/>
      <c r="HQ2" s="22"/>
      <c r="HR2" s="22"/>
      <c r="HS2" s="22"/>
      <c r="HT2" s="22"/>
      <c r="HU2" s="22"/>
      <c r="HV2" s="22"/>
      <c r="HW2" s="22"/>
      <c r="HX2" s="22"/>
      <c r="HY2" s="22"/>
      <c r="HZ2" s="22"/>
      <c r="IA2" s="22"/>
      <c r="IB2" s="22"/>
      <c r="IC2" s="22"/>
      <c r="ID2" s="22"/>
      <c r="IE2" s="22"/>
      <c r="IF2" s="22"/>
      <c r="IG2" s="22"/>
      <c r="IH2" s="22"/>
      <c r="II2" s="22"/>
      <c r="IJ2" s="22"/>
      <c r="IK2" s="22"/>
      <c r="IL2" s="22"/>
      <c r="IM2" s="22"/>
      <c r="IN2" s="22"/>
      <c r="IO2" s="22"/>
      <c r="IP2" s="22"/>
      <c r="IQ2" s="22"/>
      <c r="IR2" s="22"/>
      <c r="IS2" s="22"/>
      <c r="IT2" s="22"/>
      <c r="IU2" s="22"/>
    </row>
    <row r="3" s="39" customFormat="1" ht="25.5" spans="1:255">
      <c r="A3" s="21"/>
      <c r="B3" s="21"/>
      <c r="C3" s="23" t="s">
        <v>37</v>
      </c>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c r="BT3" s="22"/>
      <c r="BU3" s="22"/>
      <c r="BV3" s="22"/>
      <c r="BW3" s="22"/>
      <c r="BX3" s="22"/>
      <c r="BY3" s="22"/>
      <c r="BZ3" s="22"/>
      <c r="CA3" s="22"/>
      <c r="CB3" s="22"/>
      <c r="CC3" s="22"/>
      <c r="CD3" s="22"/>
      <c r="CE3" s="22"/>
      <c r="CF3" s="22"/>
      <c r="CG3" s="22"/>
      <c r="CH3" s="22"/>
      <c r="CI3" s="22"/>
      <c r="CJ3" s="22"/>
      <c r="CK3" s="22"/>
      <c r="CL3" s="22"/>
      <c r="CM3" s="22"/>
      <c r="CN3" s="22"/>
      <c r="CO3" s="22"/>
      <c r="CP3" s="22"/>
      <c r="CQ3" s="22"/>
      <c r="CR3" s="22"/>
      <c r="CS3" s="22"/>
      <c r="CT3" s="22"/>
      <c r="CU3" s="22"/>
      <c r="CV3" s="22"/>
      <c r="CW3" s="22"/>
      <c r="CX3" s="22"/>
      <c r="CY3" s="22"/>
      <c r="CZ3" s="22"/>
      <c r="DA3" s="22"/>
      <c r="DB3" s="22"/>
      <c r="DC3" s="22"/>
      <c r="DD3" s="22"/>
      <c r="DE3" s="22"/>
      <c r="DF3" s="22"/>
      <c r="DG3" s="22"/>
      <c r="DH3" s="22"/>
      <c r="DI3" s="22"/>
      <c r="DJ3" s="22"/>
      <c r="DK3" s="22"/>
      <c r="DL3" s="22"/>
      <c r="DM3" s="22"/>
      <c r="DN3" s="22"/>
      <c r="DO3" s="22"/>
      <c r="DP3" s="22"/>
      <c r="DQ3" s="22"/>
      <c r="DR3" s="22"/>
      <c r="DS3" s="22"/>
      <c r="DT3" s="22"/>
      <c r="DU3" s="22"/>
      <c r="DV3" s="22"/>
      <c r="DW3" s="22"/>
      <c r="DX3" s="22"/>
      <c r="DY3" s="22"/>
      <c r="DZ3" s="22"/>
      <c r="EA3" s="22"/>
      <c r="EB3" s="22"/>
      <c r="EC3" s="22"/>
      <c r="ED3" s="22"/>
      <c r="EE3" s="22"/>
      <c r="EF3" s="22"/>
      <c r="EG3" s="22"/>
      <c r="EH3" s="22"/>
      <c r="EI3" s="22"/>
      <c r="EJ3" s="22"/>
      <c r="EK3" s="22"/>
      <c r="EL3" s="22"/>
      <c r="EM3" s="22"/>
      <c r="EN3" s="22"/>
      <c r="EO3" s="22"/>
      <c r="EP3" s="22"/>
      <c r="EQ3" s="22"/>
      <c r="ER3" s="22"/>
      <c r="ES3" s="22"/>
      <c r="ET3" s="22"/>
      <c r="EU3" s="22"/>
      <c r="EV3" s="22"/>
      <c r="EW3" s="22"/>
      <c r="EX3" s="22"/>
      <c r="EY3" s="22"/>
      <c r="EZ3" s="22"/>
      <c r="FA3" s="22"/>
      <c r="FB3" s="22"/>
      <c r="FC3" s="22"/>
      <c r="FD3" s="22"/>
      <c r="FE3" s="22"/>
      <c r="FF3" s="22"/>
      <c r="FG3" s="22"/>
      <c r="FH3" s="22"/>
      <c r="FI3" s="22"/>
      <c r="FJ3" s="22"/>
      <c r="FK3" s="22"/>
      <c r="FL3" s="22"/>
      <c r="FM3" s="22"/>
      <c r="FN3" s="22"/>
      <c r="FO3" s="22"/>
      <c r="FP3" s="22"/>
      <c r="FQ3" s="22"/>
      <c r="FR3" s="22"/>
      <c r="FS3" s="22"/>
      <c r="FT3" s="22"/>
      <c r="FU3" s="22"/>
      <c r="FV3" s="22"/>
      <c r="FW3" s="22"/>
      <c r="FX3" s="22"/>
      <c r="FY3" s="22"/>
      <c r="FZ3" s="22"/>
      <c r="GA3" s="22"/>
      <c r="GB3" s="22"/>
      <c r="GC3" s="22"/>
      <c r="GD3" s="22"/>
      <c r="GE3" s="22"/>
      <c r="GF3" s="22"/>
      <c r="GG3" s="22"/>
      <c r="GH3" s="22"/>
      <c r="GI3" s="22"/>
      <c r="GJ3" s="22"/>
      <c r="GK3" s="22"/>
      <c r="GL3" s="22"/>
      <c r="GM3" s="22"/>
      <c r="GN3" s="22"/>
      <c r="GO3" s="22"/>
      <c r="GP3" s="22"/>
      <c r="GQ3" s="22"/>
      <c r="GR3" s="22"/>
      <c r="GS3" s="22"/>
      <c r="GT3" s="22"/>
      <c r="GU3" s="22"/>
      <c r="GV3" s="22"/>
      <c r="GW3" s="22"/>
      <c r="GX3" s="22"/>
      <c r="GY3" s="22"/>
      <c r="GZ3" s="22"/>
      <c r="HA3" s="22"/>
      <c r="HB3" s="22"/>
      <c r="HC3" s="22"/>
      <c r="HD3" s="22"/>
      <c r="HE3" s="22"/>
      <c r="HF3" s="22"/>
      <c r="HG3" s="22"/>
      <c r="HH3" s="22"/>
      <c r="HI3" s="22"/>
      <c r="HJ3" s="22"/>
      <c r="HK3" s="22"/>
      <c r="HL3" s="22"/>
      <c r="HM3" s="22"/>
      <c r="HN3" s="22"/>
      <c r="HO3" s="22"/>
      <c r="HP3" s="22"/>
      <c r="HQ3" s="22"/>
      <c r="HR3" s="22"/>
      <c r="HS3" s="22"/>
      <c r="HT3" s="22"/>
      <c r="HU3" s="22"/>
      <c r="HV3" s="22"/>
      <c r="HW3" s="22"/>
      <c r="HX3" s="22"/>
      <c r="HY3" s="22"/>
      <c r="HZ3" s="22"/>
      <c r="IA3" s="22"/>
      <c r="IB3" s="22"/>
      <c r="IC3" s="22"/>
      <c r="ID3" s="22"/>
      <c r="IE3" s="22"/>
      <c r="IF3" s="22"/>
      <c r="IG3" s="22"/>
      <c r="IH3" s="22"/>
      <c r="II3" s="22"/>
      <c r="IJ3" s="22"/>
      <c r="IK3" s="22"/>
      <c r="IL3" s="22"/>
      <c r="IM3" s="22"/>
      <c r="IN3" s="22"/>
      <c r="IO3" s="22"/>
      <c r="IP3" s="22"/>
      <c r="IQ3" s="22"/>
      <c r="IR3" s="22"/>
      <c r="IS3" s="22"/>
      <c r="IT3" s="22"/>
      <c r="IU3" s="22"/>
    </row>
    <row r="4" ht="19.5" customHeight="1" spans="1:3">
      <c r="A4" s="24" t="s">
        <v>2854</v>
      </c>
      <c r="B4" s="24" t="s">
        <v>2855</v>
      </c>
      <c r="C4" s="24"/>
    </row>
    <row r="5" ht="19.5" customHeight="1" spans="1:3">
      <c r="A5" s="24"/>
      <c r="B5" s="24" t="s">
        <v>2856</v>
      </c>
      <c r="C5" s="24" t="s">
        <v>2857</v>
      </c>
    </row>
    <row r="6" ht="20.1" customHeight="1" spans="1:3">
      <c r="A6" s="26" t="s">
        <v>2858</v>
      </c>
      <c r="B6" s="27"/>
      <c r="C6" s="27"/>
    </row>
    <row r="7" ht="20.1" customHeight="1" spans="1:3">
      <c r="A7" s="26" t="s">
        <v>2859</v>
      </c>
      <c r="B7" s="27"/>
      <c r="C7" s="27"/>
    </row>
    <row r="8" ht="20.1" customHeight="1" spans="1:3">
      <c r="A8" s="26" t="s">
        <v>2860</v>
      </c>
      <c r="B8" s="27"/>
      <c r="C8" s="27"/>
    </row>
    <row r="9" ht="20.1" customHeight="1" spans="1:3">
      <c r="A9" s="28" t="s">
        <v>2861</v>
      </c>
      <c r="B9" s="27"/>
      <c r="C9" s="27"/>
    </row>
    <row r="10" ht="20.1" customHeight="1" spans="1:3">
      <c r="A10" s="26" t="s">
        <v>2862</v>
      </c>
      <c r="B10" s="27"/>
      <c r="C10" s="27"/>
    </row>
    <row r="11" ht="20.1" customHeight="1" spans="1:3">
      <c r="A11" s="26" t="s">
        <v>2863</v>
      </c>
      <c r="B11" s="27"/>
      <c r="C11" s="27"/>
    </row>
    <row r="12" ht="20.1" customHeight="1" spans="1:3">
      <c r="A12" s="26" t="s">
        <v>2864</v>
      </c>
      <c r="B12" s="27"/>
      <c r="C12" s="27"/>
    </row>
    <row r="13" ht="20.1" customHeight="1" spans="1:3">
      <c r="A13" s="26" t="s">
        <v>2865</v>
      </c>
      <c r="B13" s="27"/>
      <c r="C13" s="27"/>
    </row>
    <row r="14" ht="20.1" customHeight="1" spans="1:3">
      <c r="A14" s="29"/>
      <c r="B14" s="30"/>
      <c r="C14" s="31"/>
    </row>
    <row r="15" ht="20.1" customHeight="1" spans="1:3">
      <c r="A15" s="32"/>
      <c r="B15" s="33"/>
      <c r="C15" s="34"/>
    </row>
    <row r="16" ht="20.1" customHeight="1" spans="1:3">
      <c r="A16" s="32"/>
      <c r="B16" s="33"/>
      <c r="C16" s="34"/>
    </row>
    <row r="17" ht="36.75" customHeight="1" spans="1:1">
      <c r="A17" s="35" t="s">
        <v>2822</v>
      </c>
    </row>
    <row r="18" spans="1:3">
      <c r="A18" s="36"/>
      <c r="B18" s="36"/>
      <c r="C18" s="36"/>
    </row>
    <row r="227" spans="3:3">
      <c r="C227" s="37"/>
    </row>
  </sheetData>
  <mergeCells count="4">
    <mergeCell ref="A2:C2"/>
    <mergeCell ref="B4:C4"/>
    <mergeCell ref="A18:C18"/>
    <mergeCell ref="A4:A5"/>
  </mergeCells>
  <pageMargins left="0.708661417322835" right="0.708661417322835" top="0.748031496062992" bottom="0.748031496062992" header="0.31496062992126" footer="0.31496062992126"/>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dimension ref="A1:IU227"/>
  <sheetViews>
    <sheetView workbookViewId="0">
      <selection activeCell="A2" sqref="A2:C2"/>
    </sheetView>
  </sheetViews>
  <sheetFormatPr defaultColWidth="9" defaultRowHeight="13.5"/>
  <cols>
    <col min="1" max="1" width="40.5" customWidth="1"/>
    <col min="2" max="3" width="23.75" customWidth="1"/>
  </cols>
  <sheetData>
    <row r="1" ht="18.75" spans="1:255">
      <c r="A1" s="17" t="s">
        <v>33</v>
      </c>
      <c r="B1" s="18"/>
      <c r="C1" s="19"/>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c r="BT1" s="20"/>
      <c r="BU1" s="20"/>
      <c r="BV1" s="20"/>
      <c r="BW1" s="20"/>
      <c r="BX1" s="20"/>
      <c r="BY1" s="20"/>
      <c r="BZ1" s="20"/>
      <c r="CA1" s="20"/>
      <c r="CB1" s="20"/>
      <c r="CC1" s="20"/>
      <c r="CD1" s="20"/>
      <c r="CE1" s="20"/>
      <c r="CF1" s="20"/>
      <c r="CG1" s="20"/>
      <c r="CH1" s="20"/>
      <c r="CI1" s="20"/>
      <c r="CJ1" s="20"/>
      <c r="CK1" s="20"/>
      <c r="CL1" s="20"/>
      <c r="CM1" s="20"/>
      <c r="CN1" s="20"/>
      <c r="CO1" s="20"/>
      <c r="CP1" s="20"/>
      <c r="CQ1" s="20"/>
      <c r="CR1" s="20"/>
      <c r="CS1" s="20"/>
      <c r="CT1" s="20"/>
      <c r="CU1" s="20"/>
      <c r="CV1" s="20"/>
      <c r="CW1" s="20"/>
      <c r="CX1" s="20"/>
      <c r="CY1" s="20"/>
      <c r="CZ1" s="20"/>
      <c r="DA1" s="20"/>
      <c r="DB1" s="20"/>
      <c r="DC1" s="20"/>
      <c r="DD1" s="20"/>
      <c r="DE1" s="20"/>
      <c r="DF1" s="20"/>
      <c r="DG1" s="20"/>
      <c r="DH1" s="20"/>
      <c r="DI1" s="20"/>
      <c r="DJ1" s="20"/>
      <c r="DK1" s="20"/>
      <c r="DL1" s="20"/>
      <c r="DM1" s="20"/>
      <c r="DN1" s="20"/>
      <c r="DO1" s="20"/>
      <c r="DP1" s="20"/>
      <c r="DQ1" s="20"/>
      <c r="DR1" s="20"/>
      <c r="DS1" s="20"/>
      <c r="DT1" s="20"/>
      <c r="DU1" s="20"/>
      <c r="DV1" s="20"/>
      <c r="DW1" s="20"/>
      <c r="DX1" s="20"/>
      <c r="DY1" s="20"/>
      <c r="DZ1" s="20"/>
      <c r="EA1" s="20"/>
      <c r="EB1" s="20"/>
      <c r="EC1" s="20"/>
      <c r="ED1" s="20"/>
      <c r="EE1" s="20"/>
      <c r="EF1" s="20"/>
      <c r="EG1" s="20"/>
      <c r="EH1" s="20"/>
      <c r="EI1" s="20"/>
      <c r="EJ1" s="20"/>
      <c r="EK1" s="20"/>
      <c r="EL1" s="20"/>
      <c r="EM1" s="20"/>
      <c r="EN1" s="20"/>
      <c r="EO1" s="20"/>
      <c r="EP1" s="20"/>
      <c r="EQ1" s="20"/>
      <c r="ER1" s="20"/>
      <c r="ES1" s="20"/>
      <c r="ET1" s="20"/>
      <c r="EU1" s="20"/>
      <c r="EV1" s="20"/>
      <c r="EW1" s="20"/>
      <c r="EX1" s="20"/>
      <c r="EY1" s="20"/>
      <c r="EZ1" s="20"/>
      <c r="FA1" s="20"/>
      <c r="FB1" s="20"/>
      <c r="FC1" s="20"/>
      <c r="FD1" s="20"/>
      <c r="FE1" s="20"/>
      <c r="FF1" s="20"/>
      <c r="FG1" s="20"/>
      <c r="FH1" s="20"/>
      <c r="FI1" s="20"/>
      <c r="FJ1" s="20"/>
      <c r="FK1" s="20"/>
      <c r="FL1" s="20"/>
      <c r="FM1" s="20"/>
      <c r="FN1" s="20"/>
      <c r="FO1" s="20"/>
      <c r="FP1" s="20"/>
      <c r="FQ1" s="20"/>
      <c r="FR1" s="20"/>
      <c r="FS1" s="20"/>
      <c r="FT1" s="20"/>
      <c r="FU1" s="20"/>
      <c r="FV1" s="20"/>
      <c r="FW1" s="20"/>
      <c r="FX1" s="20"/>
      <c r="FY1" s="20"/>
      <c r="FZ1" s="20"/>
      <c r="GA1" s="20"/>
      <c r="GB1" s="20"/>
      <c r="GC1" s="20"/>
      <c r="GD1" s="20"/>
      <c r="GE1" s="20"/>
      <c r="GF1" s="20"/>
      <c r="GG1" s="20"/>
      <c r="GH1" s="20"/>
      <c r="GI1" s="20"/>
      <c r="GJ1" s="20"/>
      <c r="GK1" s="20"/>
      <c r="GL1" s="20"/>
      <c r="GM1" s="20"/>
      <c r="GN1" s="20"/>
      <c r="GO1" s="20"/>
      <c r="GP1" s="20"/>
      <c r="GQ1" s="20"/>
      <c r="GR1" s="20"/>
      <c r="GS1" s="20"/>
      <c r="GT1" s="20"/>
      <c r="GU1" s="20"/>
      <c r="GV1" s="20"/>
      <c r="GW1" s="20"/>
      <c r="GX1" s="20"/>
      <c r="GY1" s="20"/>
      <c r="GZ1" s="20"/>
      <c r="HA1" s="20"/>
      <c r="HB1" s="20"/>
      <c r="HC1" s="20"/>
      <c r="HD1" s="20"/>
      <c r="HE1" s="20"/>
      <c r="HF1" s="20"/>
      <c r="HG1" s="20"/>
      <c r="HH1" s="20"/>
      <c r="HI1" s="20"/>
      <c r="HJ1" s="20"/>
      <c r="HK1" s="20"/>
      <c r="HL1" s="20"/>
      <c r="HM1" s="20"/>
      <c r="HN1" s="20"/>
      <c r="HO1" s="20"/>
      <c r="HP1" s="20"/>
      <c r="HQ1" s="20"/>
      <c r="HR1" s="20"/>
      <c r="HS1" s="20"/>
      <c r="HT1" s="20"/>
      <c r="HU1" s="20"/>
      <c r="HV1" s="20"/>
      <c r="HW1" s="20"/>
      <c r="HX1" s="20"/>
      <c r="HY1" s="20"/>
      <c r="HZ1" s="20"/>
      <c r="IA1" s="20"/>
      <c r="IB1" s="20"/>
      <c r="IC1" s="20"/>
      <c r="ID1" s="20"/>
      <c r="IE1" s="20"/>
      <c r="IF1" s="20"/>
      <c r="IG1" s="20"/>
      <c r="IH1" s="20"/>
      <c r="II1" s="20"/>
      <c r="IJ1" s="20"/>
      <c r="IK1" s="20"/>
      <c r="IL1" s="20"/>
      <c r="IM1" s="20"/>
      <c r="IN1" s="20"/>
      <c r="IO1" s="20"/>
      <c r="IP1" s="20"/>
      <c r="IQ1" s="20"/>
      <c r="IR1" s="20"/>
      <c r="IS1" s="20"/>
      <c r="IT1" s="20"/>
      <c r="IU1" s="20"/>
    </row>
    <row r="2" ht="25.5" spans="1:255">
      <c r="A2" s="21" t="s">
        <v>34</v>
      </c>
      <c r="B2" s="21"/>
      <c r="C2" s="21"/>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c r="BR2" s="22"/>
      <c r="BS2" s="22"/>
      <c r="BT2" s="22"/>
      <c r="BU2" s="22"/>
      <c r="BV2" s="22"/>
      <c r="BW2" s="22"/>
      <c r="BX2" s="22"/>
      <c r="BY2" s="22"/>
      <c r="BZ2" s="22"/>
      <c r="CA2" s="22"/>
      <c r="CB2" s="22"/>
      <c r="CC2" s="22"/>
      <c r="CD2" s="22"/>
      <c r="CE2" s="22"/>
      <c r="CF2" s="22"/>
      <c r="CG2" s="22"/>
      <c r="CH2" s="22"/>
      <c r="CI2" s="22"/>
      <c r="CJ2" s="22"/>
      <c r="CK2" s="22"/>
      <c r="CL2" s="22"/>
      <c r="CM2" s="22"/>
      <c r="CN2" s="22"/>
      <c r="CO2" s="22"/>
      <c r="CP2" s="22"/>
      <c r="CQ2" s="22"/>
      <c r="CR2" s="22"/>
      <c r="CS2" s="22"/>
      <c r="CT2" s="22"/>
      <c r="CU2" s="22"/>
      <c r="CV2" s="22"/>
      <c r="CW2" s="22"/>
      <c r="CX2" s="22"/>
      <c r="CY2" s="22"/>
      <c r="CZ2" s="22"/>
      <c r="DA2" s="22"/>
      <c r="DB2" s="22"/>
      <c r="DC2" s="22"/>
      <c r="DD2" s="22"/>
      <c r="DE2" s="22"/>
      <c r="DF2" s="22"/>
      <c r="DG2" s="22"/>
      <c r="DH2" s="22"/>
      <c r="DI2" s="22"/>
      <c r="DJ2" s="22"/>
      <c r="DK2" s="22"/>
      <c r="DL2" s="22"/>
      <c r="DM2" s="22"/>
      <c r="DN2" s="22"/>
      <c r="DO2" s="22"/>
      <c r="DP2" s="22"/>
      <c r="DQ2" s="22"/>
      <c r="DR2" s="22"/>
      <c r="DS2" s="22"/>
      <c r="DT2" s="22"/>
      <c r="DU2" s="22"/>
      <c r="DV2" s="22"/>
      <c r="DW2" s="22"/>
      <c r="DX2" s="22"/>
      <c r="DY2" s="22"/>
      <c r="DZ2" s="22"/>
      <c r="EA2" s="22"/>
      <c r="EB2" s="22"/>
      <c r="EC2" s="22"/>
      <c r="ED2" s="22"/>
      <c r="EE2" s="22"/>
      <c r="EF2" s="22"/>
      <c r="EG2" s="22"/>
      <c r="EH2" s="22"/>
      <c r="EI2" s="22"/>
      <c r="EJ2" s="22"/>
      <c r="EK2" s="22"/>
      <c r="EL2" s="22"/>
      <c r="EM2" s="22"/>
      <c r="EN2" s="22"/>
      <c r="EO2" s="22"/>
      <c r="EP2" s="22"/>
      <c r="EQ2" s="22"/>
      <c r="ER2" s="22"/>
      <c r="ES2" s="22"/>
      <c r="ET2" s="22"/>
      <c r="EU2" s="22"/>
      <c r="EV2" s="22"/>
      <c r="EW2" s="22"/>
      <c r="EX2" s="22"/>
      <c r="EY2" s="22"/>
      <c r="EZ2" s="22"/>
      <c r="FA2" s="22"/>
      <c r="FB2" s="22"/>
      <c r="FC2" s="22"/>
      <c r="FD2" s="22"/>
      <c r="FE2" s="22"/>
      <c r="FF2" s="22"/>
      <c r="FG2" s="22"/>
      <c r="FH2" s="22"/>
      <c r="FI2" s="22"/>
      <c r="FJ2" s="22"/>
      <c r="FK2" s="22"/>
      <c r="FL2" s="22"/>
      <c r="FM2" s="22"/>
      <c r="FN2" s="22"/>
      <c r="FO2" s="22"/>
      <c r="FP2" s="22"/>
      <c r="FQ2" s="22"/>
      <c r="FR2" s="22"/>
      <c r="FS2" s="22"/>
      <c r="FT2" s="22"/>
      <c r="FU2" s="22"/>
      <c r="FV2" s="22"/>
      <c r="FW2" s="22"/>
      <c r="FX2" s="22"/>
      <c r="FY2" s="22"/>
      <c r="FZ2" s="22"/>
      <c r="GA2" s="22"/>
      <c r="GB2" s="22"/>
      <c r="GC2" s="22"/>
      <c r="GD2" s="22"/>
      <c r="GE2" s="22"/>
      <c r="GF2" s="22"/>
      <c r="GG2" s="22"/>
      <c r="GH2" s="22"/>
      <c r="GI2" s="22"/>
      <c r="GJ2" s="22"/>
      <c r="GK2" s="22"/>
      <c r="GL2" s="22"/>
      <c r="GM2" s="22"/>
      <c r="GN2" s="22"/>
      <c r="GO2" s="22"/>
      <c r="GP2" s="22"/>
      <c r="GQ2" s="22"/>
      <c r="GR2" s="22"/>
      <c r="GS2" s="22"/>
      <c r="GT2" s="22"/>
      <c r="GU2" s="22"/>
      <c r="GV2" s="22"/>
      <c r="GW2" s="22"/>
      <c r="GX2" s="22"/>
      <c r="GY2" s="22"/>
      <c r="GZ2" s="22"/>
      <c r="HA2" s="22"/>
      <c r="HB2" s="22"/>
      <c r="HC2" s="22"/>
      <c r="HD2" s="22"/>
      <c r="HE2" s="22"/>
      <c r="HF2" s="22"/>
      <c r="HG2" s="22"/>
      <c r="HH2" s="22"/>
      <c r="HI2" s="22"/>
      <c r="HJ2" s="22"/>
      <c r="HK2" s="22"/>
      <c r="HL2" s="22"/>
      <c r="HM2" s="22"/>
      <c r="HN2" s="22"/>
      <c r="HO2" s="22"/>
      <c r="HP2" s="22"/>
      <c r="HQ2" s="22"/>
      <c r="HR2" s="22"/>
      <c r="HS2" s="22"/>
      <c r="HT2" s="22"/>
      <c r="HU2" s="22"/>
      <c r="HV2" s="22"/>
      <c r="HW2" s="22"/>
      <c r="HX2" s="22"/>
      <c r="HY2" s="22"/>
      <c r="HZ2" s="22"/>
      <c r="IA2" s="22"/>
      <c r="IB2" s="22"/>
      <c r="IC2" s="22"/>
      <c r="ID2" s="22"/>
      <c r="IE2" s="22"/>
      <c r="IF2" s="22"/>
      <c r="IG2" s="22"/>
      <c r="IH2" s="22"/>
      <c r="II2" s="22"/>
      <c r="IJ2" s="22"/>
      <c r="IK2" s="22"/>
      <c r="IL2" s="22"/>
      <c r="IM2" s="22"/>
      <c r="IN2" s="22"/>
      <c r="IO2" s="22"/>
      <c r="IP2" s="22"/>
      <c r="IQ2" s="22"/>
      <c r="IR2" s="22"/>
      <c r="IS2" s="22"/>
      <c r="IT2" s="22"/>
      <c r="IU2" s="22"/>
    </row>
    <row r="3" ht="25.5" spans="1:255">
      <c r="A3" s="21"/>
      <c r="B3" s="21"/>
      <c r="C3" s="23" t="s">
        <v>37</v>
      </c>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c r="BT3" s="22"/>
      <c r="BU3" s="22"/>
      <c r="BV3" s="22"/>
      <c r="BW3" s="22"/>
      <c r="BX3" s="22"/>
      <c r="BY3" s="22"/>
      <c r="BZ3" s="22"/>
      <c r="CA3" s="22"/>
      <c r="CB3" s="22"/>
      <c r="CC3" s="22"/>
      <c r="CD3" s="22"/>
      <c r="CE3" s="22"/>
      <c r="CF3" s="22"/>
      <c r="CG3" s="22"/>
      <c r="CH3" s="22"/>
      <c r="CI3" s="22"/>
      <c r="CJ3" s="22"/>
      <c r="CK3" s="22"/>
      <c r="CL3" s="22"/>
      <c r="CM3" s="22"/>
      <c r="CN3" s="22"/>
      <c r="CO3" s="22"/>
      <c r="CP3" s="22"/>
      <c r="CQ3" s="22"/>
      <c r="CR3" s="22"/>
      <c r="CS3" s="22"/>
      <c r="CT3" s="22"/>
      <c r="CU3" s="22"/>
      <c r="CV3" s="22"/>
      <c r="CW3" s="22"/>
      <c r="CX3" s="22"/>
      <c r="CY3" s="22"/>
      <c r="CZ3" s="22"/>
      <c r="DA3" s="22"/>
      <c r="DB3" s="22"/>
      <c r="DC3" s="22"/>
      <c r="DD3" s="22"/>
      <c r="DE3" s="22"/>
      <c r="DF3" s="22"/>
      <c r="DG3" s="22"/>
      <c r="DH3" s="22"/>
      <c r="DI3" s="22"/>
      <c r="DJ3" s="22"/>
      <c r="DK3" s="22"/>
      <c r="DL3" s="22"/>
      <c r="DM3" s="22"/>
      <c r="DN3" s="22"/>
      <c r="DO3" s="22"/>
      <c r="DP3" s="22"/>
      <c r="DQ3" s="22"/>
      <c r="DR3" s="22"/>
      <c r="DS3" s="22"/>
      <c r="DT3" s="22"/>
      <c r="DU3" s="22"/>
      <c r="DV3" s="22"/>
      <c r="DW3" s="22"/>
      <c r="DX3" s="22"/>
      <c r="DY3" s="22"/>
      <c r="DZ3" s="22"/>
      <c r="EA3" s="22"/>
      <c r="EB3" s="22"/>
      <c r="EC3" s="22"/>
      <c r="ED3" s="22"/>
      <c r="EE3" s="22"/>
      <c r="EF3" s="22"/>
      <c r="EG3" s="22"/>
      <c r="EH3" s="22"/>
      <c r="EI3" s="22"/>
      <c r="EJ3" s="22"/>
      <c r="EK3" s="22"/>
      <c r="EL3" s="22"/>
      <c r="EM3" s="22"/>
      <c r="EN3" s="22"/>
      <c r="EO3" s="22"/>
      <c r="EP3" s="22"/>
      <c r="EQ3" s="22"/>
      <c r="ER3" s="22"/>
      <c r="ES3" s="22"/>
      <c r="ET3" s="22"/>
      <c r="EU3" s="22"/>
      <c r="EV3" s="22"/>
      <c r="EW3" s="22"/>
      <c r="EX3" s="22"/>
      <c r="EY3" s="22"/>
      <c r="EZ3" s="22"/>
      <c r="FA3" s="22"/>
      <c r="FB3" s="22"/>
      <c r="FC3" s="22"/>
      <c r="FD3" s="22"/>
      <c r="FE3" s="22"/>
      <c r="FF3" s="22"/>
      <c r="FG3" s="22"/>
      <c r="FH3" s="22"/>
      <c r="FI3" s="22"/>
      <c r="FJ3" s="22"/>
      <c r="FK3" s="22"/>
      <c r="FL3" s="22"/>
      <c r="FM3" s="22"/>
      <c r="FN3" s="22"/>
      <c r="FO3" s="22"/>
      <c r="FP3" s="22"/>
      <c r="FQ3" s="22"/>
      <c r="FR3" s="22"/>
      <c r="FS3" s="22"/>
      <c r="FT3" s="22"/>
      <c r="FU3" s="22"/>
      <c r="FV3" s="22"/>
      <c r="FW3" s="22"/>
      <c r="FX3" s="22"/>
      <c r="FY3" s="22"/>
      <c r="FZ3" s="22"/>
      <c r="GA3" s="22"/>
      <c r="GB3" s="22"/>
      <c r="GC3" s="22"/>
      <c r="GD3" s="22"/>
      <c r="GE3" s="22"/>
      <c r="GF3" s="22"/>
      <c r="GG3" s="22"/>
      <c r="GH3" s="22"/>
      <c r="GI3" s="22"/>
      <c r="GJ3" s="22"/>
      <c r="GK3" s="22"/>
      <c r="GL3" s="22"/>
      <c r="GM3" s="22"/>
      <c r="GN3" s="22"/>
      <c r="GO3" s="22"/>
      <c r="GP3" s="22"/>
      <c r="GQ3" s="22"/>
      <c r="GR3" s="22"/>
      <c r="GS3" s="22"/>
      <c r="GT3" s="22"/>
      <c r="GU3" s="22"/>
      <c r="GV3" s="22"/>
      <c r="GW3" s="22"/>
      <c r="GX3" s="22"/>
      <c r="GY3" s="22"/>
      <c r="GZ3" s="22"/>
      <c r="HA3" s="22"/>
      <c r="HB3" s="22"/>
      <c r="HC3" s="22"/>
      <c r="HD3" s="22"/>
      <c r="HE3" s="22"/>
      <c r="HF3" s="22"/>
      <c r="HG3" s="22"/>
      <c r="HH3" s="22"/>
      <c r="HI3" s="22"/>
      <c r="HJ3" s="22"/>
      <c r="HK3" s="22"/>
      <c r="HL3" s="22"/>
      <c r="HM3" s="22"/>
      <c r="HN3" s="22"/>
      <c r="HO3" s="22"/>
      <c r="HP3" s="22"/>
      <c r="HQ3" s="22"/>
      <c r="HR3" s="22"/>
      <c r="HS3" s="22"/>
      <c r="HT3" s="22"/>
      <c r="HU3" s="22"/>
      <c r="HV3" s="22"/>
      <c r="HW3" s="22"/>
      <c r="HX3" s="22"/>
      <c r="HY3" s="22"/>
      <c r="HZ3" s="22"/>
      <c r="IA3" s="22"/>
      <c r="IB3" s="22"/>
      <c r="IC3" s="22"/>
      <c r="ID3" s="22"/>
      <c r="IE3" s="22"/>
      <c r="IF3" s="22"/>
      <c r="IG3" s="22"/>
      <c r="IH3" s="22"/>
      <c r="II3" s="22"/>
      <c r="IJ3" s="22"/>
      <c r="IK3" s="22"/>
      <c r="IL3" s="22"/>
      <c r="IM3" s="22"/>
      <c r="IN3" s="22"/>
      <c r="IO3" s="22"/>
      <c r="IP3" s="22"/>
      <c r="IQ3" s="22"/>
      <c r="IR3" s="22"/>
      <c r="IS3" s="22"/>
      <c r="IT3" s="22"/>
      <c r="IU3" s="22"/>
    </row>
    <row r="4" ht="32.25" customHeight="1" spans="1:255">
      <c r="A4" s="24" t="s">
        <v>2854</v>
      </c>
      <c r="B4" s="24" t="s">
        <v>2855</v>
      </c>
      <c r="C4" s="24"/>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c r="BT4" s="25"/>
      <c r="BU4" s="25"/>
      <c r="BV4" s="25"/>
      <c r="BW4" s="25"/>
      <c r="BX4" s="25"/>
      <c r="BY4" s="25"/>
      <c r="BZ4" s="25"/>
      <c r="CA4" s="25"/>
      <c r="CB4" s="25"/>
      <c r="CC4" s="25"/>
      <c r="CD4" s="25"/>
      <c r="CE4" s="25"/>
      <c r="CF4" s="25"/>
      <c r="CG4" s="25"/>
      <c r="CH4" s="25"/>
      <c r="CI4" s="25"/>
      <c r="CJ4" s="25"/>
      <c r="CK4" s="25"/>
      <c r="CL4" s="25"/>
      <c r="CM4" s="25"/>
      <c r="CN4" s="25"/>
      <c r="CO4" s="25"/>
      <c r="CP4" s="25"/>
      <c r="CQ4" s="25"/>
      <c r="CR4" s="25"/>
      <c r="CS4" s="25"/>
      <c r="CT4" s="25"/>
      <c r="CU4" s="25"/>
      <c r="CV4" s="25"/>
      <c r="CW4" s="25"/>
      <c r="CX4" s="25"/>
      <c r="CY4" s="25"/>
      <c r="CZ4" s="25"/>
      <c r="DA4" s="25"/>
      <c r="DB4" s="25"/>
      <c r="DC4" s="25"/>
      <c r="DD4" s="25"/>
      <c r="DE4" s="25"/>
      <c r="DF4" s="25"/>
      <c r="DG4" s="25"/>
      <c r="DH4" s="25"/>
      <c r="DI4" s="25"/>
      <c r="DJ4" s="25"/>
      <c r="DK4" s="25"/>
      <c r="DL4" s="25"/>
      <c r="DM4" s="25"/>
      <c r="DN4" s="25"/>
      <c r="DO4" s="25"/>
      <c r="DP4" s="25"/>
      <c r="DQ4" s="25"/>
      <c r="DR4" s="25"/>
      <c r="DS4" s="25"/>
      <c r="DT4" s="25"/>
      <c r="DU4" s="25"/>
      <c r="DV4" s="25"/>
      <c r="DW4" s="25"/>
      <c r="DX4" s="25"/>
      <c r="DY4" s="25"/>
      <c r="DZ4" s="25"/>
      <c r="EA4" s="25"/>
      <c r="EB4" s="25"/>
      <c r="EC4" s="25"/>
      <c r="ED4" s="25"/>
      <c r="EE4" s="25"/>
      <c r="EF4" s="25"/>
      <c r="EG4" s="25"/>
      <c r="EH4" s="25"/>
      <c r="EI4" s="25"/>
      <c r="EJ4" s="25"/>
      <c r="EK4" s="25"/>
      <c r="EL4" s="25"/>
      <c r="EM4" s="25"/>
      <c r="EN4" s="25"/>
      <c r="EO4" s="25"/>
      <c r="EP4" s="25"/>
      <c r="EQ4" s="25"/>
      <c r="ER4" s="25"/>
      <c r="ES4" s="25"/>
      <c r="ET4" s="25"/>
      <c r="EU4" s="25"/>
      <c r="EV4" s="25"/>
      <c r="EW4" s="25"/>
      <c r="EX4" s="25"/>
      <c r="EY4" s="25"/>
      <c r="EZ4" s="25"/>
      <c r="FA4" s="25"/>
      <c r="FB4" s="25"/>
      <c r="FC4" s="25"/>
      <c r="FD4" s="25"/>
      <c r="FE4" s="25"/>
      <c r="FF4" s="25"/>
      <c r="FG4" s="25"/>
      <c r="FH4" s="25"/>
      <c r="FI4" s="25"/>
      <c r="FJ4" s="25"/>
      <c r="FK4" s="25"/>
      <c r="FL4" s="25"/>
      <c r="FM4" s="25"/>
      <c r="FN4" s="25"/>
      <c r="FO4" s="25"/>
      <c r="FP4" s="25"/>
      <c r="FQ4" s="25"/>
      <c r="FR4" s="25"/>
      <c r="FS4" s="25"/>
      <c r="FT4" s="25"/>
      <c r="FU4" s="25"/>
      <c r="FV4" s="25"/>
      <c r="FW4" s="25"/>
      <c r="FX4" s="25"/>
      <c r="FY4" s="25"/>
      <c r="FZ4" s="25"/>
      <c r="GA4" s="25"/>
      <c r="GB4" s="25"/>
      <c r="GC4" s="25"/>
      <c r="GD4" s="25"/>
      <c r="GE4" s="25"/>
      <c r="GF4" s="25"/>
      <c r="GG4" s="25"/>
      <c r="GH4" s="25"/>
      <c r="GI4" s="25"/>
      <c r="GJ4" s="25"/>
      <c r="GK4" s="25"/>
      <c r="GL4" s="25"/>
      <c r="GM4" s="25"/>
      <c r="GN4" s="25"/>
      <c r="GO4" s="25"/>
      <c r="GP4" s="25"/>
      <c r="GQ4" s="25"/>
      <c r="GR4" s="25"/>
      <c r="GS4" s="25"/>
      <c r="GT4" s="25"/>
      <c r="GU4" s="25"/>
      <c r="GV4" s="25"/>
      <c r="GW4" s="25"/>
      <c r="GX4" s="25"/>
      <c r="GY4" s="25"/>
      <c r="GZ4" s="25"/>
      <c r="HA4" s="25"/>
      <c r="HB4" s="25"/>
      <c r="HC4" s="25"/>
      <c r="HD4" s="25"/>
      <c r="HE4" s="25"/>
      <c r="HF4" s="25"/>
      <c r="HG4" s="25"/>
      <c r="HH4" s="25"/>
      <c r="HI4" s="25"/>
      <c r="HJ4" s="25"/>
      <c r="HK4" s="25"/>
      <c r="HL4" s="25"/>
      <c r="HM4" s="25"/>
      <c r="HN4" s="25"/>
      <c r="HO4" s="25"/>
      <c r="HP4" s="25"/>
      <c r="HQ4" s="25"/>
      <c r="HR4" s="25"/>
      <c r="HS4" s="25"/>
      <c r="HT4" s="25"/>
      <c r="HU4" s="25"/>
      <c r="HV4" s="25"/>
      <c r="HW4" s="25"/>
      <c r="HX4" s="25"/>
      <c r="HY4" s="25"/>
      <c r="HZ4" s="25"/>
      <c r="IA4" s="25"/>
      <c r="IB4" s="25"/>
      <c r="IC4" s="25"/>
      <c r="ID4" s="25"/>
      <c r="IE4" s="25"/>
      <c r="IF4" s="25"/>
      <c r="IG4" s="25"/>
      <c r="IH4" s="25"/>
      <c r="II4" s="25"/>
      <c r="IJ4" s="25"/>
      <c r="IK4" s="25"/>
      <c r="IL4" s="25"/>
      <c r="IM4" s="25"/>
      <c r="IN4" s="25"/>
      <c r="IO4" s="25"/>
      <c r="IP4" s="25"/>
      <c r="IQ4" s="25"/>
      <c r="IR4" s="25"/>
      <c r="IS4" s="25"/>
      <c r="IT4" s="25"/>
      <c r="IU4" s="25"/>
    </row>
    <row r="5" ht="32.25" customHeight="1" spans="1:255">
      <c r="A5" s="24"/>
      <c r="B5" s="24" t="s">
        <v>2856</v>
      </c>
      <c r="C5" s="24" t="s">
        <v>2857</v>
      </c>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c r="BX5" s="25"/>
      <c r="BY5" s="25"/>
      <c r="BZ5" s="25"/>
      <c r="CA5" s="25"/>
      <c r="CB5" s="25"/>
      <c r="CC5" s="25"/>
      <c r="CD5" s="25"/>
      <c r="CE5" s="25"/>
      <c r="CF5" s="25"/>
      <c r="CG5" s="25"/>
      <c r="CH5" s="25"/>
      <c r="CI5" s="25"/>
      <c r="CJ5" s="25"/>
      <c r="CK5" s="25"/>
      <c r="CL5" s="25"/>
      <c r="CM5" s="25"/>
      <c r="CN5" s="25"/>
      <c r="CO5" s="25"/>
      <c r="CP5" s="25"/>
      <c r="CQ5" s="25"/>
      <c r="CR5" s="25"/>
      <c r="CS5" s="25"/>
      <c r="CT5" s="25"/>
      <c r="CU5" s="25"/>
      <c r="CV5" s="25"/>
      <c r="CW5" s="25"/>
      <c r="CX5" s="25"/>
      <c r="CY5" s="25"/>
      <c r="CZ5" s="25"/>
      <c r="DA5" s="25"/>
      <c r="DB5" s="25"/>
      <c r="DC5" s="25"/>
      <c r="DD5" s="25"/>
      <c r="DE5" s="25"/>
      <c r="DF5" s="25"/>
      <c r="DG5" s="25"/>
      <c r="DH5" s="25"/>
      <c r="DI5" s="25"/>
      <c r="DJ5" s="25"/>
      <c r="DK5" s="25"/>
      <c r="DL5" s="25"/>
      <c r="DM5" s="25"/>
      <c r="DN5" s="25"/>
      <c r="DO5" s="25"/>
      <c r="DP5" s="25"/>
      <c r="DQ5" s="25"/>
      <c r="DR5" s="25"/>
      <c r="DS5" s="25"/>
      <c r="DT5" s="25"/>
      <c r="DU5" s="25"/>
      <c r="DV5" s="25"/>
      <c r="DW5" s="25"/>
      <c r="DX5" s="25"/>
      <c r="DY5" s="25"/>
      <c r="DZ5" s="25"/>
      <c r="EA5" s="25"/>
      <c r="EB5" s="25"/>
      <c r="EC5" s="25"/>
      <c r="ED5" s="25"/>
      <c r="EE5" s="25"/>
      <c r="EF5" s="25"/>
      <c r="EG5" s="25"/>
      <c r="EH5" s="25"/>
      <c r="EI5" s="25"/>
      <c r="EJ5" s="25"/>
      <c r="EK5" s="25"/>
      <c r="EL5" s="25"/>
      <c r="EM5" s="25"/>
      <c r="EN5" s="25"/>
      <c r="EO5" s="25"/>
      <c r="EP5" s="25"/>
      <c r="EQ5" s="25"/>
      <c r="ER5" s="25"/>
      <c r="ES5" s="25"/>
      <c r="ET5" s="25"/>
      <c r="EU5" s="25"/>
      <c r="EV5" s="25"/>
      <c r="EW5" s="25"/>
      <c r="EX5" s="25"/>
      <c r="EY5" s="25"/>
      <c r="EZ5" s="25"/>
      <c r="FA5" s="25"/>
      <c r="FB5" s="25"/>
      <c r="FC5" s="25"/>
      <c r="FD5" s="25"/>
      <c r="FE5" s="25"/>
      <c r="FF5" s="25"/>
      <c r="FG5" s="25"/>
      <c r="FH5" s="25"/>
      <c r="FI5" s="25"/>
      <c r="FJ5" s="25"/>
      <c r="FK5" s="25"/>
      <c r="FL5" s="25"/>
      <c r="FM5" s="25"/>
      <c r="FN5" s="25"/>
      <c r="FO5" s="25"/>
      <c r="FP5" s="25"/>
      <c r="FQ5" s="25"/>
      <c r="FR5" s="25"/>
      <c r="FS5" s="25"/>
      <c r="FT5" s="25"/>
      <c r="FU5" s="25"/>
      <c r="FV5" s="25"/>
      <c r="FW5" s="25"/>
      <c r="FX5" s="25"/>
      <c r="FY5" s="25"/>
      <c r="FZ5" s="25"/>
      <c r="GA5" s="25"/>
      <c r="GB5" s="25"/>
      <c r="GC5" s="25"/>
      <c r="GD5" s="25"/>
      <c r="GE5" s="25"/>
      <c r="GF5" s="25"/>
      <c r="GG5" s="25"/>
      <c r="GH5" s="25"/>
      <c r="GI5" s="25"/>
      <c r="GJ5" s="25"/>
      <c r="GK5" s="25"/>
      <c r="GL5" s="25"/>
      <c r="GM5" s="25"/>
      <c r="GN5" s="25"/>
      <c r="GO5" s="25"/>
      <c r="GP5" s="25"/>
      <c r="GQ5" s="25"/>
      <c r="GR5" s="25"/>
      <c r="GS5" s="25"/>
      <c r="GT5" s="25"/>
      <c r="GU5" s="25"/>
      <c r="GV5" s="25"/>
      <c r="GW5" s="25"/>
      <c r="GX5" s="25"/>
      <c r="GY5" s="25"/>
      <c r="GZ5" s="25"/>
      <c r="HA5" s="25"/>
      <c r="HB5" s="25"/>
      <c r="HC5" s="25"/>
      <c r="HD5" s="25"/>
      <c r="HE5" s="25"/>
      <c r="HF5" s="25"/>
      <c r="HG5" s="25"/>
      <c r="HH5" s="25"/>
      <c r="HI5" s="25"/>
      <c r="HJ5" s="25"/>
      <c r="HK5" s="25"/>
      <c r="HL5" s="25"/>
      <c r="HM5" s="25"/>
      <c r="HN5" s="25"/>
      <c r="HO5" s="25"/>
      <c r="HP5" s="25"/>
      <c r="HQ5" s="25"/>
      <c r="HR5" s="25"/>
      <c r="HS5" s="25"/>
      <c r="HT5" s="25"/>
      <c r="HU5" s="25"/>
      <c r="HV5" s="25"/>
      <c r="HW5" s="25"/>
      <c r="HX5" s="25"/>
      <c r="HY5" s="25"/>
      <c r="HZ5" s="25"/>
      <c r="IA5" s="25"/>
      <c r="IB5" s="25"/>
      <c r="IC5" s="25"/>
      <c r="ID5" s="25"/>
      <c r="IE5" s="25"/>
      <c r="IF5" s="25"/>
      <c r="IG5" s="25"/>
      <c r="IH5" s="25"/>
      <c r="II5" s="25"/>
      <c r="IJ5" s="25"/>
      <c r="IK5" s="25"/>
      <c r="IL5" s="25"/>
      <c r="IM5" s="25"/>
      <c r="IN5" s="25"/>
      <c r="IO5" s="25"/>
      <c r="IP5" s="25"/>
      <c r="IQ5" s="25"/>
      <c r="IR5" s="25"/>
      <c r="IS5" s="25"/>
      <c r="IT5" s="25"/>
      <c r="IU5" s="25"/>
    </row>
    <row r="6" ht="32.25" customHeight="1" spans="1:255">
      <c r="A6" s="26" t="s">
        <v>2858</v>
      </c>
      <c r="B6" s="27"/>
      <c r="C6" s="27"/>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c r="BX6" s="25"/>
      <c r="BY6" s="25"/>
      <c r="BZ6" s="25"/>
      <c r="CA6" s="25"/>
      <c r="CB6" s="25"/>
      <c r="CC6" s="25"/>
      <c r="CD6" s="25"/>
      <c r="CE6" s="25"/>
      <c r="CF6" s="25"/>
      <c r="CG6" s="25"/>
      <c r="CH6" s="25"/>
      <c r="CI6" s="25"/>
      <c r="CJ6" s="25"/>
      <c r="CK6" s="25"/>
      <c r="CL6" s="25"/>
      <c r="CM6" s="25"/>
      <c r="CN6" s="25"/>
      <c r="CO6" s="25"/>
      <c r="CP6" s="25"/>
      <c r="CQ6" s="25"/>
      <c r="CR6" s="25"/>
      <c r="CS6" s="25"/>
      <c r="CT6" s="25"/>
      <c r="CU6" s="25"/>
      <c r="CV6" s="25"/>
      <c r="CW6" s="25"/>
      <c r="CX6" s="25"/>
      <c r="CY6" s="25"/>
      <c r="CZ6" s="25"/>
      <c r="DA6" s="25"/>
      <c r="DB6" s="25"/>
      <c r="DC6" s="25"/>
      <c r="DD6" s="25"/>
      <c r="DE6" s="25"/>
      <c r="DF6" s="25"/>
      <c r="DG6" s="25"/>
      <c r="DH6" s="25"/>
      <c r="DI6" s="25"/>
      <c r="DJ6" s="25"/>
      <c r="DK6" s="25"/>
      <c r="DL6" s="25"/>
      <c r="DM6" s="25"/>
      <c r="DN6" s="25"/>
      <c r="DO6" s="25"/>
      <c r="DP6" s="25"/>
      <c r="DQ6" s="25"/>
      <c r="DR6" s="25"/>
      <c r="DS6" s="25"/>
      <c r="DT6" s="25"/>
      <c r="DU6" s="25"/>
      <c r="DV6" s="25"/>
      <c r="DW6" s="25"/>
      <c r="DX6" s="25"/>
      <c r="DY6" s="25"/>
      <c r="DZ6" s="25"/>
      <c r="EA6" s="25"/>
      <c r="EB6" s="25"/>
      <c r="EC6" s="25"/>
      <c r="ED6" s="25"/>
      <c r="EE6" s="25"/>
      <c r="EF6" s="25"/>
      <c r="EG6" s="25"/>
      <c r="EH6" s="25"/>
      <c r="EI6" s="25"/>
      <c r="EJ6" s="25"/>
      <c r="EK6" s="25"/>
      <c r="EL6" s="25"/>
      <c r="EM6" s="25"/>
      <c r="EN6" s="25"/>
      <c r="EO6" s="25"/>
      <c r="EP6" s="25"/>
      <c r="EQ6" s="25"/>
      <c r="ER6" s="25"/>
      <c r="ES6" s="25"/>
      <c r="ET6" s="25"/>
      <c r="EU6" s="25"/>
      <c r="EV6" s="25"/>
      <c r="EW6" s="25"/>
      <c r="EX6" s="25"/>
      <c r="EY6" s="25"/>
      <c r="EZ6" s="25"/>
      <c r="FA6" s="25"/>
      <c r="FB6" s="25"/>
      <c r="FC6" s="25"/>
      <c r="FD6" s="25"/>
      <c r="FE6" s="25"/>
      <c r="FF6" s="25"/>
      <c r="FG6" s="25"/>
      <c r="FH6" s="25"/>
      <c r="FI6" s="25"/>
      <c r="FJ6" s="25"/>
      <c r="FK6" s="25"/>
      <c r="FL6" s="25"/>
      <c r="FM6" s="25"/>
      <c r="FN6" s="25"/>
      <c r="FO6" s="25"/>
      <c r="FP6" s="25"/>
      <c r="FQ6" s="25"/>
      <c r="FR6" s="25"/>
      <c r="FS6" s="25"/>
      <c r="FT6" s="25"/>
      <c r="FU6" s="25"/>
      <c r="FV6" s="25"/>
      <c r="FW6" s="25"/>
      <c r="FX6" s="25"/>
      <c r="FY6" s="25"/>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25"/>
      <c r="GZ6" s="25"/>
      <c r="HA6" s="25"/>
      <c r="HB6" s="25"/>
      <c r="HC6" s="25"/>
      <c r="HD6" s="25"/>
      <c r="HE6" s="25"/>
      <c r="HF6" s="25"/>
      <c r="HG6" s="25"/>
      <c r="HH6" s="25"/>
      <c r="HI6" s="25"/>
      <c r="HJ6" s="25"/>
      <c r="HK6" s="25"/>
      <c r="HL6" s="25"/>
      <c r="HM6" s="25"/>
      <c r="HN6" s="25"/>
      <c r="HO6" s="25"/>
      <c r="HP6" s="25"/>
      <c r="HQ6" s="25"/>
      <c r="HR6" s="25"/>
      <c r="HS6" s="25"/>
      <c r="HT6" s="25"/>
      <c r="HU6" s="25"/>
      <c r="HV6" s="25"/>
      <c r="HW6" s="25"/>
      <c r="HX6" s="25"/>
      <c r="HY6" s="25"/>
      <c r="HZ6" s="25"/>
      <c r="IA6" s="25"/>
      <c r="IB6" s="25"/>
      <c r="IC6" s="25"/>
      <c r="ID6" s="25"/>
      <c r="IE6" s="25"/>
      <c r="IF6" s="25"/>
      <c r="IG6" s="25"/>
      <c r="IH6" s="25"/>
      <c r="II6" s="25"/>
      <c r="IJ6" s="25"/>
      <c r="IK6" s="25"/>
      <c r="IL6" s="25"/>
      <c r="IM6" s="25"/>
      <c r="IN6" s="25"/>
      <c r="IO6" s="25"/>
      <c r="IP6" s="25"/>
      <c r="IQ6" s="25"/>
      <c r="IR6" s="25"/>
      <c r="IS6" s="25"/>
      <c r="IT6" s="25"/>
      <c r="IU6" s="25"/>
    </row>
    <row r="7" ht="32.25" customHeight="1" spans="1:255">
      <c r="A7" s="26" t="s">
        <v>2859</v>
      </c>
      <c r="B7" s="27"/>
      <c r="C7" s="27"/>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c r="BX7" s="25"/>
      <c r="BY7" s="25"/>
      <c r="BZ7" s="25"/>
      <c r="CA7" s="25"/>
      <c r="CB7" s="25"/>
      <c r="CC7" s="25"/>
      <c r="CD7" s="25"/>
      <c r="CE7" s="25"/>
      <c r="CF7" s="25"/>
      <c r="CG7" s="25"/>
      <c r="CH7" s="25"/>
      <c r="CI7" s="25"/>
      <c r="CJ7" s="25"/>
      <c r="CK7" s="25"/>
      <c r="CL7" s="25"/>
      <c r="CM7" s="25"/>
      <c r="CN7" s="25"/>
      <c r="CO7" s="25"/>
      <c r="CP7" s="25"/>
      <c r="CQ7" s="25"/>
      <c r="CR7" s="25"/>
      <c r="CS7" s="25"/>
      <c r="CT7" s="25"/>
      <c r="CU7" s="25"/>
      <c r="CV7" s="25"/>
      <c r="CW7" s="25"/>
      <c r="CX7" s="25"/>
      <c r="CY7" s="25"/>
      <c r="CZ7" s="25"/>
      <c r="DA7" s="25"/>
      <c r="DB7" s="25"/>
      <c r="DC7" s="25"/>
      <c r="DD7" s="25"/>
      <c r="DE7" s="25"/>
      <c r="DF7" s="25"/>
      <c r="DG7" s="25"/>
      <c r="DH7" s="25"/>
      <c r="DI7" s="25"/>
      <c r="DJ7" s="25"/>
      <c r="DK7" s="25"/>
      <c r="DL7" s="25"/>
      <c r="DM7" s="25"/>
      <c r="DN7" s="25"/>
      <c r="DO7" s="25"/>
      <c r="DP7" s="25"/>
      <c r="DQ7" s="25"/>
      <c r="DR7" s="25"/>
      <c r="DS7" s="25"/>
      <c r="DT7" s="25"/>
      <c r="DU7" s="25"/>
      <c r="DV7" s="25"/>
      <c r="DW7" s="25"/>
      <c r="DX7" s="25"/>
      <c r="DY7" s="25"/>
      <c r="DZ7" s="25"/>
      <c r="EA7" s="25"/>
      <c r="EB7" s="25"/>
      <c r="EC7" s="25"/>
      <c r="ED7" s="25"/>
      <c r="EE7" s="25"/>
      <c r="EF7" s="25"/>
      <c r="EG7" s="25"/>
      <c r="EH7" s="25"/>
      <c r="EI7" s="25"/>
      <c r="EJ7" s="25"/>
      <c r="EK7" s="25"/>
      <c r="EL7" s="25"/>
      <c r="EM7" s="25"/>
      <c r="EN7" s="25"/>
      <c r="EO7" s="25"/>
      <c r="EP7" s="25"/>
      <c r="EQ7" s="25"/>
      <c r="ER7" s="25"/>
      <c r="ES7" s="25"/>
      <c r="ET7" s="25"/>
      <c r="EU7" s="25"/>
      <c r="EV7" s="25"/>
      <c r="EW7" s="25"/>
      <c r="EX7" s="25"/>
      <c r="EY7" s="25"/>
      <c r="EZ7" s="25"/>
      <c r="FA7" s="25"/>
      <c r="FB7" s="25"/>
      <c r="FC7" s="25"/>
      <c r="FD7" s="25"/>
      <c r="FE7" s="25"/>
      <c r="FF7" s="25"/>
      <c r="FG7" s="25"/>
      <c r="FH7" s="25"/>
      <c r="FI7" s="25"/>
      <c r="FJ7" s="25"/>
      <c r="FK7" s="25"/>
      <c r="FL7" s="25"/>
      <c r="FM7" s="25"/>
      <c r="FN7" s="25"/>
      <c r="FO7" s="25"/>
      <c r="FP7" s="25"/>
      <c r="FQ7" s="25"/>
      <c r="FR7" s="25"/>
      <c r="FS7" s="25"/>
      <c r="FT7" s="25"/>
      <c r="FU7" s="25"/>
      <c r="FV7" s="25"/>
      <c r="FW7" s="25"/>
      <c r="FX7" s="25"/>
      <c r="FY7" s="25"/>
      <c r="FZ7" s="25"/>
      <c r="GA7" s="25"/>
      <c r="GB7" s="25"/>
      <c r="GC7" s="25"/>
      <c r="GD7" s="25"/>
      <c r="GE7" s="25"/>
      <c r="GF7" s="25"/>
      <c r="GG7" s="25"/>
      <c r="GH7" s="25"/>
      <c r="GI7" s="25"/>
      <c r="GJ7" s="25"/>
      <c r="GK7" s="25"/>
      <c r="GL7" s="25"/>
      <c r="GM7" s="25"/>
      <c r="GN7" s="25"/>
      <c r="GO7" s="25"/>
      <c r="GP7" s="25"/>
      <c r="GQ7" s="25"/>
      <c r="GR7" s="25"/>
      <c r="GS7" s="25"/>
      <c r="GT7" s="25"/>
      <c r="GU7" s="25"/>
      <c r="GV7" s="25"/>
      <c r="GW7" s="25"/>
      <c r="GX7" s="25"/>
      <c r="GY7" s="25"/>
      <c r="GZ7" s="25"/>
      <c r="HA7" s="25"/>
      <c r="HB7" s="25"/>
      <c r="HC7" s="25"/>
      <c r="HD7" s="25"/>
      <c r="HE7" s="25"/>
      <c r="HF7" s="25"/>
      <c r="HG7" s="25"/>
      <c r="HH7" s="25"/>
      <c r="HI7" s="25"/>
      <c r="HJ7" s="25"/>
      <c r="HK7" s="25"/>
      <c r="HL7" s="25"/>
      <c r="HM7" s="25"/>
      <c r="HN7" s="25"/>
      <c r="HO7" s="25"/>
      <c r="HP7" s="25"/>
      <c r="HQ7" s="25"/>
      <c r="HR7" s="25"/>
      <c r="HS7" s="25"/>
      <c r="HT7" s="25"/>
      <c r="HU7" s="25"/>
      <c r="HV7" s="25"/>
      <c r="HW7" s="25"/>
      <c r="HX7" s="25"/>
      <c r="HY7" s="25"/>
      <c r="HZ7" s="25"/>
      <c r="IA7" s="25"/>
      <c r="IB7" s="25"/>
      <c r="IC7" s="25"/>
      <c r="ID7" s="25"/>
      <c r="IE7" s="25"/>
      <c r="IF7" s="25"/>
      <c r="IG7" s="25"/>
      <c r="IH7" s="25"/>
      <c r="II7" s="25"/>
      <c r="IJ7" s="25"/>
      <c r="IK7" s="25"/>
      <c r="IL7" s="25"/>
      <c r="IM7" s="25"/>
      <c r="IN7" s="25"/>
      <c r="IO7" s="25"/>
      <c r="IP7" s="25"/>
      <c r="IQ7" s="25"/>
      <c r="IR7" s="25"/>
      <c r="IS7" s="25"/>
      <c r="IT7" s="25"/>
      <c r="IU7" s="25"/>
    </row>
    <row r="8" ht="32.25" customHeight="1" spans="1:255">
      <c r="A8" s="26" t="s">
        <v>2860</v>
      </c>
      <c r="B8" s="27"/>
      <c r="C8" s="27"/>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c r="ES8" s="25"/>
      <c r="ET8" s="25"/>
      <c r="EU8" s="25"/>
      <c r="EV8" s="25"/>
      <c r="EW8" s="25"/>
      <c r="EX8" s="25"/>
      <c r="EY8" s="25"/>
      <c r="EZ8" s="25"/>
      <c r="FA8" s="25"/>
      <c r="FB8" s="25"/>
      <c r="FC8" s="25"/>
      <c r="FD8" s="25"/>
      <c r="FE8" s="25"/>
      <c r="FF8" s="25"/>
      <c r="FG8" s="25"/>
      <c r="FH8" s="25"/>
      <c r="FI8" s="25"/>
      <c r="FJ8" s="25"/>
      <c r="FK8" s="25"/>
      <c r="FL8" s="25"/>
      <c r="FM8" s="25"/>
      <c r="FN8" s="25"/>
      <c r="FO8" s="25"/>
      <c r="FP8" s="25"/>
      <c r="FQ8" s="25"/>
      <c r="FR8" s="25"/>
      <c r="FS8" s="25"/>
      <c r="FT8" s="25"/>
      <c r="FU8" s="25"/>
      <c r="FV8" s="25"/>
      <c r="FW8" s="25"/>
      <c r="FX8" s="25"/>
      <c r="FY8" s="25"/>
      <c r="FZ8" s="25"/>
      <c r="GA8" s="25"/>
      <c r="GB8" s="25"/>
      <c r="GC8" s="25"/>
      <c r="GD8" s="25"/>
      <c r="GE8" s="25"/>
      <c r="GF8" s="25"/>
      <c r="GG8" s="25"/>
      <c r="GH8" s="25"/>
      <c r="GI8" s="25"/>
      <c r="GJ8" s="25"/>
      <c r="GK8" s="25"/>
      <c r="GL8" s="25"/>
      <c r="GM8" s="25"/>
      <c r="GN8" s="25"/>
      <c r="GO8" s="25"/>
      <c r="GP8" s="25"/>
      <c r="GQ8" s="25"/>
      <c r="GR8" s="25"/>
      <c r="GS8" s="25"/>
      <c r="GT8" s="25"/>
      <c r="GU8" s="25"/>
      <c r="GV8" s="25"/>
      <c r="GW8" s="25"/>
      <c r="GX8" s="25"/>
      <c r="GY8" s="25"/>
      <c r="GZ8" s="25"/>
      <c r="HA8" s="25"/>
      <c r="HB8" s="25"/>
      <c r="HC8" s="25"/>
      <c r="HD8" s="25"/>
      <c r="HE8" s="25"/>
      <c r="HF8" s="25"/>
      <c r="HG8" s="25"/>
      <c r="HH8" s="25"/>
      <c r="HI8" s="25"/>
      <c r="HJ8" s="25"/>
      <c r="HK8" s="25"/>
      <c r="HL8" s="25"/>
      <c r="HM8" s="25"/>
      <c r="HN8" s="25"/>
      <c r="HO8" s="25"/>
      <c r="HP8" s="25"/>
      <c r="HQ8" s="25"/>
      <c r="HR8" s="25"/>
      <c r="HS8" s="25"/>
      <c r="HT8" s="25"/>
      <c r="HU8" s="25"/>
      <c r="HV8" s="25"/>
      <c r="HW8" s="25"/>
      <c r="HX8" s="25"/>
      <c r="HY8" s="25"/>
      <c r="HZ8" s="25"/>
      <c r="IA8" s="25"/>
      <c r="IB8" s="25"/>
      <c r="IC8" s="25"/>
      <c r="ID8" s="25"/>
      <c r="IE8" s="25"/>
      <c r="IF8" s="25"/>
      <c r="IG8" s="25"/>
      <c r="IH8" s="25"/>
      <c r="II8" s="25"/>
      <c r="IJ8" s="25"/>
      <c r="IK8" s="25"/>
      <c r="IL8" s="25"/>
      <c r="IM8" s="25"/>
      <c r="IN8" s="25"/>
      <c r="IO8" s="25"/>
      <c r="IP8" s="25"/>
      <c r="IQ8" s="25"/>
      <c r="IR8" s="25"/>
      <c r="IS8" s="25"/>
      <c r="IT8" s="25"/>
      <c r="IU8" s="25"/>
    </row>
    <row r="9" ht="32.25" customHeight="1" spans="1:255">
      <c r="A9" s="28" t="s">
        <v>2861</v>
      </c>
      <c r="B9" s="27"/>
      <c r="C9" s="27"/>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c r="BX9" s="25"/>
      <c r="BY9" s="25"/>
      <c r="BZ9" s="25"/>
      <c r="CA9" s="25"/>
      <c r="CB9" s="25"/>
      <c r="CC9" s="25"/>
      <c r="CD9" s="25"/>
      <c r="CE9" s="25"/>
      <c r="CF9" s="25"/>
      <c r="CG9" s="25"/>
      <c r="CH9" s="25"/>
      <c r="CI9" s="25"/>
      <c r="CJ9" s="25"/>
      <c r="CK9" s="25"/>
      <c r="CL9" s="25"/>
      <c r="CM9" s="25"/>
      <c r="CN9" s="25"/>
      <c r="CO9" s="25"/>
      <c r="CP9" s="25"/>
      <c r="CQ9" s="25"/>
      <c r="CR9" s="25"/>
      <c r="CS9" s="25"/>
      <c r="CT9" s="25"/>
      <c r="CU9" s="25"/>
      <c r="CV9" s="25"/>
      <c r="CW9" s="25"/>
      <c r="CX9" s="25"/>
      <c r="CY9" s="25"/>
      <c r="CZ9" s="25"/>
      <c r="DA9" s="25"/>
      <c r="DB9" s="25"/>
      <c r="DC9" s="25"/>
      <c r="DD9" s="25"/>
      <c r="DE9" s="25"/>
      <c r="DF9" s="25"/>
      <c r="DG9" s="25"/>
      <c r="DH9" s="25"/>
      <c r="DI9" s="25"/>
      <c r="DJ9" s="25"/>
      <c r="DK9" s="25"/>
      <c r="DL9" s="25"/>
      <c r="DM9" s="25"/>
      <c r="DN9" s="25"/>
      <c r="DO9" s="25"/>
      <c r="DP9" s="25"/>
      <c r="DQ9" s="25"/>
      <c r="DR9" s="25"/>
      <c r="DS9" s="25"/>
      <c r="DT9" s="25"/>
      <c r="DU9" s="25"/>
      <c r="DV9" s="25"/>
      <c r="DW9" s="25"/>
      <c r="DX9" s="25"/>
      <c r="DY9" s="25"/>
      <c r="DZ9" s="25"/>
      <c r="EA9" s="25"/>
      <c r="EB9" s="25"/>
      <c r="EC9" s="25"/>
      <c r="ED9" s="25"/>
      <c r="EE9" s="25"/>
      <c r="EF9" s="25"/>
      <c r="EG9" s="25"/>
      <c r="EH9" s="25"/>
      <c r="EI9" s="25"/>
      <c r="EJ9" s="25"/>
      <c r="EK9" s="25"/>
      <c r="EL9" s="25"/>
      <c r="EM9" s="25"/>
      <c r="EN9" s="25"/>
      <c r="EO9" s="25"/>
      <c r="EP9" s="25"/>
      <c r="EQ9" s="25"/>
      <c r="ER9" s="25"/>
      <c r="ES9" s="25"/>
      <c r="ET9" s="25"/>
      <c r="EU9" s="25"/>
      <c r="EV9" s="25"/>
      <c r="EW9" s="25"/>
      <c r="EX9" s="25"/>
      <c r="EY9" s="25"/>
      <c r="EZ9" s="25"/>
      <c r="FA9" s="25"/>
      <c r="FB9" s="25"/>
      <c r="FC9" s="25"/>
      <c r="FD9" s="25"/>
      <c r="FE9" s="25"/>
      <c r="FF9" s="25"/>
      <c r="FG9" s="25"/>
      <c r="FH9" s="25"/>
      <c r="FI9" s="25"/>
      <c r="FJ9" s="25"/>
      <c r="FK9" s="25"/>
      <c r="FL9" s="25"/>
      <c r="FM9" s="25"/>
      <c r="FN9" s="25"/>
      <c r="FO9" s="25"/>
      <c r="FP9" s="25"/>
      <c r="FQ9" s="25"/>
      <c r="FR9" s="25"/>
      <c r="FS9" s="25"/>
      <c r="FT9" s="25"/>
      <c r="FU9" s="25"/>
      <c r="FV9" s="25"/>
      <c r="FW9" s="25"/>
      <c r="FX9" s="25"/>
      <c r="FY9" s="25"/>
      <c r="FZ9" s="25"/>
      <c r="GA9" s="25"/>
      <c r="GB9" s="25"/>
      <c r="GC9" s="25"/>
      <c r="GD9" s="25"/>
      <c r="GE9" s="25"/>
      <c r="GF9" s="25"/>
      <c r="GG9" s="25"/>
      <c r="GH9" s="25"/>
      <c r="GI9" s="25"/>
      <c r="GJ9" s="25"/>
      <c r="GK9" s="25"/>
      <c r="GL9" s="25"/>
      <c r="GM9" s="25"/>
      <c r="GN9" s="25"/>
      <c r="GO9" s="25"/>
      <c r="GP9" s="25"/>
      <c r="GQ9" s="25"/>
      <c r="GR9" s="25"/>
      <c r="GS9" s="25"/>
      <c r="GT9" s="25"/>
      <c r="GU9" s="25"/>
      <c r="GV9" s="25"/>
      <c r="GW9" s="25"/>
      <c r="GX9" s="25"/>
      <c r="GY9" s="25"/>
      <c r="GZ9" s="25"/>
      <c r="HA9" s="25"/>
      <c r="HB9" s="25"/>
      <c r="HC9" s="25"/>
      <c r="HD9" s="25"/>
      <c r="HE9" s="25"/>
      <c r="HF9" s="25"/>
      <c r="HG9" s="25"/>
      <c r="HH9" s="25"/>
      <c r="HI9" s="25"/>
      <c r="HJ9" s="25"/>
      <c r="HK9" s="25"/>
      <c r="HL9" s="25"/>
      <c r="HM9" s="25"/>
      <c r="HN9" s="25"/>
      <c r="HO9" s="25"/>
      <c r="HP9" s="25"/>
      <c r="HQ9" s="25"/>
      <c r="HR9" s="25"/>
      <c r="HS9" s="25"/>
      <c r="HT9" s="25"/>
      <c r="HU9" s="25"/>
      <c r="HV9" s="25"/>
      <c r="HW9" s="25"/>
      <c r="HX9" s="25"/>
      <c r="HY9" s="25"/>
      <c r="HZ9" s="25"/>
      <c r="IA9" s="25"/>
      <c r="IB9" s="25"/>
      <c r="IC9" s="25"/>
      <c r="ID9" s="25"/>
      <c r="IE9" s="25"/>
      <c r="IF9" s="25"/>
      <c r="IG9" s="25"/>
      <c r="IH9" s="25"/>
      <c r="II9" s="25"/>
      <c r="IJ9" s="25"/>
      <c r="IK9" s="25"/>
      <c r="IL9" s="25"/>
      <c r="IM9" s="25"/>
      <c r="IN9" s="25"/>
      <c r="IO9" s="25"/>
      <c r="IP9" s="25"/>
      <c r="IQ9" s="25"/>
      <c r="IR9" s="25"/>
      <c r="IS9" s="25"/>
      <c r="IT9" s="25"/>
      <c r="IU9" s="25"/>
    </row>
    <row r="10" ht="32.25" customHeight="1" spans="1:255">
      <c r="A10" s="26" t="s">
        <v>2862</v>
      </c>
      <c r="B10" s="27"/>
      <c r="C10" s="27"/>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c r="BX10" s="25"/>
      <c r="BY10" s="25"/>
      <c r="BZ10" s="25"/>
      <c r="CA10" s="25"/>
      <c r="CB10" s="25"/>
      <c r="CC10" s="25"/>
      <c r="CD10" s="25"/>
      <c r="CE10" s="25"/>
      <c r="CF10" s="25"/>
      <c r="CG10" s="25"/>
      <c r="CH10" s="25"/>
      <c r="CI10" s="25"/>
      <c r="CJ10" s="25"/>
      <c r="CK10" s="25"/>
      <c r="CL10" s="25"/>
      <c r="CM10" s="25"/>
      <c r="CN10" s="25"/>
      <c r="CO10" s="25"/>
      <c r="CP10" s="25"/>
      <c r="CQ10" s="25"/>
      <c r="CR10" s="25"/>
      <c r="CS10" s="25"/>
      <c r="CT10" s="25"/>
      <c r="CU10" s="25"/>
      <c r="CV10" s="25"/>
      <c r="CW10" s="25"/>
      <c r="CX10" s="25"/>
      <c r="CY10" s="25"/>
      <c r="CZ10" s="25"/>
      <c r="DA10" s="25"/>
      <c r="DB10" s="25"/>
      <c r="DC10" s="25"/>
      <c r="DD10" s="25"/>
      <c r="DE10" s="25"/>
      <c r="DF10" s="25"/>
      <c r="DG10" s="25"/>
      <c r="DH10" s="25"/>
      <c r="DI10" s="25"/>
      <c r="DJ10" s="25"/>
      <c r="DK10" s="25"/>
      <c r="DL10" s="25"/>
      <c r="DM10" s="25"/>
      <c r="DN10" s="25"/>
      <c r="DO10" s="25"/>
      <c r="DP10" s="25"/>
      <c r="DQ10" s="25"/>
      <c r="DR10" s="25"/>
      <c r="DS10" s="25"/>
      <c r="DT10" s="25"/>
      <c r="DU10" s="25"/>
      <c r="DV10" s="25"/>
      <c r="DW10" s="25"/>
      <c r="DX10" s="25"/>
      <c r="DY10" s="25"/>
      <c r="DZ10" s="25"/>
      <c r="EA10" s="25"/>
      <c r="EB10" s="25"/>
      <c r="EC10" s="25"/>
      <c r="ED10" s="25"/>
      <c r="EE10" s="25"/>
      <c r="EF10" s="25"/>
      <c r="EG10" s="25"/>
      <c r="EH10" s="25"/>
      <c r="EI10" s="25"/>
      <c r="EJ10" s="25"/>
      <c r="EK10" s="25"/>
      <c r="EL10" s="25"/>
      <c r="EM10" s="25"/>
      <c r="EN10" s="25"/>
      <c r="EO10" s="25"/>
      <c r="EP10" s="25"/>
      <c r="EQ10" s="25"/>
      <c r="ER10" s="25"/>
      <c r="ES10" s="25"/>
      <c r="ET10" s="25"/>
      <c r="EU10" s="25"/>
      <c r="EV10" s="25"/>
      <c r="EW10" s="25"/>
      <c r="EX10" s="25"/>
      <c r="EY10" s="25"/>
      <c r="EZ10" s="25"/>
      <c r="FA10" s="25"/>
      <c r="FB10" s="25"/>
      <c r="FC10" s="25"/>
      <c r="FD10" s="25"/>
      <c r="FE10" s="25"/>
      <c r="FF10" s="25"/>
      <c r="FG10" s="25"/>
      <c r="FH10" s="25"/>
      <c r="FI10" s="25"/>
      <c r="FJ10" s="25"/>
      <c r="FK10" s="25"/>
      <c r="FL10" s="25"/>
      <c r="FM10" s="25"/>
      <c r="FN10" s="25"/>
      <c r="FO10" s="25"/>
      <c r="FP10" s="25"/>
      <c r="FQ10" s="25"/>
      <c r="FR10" s="25"/>
      <c r="FS10" s="25"/>
      <c r="FT10" s="25"/>
      <c r="FU10" s="25"/>
      <c r="FV10" s="25"/>
      <c r="FW10" s="25"/>
      <c r="FX10" s="25"/>
      <c r="FY10" s="25"/>
      <c r="FZ10" s="25"/>
      <c r="GA10" s="25"/>
      <c r="GB10" s="25"/>
      <c r="GC10" s="25"/>
      <c r="GD10" s="25"/>
      <c r="GE10" s="25"/>
      <c r="GF10" s="25"/>
      <c r="GG10" s="25"/>
      <c r="GH10" s="25"/>
      <c r="GI10" s="25"/>
      <c r="GJ10" s="25"/>
      <c r="GK10" s="25"/>
      <c r="GL10" s="25"/>
      <c r="GM10" s="25"/>
      <c r="GN10" s="25"/>
      <c r="GO10" s="25"/>
      <c r="GP10" s="25"/>
      <c r="GQ10" s="25"/>
      <c r="GR10" s="25"/>
      <c r="GS10" s="25"/>
      <c r="GT10" s="25"/>
      <c r="GU10" s="25"/>
      <c r="GV10" s="25"/>
      <c r="GW10" s="25"/>
      <c r="GX10" s="25"/>
      <c r="GY10" s="25"/>
      <c r="GZ10" s="25"/>
      <c r="HA10" s="25"/>
      <c r="HB10" s="25"/>
      <c r="HC10" s="25"/>
      <c r="HD10" s="25"/>
      <c r="HE10" s="25"/>
      <c r="HF10" s="25"/>
      <c r="HG10" s="25"/>
      <c r="HH10" s="25"/>
      <c r="HI10" s="25"/>
      <c r="HJ10" s="25"/>
      <c r="HK10" s="25"/>
      <c r="HL10" s="25"/>
      <c r="HM10" s="25"/>
      <c r="HN10" s="25"/>
      <c r="HO10" s="25"/>
      <c r="HP10" s="25"/>
      <c r="HQ10" s="25"/>
      <c r="HR10" s="25"/>
      <c r="HS10" s="25"/>
      <c r="HT10" s="25"/>
      <c r="HU10" s="25"/>
      <c r="HV10" s="25"/>
      <c r="HW10" s="25"/>
      <c r="HX10" s="25"/>
      <c r="HY10" s="25"/>
      <c r="HZ10" s="25"/>
      <c r="IA10" s="25"/>
      <c r="IB10" s="25"/>
      <c r="IC10" s="25"/>
      <c r="ID10" s="25"/>
      <c r="IE10" s="25"/>
      <c r="IF10" s="25"/>
      <c r="IG10" s="25"/>
      <c r="IH10" s="25"/>
      <c r="II10" s="25"/>
      <c r="IJ10" s="25"/>
      <c r="IK10" s="25"/>
      <c r="IL10" s="25"/>
      <c r="IM10" s="25"/>
      <c r="IN10" s="25"/>
      <c r="IO10" s="25"/>
      <c r="IP10" s="25"/>
      <c r="IQ10" s="25"/>
      <c r="IR10" s="25"/>
      <c r="IS10" s="25"/>
      <c r="IT10" s="25"/>
      <c r="IU10" s="25"/>
    </row>
    <row r="11" ht="32.25" customHeight="1" spans="1:255">
      <c r="A11" s="26" t="s">
        <v>2863</v>
      </c>
      <c r="B11" s="27"/>
      <c r="C11" s="27"/>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c r="BX11" s="25"/>
      <c r="BY11" s="25"/>
      <c r="BZ11" s="25"/>
      <c r="CA11" s="25"/>
      <c r="CB11" s="25"/>
      <c r="CC11" s="25"/>
      <c r="CD11" s="25"/>
      <c r="CE11" s="25"/>
      <c r="CF11" s="25"/>
      <c r="CG11" s="25"/>
      <c r="CH11" s="25"/>
      <c r="CI11" s="25"/>
      <c r="CJ11" s="25"/>
      <c r="CK11" s="25"/>
      <c r="CL11" s="25"/>
      <c r="CM11" s="25"/>
      <c r="CN11" s="25"/>
      <c r="CO11" s="25"/>
      <c r="CP11" s="25"/>
      <c r="CQ11" s="25"/>
      <c r="CR11" s="25"/>
      <c r="CS11" s="25"/>
      <c r="CT11" s="25"/>
      <c r="CU11" s="25"/>
      <c r="CV11" s="25"/>
      <c r="CW11" s="25"/>
      <c r="CX11" s="25"/>
      <c r="CY11" s="25"/>
      <c r="CZ11" s="25"/>
      <c r="DA11" s="25"/>
      <c r="DB11" s="25"/>
      <c r="DC11" s="25"/>
      <c r="DD11" s="25"/>
      <c r="DE11" s="25"/>
      <c r="DF11" s="25"/>
      <c r="DG11" s="25"/>
      <c r="DH11" s="25"/>
      <c r="DI11" s="25"/>
      <c r="DJ11" s="25"/>
      <c r="DK11" s="25"/>
      <c r="DL11" s="25"/>
      <c r="DM11" s="25"/>
      <c r="DN11" s="25"/>
      <c r="DO11" s="25"/>
      <c r="DP11" s="25"/>
      <c r="DQ11" s="25"/>
      <c r="DR11" s="25"/>
      <c r="DS11" s="25"/>
      <c r="DT11" s="25"/>
      <c r="DU11" s="25"/>
      <c r="DV11" s="25"/>
      <c r="DW11" s="25"/>
      <c r="DX11" s="25"/>
      <c r="DY11" s="25"/>
      <c r="DZ11" s="25"/>
      <c r="EA11" s="25"/>
      <c r="EB11" s="25"/>
      <c r="EC11" s="25"/>
      <c r="ED11" s="25"/>
      <c r="EE11" s="25"/>
      <c r="EF11" s="25"/>
      <c r="EG11" s="25"/>
      <c r="EH11" s="25"/>
      <c r="EI11" s="25"/>
      <c r="EJ11" s="25"/>
      <c r="EK11" s="25"/>
      <c r="EL11" s="25"/>
      <c r="EM11" s="25"/>
      <c r="EN11" s="25"/>
      <c r="EO11" s="25"/>
      <c r="EP11" s="25"/>
      <c r="EQ11" s="25"/>
      <c r="ER11" s="25"/>
      <c r="ES11" s="25"/>
      <c r="ET11" s="25"/>
      <c r="EU11" s="25"/>
      <c r="EV11" s="25"/>
      <c r="EW11" s="25"/>
      <c r="EX11" s="25"/>
      <c r="EY11" s="25"/>
      <c r="EZ11" s="25"/>
      <c r="FA11" s="25"/>
      <c r="FB11" s="25"/>
      <c r="FC11" s="25"/>
      <c r="FD11" s="25"/>
      <c r="FE11" s="25"/>
      <c r="FF11" s="25"/>
      <c r="FG11" s="25"/>
      <c r="FH11" s="25"/>
      <c r="FI11" s="25"/>
      <c r="FJ11" s="25"/>
      <c r="FK11" s="25"/>
      <c r="FL11" s="25"/>
      <c r="FM11" s="25"/>
      <c r="FN11" s="25"/>
      <c r="FO11" s="25"/>
      <c r="FP11" s="25"/>
      <c r="FQ11" s="25"/>
      <c r="FR11" s="25"/>
      <c r="FS11" s="25"/>
      <c r="FT11" s="25"/>
      <c r="FU11" s="25"/>
      <c r="FV11" s="25"/>
      <c r="FW11" s="25"/>
      <c r="FX11" s="25"/>
      <c r="FY11" s="25"/>
      <c r="FZ11" s="25"/>
      <c r="GA11" s="25"/>
      <c r="GB11" s="25"/>
      <c r="GC11" s="25"/>
      <c r="GD11" s="25"/>
      <c r="GE11" s="25"/>
      <c r="GF11" s="25"/>
      <c r="GG11" s="25"/>
      <c r="GH11" s="25"/>
      <c r="GI11" s="25"/>
      <c r="GJ11" s="25"/>
      <c r="GK11" s="25"/>
      <c r="GL11" s="25"/>
      <c r="GM11" s="25"/>
      <c r="GN11" s="25"/>
      <c r="GO11" s="25"/>
      <c r="GP11" s="25"/>
      <c r="GQ11" s="25"/>
      <c r="GR11" s="25"/>
      <c r="GS11" s="25"/>
      <c r="GT11" s="25"/>
      <c r="GU11" s="25"/>
      <c r="GV11" s="25"/>
      <c r="GW11" s="25"/>
      <c r="GX11" s="25"/>
      <c r="GY11" s="25"/>
      <c r="GZ11" s="25"/>
      <c r="HA11" s="25"/>
      <c r="HB11" s="25"/>
      <c r="HC11" s="25"/>
      <c r="HD11" s="25"/>
      <c r="HE11" s="25"/>
      <c r="HF11" s="25"/>
      <c r="HG11" s="25"/>
      <c r="HH11" s="25"/>
      <c r="HI11" s="25"/>
      <c r="HJ11" s="25"/>
      <c r="HK11" s="25"/>
      <c r="HL11" s="25"/>
      <c r="HM11" s="25"/>
      <c r="HN11" s="25"/>
      <c r="HO11" s="25"/>
      <c r="HP11" s="25"/>
      <c r="HQ11" s="25"/>
      <c r="HR11" s="25"/>
      <c r="HS11" s="25"/>
      <c r="HT11" s="25"/>
      <c r="HU11" s="25"/>
      <c r="HV11" s="25"/>
      <c r="HW11" s="25"/>
      <c r="HX11" s="25"/>
      <c r="HY11" s="25"/>
      <c r="HZ11" s="25"/>
      <c r="IA11" s="25"/>
      <c r="IB11" s="25"/>
      <c r="IC11" s="25"/>
      <c r="ID11" s="25"/>
      <c r="IE11" s="25"/>
      <c r="IF11" s="25"/>
      <c r="IG11" s="25"/>
      <c r="IH11" s="25"/>
      <c r="II11" s="25"/>
      <c r="IJ11" s="25"/>
      <c r="IK11" s="25"/>
      <c r="IL11" s="25"/>
      <c r="IM11" s="25"/>
      <c r="IN11" s="25"/>
      <c r="IO11" s="25"/>
      <c r="IP11" s="25"/>
      <c r="IQ11" s="25"/>
      <c r="IR11" s="25"/>
      <c r="IS11" s="25"/>
      <c r="IT11" s="25"/>
      <c r="IU11" s="25"/>
    </row>
    <row r="12" ht="32.25" customHeight="1" spans="1:255">
      <c r="A12" s="26" t="s">
        <v>2864</v>
      </c>
      <c r="B12" s="27"/>
      <c r="C12" s="27"/>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c r="BX12" s="25"/>
      <c r="BY12" s="25"/>
      <c r="BZ12" s="25"/>
      <c r="CA12" s="25"/>
      <c r="CB12" s="25"/>
      <c r="CC12" s="25"/>
      <c r="CD12" s="25"/>
      <c r="CE12" s="25"/>
      <c r="CF12" s="25"/>
      <c r="CG12" s="25"/>
      <c r="CH12" s="25"/>
      <c r="CI12" s="25"/>
      <c r="CJ12" s="25"/>
      <c r="CK12" s="25"/>
      <c r="CL12" s="25"/>
      <c r="CM12" s="25"/>
      <c r="CN12" s="25"/>
      <c r="CO12" s="25"/>
      <c r="CP12" s="25"/>
      <c r="CQ12" s="25"/>
      <c r="CR12" s="25"/>
      <c r="CS12" s="25"/>
      <c r="CT12" s="25"/>
      <c r="CU12" s="25"/>
      <c r="CV12" s="25"/>
      <c r="CW12" s="25"/>
      <c r="CX12" s="25"/>
      <c r="CY12" s="25"/>
      <c r="CZ12" s="25"/>
      <c r="DA12" s="25"/>
      <c r="DB12" s="25"/>
      <c r="DC12" s="25"/>
      <c r="DD12" s="25"/>
      <c r="DE12" s="25"/>
      <c r="DF12" s="25"/>
      <c r="DG12" s="25"/>
      <c r="DH12" s="25"/>
      <c r="DI12" s="25"/>
      <c r="DJ12" s="25"/>
      <c r="DK12" s="25"/>
      <c r="DL12" s="25"/>
      <c r="DM12" s="25"/>
      <c r="DN12" s="25"/>
      <c r="DO12" s="25"/>
      <c r="DP12" s="25"/>
      <c r="DQ12" s="25"/>
      <c r="DR12" s="25"/>
      <c r="DS12" s="25"/>
      <c r="DT12" s="25"/>
      <c r="DU12" s="25"/>
      <c r="DV12" s="25"/>
      <c r="DW12" s="25"/>
      <c r="DX12" s="25"/>
      <c r="DY12" s="25"/>
      <c r="DZ12" s="25"/>
      <c r="EA12" s="25"/>
      <c r="EB12" s="25"/>
      <c r="EC12" s="25"/>
      <c r="ED12" s="25"/>
      <c r="EE12" s="25"/>
      <c r="EF12" s="25"/>
      <c r="EG12" s="25"/>
      <c r="EH12" s="25"/>
      <c r="EI12" s="25"/>
      <c r="EJ12" s="25"/>
      <c r="EK12" s="25"/>
      <c r="EL12" s="25"/>
      <c r="EM12" s="25"/>
      <c r="EN12" s="25"/>
      <c r="EO12" s="25"/>
      <c r="EP12" s="25"/>
      <c r="EQ12" s="25"/>
      <c r="ER12" s="25"/>
      <c r="ES12" s="25"/>
      <c r="ET12" s="25"/>
      <c r="EU12" s="25"/>
      <c r="EV12" s="25"/>
      <c r="EW12" s="25"/>
      <c r="EX12" s="25"/>
      <c r="EY12" s="25"/>
      <c r="EZ12" s="25"/>
      <c r="FA12" s="25"/>
      <c r="FB12" s="25"/>
      <c r="FC12" s="25"/>
      <c r="FD12" s="25"/>
      <c r="FE12" s="25"/>
      <c r="FF12" s="25"/>
      <c r="FG12" s="25"/>
      <c r="FH12" s="25"/>
      <c r="FI12" s="25"/>
      <c r="FJ12" s="25"/>
      <c r="FK12" s="25"/>
      <c r="FL12" s="25"/>
      <c r="FM12" s="25"/>
      <c r="FN12" s="25"/>
      <c r="FO12" s="25"/>
      <c r="FP12" s="25"/>
      <c r="FQ12" s="25"/>
      <c r="FR12" s="25"/>
      <c r="FS12" s="25"/>
      <c r="FT12" s="25"/>
      <c r="FU12" s="25"/>
      <c r="FV12" s="25"/>
      <c r="FW12" s="25"/>
      <c r="FX12" s="25"/>
      <c r="FY12" s="25"/>
      <c r="FZ12" s="25"/>
      <c r="GA12" s="25"/>
      <c r="GB12" s="25"/>
      <c r="GC12" s="25"/>
      <c r="GD12" s="25"/>
      <c r="GE12" s="25"/>
      <c r="GF12" s="25"/>
      <c r="GG12" s="25"/>
      <c r="GH12" s="25"/>
      <c r="GI12" s="25"/>
      <c r="GJ12" s="25"/>
      <c r="GK12" s="25"/>
      <c r="GL12" s="25"/>
      <c r="GM12" s="25"/>
      <c r="GN12" s="25"/>
      <c r="GO12" s="25"/>
      <c r="GP12" s="25"/>
      <c r="GQ12" s="25"/>
      <c r="GR12" s="25"/>
      <c r="GS12" s="25"/>
      <c r="GT12" s="25"/>
      <c r="GU12" s="25"/>
      <c r="GV12" s="25"/>
      <c r="GW12" s="25"/>
      <c r="GX12" s="25"/>
      <c r="GY12" s="25"/>
      <c r="GZ12" s="25"/>
      <c r="HA12" s="25"/>
      <c r="HB12" s="25"/>
      <c r="HC12" s="25"/>
      <c r="HD12" s="25"/>
      <c r="HE12" s="25"/>
      <c r="HF12" s="25"/>
      <c r="HG12" s="25"/>
      <c r="HH12" s="25"/>
      <c r="HI12" s="25"/>
      <c r="HJ12" s="25"/>
      <c r="HK12" s="25"/>
      <c r="HL12" s="25"/>
      <c r="HM12" s="25"/>
      <c r="HN12" s="25"/>
      <c r="HO12" s="25"/>
      <c r="HP12" s="25"/>
      <c r="HQ12" s="25"/>
      <c r="HR12" s="25"/>
      <c r="HS12" s="25"/>
      <c r="HT12" s="25"/>
      <c r="HU12" s="25"/>
      <c r="HV12" s="25"/>
      <c r="HW12" s="25"/>
      <c r="HX12" s="25"/>
      <c r="HY12" s="25"/>
      <c r="HZ12" s="25"/>
      <c r="IA12" s="25"/>
      <c r="IB12" s="25"/>
      <c r="IC12" s="25"/>
      <c r="ID12" s="25"/>
      <c r="IE12" s="25"/>
      <c r="IF12" s="25"/>
      <c r="IG12" s="25"/>
      <c r="IH12" s="25"/>
      <c r="II12" s="25"/>
      <c r="IJ12" s="25"/>
      <c r="IK12" s="25"/>
      <c r="IL12" s="25"/>
      <c r="IM12" s="25"/>
      <c r="IN12" s="25"/>
      <c r="IO12" s="25"/>
      <c r="IP12" s="25"/>
      <c r="IQ12" s="25"/>
      <c r="IR12" s="25"/>
      <c r="IS12" s="25"/>
      <c r="IT12" s="25"/>
      <c r="IU12" s="25"/>
    </row>
    <row r="13" ht="32.25" customHeight="1" spans="1:255">
      <c r="A13" s="26" t="s">
        <v>2865</v>
      </c>
      <c r="B13" s="27"/>
      <c r="C13" s="27"/>
      <c r="D13" s="25"/>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c r="BX13" s="25"/>
      <c r="BY13" s="25"/>
      <c r="BZ13" s="25"/>
      <c r="CA13" s="25"/>
      <c r="CB13" s="25"/>
      <c r="CC13" s="25"/>
      <c r="CD13" s="25"/>
      <c r="CE13" s="25"/>
      <c r="CF13" s="25"/>
      <c r="CG13" s="25"/>
      <c r="CH13" s="25"/>
      <c r="CI13" s="25"/>
      <c r="CJ13" s="25"/>
      <c r="CK13" s="25"/>
      <c r="CL13" s="25"/>
      <c r="CM13" s="25"/>
      <c r="CN13" s="25"/>
      <c r="CO13" s="25"/>
      <c r="CP13" s="25"/>
      <c r="CQ13" s="25"/>
      <c r="CR13" s="25"/>
      <c r="CS13" s="25"/>
      <c r="CT13" s="25"/>
      <c r="CU13" s="25"/>
      <c r="CV13" s="25"/>
      <c r="CW13" s="25"/>
      <c r="CX13" s="25"/>
      <c r="CY13" s="25"/>
      <c r="CZ13" s="25"/>
      <c r="DA13" s="25"/>
      <c r="DB13" s="25"/>
      <c r="DC13" s="25"/>
      <c r="DD13" s="25"/>
      <c r="DE13" s="25"/>
      <c r="DF13" s="25"/>
      <c r="DG13" s="25"/>
      <c r="DH13" s="25"/>
      <c r="DI13" s="25"/>
      <c r="DJ13" s="25"/>
      <c r="DK13" s="25"/>
      <c r="DL13" s="25"/>
      <c r="DM13" s="25"/>
      <c r="DN13" s="25"/>
      <c r="DO13" s="25"/>
      <c r="DP13" s="25"/>
      <c r="DQ13" s="25"/>
      <c r="DR13" s="25"/>
      <c r="DS13" s="25"/>
      <c r="DT13" s="25"/>
      <c r="DU13" s="25"/>
      <c r="DV13" s="25"/>
      <c r="DW13" s="25"/>
      <c r="DX13" s="25"/>
      <c r="DY13" s="25"/>
      <c r="DZ13" s="25"/>
      <c r="EA13" s="25"/>
      <c r="EB13" s="25"/>
      <c r="EC13" s="25"/>
      <c r="ED13" s="25"/>
      <c r="EE13" s="25"/>
      <c r="EF13" s="25"/>
      <c r="EG13" s="25"/>
      <c r="EH13" s="25"/>
      <c r="EI13" s="25"/>
      <c r="EJ13" s="25"/>
      <c r="EK13" s="25"/>
      <c r="EL13" s="25"/>
      <c r="EM13" s="25"/>
      <c r="EN13" s="25"/>
      <c r="EO13" s="25"/>
      <c r="EP13" s="25"/>
      <c r="EQ13" s="25"/>
      <c r="ER13" s="25"/>
      <c r="ES13" s="25"/>
      <c r="ET13" s="25"/>
      <c r="EU13" s="25"/>
      <c r="EV13" s="25"/>
      <c r="EW13" s="25"/>
      <c r="EX13" s="25"/>
      <c r="EY13" s="25"/>
      <c r="EZ13" s="25"/>
      <c r="FA13" s="25"/>
      <c r="FB13" s="25"/>
      <c r="FC13" s="25"/>
      <c r="FD13" s="25"/>
      <c r="FE13" s="25"/>
      <c r="FF13" s="25"/>
      <c r="FG13" s="25"/>
      <c r="FH13" s="25"/>
      <c r="FI13" s="25"/>
      <c r="FJ13" s="25"/>
      <c r="FK13" s="25"/>
      <c r="FL13" s="25"/>
      <c r="FM13" s="25"/>
      <c r="FN13" s="25"/>
      <c r="FO13" s="25"/>
      <c r="FP13" s="25"/>
      <c r="FQ13" s="25"/>
      <c r="FR13" s="25"/>
      <c r="FS13" s="25"/>
      <c r="FT13" s="25"/>
      <c r="FU13" s="25"/>
      <c r="FV13" s="25"/>
      <c r="FW13" s="25"/>
      <c r="FX13" s="25"/>
      <c r="FY13" s="25"/>
      <c r="FZ13" s="25"/>
      <c r="GA13" s="25"/>
      <c r="GB13" s="25"/>
      <c r="GC13" s="25"/>
      <c r="GD13" s="25"/>
      <c r="GE13" s="25"/>
      <c r="GF13" s="25"/>
      <c r="GG13" s="25"/>
      <c r="GH13" s="25"/>
      <c r="GI13" s="25"/>
      <c r="GJ13" s="25"/>
      <c r="GK13" s="25"/>
      <c r="GL13" s="25"/>
      <c r="GM13" s="25"/>
      <c r="GN13" s="25"/>
      <c r="GO13" s="25"/>
      <c r="GP13" s="25"/>
      <c r="GQ13" s="25"/>
      <c r="GR13" s="25"/>
      <c r="GS13" s="25"/>
      <c r="GT13" s="25"/>
      <c r="GU13" s="25"/>
      <c r="GV13" s="25"/>
      <c r="GW13" s="25"/>
      <c r="GX13" s="25"/>
      <c r="GY13" s="25"/>
      <c r="GZ13" s="25"/>
      <c r="HA13" s="25"/>
      <c r="HB13" s="25"/>
      <c r="HC13" s="25"/>
      <c r="HD13" s="25"/>
      <c r="HE13" s="25"/>
      <c r="HF13" s="25"/>
      <c r="HG13" s="25"/>
      <c r="HH13" s="25"/>
      <c r="HI13" s="25"/>
      <c r="HJ13" s="25"/>
      <c r="HK13" s="25"/>
      <c r="HL13" s="25"/>
      <c r="HM13" s="25"/>
      <c r="HN13" s="25"/>
      <c r="HO13" s="25"/>
      <c r="HP13" s="25"/>
      <c r="HQ13" s="25"/>
      <c r="HR13" s="25"/>
      <c r="HS13" s="25"/>
      <c r="HT13" s="25"/>
      <c r="HU13" s="25"/>
      <c r="HV13" s="25"/>
      <c r="HW13" s="25"/>
      <c r="HX13" s="25"/>
      <c r="HY13" s="25"/>
      <c r="HZ13" s="25"/>
      <c r="IA13" s="25"/>
      <c r="IB13" s="25"/>
      <c r="IC13" s="25"/>
      <c r="ID13" s="25"/>
      <c r="IE13" s="25"/>
      <c r="IF13" s="25"/>
      <c r="IG13" s="25"/>
      <c r="IH13" s="25"/>
      <c r="II13" s="25"/>
      <c r="IJ13" s="25"/>
      <c r="IK13" s="25"/>
      <c r="IL13" s="25"/>
      <c r="IM13" s="25"/>
      <c r="IN13" s="25"/>
      <c r="IO13" s="25"/>
      <c r="IP13" s="25"/>
      <c r="IQ13" s="25"/>
      <c r="IR13" s="25"/>
      <c r="IS13" s="25"/>
      <c r="IT13" s="25"/>
      <c r="IU13" s="25"/>
    </row>
    <row r="14" ht="32.25" customHeight="1" spans="1:255">
      <c r="A14" s="29"/>
      <c r="B14" s="30"/>
      <c r="C14" s="31"/>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c r="BX14" s="25"/>
      <c r="BY14" s="25"/>
      <c r="BZ14" s="25"/>
      <c r="CA14" s="25"/>
      <c r="CB14" s="25"/>
      <c r="CC14" s="25"/>
      <c r="CD14" s="25"/>
      <c r="CE14" s="25"/>
      <c r="CF14" s="25"/>
      <c r="CG14" s="25"/>
      <c r="CH14" s="25"/>
      <c r="CI14" s="25"/>
      <c r="CJ14" s="25"/>
      <c r="CK14" s="25"/>
      <c r="CL14" s="25"/>
      <c r="CM14" s="25"/>
      <c r="CN14" s="25"/>
      <c r="CO14" s="25"/>
      <c r="CP14" s="25"/>
      <c r="CQ14" s="25"/>
      <c r="CR14" s="25"/>
      <c r="CS14" s="25"/>
      <c r="CT14" s="25"/>
      <c r="CU14" s="25"/>
      <c r="CV14" s="25"/>
      <c r="CW14" s="25"/>
      <c r="CX14" s="25"/>
      <c r="CY14" s="25"/>
      <c r="CZ14" s="25"/>
      <c r="DA14" s="25"/>
      <c r="DB14" s="25"/>
      <c r="DC14" s="25"/>
      <c r="DD14" s="25"/>
      <c r="DE14" s="25"/>
      <c r="DF14" s="25"/>
      <c r="DG14" s="25"/>
      <c r="DH14" s="25"/>
      <c r="DI14" s="25"/>
      <c r="DJ14" s="25"/>
      <c r="DK14" s="25"/>
      <c r="DL14" s="25"/>
      <c r="DM14" s="25"/>
      <c r="DN14" s="25"/>
      <c r="DO14" s="25"/>
      <c r="DP14" s="25"/>
      <c r="DQ14" s="25"/>
      <c r="DR14" s="25"/>
      <c r="DS14" s="25"/>
      <c r="DT14" s="25"/>
      <c r="DU14" s="25"/>
      <c r="DV14" s="25"/>
      <c r="DW14" s="25"/>
      <c r="DX14" s="25"/>
      <c r="DY14" s="25"/>
      <c r="DZ14" s="25"/>
      <c r="EA14" s="25"/>
      <c r="EB14" s="25"/>
      <c r="EC14" s="25"/>
      <c r="ED14" s="25"/>
      <c r="EE14" s="25"/>
      <c r="EF14" s="25"/>
      <c r="EG14" s="25"/>
      <c r="EH14" s="25"/>
      <c r="EI14" s="25"/>
      <c r="EJ14" s="25"/>
      <c r="EK14" s="25"/>
      <c r="EL14" s="25"/>
      <c r="EM14" s="25"/>
      <c r="EN14" s="25"/>
      <c r="EO14" s="25"/>
      <c r="EP14" s="25"/>
      <c r="EQ14" s="25"/>
      <c r="ER14" s="25"/>
      <c r="ES14" s="25"/>
      <c r="ET14" s="25"/>
      <c r="EU14" s="25"/>
      <c r="EV14" s="25"/>
      <c r="EW14" s="25"/>
      <c r="EX14" s="25"/>
      <c r="EY14" s="25"/>
      <c r="EZ14" s="25"/>
      <c r="FA14" s="25"/>
      <c r="FB14" s="25"/>
      <c r="FC14" s="25"/>
      <c r="FD14" s="25"/>
      <c r="FE14" s="25"/>
      <c r="FF14" s="25"/>
      <c r="FG14" s="25"/>
      <c r="FH14" s="25"/>
      <c r="FI14" s="25"/>
      <c r="FJ14" s="25"/>
      <c r="FK14" s="25"/>
      <c r="FL14" s="25"/>
      <c r="FM14" s="25"/>
      <c r="FN14" s="25"/>
      <c r="FO14" s="25"/>
      <c r="FP14" s="25"/>
      <c r="FQ14" s="25"/>
      <c r="FR14" s="25"/>
      <c r="FS14" s="25"/>
      <c r="FT14" s="25"/>
      <c r="FU14" s="25"/>
      <c r="FV14" s="25"/>
      <c r="FW14" s="25"/>
      <c r="FX14" s="25"/>
      <c r="FY14" s="25"/>
      <c r="FZ14" s="25"/>
      <c r="GA14" s="25"/>
      <c r="GB14" s="25"/>
      <c r="GC14" s="25"/>
      <c r="GD14" s="25"/>
      <c r="GE14" s="25"/>
      <c r="GF14" s="25"/>
      <c r="GG14" s="25"/>
      <c r="GH14" s="25"/>
      <c r="GI14" s="25"/>
      <c r="GJ14" s="25"/>
      <c r="GK14" s="25"/>
      <c r="GL14" s="25"/>
      <c r="GM14" s="25"/>
      <c r="GN14" s="25"/>
      <c r="GO14" s="25"/>
      <c r="GP14" s="25"/>
      <c r="GQ14" s="25"/>
      <c r="GR14" s="25"/>
      <c r="GS14" s="25"/>
      <c r="GT14" s="25"/>
      <c r="GU14" s="25"/>
      <c r="GV14" s="25"/>
      <c r="GW14" s="25"/>
      <c r="GX14" s="25"/>
      <c r="GY14" s="25"/>
      <c r="GZ14" s="25"/>
      <c r="HA14" s="25"/>
      <c r="HB14" s="25"/>
      <c r="HC14" s="25"/>
      <c r="HD14" s="25"/>
      <c r="HE14" s="25"/>
      <c r="HF14" s="25"/>
      <c r="HG14" s="25"/>
      <c r="HH14" s="25"/>
      <c r="HI14" s="25"/>
      <c r="HJ14" s="25"/>
      <c r="HK14" s="25"/>
      <c r="HL14" s="25"/>
      <c r="HM14" s="25"/>
      <c r="HN14" s="25"/>
      <c r="HO14" s="25"/>
      <c r="HP14" s="25"/>
      <c r="HQ14" s="25"/>
      <c r="HR14" s="25"/>
      <c r="HS14" s="25"/>
      <c r="HT14" s="25"/>
      <c r="HU14" s="25"/>
      <c r="HV14" s="25"/>
      <c r="HW14" s="25"/>
      <c r="HX14" s="25"/>
      <c r="HY14" s="25"/>
      <c r="HZ14" s="25"/>
      <c r="IA14" s="25"/>
      <c r="IB14" s="25"/>
      <c r="IC14" s="25"/>
      <c r="ID14" s="25"/>
      <c r="IE14" s="25"/>
      <c r="IF14" s="25"/>
      <c r="IG14" s="25"/>
      <c r="IH14" s="25"/>
      <c r="II14" s="25"/>
      <c r="IJ14" s="25"/>
      <c r="IK14" s="25"/>
      <c r="IL14" s="25"/>
      <c r="IM14" s="25"/>
      <c r="IN14" s="25"/>
      <c r="IO14" s="25"/>
      <c r="IP14" s="25"/>
      <c r="IQ14" s="25"/>
      <c r="IR14" s="25"/>
      <c r="IS14" s="25"/>
      <c r="IT14" s="25"/>
      <c r="IU14" s="25"/>
    </row>
    <row r="15" ht="32.25" customHeight="1" spans="1:255">
      <c r="A15" s="32"/>
      <c r="B15" s="33"/>
      <c r="C15" s="34"/>
      <c r="D15" s="25"/>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c r="BX15" s="25"/>
      <c r="BY15" s="25"/>
      <c r="BZ15" s="25"/>
      <c r="CA15" s="25"/>
      <c r="CB15" s="25"/>
      <c r="CC15" s="25"/>
      <c r="CD15" s="25"/>
      <c r="CE15" s="25"/>
      <c r="CF15" s="25"/>
      <c r="CG15" s="25"/>
      <c r="CH15" s="25"/>
      <c r="CI15" s="25"/>
      <c r="CJ15" s="25"/>
      <c r="CK15" s="25"/>
      <c r="CL15" s="25"/>
      <c r="CM15" s="25"/>
      <c r="CN15" s="25"/>
      <c r="CO15" s="25"/>
      <c r="CP15" s="25"/>
      <c r="CQ15" s="25"/>
      <c r="CR15" s="25"/>
      <c r="CS15" s="25"/>
      <c r="CT15" s="25"/>
      <c r="CU15" s="25"/>
      <c r="CV15" s="25"/>
      <c r="CW15" s="25"/>
      <c r="CX15" s="25"/>
      <c r="CY15" s="25"/>
      <c r="CZ15" s="25"/>
      <c r="DA15" s="25"/>
      <c r="DB15" s="25"/>
      <c r="DC15" s="25"/>
      <c r="DD15" s="25"/>
      <c r="DE15" s="25"/>
      <c r="DF15" s="25"/>
      <c r="DG15" s="25"/>
      <c r="DH15" s="25"/>
      <c r="DI15" s="25"/>
      <c r="DJ15" s="25"/>
      <c r="DK15" s="25"/>
      <c r="DL15" s="25"/>
      <c r="DM15" s="25"/>
      <c r="DN15" s="25"/>
      <c r="DO15" s="25"/>
      <c r="DP15" s="25"/>
      <c r="DQ15" s="25"/>
      <c r="DR15" s="25"/>
      <c r="DS15" s="25"/>
      <c r="DT15" s="25"/>
      <c r="DU15" s="25"/>
      <c r="DV15" s="25"/>
      <c r="DW15" s="25"/>
      <c r="DX15" s="25"/>
      <c r="DY15" s="25"/>
      <c r="DZ15" s="25"/>
      <c r="EA15" s="25"/>
      <c r="EB15" s="25"/>
      <c r="EC15" s="25"/>
      <c r="ED15" s="25"/>
      <c r="EE15" s="25"/>
      <c r="EF15" s="25"/>
      <c r="EG15" s="25"/>
      <c r="EH15" s="25"/>
      <c r="EI15" s="25"/>
      <c r="EJ15" s="25"/>
      <c r="EK15" s="25"/>
      <c r="EL15" s="25"/>
      <c r="EM15" s="25"/>
      <c r="EN15" s="25"/>
      <c r="EO15" s="25"/>
      <c r="EP15" s="25"/>
      <c r="EQ15" s="25"/>
      <c r="ER15" s="25"/>
      <c r="ES15" s="25"/>
      <c r="ET15" s="25"/>
      <c r="EU15" s="25"/>
      <c r="EV15" s="25"/>
      <c r="EW15" s="25"/>
      <c r="EX15" s="25"/>
      <c r="EY15" s="25"/>
      <c r="EZ15" s="25"/>
      <c r="FA15" s="25"/>
      <c r="FB15" s="25"/>
      <c r="FC15" s="25"/>
      <c r="FD15" s="25"/>
      <c r="FE15" s="25"/>
      <c r="FF15" s="25"/>
      <c r="FG15" s="25"/>
      <c r="FH15" s="25"/>
      <c r="FI15" s="25"/>
      <c r="FJ15" s="25"/>
      <c r="FK15" s="25"/>
      <c r="FL15" s="25"/>
      <c r="FM15" s="25"/>
      <c r="FN15" s="25"/>
      <c r="FO15" s="25"/>
      <c r="FP15" s="25"/>
      <c r="FQ15" s="25"/>
      <c r="FR15" s="25"/>
      <c r="FS15" s="25"/>
      <c r="FT15" s="25"/>
      <c r="FU15" s="25"/>
      <c r="FV15" s="25"/>
      <c r="FW15" s="25"/>
      <c r="FX15" s="25"/>
      <c r="FY15" s="25"/>
      <c r="FZ15" s="25"/>
      <c r="GA15" s="25"/>
      <c r="GB15" s="25"/>
      <c r="GC15" s="25"/>
      <c r="GD15" s="25"/>
      <c r="GE15" s="25"/>
      <c r="GF15" s="25"/>
      <c r="GG15" s="25"/>
      <c r="GH15" s="25"/>
      <c r="GI15" s="25"/>
      <c r="GJ15" s="25"/>
      <c r="GK15" s="25"/>
      <c r="GL15" s="25"/>
      <c r="GM15" s="25"/>
      <c r="GN15" s="25"/>
      <c r="GO15" s="25"/>
      <c r="GP15" s="25"/>
      <c r="GQ15" s="25"/>
      <c r="GR15" s="25"/>
      <c r="GS15" s="25"/>
      <c r="GT15" s="25"/>
      <c r="GU15" s="25"/>
      <c r="GV15" s="25"/>
      <c r="GW15" s="25"/>
      <c r="GX15" s="25"/>
      <c r="GY15" s="25"/>
      <c r="GZ15" s="25"/>
      <c r="HA15" s="25"/>
      <c r="HB15" s="25"/>
      <c r="HC15" s="25"/>
      <c r="HD15" s="25"/>
      <c r="HE15" s="25"/>
      <c r="HF15" s="25"/>
      <c r="HG15" s="25"/>
      <c r="HH15" s="25"/>
      <c r="HI15" s="25"/>
      <c r="HJ15" s="25"/>
      <c r="HK15" s="25"/>
      <c r="HL15" s="25"/>
      <c r="HM15" s="25"/>
      <c r="HN15" s="25"/>
      <c r="HO15" s="25"/>
      <c r="HP15" s="25"/>
      <c r="HQ15" s="25"/>
      <c r="HR15" s="25"/>
      <c r="HS15" s="25"/>
      <c r="HT15" s="25"/>
      <c r="HU15" s="25"/>
      <c r="HV15" s="25"/>
      <c r="HW15" s="25"/>
      <c r="HX15" s="25"/>
      <c r="HY15" s="25"/>
      <c r="HZ15" s="25"/>
      <c r="IA15" s="25"/>
      <c r="IB15" s="25"/>
      <c r="IC15" s="25"/>
      <c r="ID15" s="25"/>
      <c r="IE15" s="25"/>
      <c r="IF15" s="25"/>
      <c r="IG15" s="25"/>
      <c r="IH15" s="25"/>
      <c r="II15" s="25"/>
      <c r="IJ15" s="25"/>
      <c r="IK15" s="25"/>
      <c r="IL15" s="25"/>
      <c r="IM15" s="25"/>
      <c r="IN15" s="25"/>
      <c r="IO15" s="25"/>
      <c r="IP15" s="25"/>
      <c r="IQ15" s="25"/>
      <c r="IR15" s="25"/>
      <c r="IS15" s="25"/>
      <c r="IT15" s="25"/>
      <c r="IU15" s="25"/>
    </row>
    <row r="16" ht="32.25" customHeight="1" spans="1:255">
      <c r="A16" s="32"/>
      <c r="B16" s="33"/>
      <c r="C16" s="34"/>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c r="CU16" s="25"/>
      <c r="CV16" s="25"/>
      <c r="CW16" s="25"/>
      <c r="CX16" s="25"/>
      <c r="CY16" s="25"/>
      <c r="CZ16" s="25"/>
      <c r="DA16" s="25"/>
      <c r="DB16" s="25"/>
      <c r="DC16" s="25"/>
      <c r="DD16" s="25"/>
      <c r="DE16" s="25"/>
      <c r="DF16" s="25"/>
      <c r="DG16" s="25"/>
      <c r="DH16" s="25"/>
      <c r="DI16" s="25"/>
      <c r="DJ16" s="25"/>
      <c r="DK16" s="25"/>
      <c r="DL16" s="25"/>
      <c r="DM16" s="25"/>
      <c r="DN16" s="25"/>
      <c r="DO16" s="25"/>
      <c r="DP16" s="25"/>
      <c r="DQ16" s="25"/>
      <c r="DR16" s="25"/>
      <c r="DS16" s="25"/>
      <c r="DT16" s="25"/>
      <c r="DU16" s="25"/>
      <c r="DV16" s="25"/>
      <c r="DW16" s="25"/>
      <c r="DX16" s="25"/>
      <c r="DY16" s="25"/>
      <c r="DZ16" s="25"/>
      <c r="EA16" s="25"/>
      <c r="EB16" s="25"/>
      <c r="EC16" s="25"/>
      <c r="ED16" s="25"/>
      <c r="EE16" s="25"/>
      <c r="EF16" s="25"/>
      <c r="EG16" s="25"/>
      <c r="EH16" s="25"/>
      <c r="EI16" s="25"/>
      <c r="EJ16" s="25"/>
      <c r="EK16" s="25"/>
      <c r="EL16" s="25"/>
      <c r="EM16" s="25"/>
      <c r="EN16" s="25"/>
      <c r="EO16" s="25"/>
      <c r="EP16" s="25"/>
      <c r="EQ16" s="25"/>
      <c r="ER16" s="25"/>
      <c r="ES16" s="25"/>
      <c r="ET16" s="25"/>
      <c r="EU16" s="25"/>
      <c r="EV16" s="25"/>
      <c r="EW16" s="25"/>
      <c r="EX16" s="25"/>
      <c r="EY16" s="25"/>
      <c r="EZ16" s="25"/>
      <c r="FA16" s="25"/>
      <c r="FB16" s="25"/>
      <c r="FC16" s="25"/>
      <c r="FD16" s="25"/>
      <c r="FE16" s="25"/>
      <c r="FF16" s="25"/>
      <c r="FG16" s="25"/>
      <c r="FH16" s="25"/>
      <c r="FI16" s="25"/>
      <c r="FJ16" s="25"/>
      <c r="FK16" s="25"/>
      <c r="FL16" s="25"/>
      <c r="FM16" s="25"/>
      <c r="FN16" s="25"/>
      <c r="FO16" s="25"/>
      <c r="FP16" s="25"/>
      <c r="FQ16" s="25"/>
      <c r="FR16" s="25"/>
      <c r="FS16" s="25"/>
      <c r="FT16" s="25"/>
      <c r="FU16" s="25"/>
      <c r="FV16" s="25"/>
      <c r="FW16" s="25"/>
      <c r="FX16" s="25"/>
      <c r="FY16" s="25"/>
      <c r="FZ16" s="25"/>
      <c r="GA16" s="25"/>
      <c r="GB16" s="25"/>
      <c r="GC16" s="25"/>
      <c r="GD16" s="25"/>
      <c r="GE16" s="25"/>
      <c r="GF16" s="25"/>
      <c r="GG16" s="25"/>
      <c r="GH16" s="25"/>
      <c r="GI16" s="25"/>
      <c r="GJ16" s="25"/>
      <c r="GK16" s="25"/>
      <c r="GL16" s="25"/>
      <c r="GM16" s="25"/>
      <c r="GN16" s="25"/>
      <c r="GO16" s="25"/>
      <c r="GP16" s="25"/>
      <c r="GQ16" s="25"/>
      <c r="GR16" s="25"/>
      <c r="GS16" s="25"/>
      <c r="GT16" s="25"/>
      <c r="GU16" s="25"/>
      <c r="GV16" s="25"/>
      <c r="GW16" s="25"/>
      <c r="GX16" s="25"/>
      <c r="GY16" s="25"/>
      <c r="GZ16" s="25"/>
      <c r="HA16" s="25"/>
      <c r="HB16" s="25"/>
      <c r="HC16" s="25"/>
      <c r="HD16" s="25"/>
      <c r="HE16" s="25"/>
      <c r="HF16" s="25"/>
      <c r="HG16" s="25"/>
      <c r="HH16" s="25"/>
      <c r="HI16" s="25"/>
      <c r="HJ16" s="25"/>
      <c r="HK16" s="25"/>
      <c r="HL16" s="25"/>
      <c r="HM16" s="25"/>
      <c r="HN16" s="25"/>
      <c r="HO16" s="25"/>
      <c r="HP16" s="25"/>
      <c r="HQ16" s="25"/>
      <c r="HR16" s="25"/>
      <c r="HS16" s="25"/>
      <c r="HT16" s="25"/>
      <c r="HU16" s="25"/>
      <c r="HV16" s="25"/>
      <c r="HW16" s="25"/>
      <c r="HX16" s="25"/>
      <c r="HY16" s="25"/>
      <c r="HZ16" s="25"/>
      <c r="IA16" s="25"/>
      <c r="IB16" s="25"/>
      <c r="IC16" s="25"/>
      <c r="ID16" s="25"/>
      <c r="IE16" s="25"/>
      <c r="IF16" s="25"/>
      <c r="IG16" s="25"/>
      <c r="IH16" s="25"/>
      <c r="II16" s="25"/>
      <c r="IJ16" s="25"/>
      <c r="IK16" s="25"/>
      <c r="IL16" s="25"/>
      <c r="IM16" s="25"/>
      <c r="IN16" s="25"/>
      <c r="IO16" s="25"/>
      <c r="IP16" s="25"/>
      <c r="IQ16" s="25"/>
      <c r="IR16" s="25"/>
      <c r="IS16" s="25"/>
      <c r="IT16" s="25"/>
      <c r="IU16" s="25"/>
    </row>
    <row r="17" ht="14.25" spans="1:3">
      <c r="A17" s="35" t="s">
        <v>2822</v>
      </c>
      <c r="B17" s="25"/>
      <c r="C17" s="25"/>
    </row>
    <row r="18" ht="14.25" spans="1:3">
      <c r="A18" s="36"/>
      <c r="B18" s="36"/>
      <c r="C18" s="36"/>
    </row>
    <row r="227" spans="3:3">
      <c r="C227" s="37"/>
    </row>
  </sheetData>
  <mergeCells count="4">
    <mergeCell ref="A2:C2"/>
    <mergeCell ref="B4:C4"/>
    <mergeCell ref="A18:C18"/>
    <mergeCell ref="A4:A5"/>
  </mergeCells>
  <pageMargins left="0.7" right="0.7" top="0.75" bottom="0.75" header="0.3" footer="0.3"/>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pageSetUpPr fitToPage="1"/>
  </sheetPr>
  <dimension ref="A1:L227"/>
  <sheetViews>
    <sheetView workbookViewId="0">
      <selection activeCell="A2" sqref="A2:L2"/>
    </sheetView>
  </sheetViews>
  <sheetFormatPr defaultColWidth="9" defaultRowHeight="14.25"/>
  <cols>
    <col min="1" max="1" width="23" style="1" customWidth="1"/>
    <col min="2" max="6" width="8.75" style="1" customWidth="1"/>
    <col min="7" max="7" width="20.75" style="1" customWidth="1"/>
    <col min="8" max="11" width="10" style="1" customWidth="1"/>
    <col min="12" max="12" width="9.5" style="1" customWidth="1"/>
    <col min="13" max="257" width="9" style="1"/>
    <col min="258" max="258" width="21.875" style="1" customWidth="1"/>
    <col min="259" max="262" width="8.75" style="1" customWidth="1"/>
    <col min="263" max="263" width="20.75" style="1" customWidth="1"/>
    <col min="264" max="267" width="10" style="1" customWidth="1"/>
    <col min="268" max="513" width="9" style="1"/>
    <col min="514" max="514" width="21.875" style="1" customWidth="1"/>
    <col min="515" max="518" width="8.75" style="1" customWidth="1"/>
    <col min="519" max="519" width="20.75" style="1" customWidth="1"/>
    <col min="520" max="523" width="10" style="1" customWidth="1"/>
    <col min="524" max="769" width="9" style="1"/>
    <col min="770" max="770" width="21.875" style="1" customWidth="1"/>
    <col min="771" max="774" width="8.75" style="1" customWidth="1"/>
    <col min="775" max="775" width="20.75" style="1" customWidth="1"/>
    <col min="776" max="779" width="10" style="1" customWidth="1"/>
    <col min="780" max="1025" width="9" style="1"/>
    <col min="1026" max="1026" width="21.875" style="1" customWidth="1"/>
    <col min="1027" max="1030" width="8.75" style="1" customWidth="1"/>
    <col min="1031" max="1031" width="20.75" style="1" customWidth="1"/>
    <col min="1032" max="1035" width="10" style="1" customWidth="1"/>
    <col min="1036" max="1281" width="9" style="1"/>
    <col min="1282" max="1282" width="21.875" style="1" customWidth="1"/>
    <col min="1283" max="1286" width="8.75" style="1" customWidth="1"/>
    <col min="1287" max="1287" width="20.75" style="1" customWidth="1"/>
    <col min="1288" max="1291" width="10" style="1" customWidth="1"/>
    <col min="1292" max="1537" width="9" style="1"/>
    <col min="1538" max="1538" width="21.875" style="1" customWidth="1"/>
    <col min="1539" max="1542" width="8.75" style="1" customWidth="1"/>
    <col min="1543" max="1543" width="20.75" style="1" customWidth="1"/>
    <col min="1544" max="1547" width="10" style="1" customWidth="1"/>
    <col min="1548" max="1793" width="9" style="1"/>
    <col min="1794" max="1794" width="21.875" style="1" customWidth="1"/>
    <col min="1795" max="1798" width="8.75" style="1" customWidth="1"/>
    <col min="1799" max="1799" width="20.75" style="1" customWidth="1"/>
    <col min="1800" max="1803" width="10" style="1" customWidth="1"/>
    <col min="1804" max="2049" width="9" style="1"/>
    <col min="2050" max="2050" width="21.875" style="1" customWidth="1"/>
    <col min="2051" max="2054" width="8.75" style="1" customWidth="1"/>
    <col min="2055" max="2055" width="20.75" style="1" customWidth="1"/>
    <col min="2056" max="2059" width="10" style="1" customWidth="1"/>
    <col min="2060" max="2305" width="9" style="1"/>
    <col min="2306" max="2306" width="21.875" style="1" customWidth="1"/>
    <col min="2307" max="2310" width="8.75" style="1" customWidth="1"/>
    <col min="2311" max="2311" width="20.75" style="1" customWidth="1"/>
    <col min="2312" max="2315" width="10" style="1" customWidth="1"/>
    <col min="2316" max="2561" width="9" style="1"/>
    <col min="2562" max="2562" width="21.875" style="1" customWidth="1"/>
    <col min="2563" max="2566" width="8.75" style="1" customWidth="1"/>
    <col min="2567" max="2567" width="20.75" style="1" customWidth="1"/>
    <col min="2568" max="2571" width="10" style="1" customWidth="1"/>
    <col min="2572" max="2817" width="9" style="1"/>
    <col min="2818" max="2818" width="21.875" style="1" customWidth="1"/>
    <col min="2819" max="2822" width="8.75" style="1" customWidth="1"/>
    <col min="2823" max="2823" width="20.75" style="1" customWidth="1"/>
    <col min="2824" max="2827" width="10" style="1" customWidth="1"/>
    <col min="2828" max="3073" width="9" style="1"/>
    <col min="3074" max="3074" width="21.875" style="1" customWidth="1"/>
    <col min="3075" max="3078" width="8.75" style="1" customWidth="1"/>
    <col min="3079" max="3079" width="20.75" style="1" customWidth="1"/>
    <col min="3080" max="3083" width="10" style="1" customWidth="1"/>
    <col min="3084" max="3329" width="9" style="1"/>
    <col min="3330" max="3330" width="21.875" style="1" customWidth="1"/>
    <col min="3331" max="3334" width="8.75" style="1" customWidth="1"/>
    <col min="3335" max="3335" width="20.75" style="1" customWidth="1"/>
    <col min="3336" max="3339" width="10" style="1" customWidth="1"/>
    <col min="3340" max="3585" width="9" style="1"/>
    <col min="3586" max="3586" width="21.875" style="1" customWidth="1"/>
    <col min="3587" max="3590" width="8.75" style="1" customWidth="1"/>
    <col min="3591" max="3591" width="20.75" style="1" customWidth="1"/>
    <col min="3592" max="3595" width="10" style="1" customWidth="1"/>
    <col min="3596" max="3841" width="9" style="1"/>
    <col min="3842" max="3842" width="21.875" style="1" customWidth="1"/>
    <col min="3843" max="3846" width="8.75" style="1" customWidth="1"/>
    <col min="3847" max="3847" width="20.75" style="1" customWidth="1"/>
    <col min="3848" max="3851" width="10" style="1" customWidth="1"/>
    <col min="3852" max="4097" width="9" style="1"/>
    <col min="4098" max="4098" width="21.875" style="1" customWidth="1"/>
    <col min="4099" max="4102" width="8.75" style="1" customWidth="1"/>
    <col min="4103" max="4103" width="20.75" style="1" customWidth="1"/>
    <col min="4104" max="4107" width="10" style="1" customWidth="1"/>
    <col min="4108" max="4353" width="9" style="1"/>
    <col min="4354" max="4354" width="21.875" style="1" customWidth="1"/>
    <col min="4355" max="4358" width="8.75" style="1" customWidth="1"/>
    <col min="4359" max="4359" width="20.75" style="1" customWidth="1"/>
    <col min="4360" max="4363" width="10" style="1" customWidth="1"/>
    <col min="4364" max="4609" width="9" style="1"/>
    <col min="4610" max="4610" width="21.875" style="1" customWidth="1"/>
    <col min="4611" max="4614" width="8.75" style="1" customWidth="1"/>
    <col min="4615" max="4615" width="20.75" style="1" customWidth="1"/>
    <col min="4616" max="4619" width="10" style="1" customWidth="1"/>
    <col min="4620" max="4865" width="9" style="1"/>
    <col min="4866" max="4866" width="21.875" style="1" customWidth="1"/>
    <col min="4867" max="4870" width="8.75" style="1" customWidth="1"/>
    <col min="4871" max="4871" width="20.75" style="1" customWidth="1"/>
    <col min="4872" max="4875" width="10" style="1" customWidth="1"/>
    <col min="4876" max="5121" width="9" style="1"/>
    <col min="5122" max="5122" width="21.875" style="1" customWidth="1"/>
    <col min="5123" max="5126" width="8.75" style="1" customWidth="1"/>
    <col min="5127" max="5127" width="20.75" style="1" customWidth="1"/>
    <col min="5128" max="5131" width="10" style="1" customWidth="1"/>
    <col min="5132" max="5377" width="9" style="1"/>
    <col min="5378" max="5378" width="21.875" style="1" customWidth="1"/>
    <col min="5379" max="5382" width="8.75" style="1" customWidth="1"/>
    <col min="5383" max="5383" width="20.75" style="1" customWidth="1"/>
    <col min="5384" max="5387" width="10" style="1" customWidth="1"/>
    <col min="5388" max="5633" width="9" style="1"/>
    <col min="5634" max="5634" width="21.875" style="1" customWidth="1"/>
    <col min="5635" max="5638" width="8.75" style="1" customWidth="1"/>
    <col min="5639" max="5639" width="20.75" style="1" customWidth="1"/>
    <col min="5640" max="5643" width="10" style="1" customWidth="1"/>
    <col min="5644" max="5889" width="9" style="1"/>
    <col min="5890" max="5890" width="21.875" style="1" customWidth="1"/>
    <col min="5891" max="5894" width="8.75" style="1" customWidth="1"/>
    <col min="5895" max="5895" width="20.75" style="1" customWidth="1"/>
    <col min="5896" max="5899" width="10" style="1" customWidth="1"/>
    <col min="5900" max="6145" width="9" style="1"/>
    <col min="6146" max="6146" width="21.875" style="1" customWidth="1"/>
    <col min="6147" max="6150" width="8.75" style="1" customWidth="1"/>
    <col min="6151" max="6151" width="20.75" style="1" customWidth="1"/>
    <col min="6152" max="6155" width="10" style="1" customWidth="1"/>
    <col min="6156" max="6401" width="9" style="1"/>
    <col min="6402" max="6402" width="21.875" style="1" customWidth="1"/>
    <col min="6403" max="6406" width="8.75" style="1" customWidth="1"/>
    <col min="6407" max="6407" width="20.75" style="1" customWidth="1"/>
    <col min="6408" max="6411" width="10" style="1" customWidth="1"/>
    <col min="6412" max="6657" width="9" style="1"/>
    <col min="6658" max="6658" width="21.875" style="1" customWidth="1"/>
    <col min="6659" max="6662" width="8.75" style="1" customWidth="1"/>
    <col min="6663" max="6663" width="20.75" style="1" customWidth="1"/>
    <col min="6664" max="6667" width="10" style="1" customWidth="1"/>
    <col min="6668" max="6913" width="9" style="1"/>
    <col min="6914" max="6914" width="21.875" style="1" customWidth="1"/>
    <col min="6915" max="6918" width="8.75" style="1" customWidth="1"/>
    <col min="6919" max="6919" width="20.75" style="1" customWidth="1"/>
    <col min="6920" max="6923" width="10" style="1" customWidth="1"/>
    <col min="6924" max="7169" width="9" style="1"/>
    <col min="7170" max="7170" width="21.875" style="1" customWidth="1"/>
    <col min="7171" max="7174" width="8.75" style="1" customWidth="1"/>
    <col min="7175" max="7175" width="20.75" style="1" customWidth="1"/>
    <col min="7176" max="7179" width="10" style="1" customWidth="1"/>
    <col min="7180" max="7425" width="9" style="1"/>
    <col min="7426" max="7426" width="21.875" style="1" customWidth="1"/>
    <col min="7427" max="7430" width="8.75" style="1" customWidth="1"/>
    <col min="7431" max="7431" width="20.75" style="1" customWidth="1"/>
    <col min="7432" max="7435" width="10" style="1" customWidth="1"/>
    <col min="7436" max="7681" width="9" style="1"/>
    <col min="7682" max="7682" width="21.875" style="1" customWidth="1"/>
    <col min="7683" max="7686" width="8.75" style="1" customWidth="1"/>
    <col min="7687" max="7687" width="20.75" style="1" customWidth="1"/>
    <col min="7688" max="7691" width="10" style="1" customWidth="1"/>
    <col min="7692" max="7937" width="9" style="1"/>
    <col min="7938" max="7938" width="21.875" style="1" customWidth="1"/>
    <col min="7939" max="7942" width="8.75" style="1" customWidth="1"/>
    <col min="7943" max="7943" width="20.75" style="1" customWidth="1"/>
    <col min="7944" max="7947" width="10" style="1" customWidth="1"/>
    <col min="7948" max="8193" width="9" style="1"/>
    <col min="8194" max="8194" width="21.875" style="1" customWidth="1"/>
    <col min="8195" max="8198" width="8.75" style="1" customWidth="1"/>
    <col min="8199" max="8199" width="20.75" style="1" customWidth="1"/>
    <col min="8200" max="8203" width="10" style="1" customWidth="1"/>
    <col min="8204" max="8449" width="9" style="1"/>
    <col min="8450" max="8450" width="21.875" style="1" customWidth="1"/>
    <col min="8451" max="8454" width="8.75" style="1" customWidth="1"/>
    <col min="8455" max="8455" width="20.75" style="1" customWidth="1"/>
    <col min="8456" max="8459" width="10" style="1" customWidth="1"/>
    <col min="8460" max="8705" width="9" style="1"/>
    <col min="8706" max="8706" width="21.875" style="1" customWidth="1"/>
    <col min="8707" max="8710" width="8.75" style="1" customWidth="1"/>
    <col min="8711" max="8711" width="20.75" style="1" customWidth="1"/>
    <col min="8712" max="8715" width="10" style="1" customWidth="1"/>
    <col min="8716" max="8961" width="9" style="1"/>
    <col min="8962" max="8962" width="21.875" style="1" customWidth="1"/>
    <col min="8963" max="8966" width="8.75" style="1" customWidth="1"/>
    <col min="8967" max="8967" width="20.75" style="1" customWidth="1"/>
    <col min="8968" max="8971" width="10" style="1" customWidth="1"/>
    <col min="8972" max="9217" width="9" style="1"/>
    <col min="9218" max="9218" width="21.875" style="1" customWidth="1"/>
    <col min="9219" max="9222" width="8.75" style="1" customWidth="1"/>
    <col min="9223" max="9223" width="20.75" style="1" customWidth="1"/>
    <col min="9224" max="9227" width="10" style="1" customWidth="1"/>
    <col min="9228" max="9473" width="9" style="1"/>
    <col min="9474" max="9474" width="21.875" style="1" customWidth="1"/>
    <col min="9475" max="9478" width="8.75" style="1" customWidth="1"/>
    <col min="9479" max="9479" width="20.75" style="1" customWidth="1"/>
    <col min="9480" max="9483" width="10" style="1" customWidth="1"/>
    <col min="9484" max="9729" width="9" style="1"/>
    <col min="9730" max="9730" width="21.875" style="1" customWidth="1"/>
    <col min="9731" max="9734" width="8.75" style="1" customWidth="1"/>
    <col min="9735" max="9735" width="20.75" style="1" customWidth="1"/>
    <col min="9736" max="9739" width="10" style="1" customWidth="1"/>
    <col min="9740" max="9985" width="9" style="1"/>
    <col min="9986" max="9986" width="21.875" style="1" customWidth="1"/>
    <col min="9987" max="9990" width="8.75" style="1" customWidth="1"/>
    <col min="9991" max="9991" width="20.75" style="1" customWidth="1"/>
    <col min="9992" max="9995" width="10" style="1" customWidth="1"/>
    <col min="9996" max="10241" width="9" style="1"/>
    <col min="10242" max="10242" width="21.875" style="1" customWidth="1"/>
    <col min="10243" max="10246" width="8.75" style="1" customWidth="1"/>
    <col min="10247" max="10247" width="20.75" style="1" customWidth="1"/>
    <col min="10248" max="10251" width="10" style="1" customWidth="1"/>
    <col min="10252" max="10497" width="9" style="1"/>
    <col min="10498" max="10498" width="21.875" style="1" customWidth="1"/>
    <col min="10499" max="10502" width="8.75" style="1" customWidth="1"/>
    <col min="10503" max="10503" width="20.75" style="1" customWidth="1"/>
    <col min="10504" max="10507" width="10" style="1" customWidth="1"/>
    <col min="10508" max="10753" width="9" style="1"/>
    <col min="10754" max="10754" width="21.875" style="1" customWidth="1"/>
    <col min="10755" max="10758" width="8.75" style="1" customWidth="1"/>
    <col min="10759" max="10759" width="20.75" style="1" customWidth="1"/>
    <col min="10760" max="10763" width="10" style="1" customWidth="1"/>
    <col min="10764" max="11009" width="9" style="1"/>
    <col min="11010" max="11010" width="21.875" style="1" customWidth="1"/>
    <col min="11011" max="11014" width="8.75" style="1" customWidth="1"/>
    <col min="11015" max="11015" width="20.75" style="1" customWidth="1"/>
    <col min="11016" max="11019" width="10" style="1" customWidth="1"/>
    <col min="11020" max="11265" width="9" style="1"/>
    <col min="11266" max="11266" width="21.875" style="1" customWidth="1"/>
    <col min="11267" max="11270" width="8.75" style="1" customWidth="1"/>
    <col min="11271" max="11271" width="20.75" style="1" customWidth="1"/>
    <col min="11272" max="11275" width="10" style="1" customWidth="1"/>
    <col min="11276" max="11521" width="9" style="1"/>
    <col min="11522" max="11522" width="21.875" style="1" customWidth="1"/>
    <col min="11523" max="11526" width="8.75" style="1" customWidth="1"/>
    <col min="11527" max="11527" width="20.75" style="1" customWidth="1"/>
    <col min="11528" max="11531" width="10" style="1" customWidth="1"/>
    <col min="11532" max="11777" width="9" style="1"/>
    <col min="11778" max="11778" width="21.875" style="1" customWidth="1"/>
    <col min="11779" max="11782" width="8.75" style="1" customWidth="1"/>
    <col min="11783" max="11783" width="20.75" style="1" customWidth="1"/>
    <col min="11784" max="11787" width="10" style="1" customWidth="1"/>
    <col min="11788" max="12033" width="9" style="1"/>
    <col min="12034" max="12034" width="21.875" style="1" customWidth="1"/>
    <col min="12035" max="12038" width="8.75" style="1" customWidth="1"/>
    <col min="12039" max="12039" width="20.75" style="1" customWidth="1"/>
    <col min="12040" max="12043" width="10" style="1" customWidth="1"/>
    <col min="12044" max="12289" width="9" style="1"/>
    <col min="12290" max="12290" width="21.875" style="1" customWidth="1"/>
    <col min="12291" max="12294" width="8.75" style="1" customWidth="1"/>
    <col min="12295" max="12295" width="20.75" style="1" customWidth="1"/>
    <col min="12296" max="12299" width="10" style="1" customWidth="1"/>
    <col min="12300" max="12545" width="9" style="1"/>
    <col min="12546" max="12546" width="21.875" style="1" customWidth="1"/>
    <col min="12547" max="12550" width="8.75" style="1" customWidth="1"/>
    <col min="12551" max="12551" width="20.75" style="1" customWidth="1"/>
    <col min="12552" max="12555" width="10" style="1" customWidth="1"/>
    <col min="12556" max="12801" width="9" style="1"/>
    <col min="12802" max="12802" width="21.875" style="1" customWidth="1"/>
    <col min="12803" max="12806" width="8.75" style="1" customWidth="1"/>
    <col min="12807" max="12807" width="20.75" style="1" customWidth="1"/>
    <col min="12808" max="12811" width="10" style="1" customWidth="1"/>
    <col min="12812" max="13057" width="9" style="1"/>
    <col min="13058" max="13058" width="21.875" style="1" customWidth="1"/>
    <col min="13059" max="13062" width="8.75" style="1" customWidth="1"/>
    <col min="13063" max="13063" width="20.75" style="1" customWidth="1"/>
    <col min="13064" max="13067" width="10" style="1" customWidth="1"/>
    <col min="13068" max="13313" width="9" style="1"/>
    <col min="13314" max="13314" width="21.875" style="1" customWidth="1"/>
    <col min="13315" max="13318" width="8.75" style="1" customWidth="1"/>
    <col min="13319" max="13319" width="20.75" style="1" customWidth="1"/>
    <col min="13320" max="13323" width="10" style="1" customWidth="1"/>
    <col min="13324" max="13569" width="9" style="1"/>
    <col min="13570" max="13570" width="21.875" style="1" customWidth="1"/>
    <col min="13571" max="13574" width="8.75" style="1" customWidth="1"/>
    <col min="13575" max="13575" width="20.75" style="1" customWidth="1"/>
    <col min="13576" max="13579" width="10" style="1" customWidth="1"/>
    <col min="13580" max="13825" width="9" style="1"/>
    <col min="13826" max="13826" width="21.875" style="1" customWidth="1"/>
    <col min="13827" max="13830" width="8.75" style="1" customWidth="1"/>
    <col min="13831" max="13831" width="20.75" style="1" customWidth="1"/>
    <col min="13832" max="13835" width="10" style="1" customWidth="1"/>
    <col min="13836" max="14081" width="9" style="1"/>
    <col min="14082" max="14082" width="21.875" style="1" customWidth="1"/>
    <col min="14083" max="14086" width="8.75" style="1" customWidth="1"/>
    <col min="14087" max="14087" width="20.75" style="1" customWidth="1"/>
    <col min="14088" max="14091" width="10" style="1" customWidth="1"/>
    <col min="14092" max="14337" width="9" style="1"/>
    <col min="14338" max="14338" width="21.875" style="1" customWidth="1"/>
    <col min="14339" max="14342" width="8.75" style="1" customWidth="1"/>
    <col min="14343" max="14343" width="20.75" style="1" customWidth="1"/>
    <col min="14344" max="14347" width="10" style="1" customWidth="1"/>
    <col min="14348" max="14593" width="9" style="1"/>
    <col min="14594" max="14594" width="21.875" style="1" customWidth="1"/>
    <col min="14595" max="14598" width="8.75" style="1" customWidth="1"/>
    <col min="14599" max="14599" width="20.75" style="1" customWidth="1"/>
    <col min="14600" max="14603" width="10" style="1" customWidth="1"/>
    <col min="14604" max="14849" width="9" style="1"/>
    <col min="14850" max="14850" width="21.875" style="1" customWidth="1"/>
    <col min="14851" max="14854" width="8.75" style="1" customWidth="1"/>
    <col min="14855" max="14855" width="20.75" style="1" customWidth="1"/>
    <col min="14856" max="14859" width="10" style="1" customWidth="1"/>
    <col min="14860" max="15105" width="9" style="1"/>
    <col min="15106" max="15106" width="21.875" style="1" customWidth="1"/>
    <col min="15107" max="15110" width="8.75" style="1" customWidth="1"/>
    <col min="15111" max="15111" width="20.75" style="1" customWidth="1"/>
    <col min="15112" max="15115" width="10" style="1" customWidth="1"/>
    <col min="15116" max="15361" width="9" style="1"/>
    <col min="15362" max="15362" width="21.875" style="1" customWidth="1"/>
    <col min="15363" max="15366" width="8.75" style="1" customWidth="1"/>
    <col min="15367" max="15367" width="20.75" style="1" customWidth="1"/>
    <col min="15368" max="15371" width="10" style="1" customWidth="1"/>
    <col min="15372" max="15617" width="9" style="1"/>
    <col min="15618" max="15618" width="21.875" style="1" customWidth="1"/>
    <col min="15619" max="15622" width="8.75" style="1" customWidth="1"/>
    <col min="15623" max="15623" width="20.75" style="1" customWidth="1"/>
    <col min="15624" max="15627" width="10" style="1" customWidth="1"/>
    <col min="15628" max="15873" width="9" style="1"/>
    <col min="15874" max="15874" width="21.875" style="1" customWidth="1"/>
    <col min="15875" max="15878" width="8.75" style="1" customWidth="1"/>
    <col min="15879" max="15879" width="20.75" style="1" customWidth="1"/>
    <col min="15880" max="15883" width="10" style="1" customWidth="1"/>
    <col min="15884" max="16129" width="9" style="1"/>
    <col min="16130" max="16130" width="21.875" style="1" customWidth="1"/>
    <col min="16131" max="16134" width="8.75" style="1" customWidth="1"/>
    <col min="16135" max="16135" width="20.75" style="1" customWidth="1"/>
    <col min="16136" max="16139" width="10" style="1" customWidth="1"/>
    <col min="16140" max="16384" width="9" style="1"/>
  </cols>
  <sheetData>
    <row r="1" ht="25.5" customHeight="1" spans="1:1">
      <c r="A1" s="1" t="s">
        <v>35</v>
      </c>
    </row>
    <row r="2" ht="33.75" customHeight="1" spans="1:12">
      <c r="A2" s="2" t="s">
        <v>36</v>
      </c>
      <c r="B2" s="2"/>
      <c r="C2" s="2"/>
      <c r="D2" s="2"/>
      <c r="E2" s="2"/>
      <c r="F2" s="2"/>
      <c r="G2" s="2"/>
      <c r="H2" s="2"/>
      <c r="I2" s="2"/>
      <c r="J2" s="2"/>
      <c r="K2" s="2"/>
      <c r="L2" s="2"/>
    </row>
    <row r="3" ht="21" customHeight="1" spans="10:11">
      <c r="J3" s="13" t="s">
        <v>37</v>
      </c>
      <c r="K3" s="13"/>
    </row>
    <row r="4" ht="30" customHeight="1" spans="1:12">
      <c r="A4" s="3" t="s">
        <v>2866</v>
      </c>
      <c r="B4" s="3"/>
      <c r="C4" s="3"/>
      <c r="D4" s="3"/>
      <c r="E4" s="3"/>
      <c r="F4" s="3"/>
      <c r="G4" s="3" t="s">
        <v>2867</v>
      </c>
      <c r="H4" s="3"/>
      <c r="I4" s="3"/>
      <c r="J4" s="3"/>
      <c r="K4" s="3"/>
      <c r="L4" s="3"/>
    </row>
    <row r="5" ht="30" customHeight="1" spans="1:12">
      <c r="A5" s="3" t="s">
        <v>71</v>
      </c>
      <c r="B5" s="3" t="s">
        <v>76</v>
      </c>
      <c r="C5" s="3" t="s">
        <v>2868</v>
      </c>
      <c r="D5" s="3" t="s">
        <v>2869</v>
      </c>
      <c r="E5" s="3" t="s">
        <v>2870</v>
      </c>
      <c r="F5" s="3" t="s">
        <v>2871</v>
      </c>
      <c r="G5" s="3" t="s">
        <v>71</v>
      </c>
      <c r="H5" s="3" t="s">
        <v>76</v>
      </c>
      <c r="I5" s="3" t="s">
        <v>2868</v>
      </c>
      <c r="J5" s="3" t="s">
        <v>2869</v>
      </c>
      <c r="K5" s="3" t="s">
        <v>2870</v>
      </c>
      <c r="L5" s="3" t="s">
        <v>2871</v>
      </c>
    </row>
    <row r="6" ht="20.1" customHeight="1" spans="1:12">
      <c r="A6" s="4" t="s">
        <v>2872</v>
      </c>
      <c r="B6" s="5">
        <f>SUM(C6:F6)</f>
        <v>8601</v>
      </c>
      <c r="C6" s="5">
        <v>2948</v>
      </c>
      <c r="D6" s="5">
        <v>1627</v>
      </c>
      <c r="E6" s="5">
        <v>2315</v>
      </c>
      <c r="F6" s="5">
        <v>1711</v>
      </c>
      <c r="G6" s="4" t="s">
        <v>2873</v>
      </c>
      <c r="H6" s="6">
        <f>SUM(I6:L6)</f>
        <v>8095</v>
      </c>
      <c r="I6" s="6">
        <v>2521</v>
      </c>
      <c r="J6" s="6">
        <v>1824</v>
      </c>
      <c r="K6" s="6">
        <v>2263</v>
      </c>
      <c r="L6" s="14">
        <v>1487</v>
      </c>
    </row>
    <row r="7" ht="20.1" customHeight="1" spans="1:12">
      <c r="A7" s="7" t="s">
        <v>2502</v>
      </c>
      <c r="B7" s="5">
        <f>SUM(C7:E7)</f>
        <v>907</v>
      </c>
      <c r="C7" s="5"/>
      <c r="D7" s="5">
        <v>635</v>
      </c>
      <c r="E7" s="5">
        <v>272</v>
      </c>
      <c r="F7" s="5"/>
      <c r="G7" s="7" t="s">
        <v>2503</v>
      </c>
      <c r="H7" s="5">
        <f>H8</f>
        <v>1413</v>
      </c>
      <c r="I7" s="5">
        <f>I8</f>
        <v>427</v>
      </c>
      <c r="J7" s="5">
        <f t="shared" ref="J7:L7" si="0">J8</f>
        <v>438</v>
      </c>
      <c r="K7" s="5">
        <f t="shared" si="0"/>
        <v>324</v>
      </c>
      <c r="L7" s="5">
        <f t="shared" si="0"/>
        <v>224</v>
      </c>
    </row>
    <row r="8" ht="20.1" customHeight="1" spans="1:12">
      <c r="A8" s="8" t="s">
        <v>2515</v>
      </c>
      <c r="B8" s="5"/>
      <c r="C8" s="5"/>
      <c r="D8" s="5">
        <v>635</v>
      </c>
      <c r="E8" s="5">
        <v>272</v>
      </c>
      <c r="F8" s="5"/>
      <c r="G8" s="9" t="s">
        <v>2874</v>
      </c>
      <c r="H8" s="5">
        <f>SUM(I8:L8)</f>
        <v>1413</v>
      </c>
      <c r="I8" s="5">
        <f>SUM(I9:I10)</f>
        <v>427</v>
      </c>
      <c r="J8" s="5">
        <f t="shared" ref="J8:L8" si="1">SUM(J9:J12)</f>
        <v>438</v>
      </c>
      <c r="K8" s="5">
        <f t="shared" si="1"/>
        <v>324</v>
      </c>
      <c r="L8" s="5">
        <f t="shared" si="1"/>
        <v>224</v>
      </c>
    </row>
    <row r="9" ht="20.1" customHeight="1" spans="1:12">
      <c r="A9" s="10" t="s">
        <v>2875</v>
      </c>
      <c r="B9" s="5"/>
      <c r="C9" s="5"/>
      <c r="D9" s="5">
        <v>635</v>
      </c>
      <c r="E9" s="5">
        <v>272</v>
      </c>
      <c r="F9" s="5"/>
      <c r="G9" s="9" t="s">
        <v>2507</v>
      </c>
      <c r="H9" s="5">
        <f>SUM(I9:L9)</f>
        <v>178</v>
      </c>
      <c r="I9" s="5">
        <v>154</v>
      </c>
      <c r="J9" s="5"/>
      <c r="K9" s="6"/>
      <c r="L9" s="14">
        <v>24</v>
      </c>
    </row>
    <row r="10" ht="20.1" customHeight="1" spans="1:12">
      <c r="A10" s="8"/>
      <c r="B10" s="5"/>
      <c r="C10" s="5"/>
      <c r="D10" s="5"/>
      <c r="E10" s="5"/>
      <c r="F10" s="5"/>
      <c r="G10" s="9" t="s">
        <v>2509</v>
      </c>
      <c r="H10" s="5">
        <v>1235</v>
      </c>
      <c r="I10" s="5">
        <v>273</v>
      </c>
      <c r="J10" s="5">
        <v>438</v>
      </c>
      <c r="K10" s="6">
        <v>324</v>
      </c>
      <c r="L10" s="14">
        <v>200</v>
      </c>
    </row>
    <row r="11" ht="20.1" customHeight="1" spans="1:12">
      <c r="A11" s="8"/>
      <c r="B11" s="5"/>
      <c r="C11" s="5"/>
      <c r="D11" s="5"/>
      <c r="E11" s="5"/>
      <c r="F11" s="5"/>
      <c r="G11" s="9" t="s">
        <v>2876</v>
      </c>
      <c r="H11" s="5"/>
      <c r="I11" s="5"/>
      <c r="J11" s="5"/>
      <c r="K11" s="6"/>
      <c r="L11" s="14"/>
    </row>
    <row r="12" ht="20.1" customHeight="1" spans="1:12">
      <c r="A12" s="8"/>
      <c r="B12" s="5"/>
      <c r="C12" s="5"/>
      <c r="D12" s="5"/>
      <c r="E12" s="5"/>
      <c r="F12" s="5"/>
      <c r="G12" s="9" t="s">
        <v>2877</v>
      </c>
      <c r="H12" s="5"/>
      <c r="I12" s="5"/>
      <c r="J12" s="5"/>
      <c r="K12" s="6"/>
      <c r="L12" s="14"/>
    </row>
    <row r="13" ht="20.1" customHeight="1" spans="1:12">
      <c r="A13" s="8"/>
      <c r="B13" s="5"/>
      <c r="C13" s="5"/>
      <c r="D13" s="5"/>
      <c r="E13" s="5"/>
      <c r="F13" s="5"/>
      <c r="G13" s="9" t="s">
        <v>69</v>
      </c>
      <c r="H13" s="5"/>
      <c r="I13" s="5"/>
      <c r="J13" s="5"/>
      <c r="K13" s="6"/>
      <c r="L13" s="14"/>
    </row>
    <row r="14" ht="20.1" customHeight="1" spans="1:12">
      <c r="A14" s="8"/>
      <c r="B14" s="6"/>
      <c r="C14" s="6"/>
      <c r="D14" s="6"/>
      <c r="E14" s="6"/>
      <c r="F14" s="6"/>
      <c r="G14" s="9" t="s">
        <v>69</v>
      </c>
      <c r="H14" s="5"/>
      <c r="I14" s="5"/>
      <c r="J14" s="5"/>
      <c r="K14" s="6"/>
      <c r="L14" s="14"/>
    </row>
    <row r="15" ht="20.1" customHeight="1" spans="1:12">
      <c r="A15" s="7" t="s">
        <v>2627</v>
      </c>
      <c r="B15" s="11">
        <f>SUM(B6:B14)</f>
        <v>9508</v>
      </c>
      <c r="C15" s="11">
        <f t="shared" ref="C15:L15" si="2">SUM(C6,C7)</f>
        <v>2948</v>
      </c>
      <c r="D15" s="11">
        <f t="shared" si="2"/>
        <v>2262</v>
      </c>
      <c r="E15" s="11">
        <f t="shared" si="2"/>
        <v>2587</v>
      </c>
      <c r="F15" s="11">
        <f t="shared" si="2"/>
        <v>1711</v>
      </c>
      <c r="G15" s="12" t="s">
        <v>95</v>
      </c>
      <c r="H15" s="11">
        <f>SUM(H6+H7)</f>
        <v>9508</v>
      </c>
      <c r="I15" s="11">
        <f>I6+I7</f>
        <v>2948</v>
      </c>
      <c r="J15" s="11">
        <f t="shared" si="2"/>
        <v>2262</v>
      </c>
      <c r="K15" s="11">
        <f t="shared" si="2"/>
        <v>2587</v>
      </c>
      <c r="L15" s="11">
        <f t="shared" si="2"/>
        <v>1711</v>
      </c>
    </row>
    <row r="24" spans="10:10">
      <c r="J24" s="15"/>
    </row>
    <row r="227" spans="3:3">
      <c r="C227" s="16"/>
    </row>
  </sheetData>
  <mergeCells count="4">
    <mergeCell ref="A2:L2"/>
    <mergeCell ref="J3:K3"/>
    <mergeCell ref="A4:F4"/>
    <mergeCell ref="G4:L4"/>
  </mergeCells>
  <pageMargins left="0.708661417322835" right="0.44"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tabColor rgb="FFFF0000"/>
    <pageSetUpPr fitToPage="1"/>
  </sheetPr>
  <dimension ref="A1:F39"/>
  <sheetViews>
    <sheetView workbookViewId="0">
      <selection activeCell="A2" sqref="A2:D2"/>
    </sheetView>
  </sheetViews>
  <sheetFormatPr defaultColWidth="9" defaultRowHeight="13.5" outlineLevelCol="5"/>
  <cols>
    <col min="1" max="1" width="49.25" style="104" customWidth="1"/>
    <col min="2" max="3" width="20.625" style="233" customWidth="1"/>
    <col min="4" max="4" width="20.625" style="104" customWidth="1"/>
    <col min="5" max="253" width="9" style="104"/>
    <col min="254" max="254" width="56.75" style="104" customWidth="1"/>
    <col min="255" max="257" width="30.625" style="104" customWidth="1"/>
    <col min="258" max="509" width="9" style="104"/>
    <col min="510" max="510" width="56.75" style="104" customWidth="1"/>
    <col min="511" max="513" width="30.625" style="104" customWidth="1"/>
    <col min="514" max="765" width="9" style="104"/>
    <col min="766" max="766" width="56.75" style="104" customWidth="1"/>
    <col min="767" max="769" width="30.625" style="104" customWidth="1"/>
    <col min="770" max="1021" width="9" style="104"/>
    <col min="1022" max="1022" width="56.75" style="104" customWidth="1"/>
    <col min="1023" max="1025" width="30.625" style="104" customWidth="1"/>
    <col min="1026" max="1277" width="9" style="104"/>
    <col min="1278" max="1278" width="56.75" style="104" customWidth="1"/>
    <col min="1279" max="1281" width="30.625" style="104" customWidth="1"/>
    <col min="1282" max="1533" width="9" style="104"/>
    <col min="1534" max="1534" width="56.75" style="104" customWidth="1"/>
    <col min="1535" max="1537" width="30.625" style="104" customWidth="1"/>
    <col min="1538" max="1789" width="9" style="104"/>
    <col min="1790" max="1790" width="56.75" style="104" customWidth="1"/>
    <col min="1791" max="1793" width="30.625" style="104" customWidth="1"/>
    <col min="1794" max="2045" width="9" style="104"/>
    <col min="2046" max="2046" width="56.75" style="104" customWidth="1"/>
    <col min="2047" max="2049" width="30.625" style="104" customWidth="1"/>
    <col min="2050" max="2301" width="9" style="104"/>
    <col min="2302" max="2302" width="56.75" style="104" customWidth="1"/>
    <col min="2303" max="2305" width="30.625" style="104" customWidth="1"/>
    <col min="2306" max="2557" width="9" style="104"/>
    <col min="2558" max="2558" width="56.75" style="104" customWidth="1"/>
    <col min="2559" max="2561" width="30.625" style="104" customWidth="1"/>
    <col min="2562" max="2813" width="9" style="104"/>
    <col min="2814" max="2814" width="56.75" style="104" customWidth="1"/>
    <col min="2815" max="2817" width="30.625" style="104" customWidth="1"/>
    <col min="2818" max="3069" width="9" style="104"/>
    <col min="3070" max="3070" width="56.75" style="104" customWidth="1"/>
    <col min="3071" max="3073" width="30.625" style="104" customWidth="1"/>
    <col min="3074" max="3325" width="9" style="104"/>
    <col min="3326" max="3326" width="56.75" style="104" customWidth="1"/>
    <col min="3327" max="3329" width="30.625" style="104" customWidth="1"/>
    <col min="3330" max="3581" width="9" style="104"/>
    <col min="3582" max="3582" width="56.75" style="104" customWidth="1"/>
    <col min="3583" max="3585" width="30.625" style="104" customWidth="1"/>
    <col min="3586" max="3837" width="9" style="104"/>
    <col min="3838" max="3838" width="56.75" style="104" customWidth="1"/>
    <col min="3839" max="3841" width="30.625" style="104" customWidth="1"/>
    <col min="3842" max="4093" width="9" style="104"/>
    <col min="4094" max="4094" width="56.75" style="104" customWidth="1"/>
    <col min="4095" max="4097" width="30.625" style="104" customWidth="1"/>
    <col min="4098" max="4349" width="9" style="104"/>
    <col min="4350" max="4350" width="56.75" style="104" customWidth="1"/>
    <col min="4351" max="4353" width="30.625" style="104" customWidth="1"/>
    <col min="4354" max="4605" width="9" style="104"/>
    <col min="4606" max="4606" width="56.75" style="104" customWidth="1"/>
    <col min="4607" max="4609" width="30.625" style="104" customWidth="1"/>
    <col min="4610" max="4861" width="9" style="104"/>
    <col min="4862" max="4862" width="56.75" style="104" customWidth="1"/>
    <col min="4863" max="4865" width="30.625" style="104" customWidth="1"/>
    <col min="4866" max="5117" width="9" style="104"/>
    <col min="5118" max="5118" width="56.75" style="104" customWidth="1"/>
    <col min="5119" max="5121" width="30.625" style="104" customWidth="1"/>
    <col min="5122" max="5373" width="9" style="104"/>
    <col min="5374" max="5374" width="56.75" style="104" customWidth="1"/>
    <col min="5375" max="5377" width="30.625" style="104" customWidth="1"/>
    <col min="5378" max="5629" width="9" style="104"/>
    <col min="5630" max="5630" width="56.75" style="104" customWidth="1"/>
    <col min="5631" max="5633" width="30.625" style="104" customWidth="1"/>
    <col min="5634" max="5885" width="9" style="104"/>
    <col min="5886" max="5886" width="56.75" style="104" customWidth="1"/>
    <col min="5887" max="5889" width="30.625" style="104" customWidth="1"/>
    <col min="5890" max="6141" width="9" style="104"/>
    <col min="6142" max="6142" width="56.75" style="104" customWidth="1"/>
    <col min="6143" max="6145" width="30.625" style="104" customWidth="1"/>
    <col min="6146" max="6397" width="9" style="104"/>
    <col min="6398" max="6398" width="56.75" style="104" customWidth="1"/>
    <col min="6399" max="6401" width="30.625" style="104" customWidth="1"/>
    <col min="6402" max="6653" width="9" style="104"/>
    <col min="6654" max="6654" width="56.75" style="104" customWidth="1"/>
    <col min="6655" max="6657" width="30.625" style="104" customWidth="1"/>
    <col min="6658" max="6909" width="9" style="104"/>
    <col min="6910" max="6910" width="56.75" style="104" customWidth="1"/>
    <col min="6911" max="6913" width="30.625" style="104" customWidth="1"/>
    <col min="6914" max="7165" width="9" style="104"/>
    <col min="7166" max="7166" width="56.75" style="104" customWidth="1"/>
    <col min="7167" max="7169" width="30.625" style="104" customWidth="1"/>
    <col min="7170" max="7421" width="9" style="104"/>
    <col min="7422" max="7422" width="56.75" style="104" customWidth="1"/>
    <col min="7423" max="7425" width="30.625" style="104" customWidth="1"/>
    <col min="7426" max="7677" width="9" style="104"/>
    <col min="7678" max="7678" width="56.75" style="104" customWidth="1"/>
    <col min="7679" max="7681" width="30.625" style="104" customWidth="1"/>
    <col min="7682" max="7933" width="9" style="104"/>
    <col min="7934" max="7934" width="56.75" style="104" customWidth="1"/>
    <col min="7935" max="7937" width="30.625" style="104" customWidth="1"/>
    <col min="7938" max="8189" width="9" style="104"/>
    <col min="8190" max="8190" width="56.75" style="104" customWidth="1"/>
    <col min="8191" max="8193" width="30.625" style="104" customWidth="1"/>
    <col min="8194" max="8445" width="9" style="104"/>
    <col min="8446" max="8446" width="56.75" style="104" customWidth="1"/>
    <col min="8447" max="8449" width="30.625" style="104" customWidth="1"/>
    <col min="8450" max="8701" width="9" style="104"/>
    <col min="8702" max="8702" width="56.75" style="104" customWidth="1"/>
    <col min="8703" max="8705" width="30.625" style="104" customWidth="1"/>
    <col min="8706" max="8957" width="9" style="104"/>
    <col min="8958" max="8958" width="56.75" style="104" customWidth="1"/>
    <col min="8959" max="8961" width="30.625" style="104" customWidth="1"/>
    <col min="8962" max="9213" width="9" style="104"/>
    <col min="9214" max="9214" width="56.75" style="104" customWidth="1"/>
    <col min="9215" max="9217" width="30.625" style="104" customWidth="1"/>
    <col min="9218" max="9469" width="9" style="104"/>
    <col min="9470" max="9470" width="56.75" style="104" customWidth="1"/>
    <col min="9471" max="9473" width="30.625" style="104" customWidth="1"/>
    <col min="9474" max="9725" width="9" style="104"/>
    <col min="9726" max="9726" width="56.75" style="104" customWidth="1"/>
    <col min="9727" max="9729" width="30.625" style="104" customWidth="1"/>
    <col min="9730" max="9981" width="9" style="104"/>
    <col min="9982" max="9982" width="56.75" style="104" customWidth="1"/>
    <col min="9983" max="9985" width="30.625" style="104" customWidth="1"/>
    <col min="9986" max="10237" width="9" style="104"/>
    <col min="10238" max="10238" width="56.75" style="104" customWidth="1"/>
    <col min="10239" max="10241" width="30.625" style="104" customWidth="1"/>
    <col min="10242" max="10493" width="9" style="104"/>
    <col min="10494" max="10494" width="56.75" style="104" customWidth="1"/>
    <col min="10495" max="10497" width="30.625" style="104" customWidth="1"/>
    <col min="10498" max="10749" width="9" style="104"/>
    <col min="10750" max="10750" width="56.75" style="104" customWidth="1"/>
    <col min="10751" max="10753" width="30.625" style="104" customWidth="1"/>
    <col min="10754" max="11005" width="9" style="104"/>
    <col min="11006" max="11006" width="56.75" style="104" customWidth="1"/>
    <col min="11007" max="11009" width="30.625" style="104" customWidth="1"/>
    <col min="11010" max="11261" width="9" style="104"/>
    <col min="11262" max="11262" width="56.75" style="104" customWidth="1"/>
    <col min="11263" max="11265" width="30.625" style="104" customWidth="1"/>
    <col min="11266" max="11517" width="9" style="104"/>
    <col min="11518" max="11518" width="56.75" style="104" customWidth="1"/>
    <col min="11519" max="11521" width="30.625" style="104" customWidth="1"/>
    <col min="11522" max="11773" width="9" style="104"/>
    <col min="11774" max="11774" width="56.75" style="104" customWidth="1"/>
    <col min="11775" max="11777" width="30.625" style="104" customWidth="1"/>
    <col min="11778" max="12029" width="9" style="104"/>
    <col min="12030" max="12030" width="56.75" style="104" customWidth="1"/>
    <col min="12031" max="12033" width="30.625" style="104" customWidth="1"/>
    <col min="12034" max="12285" width="9" style="104"/>
    <col min="12286" max="12286" width="56.75" style="104" customWidth="1"/>
    <col min="12287" max="12289" width="30.625" style="104" customWidth="1"/>
    <col min="12290" max="12541" width="9" style="104"/>
    <col min="12542" max="12542" width="56.75" style="104" customWidth="1"/>
    <col min="12543" max="12545" width="30.625" style="104" customWidth="1"/>
    <col min="12546" max="12797" width="9" style="104"/>
    <col min="12798" max="12798" width="56.75" style="104" customWidth="1"/>
    <col min="12799" max="12801" width="30.625" style="104" customWidth="1"/>
    <col min="12802" max="13053" width="9" style="104"/>
    <col min="13054" max="13054" width="56.75" style="104" customWidth="1"/>
    <col min="13055" max="13057" width="30.625" style="104" customWidth="1"/>
    <col min="13058" max="13309" width="9" style="104"/>
    <col min="13310" max="13310" width="56.75" style="104" customWidth="1"/>
    <col min="13311" max="13313" width="30.625" style="104" customWidth="1"/>
    <col min="13314" max="13565" width="9" style="104"/>
    <col min="13566" max="13566" width="56.75" style="104" customWidth="1"/>
    <col min="13567" max="13569" width="30.625" style="104" customWidth="1"/>
    <col min="13570" max="13821" width="9" style="104"/>
    <col min="13822" max="13822" width="56.75" style="104" customWidth="1"/>
    <col min="13823" max="13825" width="30.625" style="104" customWidth="1"/>
    <col min="13826" max="14077" width="9" style="104"/>
    <col min="14078" max="14078" width="56.75" style="104" customWidth="1"/>
    <col min="14079" max="14081" width="30.625" style="104" customWidth="1"/>
    <col min="14082" max="14333" width="9" style="104"/>
    <col min="14334" max="14334" width="56.75" style="104" customWidth="1"/>
    <col min="14335" max="14337" width="30.625" style="104" customWidth="1"/>
    <col min="14338" max="14589" width="9" style="104"/>
    <col min="14590" max="14590" width="56.75" style="104" customWidth="1"/>
    <col min="14591" max="14593" width="30.625" style="104" customWidth="1"/>
    <col min="14594" max="14845" width="9" style="104"/>
    <col min="14846" max="14846" width="56.75" style="104" customWidth="1"/>
    <col min="14847" max="14849" width="30.625" style="104" customWidth="1"/>
    <col min="14850" max="15101" width="9" style="104"/>
    <col min="15102" max="15102" width="56.75" style="104" customWidth="1"/>
    <col min="15103" max="15105" width="30.625" style="104" customWidth="1"/>
    <col min="15106" max="15357" width="9" style="104"/>
    <col min="15358" max="15358" width="56.75" style="104" customWidth="1"/>
    <col min="15359" max="15361" width="30.625" style="104" customWidth="1"/>
    <col min="15362" max="15613" width="9" style="104"/>
    <col min="15614" max="15614" width="56.75" style="104" customWidth="1"/>
    <col min="15615" max="15617" width="30.625" style="104" customWidth="1"/>
    <col min="15618" max="15869" width="9" style="104"/>
    <col min="15870" max="15870" width="56.75" style="104" customWidth="1"/>
    <col min="15871" max="15873" width="30.625" style="104" customWidth="1"/>
    <col min="15874" max="16125" width="9" style="104"/>
    <col min="16126" max="16126" width="56.75" style="104" customWidth="1"/>
    <col min="16127" max="16129" width="30.625" style="104" customWidth="1"/>
    <col min="16130" max="16384" width="9" style="104"/>
  </cols>
  <sheetData>
    <row r="1" ht="18" customHeight="1" spans="1:1">
      <c r="A1" s="15" t="s">
        <v>1</v>
      </c>
    </row>
    <row r="2" s="106" customFormat="1" ht="20.25" spans="1:4">
      <c r="A2" s="250" t="s">
        <v>2</v>
      </c>
      <c r="B2" s="250"/>
      <c r="C2" s="250"/>
      <c r="D2" s="250"/>
    </row>
    <row r="3" ht="20.25" customHeight="1" spans="1:4">
      <c r="A3" s="106"/>
      <c r="D3" s="233" t="s">
        <v>37</v>
      </c>
    </row>
    <row r="4" ht="31.5" customHeight="1" spans="1:4">
      <c r="A4" s="108" t="s">
        <v>38</v>
      </c>
      <c r="B4" s="108" t="s">
        <v>39</v>
      </c>
      <c r="C4" s="251" t="s">
        <v>40</v>
      </c>
      <c r="D4" s="189" t="s">
        <v>41</v>
      </c>
    </row>
    <row r="5" ht="20.1" customHeight="1" spans="1:4">
      <c r="A5" s="241" t="s">
        <v>42</v>
      </c>
      <c r="B5" s="94">
        <f>SUM(B6,B7:B11,B12:B22)</f>
        <v>30753</v>
      </c>
      <c r="C5" s="94">
        <f>SUM(C6,C7:C11,C12:C22)</f>
        <v>26000</v>
      </c>
      <c r="D5" s="94">
        <f>IF(B5=0,"",ROUND(C5/B5*100,1))-100</f>
        <v>-15.5</v>
      </c>
    </row>
    <row r="6" ht="20.1" customHeight="1" spans="1:4">
      <c r="A6" s="252" t="s">
        <v>43</v>
      </c>
      <c r="B6" s="253">
        <v>8180</v>
      </c>
      <c r="C6" s="253">
        <v>9900</v>
      </c>
      <c r="D6" s="94">
        <f t="shared" ref="D6:D34" si="0">IF(B6=0,"",ROUND(C6/B6*100,1))-100</f>
        <v>21</v>
      </c>
    </row>
    <row r="7" ht="20.1" customHeight="1" spans="1:4">
      <c r="A7" s="252" t="s">
        <v>44</v>
      </c>
      <c r="B7" s="253">
        <v>1977</v>
      </c>
      <c r="C7" s="253">
        <v>2400</v>
      </c>
      <c r="D7" s="94">
        <f t="shared" si="0"/>
        <v>21.4</v>
      </c>
    </row>
    <row r="8" ht="20.1" customHeight="1" spans="1:4">
      <c r="A8" s="252" t="s">
        <v>45</v>
      </c>
      <c r="B8" s="253"/>
      <c r="C8" s="253"/>
      <c r="D8" s="94"/>
    </row>
    <row r="9" ht="20.1" customHeight="1" spans="1:4">
      <c r="A9" s="252" t="s">
        <v>46</v>
      </c>
      <c r="B9" s="253">
        <v>807</v>
      </c>
      <c r="C9" s="253">
        <v>550</v>
      </c>
      <c r="D9" s="94">
        <f t="shared" si="0"/>
        <v>-31.8</v>
      </c>
    </row>
    <row r="10" ht="20.1" customHeight="1" spans="1:4">
      <c r="A10" s="252" t="s">
        <v>47</v>
      </c>
      <c r="B10" s="253">
        <v>8</v>
      </c>
      <c r="C10" s="253">
        <v>5</v>
      </c>
      <c r="D10" s="94">
        <f t="shared" si="0"/>
        <v>-37.5</v>
      </c>
    </row>
    <row r="11" ht="20.1" customHeight="1" spans="1:4">
      <c r="A11" s="252" t="s">
        <v>48</v>
      </c>
      <c r="B11" s="253">
        <v>2053</v>
      </c>
      <c r="C11" s="253">
        <v>1450</v>
      </c>
      <c r="D11" s="94">
        <f t="shared" si="0"/>
        <v>-29.4</v>
      </c>
    </row>
    <row r="12" ht="20.1" customHeight="1" spans="1:4">
      <c r="A12" s="252" t="s">
        <v>49</v>
      </c>
      <c r="B12" s="253">
        <v>554</v>
      </c>
      <c r="C12" s="253">
        <v>450</v>
      </c>
      <c r="D12" s="94">
        <f t="shared" si="0"/>
        <v>-18.8</v>
      </c>
    </row>
    <row r="13" ht="20.1" customHeight="1" spans="1:4">
      <c r="A13" s="252" t="s">
        <v>50</v>
      </c>
      <c r="B13" s="253">
        <v>859</v>
      </c>
      <c r="C13" s="253">
        <v>600</v>
      </c>
      <c r="D13" s="94">
        <f t="shared" si="0"/>
        <v>-30.2</v>
      </c>
    </row>
    <row r="14" ht="20.1" customHeight="1" spans="1:4">
      <c r="A14" s="252" t="s">
        <v>51</v>
      </c>
      <c r="B14" s="253">
        <v>1299</v>
      </c>
      <c r="C14" s="253">
        <v>1050</v>
      </c>
      <c r="D14" s="94">
        <f t="shared" si="0"/>
        <v>-19.2</v>
      </c>
    </row>
    <row r="15" ht="20.1" customHeight="1" spans="1:4">
      <c r="A15" s="252" t="s">
        <v>52</v>
      </c>
      <c r="B15" s="253">
        <v>6897</v>
      </c>
      <c r="C15" s="253">
        <v>4750</v>
      </c>
      <c r="D15" s="94">
        <f t="shared" si="0"/>
        <v>-31.1</v>
      </c>
    </row>
    <row r="16" ht="20.1" customHeight="1" spans="1:4">
      <c r="A16" s="252" t="s">
        <v>53</v>
      </c>
      <c r="B16" s="253"/>
      <c r="C16" s="253"/>
      <c r="D16" s="94"/>
    </row>
    <row r="17" ht="20.1" customHeight="1" spans="1:4">
      <c r="A17" s="252" t="s">
        <v>54</v>
      </c>
      <c r="B17" s="253">
        <v>8116</v>
      </c>
      <c r="C17" s="253">
        <v>4840</v>
      </c>
      <c r="D17" s="94">
        <f t="shared" si="0"/>
        <v>-40.4</v>
      </c>
    </row>
    <row r="18" ht="20.1" customHeight="1" spans="1:6">
      <c r="A18" s="252" t="s">
        <v>55</v>
      </c>
      <c r="B18" s="253"/>
      <c r="C18" s="253"/>
      <c r="D18" s="94"/>
      <c r="F18" s="104" t="s">
        <v>56</v>
      </c>
    </row>
    <row r="19" ht="20.1" customHeight="1" spans="1:6">
      <c r="A19" s="252" t="s">
        <v>57</v>
      </c>
      <c r="B19" s="253"/>
      <c r="C19" s="253"/>
      <c r="D19" s="94"/>
      <c r="F19" s="104" t="s">
        <v>56</v>
      </c>
    </row>
    <row r="20" ht="20.1" customHeight="1" spans="1:4">
      <c r="A20" s="252" t="s">
        <v>58</v>
      </c>
      <c r="B20" s="253">
        <v>3</v>
      </c>
      <c r="C20" s="253">
        <v>5</v>
      </c>
      <c r="D20" s="94">
        <f t="shared" si="0"/>
        <v>66.7</v>
      </c>
    </row>
    <row r="21" ht="20.1" customHeight="1" spans="1:4">
      <c r="A21" s="252" t="s">
        <v>59</v>
      </c>
      <c r="B21" s="253"/>
      <c r="C21" s="253"/>
      <c r="D21" s="94"/>
    </row>
    <row r="22" ht="20.1" customHeight="1" spans="1:4">
      <c r="A22" s="241"/>
      <c r="B22" s="94"/>
      <c r="C22" s="94"/>
      <c r="D22" s="94"/>
    </row>
    <row r="23" ht="21" customHeight="1" spans="1:4">
      <c r="A23" s="241" t="s">
        <v>60</v>
      </c>
      <c r="B23" s="94">
        <f>SUM(B24:B31)</f>
        <v>3467</v>
      </c>
      <c r="C23" s="94">
        <f>SUM(C24:C31)</f>
        <v>4000</v>
      </c>
      <c r="D23" s="94">
        <f t="shared" si="0"/>
        <v>15.4</v>
      </c>
    </row>
    <row r="24" ht="20.1" customHeight="1" spans="1:4">
      <c r="A24" s="241" t="s">
        <v>61</v>
      </c>
      <c r="B24" s="94">
        <v>1666</v>
      </c>
      <c r="C24" s="253">
        <v>1950</v>
      </c>
      <c r="D24" s="94">
        <f t="shared" si="0"/>
        <v>17</v>
      </c>
    </row>
    <row r="25" ht="20.1" customHeight="1" spans="1:4">
      <c r="A25" s="241" t="s">
        <v>62</v>
      </c>
      <c r="B25" s="94">
        <v>202</v>
      </c>
      <c r="C25" s="253">
        <v>250</v>
      </c>
      <c r="D25" s="94">
        <f t="shared" si="0"/>
        <v>23.8</v>
      </c>
    </row>
    <row r="26" ht="20.1" customHeight="1" spans="1:4">
      <c r="A26" s="241" t="s">
        <v>63</v>
      </c>
      <c r="B26" s="94">
        <v>1014</v>
      </c>
      <c r="C26" s="253">
        <v>1300</v>
      </c>
      <c r="D26" s="94">
        <f t="shared" si="0"/>
        <v>28.2</v>
      </c>
    </row>
    <row r="27" ht="20.1" customHeight="1" spans="1:4">
      <c r="A27" s="241" t="s">
        <v>64</v>
      </c>
      <c r="B27" s="94"/>
      <c r="C27" s="253"/>
      <c r="D27" s="94"/>
    </row>
    <row r="28" ht="20.1" customHeight="1" spans="1:4">
      <c r="A28" s="241" t="s">
        <v>65</v>
      </c>
      <c r="B28" s="94">
        <v>493</v>
      </c>
      <c r="C28" s="253">
        <v>500</v>
      </c>
      <c r="D28" s="94">
        <f t="shared" si="0"/>
        <v>1.40000000000001</v>
      </c>
    </row>
    <row r="29" ht="20.1" customHeight="1" spans="1:4">
      <c r="A29" s="241" t="s">
        <v>66</v>
      </c>
      <c r="B29" s="94"/>
      <c r="C29" s="94"/>
      <c r="D29" s="94"/>
    </row>
    <row r="30" s="249" customFormat="1" ht="20.1" customHeight="1" spans="1:4">
      <c r="A30" s="241" t="s">
        <v>67</v>
      </c>
      <c r="B30" s="94"/>
      <c r="C30" s="94"/>
      <c r="D30" s="94"/>
    </row>
    <row r="31" s="249" customFormat="1" ht="20.1" customHeight="1" spans="1:4">
      <c r="A31" s="241" t="s">
        <v>68</v>
      </c>
      <c r="B31" s="94">
        <v>92</v>
      </c>
      <c r="C31" s="94"/>
      <c r="D31" s="94">
        <f t="shared" si="0"/>
        <v>-100</v>
      </c>
    </row>
    <row r="32" s="249" customFormat="1" ht="20.1" customHeight="1" spans="1:4">
      <c r="A32" s="241" t="s">
        <v>69</v>
      </c>
      <c r="B32" s="254"/>
      <c r="C32" s="254"/>
      <c r="D32" s="94"/>
    </row>
    <row r="33" ht="20.1" customHeight="1" spans="1:4">
      <c r="A33" s="241" t="s">
        <v>69</v>
      </c>
      <c r="B33" s="94"/>
      <c r="C33" s="94"/>
      <c r="D33" s="94"/>
    </row>
    <row r="34" ht="20.1" customHeight="1" spans="1:4">
      <c r="A34" s="102" t="s">
        <v>70</v>
      </c>
      <c r="B34" s="94">
        <f>SUM(B5,B23)</f>
        <v>34220</v>
      </c>
      <c r="C34" s="94">
        <f>SUM(C5,C23)</f>
        <v>30000</v>
      </c>
      <c r="D34" s="94">
        <f t="shared" si="0"/>
        <v>-12.3</v>
      </c>
    </row>
    <row r="35" ht="18.75" customHeight="1" spans="1:4">
      <c r="A35" s="255" t="s">
        <v>69</v>
      </c>
      <c r="B35" s="255"/>
      <c r="C35" s="255"/>
      <c r="D35" s="255"/>
    </row>
    <row r="36" ht="20.1" customHeight="1"/>
    <row r="37" ht="20.1" customHeight="1"/>
    <row r="38" ht="20.1" customHeight="1"/>
    <row r="39" ht="20.1" customHeight="1"/>
  </sheetData>
  <protectedRanges>
    <protectedRange sqref="C6:C22" name="区域1_2"/>
    <protectedRange sqref="C23:C30" name="区域2_2"/>
    <protectedRange sqref="B6:B18" name="区域1_1_1"/>
    <protectedRange sqref="B23:B30" name="区域2_1_1"/>
  </protectedRanges>
  <mergeCells count="2">
    <mergeCell ref="A2:D2"/>
    <mergeCell ref="A35:D35"/>
  </mergeCells>
  <pageMargins left="0.41" right="0.23" top="0.748031496062992" bottom="0.748031496062992" header="0.31496062992126" footer="0.31496062992126"/>
  <pageSetup paperSize="9" scale="8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tabColor rgb="FFFF0000"/>
    <pageSetUpPr fitToPage="1"/>
  </sheetPr>
  <dimension ref="A1:J228"/>
  <sheetViews>
    <sheetView workbookViewId="0">
      <selection activeCell="A2" sqref="A2:G2"/>
    </sheetView>
  </sheetViews>
  <sheetFormatPr defaultColWidth="9" defaultRowHeight="14.25"/>
  <cols>
    <col min="1" max="1" width="32.375" style="230" customWidth="1"/>
    <col min="2" max="5" width="16.625" style="231" customWidth="1"/>
    <col min="6" max="6" width="16.625" style="232" customWidth="1"/>
    <col min="7" max="7" width="16.625" style="233" customWidth="1"/>
    <col min="8" max="8" width="9" style="104" customWidth="1"/>
    <col min="9" max="239" width="9" style="104"/>
    <col min="240" max="240" width="49.25" style="104" customWidth="1"/>
    <col min="241" max="241" width="20.75" style="104" customWidth="1"/>
    <col min="242" max="495" width="9" style="104"/>
    <col min="496" max="496" width="49.25" style="104" customWidth="1"/>
    <col min="497" max="497" width="20.75" style="104" customWidth="1"/>
    <col min="498" max="751" width="9" style="104"/>
    <col min="752" max="752" width="49.25" style="104" customWidth="1"/>
    <col min="753" max="753" width="20.75" style="104" customWidth="1"/>
    <col min="754" max="1007" width="9" style="104"/>
    <col min="1008" max="1008" width="49.25" style="104" customWidth="1"/>
    <col min="1009" max="1009" width="20.75" style="104" customWidth="1"/>
    <col min="1010" max="1263" width="9" style="104"/>
    <col min="1264" max="1264" width="49.25" style="104" customWidth="1"/>
    <col min="1265" max="1265" width="20.75" style="104" customWidth="1"/>
    <col min="1266" max="1519" width="9" style="104"/>
    <col min="1520" max="1520" width="49.25" style="104" customWidth="1"/>
    <col min="1521" max="1521" width="20.75" style="104" customWidth="1"/>
    <col min="1522" max="1775" width="9" style="104"/>
    <col min="1776" max="1776" width="49.25" style="104" customWidth="1"/>
    <col min="1777" max="1777" width="20.75" style="104" customWidth="1"/>
    <col min="1778" max="2031" width="9" style="104"/>
    <col min="2032" max="2032" width="49.25" style="104" customWidth="1"/>
    <col min="2033" max="2033" width="20.75" style="104" customWidth="1"/>
    <col min="2034" max="2287" width="9" style="104"/>
    <col min="2288" max="2288" width="49.25" style="104" customWidth="1"/>
    <col min="2289" max="2289" width="20.75" style="104" customWidth="1"/>
    <col min="2290" max="2543" width="9" style="104"/>
    <col min="2544" max="2544" width="49.25" style="104" customWidth="1"/>
    <col min="2545" max="2545" width="20.75" style="104" customWidth="1"/>
    <col min="2546" max="2799" width="9" style="104"/>
    <col min="2800" max="2800" width="49.25" style="104" customWidth="1"/>
    <col min="2801" max="2801" width="20.75" style="104" customWidth="1"/>
    <col min="2802" max="3055" width="9" style="104"/>
    <col min="3056" max="3056" width="49.25" style="104" customWidth="1"/>
    <col min="3057" max="3057" width="20.75" style="104" customWidth="1"/>
    <col min="3058" max="3311" width="9" style="104"/>
    <col min="3312" max="3312" width="49.25" style="104" customWidth="1"/>
    <col min="3313" max="3313" width="20.75" style="104" customWidth="1"/>
    <col min="3314" max="3567" width="9" style="104"/>
    <col min="3568" max="3568" width="49.25" style="104" customWidth="1"/>
    <col min="3569" max="3569" width="20.75" style="104" customWidth="1"/>
    <col min="3570" max="3823" width="9" style="104"/>
    <col min="3824" max="3824" width="49.25" style="104" customWidth="1"/>
    <col min="3825" max="3825" width="20.75" style="104" customWidth="1"/>
    <col min="3826" max="4079" width="9" style="104"/>
    <col min="4080" max="4080" width="49.25" style="104" customWidth="1"/>
    <col min="4081" max="4081" width="20.75" style="104" customWidth="1"/>
    <col min="4082" max="4335" width="9" style="104"/>
    <col min="4336" max="4336" width="49.25" style="104" customWidth="1"/>
    <col min="4337" max="4337" width="20.75" style="104" customWidth="1"/>
    <col min="4338" max="4591" width="9" style="104"/>
    <col min="4592" max="4592" width="49.25" style="104" customWidth="1"/>
    <col min="4593" max="4593" width="20.75" style="104" customWidth="1"/>
    <col min="4594" max="4847" width="9" style="104"/>
    <col min="4848" max="4848" width="49.25" style="104" customWidth="1"/>
    <col min="4849" max="4849" width="20.75" style="104" customWidth="1"/>
    <col min="4850" max="5103" width="9" style="104"/>
    <col min="5104" max="5104" width="49.25" style="104" customWidth="1"/>
    <col min="5105" max="5105" width="20.75" style="104" customWidth="1"/>
    <col min="5106" max="5359" width="9" style="104"/>
    <col min="5360" max="5360" width="49.25" style="104" customWidth="1"/>
    <col min="5361" max="5361" width="20.75" style="104" customWidth="1"/>
    <col min="5362" max="5615" width="9" style="104"/>
    <col min="5616" max="5616" width="49.25" style="104" customWidth="1"/>
    <col min="5617" max="5617" width="20.75" style="104" customWidth="1"/>
    <col min="5618" max="5871" width="9" style="104"/>
    <col min="5872" max="5872" width="49.25" style="104" customWidth="1"/>
    <col min="5873" max="5873" width="20.75" style="104" customWidth="1"/>
    <col min="5874" max="6127" width="9" style="104"/>
    <col min="6128" max="6128" width="49.25" style="104" customWidth="1"/>
    <col min="6129" max="6129" width="20.75" style="104" customWidth="1"/>
    <col min="6130" max="6383" width="9" style="104"/>
    <col min="6384" max="6384" width="49.25" style="104" customWidth="1"/>
    <col min="6385" max="6385" width="20.75" style="104" customWidth="1"/>
    <col min="6386" max="6639" width="9" style="104"/>
    <col min="6640" max="6640" width="49.25" style="104" customWidth="1"/>
    <col min="6641" max="6641" width="20.75" style="104" customWidth="1"/>
    <col min="6642" max="6895" width="9" style="104"/>
    <col min="6896" max="6896" width="49.25" style="104" customWidth="1"/>
    <col min="6897" max="6897" width="20.75" style="104" customWidth="1"/>
    <col min="6898" max="7151" width="9" style="104"/>
    <col min="7152" max="7152" width="49.25" style="104" customWidth="1"/>
    <col min="7153" max="7153" width="20.75" style="104" customWidth="1"/>
    <col min="7154" max="7407" width="9" style="104"/>
    <col min="7408" max="7408" width="49.25" style="104" customWidth="1"/>
    <col min="7409" max="7409" width="20.75" style="104" customWidth="1"/>
    <col min="7410" max="7663" width="9" style="104"/>
    <col min="7664" max="7664" width="49.25" style="104" customWidth="1"/>
    <col min="7665" max="7665" width="20.75" style="104" customWidth="1"/>
    <col min="7666" max="7919" width="9" style="104"/>
    <col min="7920" max="7920" width="49.25" style="104" customWidth="1"/>
    <col min="7921" max="7921" width="20.75" style="104" customWidth="1"/>
    <col min="7922" max="8175" width="9" style="104"/>
    <col min="8176" max="8176" width="49.25" style="104" customWidth="1"/>
    <col min="8177" max="8177" width="20.75" style="104" customWidth="1"/>
    <col min="8178" max="8431" width="9" style="104"/>
    <col min="8432" max="8432" width="49.25" style="104" customWidth="1"/>
    <col min="8433" max="8433" width="20.75" style="104" customWidth="1"/>
    <col min="8434" max="8687" width="9" style="104"/>
    <col min="8688" max="8688" width="49.25" style="104" customWidth="1"/>
    <col min="8689" max="8689" width="20.75" style="104" customWidth="1"/>
    <col min="8690" max="8943" width="9" style="104"/>
    <col min="8944" max="8944" width="49.25" style="104" customWidth="1"/>
    <col min="8945" max="8945" width="20.75" style="104" customWidth="1"/>
    <col min="8946" max="9199" width="9" style="104"/>
    <col min="9200" max="9200" width="49.25" style="104" customWidth="1"/>
    <col min="9201" max="9201" width="20.75" style="104" customWidth="1"/>
    <col min="9202" max="9455" width="9" style="104"/>
    <col min="9456" max="9456" width="49.25" style="104" customWidth="1"/>
    <col min="9457" max="9457" width="20.75" style="104" customWidth="1"/>
    <col min="9458" max="9711" width="9" style="104"/>
    <col min="9712" max="9712" width="49.25" style="104" customWidth="1"/>
    <col min="9713" max="9713" width="20.75" style="104" customWidth="1"/>
    <col min="9714" max="9967" width="9" style="104"/>
    <col min="9968" max="9968" width="49.25" style="104" customWidth="1"/>
    <col min="9969" max="9969" width="20.75" style="104" customWidth="1"/>
    <col min="9970" max="10223" width="9" style="104"/>
    <col min="10224" max="10224" width="49.25" style="104" customWidth="1"/>
    <col min="10225" max="10225" width="20.75" style="104" customWidth="1"/>
    <col min="10226" max="10479" width="9" style="104"/>
    <col min="10480" max="10480" width="49.25" style="104" customWidth="1"/>
    <col min="10481" max="10481" width="20.75" style="104" customWidth="1"/>
    <col min="10482" max="10735" width="9" style="104"/>
    <col min="10736" max="10736" width="49.25" style="104" customWidth="1"/>
    <col min="10737" max="10737" width="20.75" style="104" customWidth="1"/>
    <col min="10738" max="10991" width="9" style="104"/>
    <col min="10992" max="10992" width="49.25" style="104" customWidth="1"/>
    <col min="10993" max="10993" width="20.75" style="104" customWidth="1"/>
    <col min="10994" max="11247" width="9" style="104"/>
    <col min="11248" max="11248" width="49.25" style="104" customWidth="1"/>
    <col min="11249" max="11249" width="20.75" style="104" customWidth="1"/>
    <col min="11250" max="11503" width="9" style="104"/>
    <col min="11504" max="11504" width="49.25" style="104" customWidth="1"/>
    <col min="11505" max="11505" width="20.75" style="104" customWidth="1"/>
    <col min="11506" max="11759" width="9" style="104"/>
    <col min="11760" max="11760" width="49.25" style="104" customWidth="1"/>
    <col min="11761" max="11761" width="20.75" style="104" customWidth="1"/>
    <col min="11762" max="12015" width="9" style="104"/>
    <col min="12016" max="12016" width="49.25" style="104" customWidth="1"/>
    <col min="12017" max="12017" width="20.75" style="104" customWidth="1"/>
    <col min="12018" max="12271" width="9" style="104"/>
    <col min="12272" max="12272" width="49.25" style="104" customWidth="1"/>
    <col min="12273" max="12273" width="20.75" style="104" customWidth="1"/>
    <col min="12274" max="12527" width="9" style="104"/>
    <col min="12528" max="12528" width="49.25" style="104" customWidth="1"/>
    <col min="12529" max="12529" width="20.75" style="104" customWidth="1"/>
    <col min="12530" max="12783" width="9" style="104"/>
    <col min="12784" max="12784" width="49.25" style="104" customWidth="1"/>
    <col min="12785" max="12785" width="20.75" style="104" customWidth="1"/>
    <col min="12786" max="13039" width="9" style="104"/>
    <col min="13040" max="13040" width="49.25" style="104" customWidth="1"/>
    <col min="13041" max="13041" width="20.75" style="104" customWidth="1"/>
    <col min="13042" max="13295" width="9" style="104"/>
    <col min="13296" max="13296" width="49.25" style="104" customWidth="1"/>
    <col min="13297" max="13297" width="20.75" style="104" customWidth="1"/>
    <col min="13298" max="13551" width="9" style="104"/>
    <col min="13552" max="13552" width="49.25" style="104" customWidth="1"/>
    <col min="13553" max="13553" width="20.75" style="104" customWidth="1"/>
    <col min="13554" max="13807" width="9" style="104"/>
    <col min="13808" max="13808" width="49.25" style="104" customWidth="1"/>
    <col min="13809" max="13809" width="20.75" style="104" customWidth="1"/>
    <col min="13810" max="14063" width="9" style="104"/>
    <col min="14064" max="14064" width="49.25" style="104" customWidth="1"/>
    <col min="14065" max="14065" width="20.75" style="104" customWidth="1"/>
    <col min="14066" max="14319" width="9" style="104"/>
    <col min="14320" max="14320" width="49.25" style="104" customWidth="1"/>
    <col min="14321" max="14321" width="20.75" style="104" customWidth="1"/>
    <col min="14322" max="14575" width="9" style="104"/>
    <col min="14576" max="14576" width="49.25" style="104" customWidth="1"/>
    <col min="14577" max="14577" width="20.75" style="104" customWidth="1"/>
    <col min="14578" max="14831" width="9" style="104"/>
    <col min="14832" max="14832" width="49.25" style="104" customWidth="1"/>
    <col min="14833" max="14833" width="20.75" style="104" customWidth="1"/>
    <col min="14834" max="15087" width="9" style="104"/>
    <col min="15088" max="15088" width="49.25" style="104" customWidth="1"/>
    <col min="15089" max="15089" width="20.75" style="104" customWidth="1"/>
    <col min="15090" max="15343" width="9" style="104"/>
    <col min="15344" max="15344" width="49.25" style="104" customWidth="1"/>
    <col min="15345" max="15345" width="20.75" style="104" customWidth="1"/>
    <col min="15346" max="15599" width="9" style="104"/>
    <col min="15600" max="15600" width="49.25" style="104" customWidth="1"/>
    <col min="15601" max="15601" width="20.75" style="104" customWidth="1"/>
    <col min="15602" max="15855" width="9" style="104"/>
    <col min="15856" max="15856" width="49.25" style="104" customWidth="1"/>
    <col min="15857" max="15857" width="20.75" style="104" customWidth="1"/>
    <col min="15858" max="16111" width="9" style="104"/>
    <col min="16112" max="16112" width="49.25" style="104" customWidth="1"/>
    <col min="16113" max="16113" width="20.75" style="104" customWidth="1"/>
    <col min="16114" max="16381" width="9" style="104"/>
    <col min="16382" max="16384" width="9" style="104" customWidth="1"/>
  </cols>
  <sheetData>
    <row r="1" ht="27" customHeight="1" spans="1:5">
      <c r="A1" s="15" t="s">
        <v>3</v>
      </c>
      <c r="B1" s="79"/>
      <c r="C1" s="79"/>
      <c r="D1" s="79"/>
      <c r="E1" s="79"/>
    </row>
    <row r="2" s="106" customFormat="1" ht="25.5" spans="1:7">
      <c r="A2" s="105" t="s">
        <v>4</v>
      </c>
      <c r="B2" s="105"/>
      <c r="C2" s="105"/>
      <c r="D2" s="105"/>
      <c r="E2" s="105"/>
      <c r="F2" s="105"/>
      <c r="G2" s="105"/>
    </row>
    <row r="3" ht="20.25" customHeight="1" spans="7:7">
      <c r="G3" s="233" t="s">
        <v>37</v>
      </c>
    </row>
    <row r="4" ht="36" customHeight="1" spans="1:7">
      <c r="A4" s="234" t="s">
        <v>71</v>
      </c>
      <c r="B4" s="234" t="s">
        <v>72</v>
      </c>
      <c r="C4" s="235" t="s">
        <v>40</v>
      </c>
      <c r="D4" s="236"/>
      <c r="E4" s="236"/>
      <c r="F4" s="237"/>
      <c r="G4" s="238" t="s">
        <v>41</v>
      </c>
    </row>
    <row r="5" ht="36" customHeight="1" spans="1:7">
      <c r="A5" s="239"/>
      <c r="B5" s="239"/>
      <c r="C5" s="108" t="s">
        <v>73</v>
      </c>
      <c r="D5" s="109" t="s">
        <v>74</v>
      </c>
      <c r="E5" s="109" t="s">
        <v>75</v>
      </c>
      <c r="F5" s="108" t="s">
        <v>76</v>
      </c>
      <c r="G5" s="240"/>
    </row>
    <row r="6" s="229" customFormat="1" ht="21.95" customHeight="1" spans="1:7">
      <c r="A6" s="241" t="s">
        <v>77</v>
      </c>
      <c r="B6" s="242">
        <v>12055</v>
      </c>
      <c r="C6" s="242">
        <v>9584</v>
      </c>
      <c r="D6" s="242"/>
      <c r="E6" s="242">
        <v>3761</v>
      </c>
      <c r="F6" s="242">
        <f>SUM(C6:E6)</f>
        <v>13345</v>
      </c>
      <c r="G6" s="243">
        <f>F6/B6*100-100</f>
        <v>10.700953961012</v>
      </c>
    </row>
    <row r="7" s="229" customFormat="1" ht="21.95" customHeight="1" spans="1:7">
      <c r="A7" s="241" t="s">
        <v>78</v>
      </c>
      <c r="B7" s="242">
        <v>89</v>
      </c>
      <c r="C7" s="242">
        <v>18</v>
      </c>
      <c r="D7" s="242"/>
      <c r="E7" s="242">
        <v>43</v>
      </c>
      <c r="F7" s="242">
        <f t="shared" ref="F7:F23" si="0">SUM(C7:E7)</f>
        <v>61</v>
      </c>
      <c r="G7" s="243">
        <f t="shared" ref="G7:G23" si="1">F7/B7*100-100</f>
        <v>-31.4606741573034</v>
      </c>
    </row>
    <row r="8" s="229" customFormat="1" ht="21.95" customHeight="1" spans="1:7">
      <c r="A8" s="241" t="s">
        <v>79</v>
      </c>
      <c r="B8" s="242">
        <v>25321</v>
      </c>
      <c r="C8" s="242">
        <v>17586</v>
      </c>
      <c r="D8" s="242"/>
      <c r="E8" s="242">
        <v>7161</v>
      </c>
      <c r="F8" s="242">
        <f t="shared" si="0"/>
        <v>24747</v>
      </c>
      <c r="G8" s="243">
        <f t="shared" si="1"/>
        <v>-2.26689309268986</v>
      </c>
    </row>
    <row r="9" s="229" customFormat="1" ht="21.95" customHeight="1" spans="1:7">
      <c r="A9" s="117" t="s">
        <v>80</v>
      </c>
      <c r="B9" s="242">
        <v>35</v>
      </c>
      <c r="C9" s="242">
        <v>7</v>
      </c>
      <c r="D9" s="242"/>
      <c r="E9" s="242"/>
      <c r="F9" s="242">
        <f t="shared" si="0"/>
        <v>7</v>
      </c>
      <c r="G9" s="243"/>
    </row>
    <row r="10" s="229" customFormat="1" ht="21.95" customHeight="1" spans="1:7">
      <c r="A10" s="241" t="s">
        <v>81</v>
      </c>
      <c r="B10" s="242">
        <v>120</v>
      </c>
      <c r="C10" s="242"/>
      <c r="D10" s="242"/>
      <c r="E10" s="242">
        <v>32</v>
      </c>
      <c r="F10" s="242">
        <f t="shared" si="0"/>
        <v>32</v>
      </c>
      <c r="G10" s="243">
        <f t="shared" si="1"/>
        <v>-73.3333333333333</v>
      </c>
    </row>
    <row r="11" s="229" customFormat="1" ht="21.95" customHeight="1" spans="1:7">
      <c r="A11" s="241" t="s">
        <v>82</v>
      </c>
      <c r="B11" s="242">
        <v>5525</v>
      </c>
      <c r="C11" s="242">
        <v>4237</v>
      </c>
      <c r="D11" s="242"/>
      <c r="E11" s="242">
        <v>794</v>
      </c>
      <c r="F11" s="242">
        <f t="shared" si="0"/>
        <v>5031</v>
      </c>
      <c r="G11" s="243">
        <f t="shared" si="1"/>
        <v>-8.94117647058823</v>
      </c>
    </row>
    <row r="12" s="229" customFormat="1" ht="21.95" customHeight="1" spans="1:7">
      <c r="A12" s="241" t="s">
        <v>83</v>
      </c>
      <c r="B12" s="242">
        <v>4674</v>
      </c>
      <c r="C12" s="242">
        <v>2272</v>
      </c>
      <c r="D12" s="242"/>
      <c r="E12" s="242">
        <v>956</v>
      </c>
      <c r="F12" s="242">
        <f t="shared" si="0"/>
        <v>3228</v>
      </c>
      <c r="G12" s="243">
        <f t="shared" si="1"/>
        <v>-30.9370988446727</v>
      </c>
    </row>
    <row r="13" s="229" customFormat="1" ht="21.95" customHeight="1" spans="1:7">
      <c r="A13" s="241" t="s">
        <v>84</v>
      </c>
      <c r="B13" s="242">
        <v>28</v>
      </c>
      <c r="C13" s="242">
        <v>38</v>
      </c>
      <c r="D13" s="242"/>
      <c r="E13" s="242">
        <v>1</v>
      </c>
      <c r="F13" s="242">
        <f t="shared" si="0"/>
        <v>39</v>
      </c>
      <c r="G13" s="243">
        <f t="shared" si="1"/>
        <v>39.2857142857143</v>
      </c>
    </row>
    <row r="14" s="229" customFormat="1" ht="21.95" customHeight="1" spans="1:7">
      <c r="A14" s="241" t="s">
        <v>85</v>
      </c>
      <c r="B14" s="242">
        <v>3416</v>
      </c>
      <c r="C14" s="242">
        <v>1011</v>
      </c>
      <c r="D14" s="242"/>
      <c r="E14" s="242">
        <v>698</v>
      </c>
      <c r="F14" s="242">
        <f t="shared" si="0"/>
        <v>1709</v>
      </c>
      <c r="G14" s="243">
        <f t="shared" si="1"/>
        <v>-49.9707259953162</v>
      </c>
    </row>
    <row r="15" s="229" customFormat="1" ht="21.95" customHeight="1" spans="1:7">
      <c r="A15" s="241" t="s">
        <v>86</v>
      </c>
      <c r="B15" s="242">
        <v>4533</v>
      </c>
      <c r="C15" s="242">
        <v>1208</v>
      </c>
      <c r="D15" s="242"/>
      <c r="E15" s="242">
        <v>9506</v>
      </c>
      <c r="F15" s="242">
        <f t="shared" si="0"/>
        <v>10714</v>
      </c>
      <c r="G15" s="243">
        <f t="shared" si="1"/>
        <v>136.355614383411</v>
      </c>
    </row>
    <row r="16" s="229" customFormat="1" ht="21.95" customHeight="1" spans="1:7">
      <c r="A16" s="241" t="s">
        <v>87</v>
      </c>
      <c r="B16" s="242">
        <v>66</v>
      </c>
      <c r="C16" s="242"/>
      <c r="D16" s="242"/>
      <c r="E16" s="242"/>
      <c r="F16" s="242">
        <f t="shared" si="0"/>
        <v>0</v>
      </c>
      <c r="G16" s="243">
        <f t="shared" si="1"/>
        <v>-100</v>
      </c>
    </row>
    <row r="17" s="229" customFormat="1" ht="21.95" customHeight="1" spans="1:7">
      <c r="A17" s="241" t="s">
        <v>88</v>
      </c>
      <c r="B17" s="242">
        <v>0</v>
      </c>
      <c r="C17" s="242"/>
      <c r="D17" s="242"/>
      <c r="E17" s="242"/>
      <c r="F17" s="242">
        <f t="shared" si="0"/>
        <v>0</v>
      </c>
      <c r="G17" s="243"/>
    </row>
    <row r="18" s="229" customFormat="1" ht="21.95" customHeight="1" spans="1:7">
      <c r="A18" s="241" t="s">
        <v>89</v>
      </c>
      <c r="B18" s="242">
        <v>459</v>
      </c>
      <c r="C18" s="242">
        <v>426</v>
      </c>
      <c r="D18" s="242"/>
      <c r="E18" s="242">
        <v>67</v>
      </c>
      <c r="F18" s="242">
        <f t="shared" si="0"/>
        <v>493</v>
      </c>
      <c r="G18" s="243">
        <f t="shared" si="1"/>
        <v>7.40740740740742</v>
      </c>
    </row>
    <row r="19" s="229" customFormat="1" ht="21.95" customHeight="1" spans="1:7">
      <c r="A19" s="241" t="s">
        <v>90</v>
      </c>
      <c r="B19" s="242">
        <v>4041</v>
      </c>
      <c r="C19" s="242">
        <v>50</v>
      </c>
      <c r="D19" s="242"/>
      <c r="E19" s="242">
        <v>1781</v>
      </c>
      <c r="F19" s="242">
        <f t="shared" si="0"/>
        <v>1831</v>
      </c>
      <c r="G19" s="243">
        <f t="shared" si="1"/>
        <v>-54.689433308587</v>
      </c>
    </row>
    <row r="20" s="229" customFormat="1" ht="21.95" customHeight="1" spans="1:7">
      <c r="A20" s="241" t="s">
        <v>91</v>
      </c>
      <c r="B20" s="242">
        <v>98</v>
      </c>
      <c r="C20" s="242">
        <v>44</v>
      </c>
      <c r="D20" s="242"/>
      <c r="E20" s="242">
        <v>23</v>
      </c>
      <c r="F20" s="242">
        <f t="shared" si="0"/>
        <v>67</v>
      </c>
      <c r="G20" s="243">
        <f t="shared" si="1"/>
        <v>-31.6326530612245</v>
      </c>
    </row>
    <row r="21" s="229" customFormat="1" ht="21.95" customHeight="1" spans="1:7">
      <c r="A21" s="241" t="s">
        <v>92</v>
      </c>
      <c r="B21" s="242">
        <v>700</v>
      </c>
      <c r="C21" s="242">
        <v>1000</v>
      </c>
      <c r="D21" s="242"/>
      <c r="E21" s="242"/>
      <c r="F21" s="242">
        <f t="shared" si="0"/>
        <v>1000</v>
      </c>
      <c r="G21" s="243">
        <f t="shared" si="1"/>
        <v>42.8571428571429</v>
      </c>
    </row>
    <row r="22" s="229" customFormat="1" ht="21.95" customHeight="1" spans="1:7">
      <c r="A22" s="241" t="s">
        <v>93</v>
      </c>
      <c r="B22" s="242">
        <v>1284</v>
      </c>
      <c r="C22" s="242">
        <v>1500</v>
      </c>
      <c r="D22" s="242"/>
      <c r="E22" s="242"/>
      <c r="F22" s="242">
        <f t="shared" si="0"/>
        <v>1500</v>
      </c>
      <c r="G22" s="243">
        <f t="shared" si="1"/>
        <v>16.8224299065421</v>
      </c>
    </row>
    <row r="23" s="229" customFormat="1" ht="21.95" customHeight="1" spans="1:7">
      <c r="A23" s="241" t="s">
        <v>94</v>
      </c>
      <c r="B23" s="242">
        <v>746</v>
      </c>
      <c r="C23" s="242">
        <v>301</v>
      </c>
      <c r="D23" s="242"/>
      <c r="E23" s="242">
        <v>59</v>
      </c>
      <c r="F23" s="242">
        <f t="shared" si="0"/>
        <v>360</v>
      </c>
      <c r="G23" s="243">
        <f t="shared" si="1"/>
        <v>-51.7426273458445</v>
      </c>
    </row>
    <row r="24" s="229" customFormat="1" ht="21.95" customHeight="1" spans="1:7">
      <c r="A24" s="101" t="s">
        <v>95</v>
      </c>
      <c r="B24" s="244">
        <f>SUM(B6:B23)</f>
        <v>63190</v>
      </c>
      <c r="C24" s="244">
        <f t="shared" ref="C24:F24" si="2">SUM(C6:C23)</f>
        <v>39282</v>
      </c>
      <c r="D24" s="244">
        <f t="shared" si="2"/>
        <v>0</v>
      </c>
      <c r="E24" s="244">
        <f t="shared" si="2"/>
        <v>24882</v>
      </c>
      <c r="F24" s="244">
        <f t="shared" si="2"/>
        <v>64164</v>
      </c>
      <c r="G24" s="245">
        <f t="shared" ref="G24" si="3">F24/B24*100-100</f>
        <v>1.54138313024212</v>
      </c>
    </row>
    <row r="25" ht="33.75" customHeight="1" spans="1:10">
      <c r="A25" s="246" t="s">
        <v>96</v>
      </c>
      <c r="G25" s="247"/>
      <c r="J25" s="15"/>
    </row>
    <row r="26" ht="20.1" customHeight="1"/>
    <row r="27" ht="20.1" customHeight="1"/>
    <row r="28" ht="20.1" customHeight="1"/>
    <row r="29" ht="20.1" customHeight="1"/>
    <row r="228" spans="3:3">
      <c r="C228" s="248"/>
    </row>
  </sheetData>
  <mergeCells count="5">
    <mergeCell ref="A2:G2"/>
    <mergeCell ref="C4:F4"/>
    <mergeCell ref="A4:A5"/>
    <mergeCell ref="B4:B5"/>
    <mergeCell ref="G4:G5"/>
  </mergeCells>
  <pageMargins left="0.708661417322835" right="0.708661417322835" top="0.748031496062992" bottom="0.748031496062992" header="0.31496062992126" footer="0.31496062992126"/>
  <pageSetup paperSize="9" scale="81"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tabColor rgb="FFFF0000"/>
  </sheetPr>
  <dimension ref="A1:E1248"/>
  <sheetViews>
    <sheetView showZeros="0" workbookViewId="0">
      <pane xSplit="1" ySplit="4" topLeftCell="B72" activePane="bottomRight" state="frozen"/>
      <selection/>
      <selection pane="topRight"/>
      <selection pane="bottomLeft"/>
      <selection pane="bottomRight" activeCell="I88" sqref="I88"/>
    </sheetView>
  </sheetViews>
  <sheetFormatPr defaultColWidth="9.125" defaultRowHeight="13.5" outlineLevelCol="4"/>
  <cols>
    <col min="1" max="1" width="10" style="207" customWidth="1"/>
    <col min="2" max="2" width="48" style="207" customWidth="1"/>
    <col min="3" max="4" width="12.75" style="208" customWidth="1"/>
    <col min="5" max="5" width="9.125" style="208" customWidth="1"/>
    <col min="6" max="228" width="9.125" style="207" customWidth="1"/>
    <col min="229" max="16384" width="9.125" style="207"/>
  </cols>
  <sheetData>
    <row r="1" ht="26.25" customHeight="1" spans="1:1">
      <c r="A1" s="207" t="s">
        <v>5</v>
      </c>
    </row>
    <row r="2" ht="29.25" customHeight="1" spans="1:4">
      <c r="A2" s="209" t="s">
        <v>97</v>
      </c>
      <c r="B2" s="209"/>
      <c r="C2" s="209"/>
      <c r="D2" s="209"/>
    </row>
    <row r="3" ht="18.4" customHeight="1" spans="1:5">
      <c r="A3" s="210"/>
      <c r="B3" s="210"/>
      <c r="C3" s="211"/>
      <c r="D3" s="211"/>
      <c r="E3" s="208" t="s">
        <v>37</v>
      </c>
    </row>
    <row r="4" ht="54.75" customHeight="1" spans="1:5">
      <c r="A4" s="212" t="s">
        <v>98</v>
      </c>
      <c r="B4" s="212" t="s">
        <v>99</v>
      </c>
      <c r="C4" s="213" t="s">
        <v>100</v>
      </c>
      <c r="D4" s="213" t="s">
        <v>40</v>
      </c>
      <c r="E4" s="213" t="s">
        <v>101</v>
      </c>
    </row>
    <row r="5" ht="17.25" customHeight="1" spans="1:5">
      <c r="A5" s="214"/>
      <c r="B5" s="215" t="s">
        <v>102</v>
      </c>
      <c r="C5" s="216">
        <v>52613</v>
      </c>
      <c r="D5" s="216">
        <v>64164</v>
      </c>
      <c r="E5" s="216">
        <f>D5/C5*100</f>
        <v>121.954649991447</v>
      </c>
    </row>
    <row r="6" ht="17.25" customHeight="1" spans="1:5">
      <c r="A6" s="214" t="s">
        <v>103</v>
      </c>
      <c r="B6" s="215" t="s">
        <v>104</v>
      </c>
      <c r="C6" s="216">
        <v>8504</v>
      </c>
      <c r="D6" s="216">
        <v>13345</v>
      </c>
      <c r="E6" s="216">
        <v>156.9</v>
      </c>
    </row>
    <row r="7" ht="16.9" customHeight="1" spans="1:5">
      <c r="A7" s="214" t="s">
        <v>105</v>
      </c>
      <c r="B7" s="217" t="s">
        <v>106</v>
      </c>
      <c r="C7" s="216">
        <v>0</v>
      </c>
      <c r="D7" s="216">
        <v>0</v>
      </c>
      <c r="E7" s="216" t="s">
        <v>56</v>
      </c>
    </row>
    <row r="8" ht="16.9" customHeight="1" spans="1:5">
      <c r="A8" s="214" t="s">
        <v>107</v>
      </c>
      <c r="B8" s="217" t="s">
        <v>108</v>
      </c>
      <c r="C8" s="216"/>
      <c r="D8" s="216"/>
      <c r="E8" s="216" t="s">
        <v>56</v>
      </c>
    </row>
    <row r="9" ht="16.9" customHeight="1" spans="1:5">
      <c r="A9" s="214" t="s">
        <v>109</v>
      </c>
      <c r="B9" s="217" t="s">
        <v>110</v>
      </c>
      <c r="C9" s="216"/>
      <c r="D9" s="216"/>
      <c r="E9" s="216" t="s">
        <v>56</v>
      </c>
    </row>
    <row r="10" ht="16.9" customHeight="1" spans="1:5">
      <c r="A10" s="214" t="s">
        <v>111</v>
      </c>
      <c r="B10" s="218" t="s">
        <v>112</v>
      </c>
      <c r="C10" s="216"/>
      <c r="D10" s="216"/>
      <c r="E10" s="216" t="s">
        <v>56</v>
      </c>
    </row>
    <row r="11" ht="16.9" customHeight="1" spans="1:5">
      <c r="A11" s="214" t="s">
        <v>113</v>
      </c>
      <c r="B11" s="218" t="s">
        <v>114</v>
      </c>
      <c r="C11" s="216"/>
      <c r="D11" s="216"/>
      <c r="E11" s="216" t="s">
        <v>56</v>
      </c>
    </row>
    <row r="12" ht="16.9" customHeight="1" spans="1:5">
      <c r="A12" s="214" t="s">
        <v>115</v>
      </c>
      <c r="B12" s="218" t="s">
        <v>116</v>
      </c>
      <c r="C12" s="216"/>
      <c r="D12" s="216"/>
      <c r="E12" s="216" t="s">
        <v>56</v>
      </c>
    </row>
    <row r="13" ht="16.9" customHeight="1" spans="1:5">
      <c r="A13" s="214" t="s">
        <v>117</v>
      </c>
      <c r="B13" s="215" t="s">
        <v>118</v>
      </c>
      <c r="C13" s="216"/>
      <c r="D13" s="216"/>
      <c r="E13" s="216" t="s">
        <v>56</v>
      </c>
    </row>
    <row r="14" ht="16.9" customHeight="1" spans="1:5">
      <c r="A14" s="214" t="s">
        <v>119</v>
      </c>
      <c r="B14" s="215" t="s">
        <v>120</v>
      </c>
      <c r="C14" s="216"/>
      <c r="D14" s="216"/>
      <c r="E14" s="216" t="s">
        <v>56</v>
      </c>
    </row>
    <row r="15" ht="16.9" customHeight="1" spans="1:5">
      <c r="A15" s="214" t="s">
        <v>121</v>
      </c>
      <c r="B15" s="215" t="s">
        <v>122</v>
      </c>
      <c r="C15" s="216"/>
      <c r="D15" s="216"/>
      <c r="E15" s="216" t="s">
        <v>56</v>
      </c>
    </row>
    <row r="16" ht="16.9" customHeight="1" spans="1:5">
      <c r="A16" s="214" t="s">
        <v>123</v>
      </c>
      <c r="B16" s="215" t="s">
        <v>124</v>
      </c>
      <c r="C16" s="216"/>
      <c r="D16" s="216"/>
      <c r="E16" s="216" t="s">
        <v>56</v>
      </c>
    </row>
    <row r="17" ht="16.9" customHeight="1" spans="1:5">
      <c r="A17" s="214" t="s">
        <v>125</v>
      </c>
      <c r="B17" s="215" t="s">
        <v>126</v>
      </c>
      <c r="C17" s="216"/>
      <c r="D17" s="216"/>
      <c r="E17" s="216" t="s">
        <v>56</v>
      </c>
    </row>
    <row r="18" ht="16.9" customHeight="1" spans="1:5">
      <c r="A18" s="214" t="s">
        <v>127</v>
      </c>
      <c r="B18" s="215" t="s">
        <v>128</v>
      </c>
      <c r="C18" s="216"/>
      <c r="D18" s="216"/>
      <c r="E18" s="216" t="s">
        <v>56</v>
      </c>
    </row>
    <row r="19" ht="16.9" customHeight="1" spans="1:5">
      <c r="A19" s="214" t="s">
        <v>129</v>
      </c>
      <c r="B19" s="217" t="s">
        <v>130</v>
      </c>
      <c r="C19" s="216">
        <v>0</v>
      </c>
      <c r="D19" s="216">
        <v>0</v>
      </c>
      <c r="E19" s="216" t="s">
        <v>56</v>
      </c>
    </row>
    <row r="20" ht="16.9" customHeight="1" spans="1:5">
      <c r="A20" s="214" t="s">
        <v>131</v>
      </c>
      <c r="B20" s="217" t="s">
        <v>108</v>
      </c>
      <c r="C20" s="216"/>
      <c r="D20" s="216"/>
      <c r="E20" s="216" t="s">
        <v>56</v>
      </c>
    </row>
    <row r="21" ht="16.9" customHeight="1" spans="1:5">
      <c r="A21" s="214" t="s">
        <v>132</v>
      </c>
      <c r="B21" s="217" t="s">
        <v>110</v>
      </c>
      <c r="C21" s="216"/>
      <c r="D21" s="216"/>
      <c r="E21" s="216" t="s">
        <v>56</v>
      </c>
    </row>
    <row r="22" ht="16.9" customHeight="1" spans="1:5">
      <c r="A22" s="214" t="s">
        <v>133</v>
      </c>
      <c r="B22" s="218" t="s">
        <v>112</v>
      </c>
      <c r="C22" s="216"/>
      <c r="D22" s="216"/>
      <c r="E22" s="216" t="s">
        <v>56</v>
      </c>
    </row>
    <row r="23" ht="16.9" customHeight="1" spans="1:5">
      <c r="A23" s="214" t="s">
        <v>134</v>
      </c>
      <c r="B23" s="218" t="s">
        <v>135</v>
      </c>
      <c r="C23" s="216"/>
      <c r="D23" s="216"/>
      <c r="E23" s="216" t="s">
        <v>56</v>
      </c>
    </row>
    <row r="24" ht="16.9" customHeight="1" spans="1:5">
      <c r="A24" s="214" t="s">
        <v>136</v>
      </c>
      <c r="B24" s="218" t="s">
        <v>137</v>
      </c>
      <c r="C24" s="216"/>
      <c r="D24" s="216"/>
      <c r="E24" s="216" t="s">
        <v>56</v>
      </c>
    </row>
    <row r="25" ht="16.9" customHeight="1" spans="1:5">
      <c r="A25" s="214" t="s">
        <v>138</v>
      </c>
      <c r="B25" s="218" t="s">
        <v>139</v>
      </c>
      <c r="C25" s="216"/>
      <c r="D25" s="216"/>
      <c r="E25" s="216" t="s">
        <v>56</v>
      </c>
    </row>
    <row r="26" ht="16.9" customHeight="1" spans="1:5">
      <c r="A26" s="214" t="s">
        <v>140</v>
      </c>
      <c r="B26" s="218" t="s">
        <v>126</v>
      </c>
      <c r="C26" s="216"/>
      <c r="D26" s="216"/>
      <c r="E26" s="216" t="s">
        <v>56</v>
      </c>
    </row>
    <row r="27" ht="16.9" customHeight="1" spans="1:5">
      <c r="A27" s="214" t="s">
        <v>141</v>
      </c>
      <c r="B27" s="218" t="s">
        <v>142</v>
      </c>
      <c r="C27" s="216"/>
      <c r="D27" s="216"/>
      <c r="E27" s="216" t="s">
        <v>56</v>
      </c>
    </row>
    <row r="28" ht="16.9" customHeight="1" spans="1:5">
      <c r="A28" s="214" t="s">
        <v>143</v>
      </c>
      <c r="B28" s="217" t="s">
        <v>144</v>
      </c>
      <c r="C28" s="216">
        <v>6300</v>
      </c>
      <c r="D28" s="216">
        <v>11783</v>
      </c>
      <c r="E28" s="216">
        <v>187</v>
      </c>
    </row>
    <row r="29" ht="16.9" customHeight="1" spans="1:5">
      <c r="A29" s="214" t="s">
        <v>145</v>
      </c>
      <c r="B29" s="217" t="s">
        <v>108</v>
      </c>
      <c r="C29" s="216">
        <v>3755</v>
      </c>
      <c r="D29" s="216">
        <v>9551</v>
      </c>
      <c r="E29" s="216">
        <v>254.4</v>
      </c>
    </row>
    <row r="30" ht="16.9" customHeight="1" spans="1:5">
      <c r="A30" s="214" t="s">
        <v>146</v>
      </c>
      <c r="B30" s="217" t="s">
        <v>110</v>
      </c>
      <c r="C30" s="216">
        <v>10</v>
      </c>
      <c r="D30" s="216"/>
      <c r="E30" s="216">
        <v>0</v>
      </c>
    </row>
    <row r="31" ht="16.9" customHeight="1" spans="1:5">
      <c r="A31" s="214" t="s">
        <v>147</v>
      </c>
      <c r="B31" s="218" t="s">
        <v>112</v>
      </c>
      <c r="C31" s="216"/>
      <c r="D31" s="216"/>
      <c r="E31" s="216" t="s">
        <v>56</v>
      </c>
    </row>
    <row r="32" ht="16.9" customHeight="1" spans="1:5">
      <c r="A32" s="214" t="s">
        <v>148</v>
      </c>
      <c r="B32" s="218" t="s">
        <v>149</v>
      </c>
      <c r="C32" s="216"/>
      <c r="D32" s="216"/>
      <c r="E32" s="216" t="s">
        <v>56</v>
      </c>
    </row>
    <row r="33" ht="16.9" customHeight="1" spans="1:5">
      <c r="A33" s="214" t="s">
        <v>150</v>
      </c>
      <c r="B33" s="218" t="s">
        <v>151</v>
      </c>
      <c r="C33" s="216"/>
      <c r="D33" s="216"/>
      <c r="E33" s="216" t="s">
        <v>56</v>
      </c>
    </row>
    <row r="34" ht="16.9" customHeight="1" spans="1:5">
      <c r="A34" s="214" t="s">
        <v>152</v>
      </c>
      <c r="B34" s="219" t="s">
        <v>153</v>
      </c>
      <c r="C34" s="216"/>
      <c r="D34" s="216"/>
      <c r="E34" s="216" t="s">
        <v>56</v>
      </c>
    </row>
    <row r="35" ht="16.9" customHeight="1" spans="1:5">
      <c r="A35" s="214" t="s">
        <v>154</v>
      </c>
      <c r="B35" s="217" t="s">
        <v>155</v>
      </c>
      <c r="C35" s="216"/>
      <c r="D35" s="216"/>
      <c r="E35" s="216" t="s">
        <v>56</v>
      </c>
    </row>
    <row r="36" ht="16.9" customHeight="1" spans="1:5">
      <c r="A36" s="214" t="s">
        <v>156</v>
      </c>
      <c r="B36" s="218" t="s">
        <v>157</v>
      </c>
      <c r="C36" s="216"/>
      <c r="D36" s="216"/>
      <c r="E36" s="216" t="s">
        <v>56</v>
      </c>
    </row>
    <row r="37" ht="16.9" customHeight="1" spans="1:5">
      <c r="A37" s="214" t="s">
        <v>158</v>
      </c>
      <c r="B37" s="218" t="s">
        <v>126</v>
      </c>
      <c r="C37" s="216">
        <v>2</v>
      </c>
      <c r="D37" s="216"/>
      <c r="E37" s="216">
        <v>0</v>
      </c>
    </row>
    <row r="38" ht="16.9" customHeight="1" spans="1:5">
      <c r="A38" s="214" t="s">
        <v>159</v>
      </c>
      <c r="B38" s="218" t="s">
        <v>160</v>
      </c>
      <c r="C38" s="216">
        <v>2533</v>
      </c>
      <c r="D38" s="216">
        <v>2232</v>
      </c>
      <c r="E38" s="216">
        <v>88.1</v>
      </c>
    </row>
    <row r="39" ht="16.9" customHeight="1" spans="1:5">
      <c r="A39" s="214" t="s">
        <v>161</v>
      </c>
      <c r="B39" s="217" t="s">
        <v>162</v>
      </c>
      <c r="C39" s="216">
        <v>85</v>
      </c>
      <c r="D39" s="216">
        <v>107</v>
      </c>
      <c r="E39" s="216">
        <v>125.9</v>
      </c>
    </row>
    <row r="40" ht="16.9" customHeight="1" spans="1:5">
      <c r="A40" s="214" t="s">
        <v>163</v>
      </c>
      <c r="B40" s="217" t="s">
        <v>108</v>
      </c>
      <c r="C40" s="216">
        <v>85</v>
      </c>
      <c r="D40" s="216">
        <v>107</v>
      </c>
      <c r="E40" s="216">
        <v>125.9</v>
      </c>
    </row>
    <row r="41" ht="16.9" customHeight="1" spans="1:5">
      <c r="A41" s="214" t="s">
        <v>164</v>
      </c>
      <c r="B41" s="217" t="s">
        <v>110</v>
      </c>
      <c r="C41" s="216"/>
      <c r="D41" s="216"/>
      <c r="E41" s="216" t="s">
        <v>56</v>
      </c>
    </row>
    <row r="42" ht="16.9" customHeight="1" spans="1:5">
      <c r="A42" s="214" t="s">
        <v>165</v>
      </c>
      <c r="B42" s="218" t="s">
        <v>112</v>
      </c>
      <c r="C42" s="216"/>
      <c r="D42" s="216"/>
      <c r="E42" s="216" t="s">
        <v>56</v>
      </c>
    </row>
    <row r="43" ht="16.9" customHeight="1" spans="1:5">
      <c r="A43" s="214" t="s">
        <v>166</v>
      </c>
      <c r="B43" s="218" t="s">
        <v>167</v>
      </c>
      <c r="C43" s="216"/>
      <c r="D43" s="216"/>
      <c r="E43" s="216" t="s">
        <v>56</v>
      </c>
    </row>
    <row r="44" ht="16.9" customHeight="1" spans="1:5">
      <c r="A44" s="214" t="s">
        <v>168</v>
      </c>
      <c r="B44" s="218" t="s">
        <v>169</v>
      </c>
      <c r="C44" s="216"/>
      <c r="D44" s="216"/>
      <c r="E44" s="216" t="s">
        <v>56</v>
      </c>
    </row>
    <row r="45" ht="16.9" customHeight="1" spans="1:5">
      <c r="A45" s="214" t="s">
        <v>170</v>
      </c>
      <c r="B45" s="217" t="s">
        <v>171</v>
      </c>
      <c r="C45" s="216"/>
      <c r="D45" s="216"/>
      <c r="E45" s="216" t="s">
        <v>56</v>
      </c>
    </row>
    <row r="46" ht="16.9" customHeight="1" spans="1:5">
      <c r="A46" s="214" t="s">
        <v>172</v>
      </c>
      <c r="B46" s="217" t="s">
        <v>173</v>
      </c>
      <c r="C46" s="216"/>
      <c r="D46" s="216"/>
      <c r="E46" s="216" t="s">
        <v>56</v>
      </c>
    </row>
    <row r="47" ht="16.9" customHeight="1" spans="1:5">
      <c r="A47" s="214" t="s">
        <v>174</v>
      </c>
      <c r="B47" s="217" t="s">
        <v>175</v>
      </c>
      <c r="C47" s="216"/>
      <c r="D47" s="216"/>
      <c r="E47" s="216" t="s">
        <v>56</v>
      </c>
    </row>
    <row r="48" ht="16.9" customHeight="1" spans="1:5">
      <c r="A48" s="214" t="s">
        <v>176</v>
      </c>
      <c r="B48" s="217" t="s">
        <v>126</v>
      </c>
      <c r="C48" s="216"/>
      <c r="D48" s="216"/>
      <c r="E48" s="216" t="s">
        <v>56</v>
      </c>
    </row>
    <row r="49" ht="16.9" customHeight="1" spans="1:5">
      <c r="A49" s="214" t="s">
        <v>177</v>
      </c>
      <c r="B49" s="218" t="s">
        <v>178</v>
      </c>
      <c r="C49" s="216"/>
      <c r="D49" s="216"/>
      <c r="E49" s="216" t="s">
        <v>56</v>
      </c>
    </row>
    <row r="50" ht="16.9" customHeight="1" spans="1:5">
      <c r="A50" s="214" t="s">
        <v>179</v>
      </c>
      <c r="B50" s="218" t="s">
        <v>180</v>
      </c>
      <c r="C50" s="216">
        <v>54</v>
      </c>
      <c r="D50" s="216">
        <v>25</v>
      </c>
      <c r="E50" s="216">
        <v>46.3</v>
      </c>
    </row>
    <row r="51" ht="16.9" customHeight="1" spans="1:5">
      <c r="A51" s="214" t="s">
        <v>181</v>
      </c>
      <c r="B51" s="218" t="s">
        <v>108</v>
      </c>
      <c r="C51" s="216">
        <v>32</v>
      </c>
      <c r="D51" s="216"/>
      <c r="E51" s="216">
        <v>0</v>
      </c>
    </row>
    <row r="52" ht="16.9" customHeight="1" spans="1:5">
      <c r="A52" s="214" t="s">
        <v>182</v>
      </c>
      <c r="B52" s="215" t="s">
        <v>110</v>
      </c>
      <c r="C52" s="216"/>
      <c r="D52" s="216"/>
      <c r="E52" s="216" t="s">
        <v>56</v>
      </c>
    </row>
    <row r="53" ht="16.9" customHeight="1" spans="1:5">
      <c r="A53" s="214" t="s">
        <v>183</v>
      </c>
      <c r="B53" s="217" t="s">
        <v>112</v>
      </c>
      <c r="C53" s="216"/>
      <c r="D53" s="216"/>
      <c r="E53" s="216" t="s">
        <v>56</v>
      </c>
    </row>
    <row r="54" ht="16.9" customHeight="1" spans="1:5">
      <c r="A54" s="214" t="s">
        <v>184</v>
      </c>
      <c r="B54" s="217" t="s">
        <v>185</v>
      </c>
      <c r="C54" s="216"/>
      <c r="D54" s="216"/>
      <c r="E54" s="216" t="s">
        <v>56</v>
      </c>
    </row>
    <row r="55" ht="16.9" customHeight="1" spans="1:5">
      <c r="A55" s="214" t="s">
        <v>186</v>
      </c>
      <c r="B55" s="217" t="s">
        <v>187</v>
      </c>
      <c r="C55" s="216">
        <v>5</v>
      </c>
      <c r="D55" s="216">
        <v>25</v>
      </c>
      <c r="E55" s="216">
        <v>500</v>
      </c>
    </row>
    <row r="56" ht="16.9" customHeight="1" spans="1:5">
      <c r="A56" s="214" t="s">
        <v>188</v>
      </c>
      <c r="B56" s="218" t="s">
        <v>189</v>
      </c>
      <c r="C56" s="216"/>
      <c r="D56" s="216"/>
      <c r="E56" s="216" t="s">
        <v>56</v>
      </c>
    </row>
    <row r="57" ht="16.9" customHeight="1" spans="1:5">
      <c r="A57" s="214" t="s">
        <v>190</v>
      </c>
      <c r="B57" s="218" t="s">
        <v>191</v>
      </c>
      <c r="C57" s="216">
        <v>17</v>
      </c>
      <c r="D57" s="216"/>
      <c r="E57" s="216">
        <v>0</v>
      </c>
    </row>
    <row r="58" ht="16.9" customHeight="1" spans="1:5">
      <c r="A58" s="214" t="s">
        <v>192</v>
      </c>
      <c r="B58" s="218" t="s">
        <v>193</v>
      </c>
      <c r="C58" s="216"/>
      <c r="D58" s="216"/>
      <c r="E58" s="216" t="s">
        <v>56</v>
      </c>
    </row>
    <row r="59" ht="16.9" customHeight="1" spans="1:5">
      <c r="A59" s="214" t="s">
        <v>194</v>
      </c>
      <c r="B59" s="217" t="s">
        <v>126</v>
      </c>
      <c r="C59" s="216"/>
      <c r="D59" s="216"/>
      <c r="E59" s="216" t="s">
        <v>56</v>
      </c>
    </row>
    <row r="60" ht="16.9" customHeight="1" spans="1:5">
      <c r="A60" s="214" t="s">
        <v>195</v>
      </c>
      <c r="B60" s="218" t="s">
        <v>196</v>
      </c>
      <c r="C60" s="216"/>
      <c r="D60" s="216"/>
      <c r="E60" s="216" t="s">
        <v>56</v>
      </c>
    </row>
    <row r="61" ht="16.9" customHeight="1" spans="1:5">
      <c r="A61" s="214" t="s">
        <v>197</v>
      </c>
      <c r="B61" s="219" t="s">
        <v>198</v>
      </c>
      <c r="C61" s="216">
        <v>457</v>
      </c>
      <c r="D61" s="216">
        <v>601</v>
      </c>
      <c r="E61" s="216">
        <v>131.5</v>
      </c>
    </row>
    <row r="62" ht="16.9" customHeight="1" spans="1:5">
      <c r="A62" s="214" t="s">
        <v>199</v>
      </c>
      <c r="B62" s="218" t="s">
        <v>108</v>
      </c>
      <c r="C62" s="216">
        <v>423</v>
      </c>
      <c r="D62" s="216">
        <v>456</v>
      </c>
      <c r="E62" s="216">
        <v>107.8</v>
      </c>
    </row>
    <row r="63" ht="16.9" customHeight="1" spans="1:5">
      <c r="A63" s="214" t="s">
        <v>200</v>
      </c>
      <c r="B63" s="215" t="s">
        <v>110</v>
      </c>
      <c r="C63" s="216"/>
      <c r="D63" s="216"/>
      <c r="E63" s="216" t="s">
        <v>56</v>
      </c>
    </row>
    <row r="64" ht="16.9" customHeight="1" spans="1:5">
      <c r="A64" s="214" t="s">
        <v>201</v>
      </c>
      <c r="B64" s="215" t="s">
        <v>112</v>
      </c>
      <c r="C64" s="216"/>
      <c r="D64" s="216"/>
      <c r="E64" s="216" t="s">
        <v>56</v>
      </c>
    </row>
    <row r="65" ht="16.9" customHeight="1" spans="1:5">
      <c r="A65" s="214" t="s">
        <v>202</v>
      </c>
      <c r="B65" s="215" t="s">
        <v>203</v>
      </c>
      <c r="C65" s="216"/>
      <c r="D65" s="216"/>
      <c r="E65" s="216" t="s">
        <v>56</v>
      </c>
    </row>
    <row r="66" ht="16.9" customHeight="1" spans="1:5">
      <c r="A66" s="214" t="s">
        <v>204</v>
      </c>
      <c r="B66" s="215" t="s">
        <v>205</v>
      </c>
      <c r="C66" s="216"/>
      <c r="D66" s="216">
        <v>20</v>
      </c>
      <c r="E66" s="216" t="s">
        <v>56</v>
      </c>
    </row>
    <row r="67" ht="16.9" customHeight="1" spans="1:5">
      <c r="A67" s="214" t="s">
        <v>206</v>
      </c>
      <c r="B67" s="215" t="s">
        <v>207</v>
      </c>
      <c r="C67" s="216"/>
      <c r="D67" s="216"/>
      <c r="E67" s="216" t="s">
        <v>56</v>
      </c>
    </row>
    <row r="68" ht="16.9" customHeight="1" spans="1:5">
      <c r="A68" s="214" t="s">
        <v>208</v>
      </c>
      <c r="B68" s="217" t="s">
        <v>209</v>
      </c>
      <c r="C68" s="216">
        <v>18</v>
      </c>
      <c r="D68" s="216">
        <v>35</v>
      </c>
      <c r="E68" s="216">
        <v>194.4</v>
      </c>
    </row>
    <row r="69" ht="16.9" customHeight="1" spans="1:5">
      <c r="A69" s="214" t="s">
        <v>210</v>
      </c>
      <c r="B69" s="218" t="s">
        <v>211</v>
      </c>
      <c r="C69" s="216"/>
      <c r="D69" s="216"/>
      <c r="E69" s="216" t="s">
        <v>56</v>
      </c>
    </row>
    <row r="70" ht="16.9" customHeight="1" spans="1:5">
      <c r="A70" s="214" t="s">
        <v>212</v>
      </c>
      <c r="B70" s="218" t="s">
        <v>126</v>
      </c>
      <c r="C70" s="216"/>
      <c r="D70" s="216"/>
      <c r="E70" s="216" t="s">
        <v>56</v>
      </c>
    </row>
    <row r="71" ht="16.9" customHeight="1" spans="1:5">
      <c r="A71" s="214" t="s">
        <v>213</v>
      </c>
      <c r="B71" s="218" t="s">
        <v>214</v>
      </c>
      <c r="C71" s="216">
        <v>16</v>
      </c>
      <c r="D71" s="216">
        <v>90</v>
      </c>
      <c r="E71" s="216">
        <v>562.5</v>
      </c>
    </row>
    <row r="72" ht="16.9" customHeight="1" spans="1:5">
      <c r="A72" s="214" t="s">
        <v>215</v>
      </c>
      <c r="B72" s="217" t="s">
        <v>216</v>
      </c>
      <c r="C72" s="216">
        <v>0</v>
      </c>
      <c r="D72" s="216">
        <v>0</v>
      </c>
      <c r="E72" s="216" t="s">
        <v>56</v>
      </c>
    </row>
    <row r="73" ht="16.9" customHeight="1" spans="1:5">
      <c r="A73" s="214" t="s">
        <v>217</v>
      </c>
      <c r="B73" s="217" t="s">
        <v>108</v>
      </c>
      <c r="C73" s="216"/>
      <c r="D73" s="216"/>
      <c r="E73" s="216" t="s">
        <v>56</v>
      </c>
    </row>
    <row r="74" ht="16.9" customHeight="1" spans="1:5">
      <c r="A74" s="214" t="s">
        <v>218</v>
      </c>
      <c r="B74" s="217" t="s">
        <v>110</v>
      </c>
      <c r="C74" s="216"/>
      <c r="D74" s="216"/>
      <c r="E74" s="216" t="s">
        <v>56</v>
      </c>
    </row>
    <row r="75" ht="16.9" customHeight="1" spans="1:5">
      <c r="A75" s="214" t="s">
        <v>219</v>
      </c>
      <c r="B75" s="218" t="s">
        <v>112</v>
      </c>
      <c r="C75" s="216"/>
      <c r="D75" s="216"/>
      <c r="E75" s="216" t="s">
        <v>56</v>
      </c>
    </row>
    <row r="76" ht="16.9" customHeight="1" spans="1:5">
      <c r="A76" s="214" t="s">
        <v>220</v>
      </c>
      <c r="B76" s="217" t="s">
        <v>209</v>
      </c>
      <c r="C76" s="216"/>
      <c r="D76" s="216"/>
      <c r="E76" s="216" t="s">
        <v>56</v>
      </c>
    </row>
    <row r="77" ht="16.9" customHeight="1" spans="1:5">
      <c r="A77" s="214" t="s">
        <v>221</v>
      </c>
      <c r="B77" s="218" t="s">
        <v>222</v>
      </c>
      <c r="C77" s="216"/>
      <c r="D77" s="216"/>
      <c r="E77" s="216" t="s">
        <v>56</v>
      </c>
    </row>
    <row r="78" ht="16.9" customHeight="1" spans="1:5">
      <c r="A78" s="214" t="s">
        <v>223</v>
      </c>
      <c r="B78" s="218" t="s">
        <v>126</v>
      </c>
      <c r="C78" s="216"/>
      <c r="D78" s="216"/>
      <c r="E78" s="216" t="s">
        <v>56</v>
      </c>
    </row>
    <row r="79" ht="16.9" customHeight="1" spans="1:5">
      <c r="A79" s="214" t="s">
        <v>224</v>
      </c>
      <c r="B79" s="218" t="s">
        <v>225</v>
      </c>
      <c r="C79" s="216"/>
      <c r="D79" s="216"/>
      <c r="E79" s="216" t="s">
        <v>56</v>
      </c>
    </row>
    <row r="80" ht="16.9" customHeight="1" spans="1:5">
      <c r="A80" s="214" t="s">
        <v>226</v>
      </c>
      <c r="B80" s="218" t="s">
        <v>227</v>
      </c>
      <c r="C80" s="216">
        <v>177</v>
      </c>
      <c r="D80" s="216">
        <v>231</v>
      </c>
      <c r="E80" s="216">
        <v>130.5</v>
      </c>
    </row>
    <row r="81" ht="16.9" customHeight="1" spans="1:5">
      <c r="A81" s="214" t="s">
        <v>228</v>
      </c>
      <c r="B81" s="217" t="s">
        <v>108</v>
      </c>
      <c r="C81" s="216">
        <v>177</v>
      </c>
      <c r="D81" s="216">
        <v>231</v>
      </c>
      <c r="E81" s="216">
        <v>130.5</v>
      </c>
    </row>
    <row r="82" ht="16.9" customHeight="1" spans="1:5">
      <c r="A82" s="214" t="s">
        <v>229</v>
      </c>
      <c r="B82" s="217" t="s">
        <v>110</v>
      </c>
      <c r="C82" s="216"/>
      <c r="D82" s="216"/>
      <c r="E82" s="216" t="s">
        <v>56</v>
      </c>
    </row>
    <row r="83" ht="16.9" customHeight="1" spans="1:5">
      <c r="A83" s="214" t="s">
        <v>230</v>
      </c>
      <c r="B83" s="217" t="s">
        <v>112</v>
      </c>
      <c r="C83" s="216"/>
      <c r="D83" s="216"/>
      <c r="E83" s="216" t="s">
        <v>56</v>
      </c>
    </row>
    <row r="84" ht="16.9" customHeight="1" spans="1:5">
      <c r="A84" s="214" t="s">
        <v>231</v>
      </c>
      <c r="B84" s="220" t="s">
        <v>232</v>
      </c>
      <c r="C84" s="216"/>
      <c r="D84" s="216"/>
      <c r="E84" s="216" t="s">
        <v>56</v>
      </c>
    </row>
    <row r="85" ht="16.9" customHeight="1" spans="1:5">
      <c r="A85" s="214" t="s">
        <v>233</v>
      </c>
      <c r="B85" s="218" t="s">
        <v>234</v>
      </c>
      <c r="C85" s="216"/>
      <c r="D85" s="216"/>
      <c r="E85" s="216" t="s">
        <v>56</v>
      </c>
    </row>
    <row r="86" ht="16.9" customHeight="1" spans="1:5">
      <c r="A86" s="214" t="s">
        <v>235</v>
      </c>
      <c r="B86" s="218" t="s">
        <v>209</v>
      </c>
      <c r="C86" s="216"/>
      <c r="D86" s="216"/>
      <c r="E86" s="216" t="s">
        <v>56</v>
      </c>
    </row>
    <row r="87" ht="16.9" customHeight="1" spans="1:5">
      <c r="A87" s="214" t="s">
        <v>236</v>
      </c>
      <c r="B87" s="218" t="s">
        <v>126</v>
      </c>
      <c r="C87" s="216"/>
      <c r="D87" s="216"/>
      <c r="E87" s="216" t="s">
        <v>56</v>
      </c>
    </row>
    <row r="88" ht="16.9" customHeight="1" spans="1:5">
      <c r="A88" s="214" t="s">
        <v>237</v>
      </c>
      <c r="B88" s="215" t="s">
        <v>238</v>
      </c>
      <c r="C88" s="216"/>
      <c r="D88" s="216"/>
      <c r="E88" s="216" t="s">
        <v>56</v>
      </c>
    </row>
    <row r="89" ht="16.9" customHeight="1" spans="1:5">
      <c r="A89" s="214" t="s">
        <v>239</v>
      </c>
      <c r="B89" s="217" t="s">
        <v>240</v>
      </c>
      <c r="C89" s="216">
        <v>0</v>
      </c>
      <c r="D89" s="216">
        <v>0</v>
      </c>
      <c r="E89" s="216" t="s">
        <v>56</v>
      </c>
    </row>
    <row r="90" ht="16.9" customHeight="1" spans="1:5">
      <c r="A90" s="214" t="s">
        <v>241</v>
      </c>
      <c r="B90" s="217" t="s">
        <v>108</v>
      </c>
      <c r="C90" s="216"/>
      <c r="D90" s="216"/>
      <c r="E90" s="216" t="s">
        <v>56</v>
      </c>
    </row>
    <row r="91" ht="16.9" customHeight="1" spans="1:5">
      <c r="A91" s="214" t="s">
        <v>242</v>
      </c>
      <c r="B91" s="218" t="s">
        <v>110</v>
      </c>
      <c r="C91" s="216"/>
      <c r="D91" s="216"/>
      <c r="E91" s="216" t="s">
        <v>56</v>
      </c>
    </row>
    <row r="92" ht="16.9" customHeight="1" spans="1:5">
      <c r="A92" s="214" t="s">
        <v>243</v>
      </c>
      <c r="B92" s="218" t="s">
        <v>112</v>
      </c>
      <c r="C92" s="216"/>
      <c r="D92" s="216"/>
      <c r="E92" s="216" t="s">
        <v>56</v>
      </c>
    </row>
    <row r="93" ht="16.9" customHeight="1" spans="1:5">
      <c r="A93" s="214" t="s">
        <v>244</v>
      </c>
      <c r="B93" s="217" t="s">
        <v>245</v>
      </c>
      <c r="C93" s="216"/>
      <c r="D93" s="216"/>
      <c r="E93" s="216" t="s">
        <v>56</v>
      </c>
    </row>
    <row r="94" ht="17.25" customHeight="1" spans="1:5">
      <c r="A94" s="214" t="s">
        <v>246</v>
      </c>
      <c r="B94" s="217" t="s">
        <v>247</v>
      </c>
      <c r="C94" s="216"/>
      <c r="D94" s="216"/>
      <c r="E94" s="216" t="s">
        <v>56</v>
      </c>
    </row>
    <row r="95" ht="16.9" customHeight="1" spans="1:5">
      <c r="A95" s="214" t="s">
        <v>248</v>
      </c>
      <c r="B95" s="217" t="s">
        <v>209</v>
      </c>
      <c r="C95" s="216"/>
      <c r="D95" s="216"/>
      <c r="E95" s="216" t="s">
        <v>56</v>
      </c>
    </row>
    <row r="96" ht="16.9" customHeight="1" spans="1:5">
      <c r="A96" s="214" t="s">
        <v>249</v>
      </c>
      <c r="B96" s="217" t="s">
        <v>250</v>
      </c>
      <c r="C96" s="216"/>
      <c r="D96" s="216"/>
      <c r="E96" s="216" t="s">
        <v>56</v>
      </c>
    </row>
    <row r="97" ht="16.9" customHeight="1" spans="1:5">
      <c r="A97" s="214" t="s">
        <v>251</v>
      </c>
      <c r="B97" s="217" t="s">
        <v>252</v>
      </c>
      <c r="C97" s="216"/>
      <c r="D97" s="216"/>
      <c r="E97" s="216" t="s">
        <v>56</v>
      </c>
    </row>
    <row r="98" ht="16.9" customHeight="1" spans="1:5">
      <c r="A98" s="214" t="s">
        <v>253</v>
      </c>
      <c r="B98" s="217" t="s">
        <v>254</v>
      </c>
      <c r="C98" s="216"/>
      <c r="D98" s="216"/>
      <c r="E98" s="216" t="s">
        <v>56</v>
      </c>
    </row>
    <row r="99" ht="16.9" customHeight="1" spans="1:5">
      <c r="A99" s="214" t="s">
        <v>255</v>
      </c>
      <c r="B99" s="217" t="s">
        <v>256</v>
      </c>
      <c r="C99" s="216"/>
      <c r="D99" s="216"/>
      <c r="E99" s="216" t="s">
        <v>56</v>
      </c>
    </row>
    <row r="100" ht="16.9" customHeight="1" spans="1:5">
      <c r="A100" s="214" t="s">
        <v>257</v>
      </c>
      <c r="B100" s="218" t="s">
        <v>126</v>
      </c>
      <c r="C100" s="216"/>
      <c r="D100" s="216"/>
      <c r="E100" s="216" t="s">
        <v>56</v>
      </c>
    </row>
    <row r="101" ht="16.9" customHeight="1" spans="1:5">
      <c r="A101" s="214" t="s">
        <v>258</v>
      </c>
      <c r="B101" s="218" t="s">
        <v>259</v>
      </c>
      <c r="C101" s="216"/>
      <c r="D101" s="216"/>
      <c r="E101" s="216" t="s">
        <v>56</v>
      </c>
    </row>
    <row r="102" ht="16.9" customHeight="1" spans="1:5">
      <c r="A102" s="214" t="s">
        <v>260</v>
      </c>
      <c r="B102" s="221" t="s">
        <v>261</v>
      </c>
      <c r="C102" s="216">
        <v>252</v>
      </c>
      <c r="D102" s="216">
        <v>465</v>
      </c>
      <c r="E102" s="216">
        <v>184.5</v>
      </c>
    </row>
    <row r="103" ht="16.9" customHeight="1" spans="1:5">
      <c r="A103" s="214" t="s">
        <v>262</v>
      </c>
      <c r="B103" s="217" t="s">
        <v>108</v>
      </c>
      <c r="C103" s="216">
        <v>252</v>
      </c>
      <c r="D103" s="216">
        <v>465</v>
      </c>
      <c r="E103" s="216">
        <v>184.5</v>
      </c>
    </row>
    <row r="104" ht="16.9" customHeight="1" spans="1:5">
      <c r="A104" s="214" t="s">
        <v>263</v>
      </c>
      <c r="B104" s="217" t="s">
        <v>110</v>
      </c>
      <c r="C104" s="216"/>
      <c r="D104" s="216"/>
      <c r="E104" s="216" t="s">
        <v>56</v>
      </c>
    </row>
    <row r="105" ht="16.9" customHeight="1" spans="1:5">
      <c r="A105" s="214" t="s">
        <v>264</v>
      </c>
      <c r="B105" s="217" t="s">
        <v>112</v>
      </c>
      <c r="C105" s="216"/>
      <c r="D105" s="216"/>
      <c r="E105" s="216" t="s">
        <v>56</v>
      </c>
    </row>
    <row r="106" ht="16.9" customHeight="1" spans="1:5">
      <c r="A106" s="214" t="s">
        <v>265</v>
      </c>
      <c r="B106" s="218" t="s">
        <v>266</v>
      </c>
      <c r="C106" s="216"/>
      <c r="D106" s="216"/>
      <c r="E106" s="216" t="s">
        <v>56</v>
      </c>
    </row>
    <row r="107" ht="16.9" customHeight="1" spans="1:5">
      <c r="A107" s="214" t="s">
        <v>267</v>
      </c>
      <c r="B107" s="218" t="s">
        <v>268</v>
      </c>
      <c r="C107" s="216"/>
      <c r="D107" s="216"/>
      <c r="E107" s="216" t="s">
        <v>56</v>
      </c>
    </row>
    <row r="108" ht="16.9" customHeight="1" spans="1:5">
      <c r="A108" s="214" t="s">
        <v>269</v>
      </c>
      <c r="B108" s="218" t="s">
        <v>270</v>
      </c>
      <c r="C108" s="216"/>
      <c r="D108" s="216"/>
      <c r="E108" s="216" t="s">
        <v>56</v>
      </c>
    </row>
    <row r="109" ht="16.9" customHeight="1" spans="1:5">
      <c r="A109" s="214" t="s">
        <v>271</v>
      </c>
      <c r="B109" s="217" t="s">
        <v>126</v>
      </c>
      <c r="C109" s="216"/>
      <c r="D109" s="216"/>
      <c r="E109" s="216" t="s">
        <v>56</v>
      </c>
    </row>
    <row r="110" ht="16.9" customHeight="1" spans="1:5">
      <c r="A110" s="214" t="s">
        <v>272</v>
      </c>
      <c r="B110" s="217" t="s">
        <v>273</v>
      </c>
      <c r="C110" s="216"/>
      <c r="D110" s="216"/>
      <c r="E110" s="216" t="s">
        <v>56</v>
      </c>
    </row>
    <row r="111" ht="16.9" customHeight="1" spans="1:5">
      <c r="A111" s="214" t="s">
        <v>274</v>
      </c>
      <c r="B111" s="215" t="s">
        <v>275</v>
      </c>
      <c r="C111" s="216">
        <v>0</v>
      </c>
      <c r="D111" s="216">
        <v>0</v>
      </c>
      <c r="E111" s="216" t="s">
        <v>56</v>
      </c>
    </row>
    <row r="112" ht="16.9" customHeight="1" spans="1:5">
      <c r="A112" s="214" t="s">
        <v>276</v>
      </c>
      <c r="B112" s="217" t="s">
        <v>108</v>
      </c>
      <c r="C112" s="216"/>
      <c r="D112" s="216"/>
      <c r="E112" s="216" t="s">
        <v>56</v>
      </c>
    </row>
    <row r="113" ht="16.9" customHeight="1" spans="1:5">
      <c r="A113" s="214" t="s">
        <v>277</v>
      </c>
      <c r="B113" s="217" t="s">
        <v>110</v>
      </c>
      <c r="C113" s="216"/>
      <c r="D113" s="216"/>
      <c r="E113" s="216" t="s">
        <v>56</v>
      </c>
    </row>
    <row r="114" ht="16.9" customHeight="1" spans="1:5">
      <c r="A114" s="214" t="s">
        <v>278</v>
      </c>
      <c r="B114" s="217" t="s">
        <v>112</v>
      </c>
      <c r="C114" s="216"/>
      <c r="D114" s="216"/>
      <c r="E114" s="216" t="s">
        <v>56</v>
      </c>
    </row>
    <row r="115" ht="16.9" customHeight="1" spans="1:5">
      <c r="A115" s="214" t="s">
        <v>279</v>
      </c>
      <c r="B115" s="218" t="s">
        <v>280</v>
      </c>
      <c r="C115" s="216"/>
      <c r="D115" s="216"/>
      <c r="E115" s="216" t="s">
        <v>56</v>
      </c>
    </row>
    <row r="116" ht="16.9" customHeight="1" spans="1:5">
      <c r="A116" s="214" t="s">
        <v>281</v>
      </c>
      <c r="B116" s="218" t="s">
        <v>282</v>
      </c>
      <c r="C116" s="216"/>
      <c r="D116" s="216"/>
      <c r="E116" s="216" t="s">
        <v>56</v>
      </c>
    </row>
    <row r="117" ht="16.9" customHeight="1" spans="1:5">
      <c r="A117" s="214" t="s">
        <v>283</v>
      </c>
      <c r="B117" s="218" t="s">
        <v>284</v>
      </c>
      <c r="C117" s="216"/>
      <c r="D117" s="216"/>
      <c r="E117" s="216" t="s">
        <v>56</v>
      </c>
    </row>
    <row r="118" ht="16.9" customHeight="1" spans="1:5">
      <c r="A118" s="214" t="s">
        <v>285</v>
      </c>
      <c r="B118" s="217" t="s">
        <v>286</v>
      </c>
      <c r="C118" s="216"/>
      <c r="D118" s="216"/>
      <c r="E118" s="216" t="s">
        <v>56</v>
      </c>
    </row>
    <row r="119" ht="16.9" customHeight="1" spans="1:5">
      <c r="A119" s="214" t="s">
        <v>287</v>
      </c>
      <c r="B119" s="217" t="s">
        <v>288</v>
      </c>
      <c r="C119" s="216"/>
      <c r="D119" s="216"/>
      <c r="E119" s="216" t="s">
        <v>56</v>
      </c>
    </row>
    <row r="120" ht="16.9" customHeight="1" spans="1:5">
      <c r="A120" s="214" t="s">
        <v>289</v>
      </c>
      <c r="B120" s="217" t="s">
        <v>126</v>
      </c>
      <c r="C120" s="216"/>
      <c r="D120" s="216"/>
      <c r="E120" s="216" t="s">
        <v>56</v>
      </c>
    </row>
    <row r="121" ht="16.9" customHeight="1" spans="1:5">
      <c r="A121" s="214" t="s">
        <v>290</v>
      </c>
      <c r="B121" s="218" t="s">
        <v>291</v>
      </c>
      <c r="C121" s="216"/>
      <c r="D121" s="216"/>
      <c r="E121" s="216" t="s">
        <v>56</v>
      </c>
    </row>
    <row r="122" ht="16.9" customHeight="1" spans="1:5">
      <c r="A122" s="214" t="s">
        <v>292</v>
      </c>
      <c r="B122" s="218" t="s">
        <v>293</v>
      </c>
      <c r="C122" s="216">
        <v>0</v>
      </c>
      <c r="D122" s="216">
        <v>0</v>
      </c>
      <c r="E122" s="216" t="s">
        <v>56</v>
      </c>
    </row>
    <row r="123" ht="16.9" customHeight="1" spans="1:5">
      <c r="A123" s="214" t="s">
        <v>294</v>
      </c>
      <c r="B123" s="218" t="s">
        <v>108</v>
      </c>
      <c r="C123" s="216"/>
      <c r="D123" s="216"/>
      <c r="E123" s="216" t="s">
        <v>56</v>
      </c>
    </row>
    <row r="124" ht="16.9" customHeight="1" spans="1:5">
      <c r="A124" s="214" t="s">
        <v>295</v>
      </c>
      <c r="B124" s="215" t="s">
        <v>110</v>
      </c>
      <c r="C124" s="216"/>
      <c r="D124" s="216"/>
      <c r="E124" s="216" t="s">
        <v>56</v>
      </c>
    </row>
    <row r="125" ht="16.9" customHeight="1" spans="1:5">
      <c r="A125" s="214" t="s">
        <v>296</v>
      </c>
      <c r="B125" s="217" t="s">
        <v>112</v>
      </c>
      <c r="C125" s="216"/>
      <c r="D125" s="216"/>
      <c r="E125" s="216" t="s">
        <v>56</v>
      </c>
    </row>
    <row r="126" ht="16.9" customHeight="1" spans="1:5">
      <c r="A126" s="214" t="s">
        <v>297</v>
      </c>
      <c r="B126" s="217" t="s">
        <v>298</v>
      </c>
      <c r="C126" s="216"/>
      <c r="D126" s="216"/>
      <c r="E126" s="216" t="s">
        <v>56</v>
      </c>
    </row>
    <row r="127" ht="16.9" customHeight="1" spans="1:5">
      <c r="A127" s="214" t="s">
        <v>299</v>
      </c>
      <c r="B127" s="217" t="s">
        <v>300</v>
      </c>
      <c r="C127" s="216"/>
      <c r="D127" s="216"/>
      <c r="E127" s="216" t="s">
        <v>56</v>
      </c>
    </row>
    <row r="128" ht="16.9" customHeight="1" spans="1:5">
      <c r="A128" s="214" t="s">
        <v>301</v>
      </c>
      <c r="B128" s="218" t="s">
        <v>302</v>
      </c>
      <c r="C128" s="216"/>
      <c r="D128" s="216"/>
      <c r="E128" s="216" t="s">
        <v>56</v>
      </c>
    </row>
    <row r="129" ht="16.9" customHeight="1" spans="1:5">
      <c r="A129" s="214" t="s">
        <v>303</v>
      </c>
      <c r="B129" s="217" t="s">
        <v>304</v>
      </c>
      <c r="C129" s="216"/>
      <c r="D129" s="216"/>
      <c r="E129" s="216" t="s">
        <v>56</v>
      </c>
    </row>
    <row r="130" ht="16.9" customHeight="1" spans="1:5">
      <c r="A130" s="214" t="s">
        <v>305</v>
      </c>
      <c r="B130" s="217" t="s">
        <v>306</v>
      </c>
      <c r="C130" s="216"/>
      <c r="D130" s="216"/>
      <c r="E130" s="216" t="s">
        <v>56</v>
      </c>
    </row>
    <row r="131" ht="16.9" customHeight="1" spans="1:5">
      <c r="A131" s="214" t="s">
        <v>307</v>
      </c>
      <c r="B131" s="217" t="s">
        <v>308</v>
      </c>
      <c r="C131" s="216"/>
      <c r="D131" s="216"/>
      <c r="E131" s="216" t="s">
        <v>56</v>
      </c>
    </row>
    <row r="132" ht="16.9" customHeight="1" spans="1:5">
      <c r="A132" s="214" t="s">
        <v>309</v>
      </c>
      <c r="B132" s="217" t="s">
        <v>126</v>
      </c>
      <c r="C132" s="216"/>
      <c r="D132" s="216"/>
      <c r="E132" s="216" t="s">
        <v>56</v>
      </c>
    </row>
    <row r="133" ht="16.9" customHeight="1" spans="1:5">
      <c r="A133" s="214" t="s">
        <v>310</v>
      </c>
      <c r="B133" s="217" t="s">
        <v>311</v>
      </c>
      <c r="C133" s="216"/>
      <c r="D133" s="216"/>
      <c r="E133" s="216" t="s">
        <v>56</v>
      </c>
    </row>
    <row r="134" ht="16.9" customHeight="1" spans="1:5">
      <c r="A134" s="214" t="s">
        <v>312</v>
      </c>
      <c r="B134" s="217" t="s">
        <v>313</v>
      </c>
      <c r="C134" s="216">
        <v>2</v>
      </c>
      <c r="D134" s="216">
        <v>0</v>
      </c>
      <c r="E134" s="216">
        <v>0</v>
      </c>
    </row>
    <row r="135" ht="16.9" customHeight="1" spans="1:5">
      <c r="A135" s="214" t="s">
        <v>314</v>
      </c>
      <c r="B135" s="217" t="s">
        <v>108</v>
      </c>
      <c r="C135" s="216"/>
      <c r="D135" s="216"/>
      <c r="E135" s="216" t="s">
        <v>56</v>
      </c>
    </row>
    <row r="136" ht="16.9" customHeight="1" spans="1:5">
      <c r="A136" s="214" t="s">
        <v>315</v>
      </c>
      <c r="B136" s="217" t="s">
        <v>110</v>
      </c>
      <c r="C136" s="216"/>
      <c r="D136" s="216"/>
      <c r="E136" s="216" t="s">
        <v>56</v>
      </c>
    </row>
    <row r="137" ht="16.9" customHeight="1" spans="1:5">
      <c r="A137" s="214" t="s">
        <v>316</v>
      </c>
      <c r="B137" s="218" t="s">
        <v>112</v>
      </c>
      <c r="C137" s="216"/>
      <c r="D137" s="216"/>
      <c r="E137" s="216" t="s">
        <v>56</v>
      </c>
    </row>
    <row r="138" ht="16.9" customHeight="1" spans="1:5">
      <c r="A138" s="214" t="s">
        <v>317</v>
      </c>
      <c r="B138" s="218" t="s">
        <v>318</v>
      </c>
      <c r="C138" s="216"/>
      <c r="D138" s="216"/>
      <c r="E138" s="216" t="s">
        <v>56</v>
      </c>
    </row>
    <row r="139" ht="16.9" customHeight="1" spans="1:5">
      <c r="A139" s="214" t="s">
        <v>319</v>
      </c>
      <c r="B139" s="218" t="s">
        <v>126</v>
      </c>
      <c r="C139" s="216"/>
      <c r="D139" s="216"/>
      <c r="E139" s="216" t="s">
        <v>56</v>
      </c>
    </row>
    <row r="140" ht="16.9" customHeight="1" spans="1:5">
      <c r="A140" s="214" t="s">
        <v>320</v>
      </c>
      <c r="B140" s="215" t="s">
        <v>321</v>
      </c>
      <c r="C140" s="216">
        <v>2</v>
      </c>
      <c r="D140" s="216"/>
      <c r="E140" s="216">
        <v>0</v>
      </c>
    </row>
    <row r="141" ht="16.9" customHeight="1" spans="1:5">
      <c r="A141" s="214" t="s">
        <v>322</v>
      </c>
      <c r="B141" s="217" t="s">
        <v>323</v>
      </c>
      <c r="C141" s="216">
        <v>0</v>
      </c>
      <c r="D141" s="216">
        <v>0</v>
      </c>
      <c r="E141" s="216" t="s">
        <v>56</v>
      </c>
    </row>
    <row r="142" ht="16.9" customHeight="1" spans="1:5">
      <c r="A142" s="214" t="s">
        <v>324</v>
      </c>
      <c r="B142" s="217" t="s">
        <v>108</v>
      </c>
      <c r="C142" s="216"/>
      <c r="D142" s="216"/>
      <c r="E142" s="216" t="s">
        <v>56</v>
      </c>
    </row>
    <row r="143" ht="16.9" customHeight="1" spans="1:5">
      <c r="A143" s="214" t="s">
        <v>325</v>
      </c>
      <c r="B143" s="218" t="s">
        <v>110</v>
      </c>
      <c r="C143" s="216"/>
      <c r="D143" s="216"/>
      <c r="E143" s="216" t="s">
        <v>56</v>
      </c>
    </row>
    <row r="144" ht="16.9" customHeight="1" spans="1:5">
      <c r="A144" s="214" t="s">
        <v>326</v>
      </c>
      <c r="B144" s="218" t="s">
        <v>112</v>
      </c>
      <c r="C144" s="216"/>
      <c r="D144" s="216"/>
      <c r="E144" s="216" t="s">
        <v>56</v>
      </c>
    </row>
    <row r="145" ht="16.9" customHeight="1" spans="1:5">
      <c r="A145" s="214" t="s">
        <v>327</v>
      </c>
      <c r="B145" s="218" t="s">
        <v>328</v>
      </c>
      <c r="C145" s="216"/>
      <c r="D145" s="216"/>
      <c r="E145" s="216" t="s">
        <v>56</v>
      </c>
    </row>
    <row r="146" ht="16.9" customHeight="1" spans="1:5">
      <c r="A146" s="214" t="s">
        <v>329</v>
      </c>
      <c r="B146" s="215" t="s">
        <v>330</v>
      </c>
      <c r="C146" s="216"/>
      <c r="D146" s="216"/>
      <c r="E146" s="216" t="s">
        <v>56</v>
      </c>
    </row>
    <row r="147" ht="16.9" customHeight="1" spans="1:5">
      <c r="A147" s="214" t="s">
        <v>331</v>
      </c>
      <c r="B147" s="217" t="s">
        <v>126</v>
      </c>
      <c r="C147" s="216"/>
      <c r="D147" s="216"/>
      <c r="E147" s="216" t="s">
        <v>56</v>
      </c>
    </row>
    <row r="148" ht="16.9" customHeight="1" spans="1:5">
      <c r="A148" s="214" t="s">
        <v>332</v>
      </c>
      <c r="B148" s="217" t="s">
        <v>333</v>
      </c>
      <c r="C148" s="216"/>
      <c r="D148" s="216"/>
      <c r="E148" s="216" t="s">
        <v>56</v>
      </c>
    </row>
    <row r="149" ht="16.9" customHeight="1" spans="1:5">
      <c r="A149" s="214" t="s">
        <v>334</v>
      </c>
      <c r="B149" s="218" t="s">
        <v>335</v>
      </c>
      <c r="C149" s="216">
        <v>0</v>
      </c>
      <c r="D149" s="216">
        <v>0</v>
      </c>
      <c r="E149" s="216" t="s">
        <v>56</v>
      </c>
    </row>
    <row r="150" ht="16.9" customHeight="1" spans="1:5">
      <c r="A150" s="214" t="s">
        <v>336</v>
      </c>
      <c r="B150" s="218" t="s">
        <v>108</v>
      </c>
      <c r="C150" s="216"/>
      <c r="D150" s="216"/>
      <c r="E150" s="216" t="s">
        <v>56</v>
      </c>
    </row>
    <row r="151" ht="16.9" customHeight="1" spans="1:5">
      <c r="A151" s="214" t="s">
        <v>337</v>
      </c>
      <c r="B151" s="218" t="s">
        <v>110</v>
      </c>
      <c r="C151" s="216"/>
      <c r="D151" s="216"/>
      <c r="E151" s="216" t="s">
        <v>56</v>
      </c>
    </row>
    <row r="152" ht="16.9" customHeight="1" spans="1:5">
      <c r="A152" s="214" t="s">
        <v>338</v>
      </c>
      <c r="B152" s="217" t="s">
        <v>112</v>
      </c>
      <c r="C152" s="216"/>
      <c r="D152" s="216"/>
      <c r="E152" s="216" t="s">
        <v>56</v>
      </c>
    </row>
    <row r="153" ht="16.9" customHeight="1" spans="1:5">
      <c r="A153" s="214" t="s">
        <v>339</v>
      </c>
      <c r="B153" s="219" t="s">
        <v>340</v>
      </c>
      <c r="C153" s="216"/>
      <c r="D153" s="216"/>
      <c r="E153" s="216" t="s">
        <v>56</v>
      </c>
    </row>
    <row r="154" ht="16.9" customHeight="1" spans="1:5">
      <c r="A154" s="214" t="s">
        <v>341</v>
      </c>
      <c r="B154" s="217" t="s">
        <v>342</v>
      </c>
      <c r="C154" s="216"/>
      <c r="D154" s="216"/>
      <c r="E154" s="216" t="s">
        <v>56</v>
      </c>
    </row>
    <row r="155" ht="16.9" customHeight="1" spans="1:5">
      <c r="A155" s="214" t="s">
        <v>343</v>
      </c>
      <c r="B155" s="218" t="s">
        <v>344</v>
      </c>
      <c r="C155" s="216">
        <v>0</v>
      </c>
      <c r="D155" s="216">
        <v>0</v>
      </c>
      <c r="E155" s="216" t="s">
        <v>56</v>
      </c>
    </row>
    <row r="156" ht="16.9" customHeight="1" spans="1:5">
      <c r="A156" s="214" t="s">
        <v>345</v>
      </c>
      <c r="B156" s="218" t="s">
        <v>108</v>
      </c>
      <c r="C156" s="216"/>
      <c r="D156" s="216"/>
      <c r="E156" s="216" t="s">
        <v>56</v>
      </c>
    </row>
    <row r="157" ht="16.9" customHeight="1" spans="1:5">
      <c r="A157" s="214" t="s">
        <v>346</v>
      </c>
      <c r="B157" s="218" t="s">
        <v>110</v>
      </c>
      <c r="C157" s="216"/>
      <c r="D157" s="216"/>
      <c r="E157" s="216" t="s">
        <v>56</v>
      </c>
    </row>
    <row r="158" ht="16.9" customHeight="1" spans="1:5">
      <c r="A158" s="214" t="s">
        <v>347</v>
      </c>
      <c r="B158" s="215" t="s">
        <v>112</v>
      </c>
      <c r="C158" s="216"/>
      <c r="D158" s="216"/>
      <c r="E158" s="216" t="s">
        <v>56</v>
      </c>
    </row>
    <row r="159" ht="16.9" customHeight="1" spans="1:5">
      <c r="A159" s="214" t="s">
        <v>348</v>
      </c>
      <c r="B159" s="217" t="s">
        <v>139</v>
      </c>
      <c r="C159" s="216"/>
      <c r="D159" s="216"/>
      <c r="E159" s="216" t="s">
        <v>56</v>
      </c>
    </row>
    <row r="160" ht="16.9" customHeight="1" spans="1:5">
      <c r="A160" s="214" t="s">
        <v>349</v>
      </c>
      <c r="B160" s="217" t="s">
        <v>126</v>
      </c>
      <c r="C160" s="216"/>
      <c r="D160" s="216"/>
      <c r="E160" s="216" t="s">
        <v>56</v>
      </c>
    </row>
    <row r="161" ht="16.9" customHeight="1" spans="1:5">
      <c r="A161" s="214" t="s">
        <v>350</v>
      </c>
      <c r="B161" s="217" t="s">
        <v>351</v>
      </c>
      <c r="C161" s="216"/>
      <c r="D161" s="216"/>
      <c r="E161" s="216" t="s">
        <v>56</v>
      </c>
    </row>
    <row r="162" ht="16.9" customHeight="1" spans="1:5">
      <c r="A162" s="214" t="s">
        <v>352</v>
      </c>
      <c r="B162" s="218" t="s">
        <v>353</v>
      </c>
      <c r="C162" s="216">
        <v>0</v>
      </c>
      <c r="D162" s="216">
        <v>0</v>
      </c>
      <c r="E162" s="216" t="s">
        <v>56</v>
      </c>
    </row>
    <row r="163" ht="16.9" customHeight="1" spans="1:5">
      <c r="A163" s="214" t="s">
        <v>354</v>
      </c>
      <c r="B163" s="218" t="s">
        <v>108</v>
      </c>
      <c r="C163" s="216"/>
      <c r="D163" s="216"/>
      <c r="E163" s="216" t="s">
        <v>56</v>
      </c>
    </row>
    <row r="164" ht="16.9" customHeight="1" spans="1:5">
      <c r="A164" s="214" t="s">
        <v>355</v>
      </c>
      <c r="B164" s="218" t="s">
        <v>110</v>
      </c>
      <c r="C164" s="216"/>
      <c r="D164" s="216"/>
      <c r="E164" s="216" t="s">
        <v>56</v>
      </c>
    </row>
    <row r="165" ht="16.9" customHeight="1" spans="1:5">
      <c r="A165" s="214" t="s">
        <v>356</v>
      </c>
      <c r="B165" s="217" t="s">
        <v>112</v>
      </c>
      <c r="C165" s="216"/>
      <c r="D165" s="216"/>
      <c r="E165" s="216" t="s">
        <v>56</v>
      </c>
    </row>
    <row r="166" ht="16.9" customHeight="1" spans="1:5">
      <c r="A166" s="214" t="s">
        <v>357</v>
      </c>
      <c r="B166" s="217" t="s">
        <v>358</v>
      </c>
      <c r="C166" s="216"/>
      <c r="D166" s="216"/>
      <c r="E166" s="216" t="s">
        <v>56</v>
      </c>
    </row>
    <row r="167" ht="16.9" customHeight="1" spans="1:5">
      <c r="A167" s="214" t="s">
        <v>359</v>
      </c>
      <c r="B167" s="218" t="s">
        <v>126</v>
      </c>
      <c r="C167" s="216"/>
      <c r="D167" s="216"/>
      <c r="E167" s="216" t="s">
        <v>56</v>
      </c>
    </row>
    <row r="168" ht="16.9" customHeight="1" spans="1:5">
      <c r="A168" s="214" t="s">
        <v>360</v>
      </c>
      <c r="B168" s="218" t="s">
        <v>361</v>
      </c>
      <c r="C168" s="216"/>
      <c r="D168" s="216"/>
      <c r="E168" s="216" t="s">
        <v>56</v>
      </c>
    </row>
    <row r="169" ht="16.9" customHeight="1" spans="1:5">
      <c r="A169" s="214" t="s">
        <v>362</v>
      </c>
      <c r="B169" s="218" t="s">
        <v>363</v>
      </c>
      <c r="C169" s="216">
        <v>0</v>
      </c>
      <c r="D169" s="216">
        <v>0</v>
      </c>
      <c r="E169" s="216" t="s">
        <v>56</v>
      </c>
    </row>
    <row r="170" ht="16.9" customHeight="1" spans="1:5">
      <c r="A170" s="214" t="s">
        <v>364</v>
      </c>
      <c r="B170" s="218" t="s">
        <v>108</v>
      </c>
      <c r="C170" s="216"/>
      <c r="D170" s="216"/>
      <c r="E170" s="216" t="s">
        <v>56</v>
      </c>
    </row>
    <row r="171" ht="16.9" customHeight="1" spans="1:5">
      <c r="A171" s="214" t="s">
        <v>365</v>
      </c>
      <c r="B171" s="217" t="s">
        <v>110</v>
      </c>
      <c r="C171" s="216"/>
      <c r="D171" s="216"/>
      <c r="E171" s="216" t="s">
        <v>56</v>
      </c>
    </row>
    <row r="172" ht="16.9" customHeight="1" spans="1:5">
      <c r="A172" s="214" t="s">
        <v>366</v>
      </c>
      <c r="B172" s="217" t="s">
        <v>112</v>
      </c>
      <c r="C172" s="216"/>
      <c r="D172" s="216"/>
      <c r="E172" s="216" t="s">
        <v>56</v>
      </c>
    </row>
    <row r="173" ht="16.9" customHeight="1" spans="1:5">
      <c r="A173" s="214" t="s">
        <v>367</v>
      </c>
      <c r="B173" s="217" t="s">
        <v>368</v>
      </c>
      <c r="C173" s="216"/>
      <c r="D173" s="216"/>
      <c r="E173" s="216" t="s">
        <v>56</v>
      </c>
    </row>
    <row r="174" ht="16.9" customHeight="1" spans="1:5">
      <c r="A174" s="214" t="s">
        <v>369</v>
      </c>
      <c r="B174" s="218" t="s">
        <v>126</v>
      </c>
      <c r="C174" s="216"/>
      <c r="D174" s="216"/>
      <c r="E174" s="216" t="s">
        <v>56</v>
      </c>
    </row>
    <row r="175" ht="16.9" customHeight="1" spans="1:5">
      <c r="A175" s="214" t="s">
        <v>370</v>
      </c>
      <c r="B175" s="218" t="s">
        <v>371</v>
      </c>
      <c r="C175" s="216"/>
      <c r="D175" s="216"/>
      <c r="E175" s="216" t="s">
        <v>56</v>
      </c>
    </row>
    <row r="176" ht="16.9" customHeight="1" spans="1:5">
      <c r="A176" s="214" t="s">
        <v>372</v>
      </c>
      <c r="B176" s="218" t="s">
        <v>373</v>
      </c>
      <c r="C176" s="216">
        <v>33</v>
      </c>
      <c r="D176" s="216">
        <v>30</v>
      </c>
      <c r="E176" s="216">
        <v>90.9</v>
      </c>
    </row>
    <row r="177" ht="16.9" customHeight="1" spans="1:5">
      <c r="A177" s="214" t="s">
        <v>374</v>
      </c>
      <c r="B177" s="217" t="s">
        <v>108</v>
      </c>
      <c r="C177" s="216"/>
      <c r="D177" s="216"/>
      <c r="E177" s="216" t="s">
        <v>56</v>
      </c>
    </row>
    <row r="178" ht="16.9" customHeight="1" spans="1:5">
      <c r="A178" s="214" t="s">
        <v>375</v>
      </c>
      <c r="B178" s="217" t="s">
        <v>110</v>
      </c>
      <c r="C178" s="216"/>
      <c r="D178" s="216"/>
      <c r="E178" s="216" t="s">
        <v>56</v>
      </c>
    </row>
    <row r="179" ht="16.9" customHeight="1" spans="1:5">
      <c r="A179" s="214" t="s">
        <v>376</v>
      </c>
      <c r="B179" s="217" t="s">
        <v>112</v>
      </c>
      <c r="C179" s="216"/>
      <c r="D179" s="216"/>
      <c r="E179" s="216" t="s">
        <v>56</v>
      </c>
    </row>
    <row r="180" ht="16.9" customHeight="1" spans="1:5">
      <c r="A180" s="214" t="s">
        <v>377</v>
      </c>
      <c r="B180" s="217" t="s">
        <v>378</v>
      </c>
      <c r="C180" s="216"/>
      <c r="D180" s="216"/>
      <c r="E180" s="216" t="s">
        <v>56</v>
      </c>
    </row>
    <row r="181" ht="16.9" customHeight="1" spans="1:5">
      <c r="A181" s="214" t="s">
        <v>379</v>
      </c>
      <c r="B181" s="217" t="s">
        <v>126</v>
      </c>
      <c r="C181" s="216"/>
      <c r="D181" s="216"/>
      <c r="E181" s="216" t="s">
        <v>56</v>
      </c>
    </row>
    <row r="182" ht="17.25" customHeight="1" spans="1:5">
      <c r="A182" s="214" t="s">
        <v>380</v>
      </c>
      <c r="B182" s="218" t="s">
        <v>381</v>
      </c>
      <c r="C182" s="216">
        <v>33</v>
      </c>
      <c r="D182" s="216">
        <v>30</v>
      </c>
      <c r="E182" s="216">
        <v>90.9</v>
      </c>
    </row>
    <row r="183" ht="16.9" customHeight="1" spans="1:5">
      <c r="A183" s="214" t="s">
        <v>382</v>
      </c>
      <c r="B183" s="218" t="s">
        <v>383</v>
      </c>
      <c r="C183" s="216">
        <v>0</v>
      </c>
      <c r="D183" s="216">
        <v>0</v>
      </c>
      <c r="E183" s="216" t="s">
        <v>56</v>
      </c>
    </row>
    <row r="184" ht="16.9" customHeight="1" spans="1:5">
      <c r="A184" s="214" t="s">
        <v>384</v>
      </c>
      <c r="B184" s="215" t="s">
        <v>108</v>
      </c>
      <c r="C184" s="216"/>
      <c r="D184" s="216"/>
      <c r="E184" s="216" t="s">
        <v>56</v>
      </c>
    </row>
    <row r="185" ht="16.9" customHeight="1" spans="1:5">
      <c r="A185" s="214" t="s">
        <v>385</v>
      </c>
      <c r="B185" s="217" t="s">
        <v>110</v>
      </c>
      <c r="C185" s="216"/>
      <c r="D185" s="216"/>
      <c r="E185" s="216" t="s">
        <v>56</v>
      </c>
    </row>
    <row r="186" ht="16.9" customHeight="1" spans="1:5">
      <c r="A186" s="214" t="s">
        <v>386</v>
      </c>
      <c r="B186" s="217" t="s">
        <v>112</v>
      </c>
      <c r="C186" s="216"/>
      <c r="D186" s="216"/>
      <c r="E186" s="216" t="s">
        <v>56</v>
      </c>
    </row>
    <row r="187" ht="16.9" customHeight="1" spans="1:5">
      <c r="A187" s="214" t="s">
        <v>387</v>
      </c>
      <c r="B187" s="217" t="s">
        <v>388</v>
      </c>
      <c r="C187" s="216"/>
      <c r="D187" s="216"/>
      <c r="E187" s="216" t="s">
        <v>56</v>
      </c>
    </row>
    <row r="188" ht="16.9" customHeight="1" spans="1:5">
      <c r="A188" s="214" t="s">
        <v>389</v>
      </c>
      <c r="B188" s="217" t="s">
        <v>126</v>
      </c>
      <c r="C188" s="216"/>
      <c r="D188" s="216"/>
      <c r="E188" s="216" t="s">
        <v>56</v>
      </c>
    </row>
    <row r="189" ht="16.9" customHeight="1" spans="1:5">
      <c r="A189" s="214" t="s">
        <v>390</v>
      </c>
      <c r="B189" s="218" t="s">
        <v>391</v>
      </c>
      <c r="C189" s="216"/>
      <c r="D189" s="216"/>
      <c r="E189" s="216" t="s">
        <v>56</v>
      </c>
    </row>
    <row r="190" ht="16.9" customHeight="1" spans="1:5">
      <c r="A190" s="214" t="s">
        <v>392</v>
      </c>
      <c r="B190" s="218" t="s">
        <v>393</v>
      </c>
      <c r="C190" s="216">
        <v>11</v>
      </c>
      <c r="D190" s="216">
        <v>16</v>
      </c>
      <c r="E190" s="216">
        <v>145.5</v>
      </c>
    </row>
    <row r="191" ht="16.9" customHeight="1" spans="1:5">
      <c r="A191" s="214" t="s">
        <v>394</v>
      </c>
      <c r="B191" s="218" t="s">
        <v>108</v>
      </c>
      <c r="C191" s="216"/>
      <c r="D191" s="216"/>
      <c r="E191" s="216" t="s">
        <v>56</v>
      </c>
    </row>
    <row r="192" ht="16.9" customHeight="1" spans="1:5">
      <c r="A192" s="214" t="s">
        <v>395</v>
      </c>
      <c r="B192" s="217" t="s">
        <v>110</v>
      </c>
      <c r="C192" s="216"/>
      <c r="D192" s="216"/>
      <c r="E192" s="216" t="s">
        <v>56</v>
      </c>
    </row>
    <row r="193" ht="16.9" customHeight="1" spans="1:5">
      <c r="A193" s="214" t="s">
        <v>396</v>
      </c>
      <c r="B193" s="217" t="s">
        <v>112</v>
      </c>
      <c r="C193" s="216"/>
      <c r="D193" s="216"/>
      <c r="E193" s="216" t="s">
        <v>56</v>
      </c>
    </row>
    <row r="194" ht="16.9" customHeight="1" spans="1:5">
      <c r="A194" s="214" t="s">
        <v>397</v>
      </c>
      <c r="B194" s="217" t="s">
        <v>398</v>
      </c>
      <c r="C194" s="216"/>
      <c r="D194" s="216"/>
      <c r="E194" s="216" t="s">
        <v>56</v>
      </c>
    </row>
    <row r="195" ht="16.9" customHeight="1" spans="1:5">
      <c r="A195" s="214" t="s">
        <v>399</v>
      </c>
      <c r="B195" s="217" t="s">
        <v>400</v>
      </c>
      <c r="C195" s="216"/>
      <c r="D195" s="216"/>
      <c r="E195" s="216" t="s">
        <v>56</v>
      </c>
    </row>
    <row r="196" ht="16.9" customHeight="1" spans="1:5">
      <c r="A196" s="214" t="s">
        <v>401</v>
      </c>
      <c r="B196" s="217" t="s">
        <v>126</v>
      </c>
      <c r="C196" s="216"/>
      <c r="D196" s="216"/>
      <c r="E196" s="216" t="s">
        <v>56</v>
      </c>
    </row>
    <row r="197" ht="16.9" customHeight="1" spans="1:5">
      <c r="A197" s="214" t="s">
        <v>402</v>
      </c>
      <c r="B197" s="218" t="s">
        <v>403</v>
      </c>
      <c r="C197" s="216">
        <v>11</v>
      </c>
      <c r="D197" s="216">
        <v>16</v>
      </c>
      <c r="E197" s="216">
        <v>145.5</v>
      </c>
    </row>
    <row r="198" ht="16.9" customHeight="1" spans="1:5">
      <c r="A198" s="214" t="s">
        <v>404</v>
      </c>
      <c r="B198" s="218" t="s">
        <v>405</v>
      </c>
      <c r="C198" s="216">
        <v>0</v>
      </c>
      <c r="D198" s="216">
        <v>0</v>
      </c>
      <c r="E198" s="216" t="s">
        <v>56</v>
      </c>
    </row>
    <row r="199" ht="16.9" customHeight="1" spans="1:5">
      <c r="A199" s="214" t="s">
        <v>406</v>
      </c>
      <c r="B199" s="218" t="s">
        <v>108</v>
      </c>
      <c r="C199" s="216"/>
      <c r="D199" s="216"/>
      <c r="E199" s="216" t="s">
        <v>56</v>
      </c>
    </row>
    <row r="200" ht="16.9" customHeight="1" spans="1:5">
      <c r="A200" s="214" t="s">
        <v>407</v>
      </c>
      <c r="B200" s="215" t="s">
        <v>110</v>
      </c>
      <c r="C200" s="216"/>
      <c r="D200" s="216"/>
      <c r="E200" s="216" t="s">
        <v>56</v>
      </c>
    </row>
    <row r="201" ht="16.9" customHeight="1" spans="1:5">
      <c r="A201" s="214" t="s">
        <v>408</v>
      </c>
      <c r="B201" s="217" t="s">
        <v>112</v>
      </c>
      <c r="C201" s="216"/>
      <c r="D201" s="216"/>
      <c r="E201" s="216" t="s">
        <v>56</v>
      </c>
    </row>
    <row r="202" ht="16.9" customHeight="1" spans="1:5">
      <c r="A202" s="214" t="s">
        <v>409</v>
      </c>
      <c r="B202" s="217" t="s">
        <v>126</v>
      </c>
      <c r="C202" s="216"/>
      <c r="D202" s="216"/>
      <c r="E202" s="216" t="s">
        <v>56</v>
      </c>
    </row>
    <row r="203" ht="16.9" customHeight="1" spans="1:5">
      <c r="A203" s="214" t="s">
        <v>410</v>
      </c>
      <c r="B203" s="217" t="s">
        <v>411</v>
      </c>
      <c r="C203" s="216"/>
      <c r="D203" s="216"/>
      <c r="E203" s="216" t="s">
        <v>56</v>
      </c>
    </row>
    <row r="204" ht="16.9" customHeight="1" spans="1:5">
      <c r="A204" s="214" t="s">
        <v>412</v>
      </c>
      <c r="B204" s="218" t="s">
        <v>413</v>
      </c>
      <c r="C204" s="222">
        <v>0</v>
      </c>
      <c r="D204" s="222">
        <v>0</v>
      </c>
      <c r="E204" s="216" t="s">
        <v>56</v>
      </c>
    </row>
    <row r="205" ht="16.9" customHeight="1" spans="1:5">
      <c r="A205" s="214" t="s">
        <v>414</v>
      </c>
      <c r="B205" s="218" t="s">
        <v>108</v>
      </c>
      <c r="C205" s="216"/>
      <c r="D205" s="216"/>
      <c r="E205" s="216" t="s">
        <v>56</v>
      </c>
    </row>
    <row r="206" ht="16.9" customHeight="1" spans="1:5">
      <c r="A206" s="214" t="s">
        <v>415</v>
      </c>
      <c r="B206" s="218" t="s">
        <v>110</v>
      </c>
      <c r="C206" s="216"/>
      <c r="D206" s="216"/>
      <c r="E206" s="216" t="s">
        <v>56</v>
      </c>
    </row>
    <row r="207" ht="16.9" customHeight="1" spans="1:5">
      <c r="A207" s="214" t="s">
        <v>416</v>
      </c>
      <c r="B207" s="217" t="s">
        <v>112</v>
      </c>
      <c r="C207" s="216"/>
      <c r="D207" s="216"/>
      <c r="E207" s="216" t="s">
        <v>56</v>
      </c>
    </row>
    <row r="208" ht="16.9" customHeight="1" spans="1:5">
      <c r="A208" s="214" t="s">
        <v>417</v>
      </c>
      <c r="B208" s="217" t="s">
        <v>126</v>
      </c>
      <c r="C208" s="216"/>
      <c r="D208" s="216"/>
      <c r="E208" s="216" t="s">
        <v>56</v>
      </c>
    </row>
    <row r="209" ht="16.9" customHeight="1" spans="1:5">
      <c r="A209" s="214" t="s">
        <v>418</v>
      </c>
      <c r="B209" s="217" t="s">
        <v>419</v>
      </c>
      <c r="C209" s="216"/>
      <c r="D209" s="216"/>
      <c r="E209" s="216" t="s">
        <v>56</v>
      </c>
    </row>
    <row r="210" ht="16.9" customHeight="1" spans="1:5">
      <c r="A210" s="214" t="s">
        <v>420</v>
      </c>
      <c r="B210" s="217" t="s">
        <v>421</v>
      </c>
      <c r="C210" s="222">
        <v>0</v>
      </c>
      <c r="D210" s="222">
        <v>0</v>
      </c>
      <c r="E210" s="216" t="s">
        <v>56</v>
      </c>
    </row>
    <row r="211" ht="16.9" customHeight="1" spans="1:5">
      <c r="A211" s="214" t="s">
        <v>422</v>
      </c>
      <c r="B211" s="217" t="s">
        <v>108</v>
      </c>
      <c r="C211" s="216"/>
      <c r="D211" s="216"/>
      <c r="E211" s="216" t="s">
        <v>56</v>
      </c>
    </row>
    <row r="212" ht="16.9" customHeight="1" spans="1:5">
      <c r="A212" s="214" t="s">
        <v>423</v>
      </c>
      <c r="B212" s="217" t="s">
        <v>110</v>
      </c>
      <c r="C212" s="216"/>
      <c r="D212" s="216"/>
      <c r="E212" s="216" t="s">
        <v>56</v>
      </c>
    </row>
    <row r="213" ht="16.9" customHeight="1" spans="1:5">
      <c r="A213" s="214" t="s">
        <v>424</v>
      </c>
      <c r="B213" s="217" t="s">
        <v>112</v>
      </c>
      <c r="C213" s="216"/>
      <c r="D213" s="216"/>
      <c r="E213" s="216" t="s">
        <v>56</v>
      </c>
    </row>
    <row r="214" ht="16.9" customHeight="1" spans="1:5">
      <c r="A214" s="214" t="s">
        <v>425</v>
      </c>
      <c r="B214" s="217" t="s">
        <v>426</v>
      </c>
      <c r="C214" s="216"/>
      <c r="D214" s="216"/>
      <c r="E214" s="216" t="s">
        <v>56</v>
      </c>
    </row>
    <row r="215" ht="16.9" customHeight="1" spans="1:5">
      <c r="A215" s="214" t="s">
        <v>427</v>
      </c>
      <c r="B215" s="217" t="s">
        <v>126</v>
      </c>
      <c r="C215" s="216"/>
      <c r="D215" s="216"/>
      <c r="E215" s="216" t="s">
        <v>56</v>
      </c>
    </row>
    <row r="216" ht="16.9" customHeight="1" spans="1:5">
      <c r="A216" s="214" t="s">
        <v>428</v>
      </c>
      <c r="B216" s="217" t="s">
        <v>429</v>
      </c>
      <c r="C216" s="216"/>
      <c r="D216" s="216"/>
      <c r="E216" s="216" t="s">
        <v>56</v>
      </c>
    </row>
    <row r="217" ht="16.9" customHeight="1" spans="1:5">
      <c r="A217" s="214" t="s">
        <v>430</v>
      </c>
      <c r="B217" s="217" t="s">
        <v>431</v>
      </c>
      <c r="C217" s="222">
        <v>0</v>
      </c>
      <c r="D217" s="222">
        <v>87</v>
      </c>
      <c r="E217" s="216" t="s">
        <v>56</v>
      </c>
    </row>
    <row r="218" ht="16.9" customHeight="1" spans="1:5">
      <c r="A218" s="214" t="s">
        <v>432</v>
      </c>
      <c r="B218" s="217" t="s">
        <v>108</v>
      </c>
      <c r="C218" s="216"/>
      <c r="D218" s="216"/>
      <c r="E218" s="216" t="s">
        <v>56</v>
      </c>
    </row>
    <row r="219" ht="16.9" customHeight="1" spans="1:5">
      <c r="A219" s="214" t="s">
        <v>433</v>
      </c>
      <c r="B219" s="217" t="s">
        <v>110</v>
      </c>
      <c r="C219" s="216"/>
      <c r="D219" s="216"/>
      <c r="E219" s="216" t="s">
        <v>56</v>
      </c>
    </row>
    <row r="220" ht="16.9" customHeight="1" spans="1:5">
      <c r="A220" s="214" t="s">
        <v>434</v>
      </c>
      <c r="B220" s="217" t="s">
        <v>112</v>
      </c>
      <c r="C220" s="216"/>
      <c r="D220" s="216"/>
      <c r="E220" s="216" t="s">
        <v>56</v>
      </c>
    </row>
    <row r="221" ht="16.9" customHeight="1" spans="1:5">
      <c r="A221" s="214" t="s">
        <v>435</v>
      </c>
      <c r="B221" s="217" t="s">
        <v>436</v>
      </c>
      <c r="C221" s="216"/>
      <c r="D221" s="216"/>
      <c r="E221" s="216" t="s">
        <v>56</v>
      </c>
    </row>
    <row r="222" ht="16.9" customHeight="1" spans="1:5">
      <c r="A222" s="214" t="s">
        <v>437</v>
      </c>
      <c r="B222" s="217" t="s">
        <v>438</v>
      </c>
      <c r="C222" s="216"/>
      <c r="D222" s="216"/>
      <c r="E222" s="216" t="s">
        <v>56</v>
      </c>
    </row>
    <row r="223" ht="16.9" customHeight="1" spans="1:5">
      <c r="A223" s="214" t="s">
        <v>439</v>
      </c>
      <c r="B223" s="217" t="s">
        <v>209</v>
      </c>
      <c r="C223" s="216"/>
      <c r="D223" s="216"/>
      <c r="E223" s="216" t="s">
        <v>56</v>
      </c>
    </row>
    <row r="224" ht="16.9" customHeight="1" spans="1:5">
      <c r="A224" s="214" t="s">
        <v>440</v>
      </c>
      <c r="B224" s="217" t="s">
        <v>441</v>
      </c>
      <c r="C224" s="216"/>
      <c r="D224" s="216"/>
      <c r="E224" s="216" t="s">
        <v>56</v>
      </c>
    </row>
    <row r="225" ht="16.9" customHeight="1" spans="1:5">
      <c r="A225" s="214" t="s">
        <v>442</v>
      </c>
      <c r="B225" s="217" t="s">
        <v>443</v>
      </c>
      <c r="C225" s="216"/>
      <c r="D225" s="216"/>
      <c r="E225" s="216" t="s">
        <v>56</v>
      </c>
    </row>
    <row r="226" ht="16.9" customHeight="1" spans="1:5">
      <c r="A226" s="214" t="s">
        <v>444</v>
      </c>
      <c r="B226" s="217" t="s">
        <v>445</v>
      </c>
      <c r="C226" s="216"/>
      <c r="D226" s="216"/>
      <c r="E226" s="216" t="s">
        <v>56</v>
      </c>
    </row>
    <row r="227" ht="16.9" customHeight="1" spans="1:5">
      <c r="A227" s="214" t="s">
        <v>446</v>
      </c>
      <c r="B227" s="217" t="s">
        <v>447</v>
      </c>
      <c r="C227" s="216"/>
      <c r="D227" s="216"/>
      <c r="E227" s="216" t="s">
        <v>56</v>
      </c>
    </row>
    <row r="228" ht="16.9" customHeight="1" spans="1:5">
      <c r="A228" s="214" t="s">
        <v>448</v>
      </c>
      <c r="B228" s="217" t="s">
        <v>449</v>
      </c>
      <c r="C228" s="216"/>
      <c r="D228" s="216"/>
      <c r="E228" s="216" t="s">
        <v>56</v>
      </c>
    </row>
    <row r="229" ht="16.9" customHeight="1" spans="1:5">
      <c r="A229" s="214" t="s">
        <v>450</v>
      </c>
      <c r="B229" s="217" t="s">
        <v>451</v>
      </c>
      <c r="C229" s="216"/>
      <c r="D229" s="216"/>
      <c r="E229" s="216" t="s">
        <v>56</v>
      </c>
    </row>
    <row r="230" ht="16.9" customHeight="1" spans="1:5">
      <c r="A230" s="214" t="s">
        <v>452</v>
      </c>
      <c r="B230" s="217" t="s">
        <v>126</v>
      </c>
      <c r="C230" s="216"/>
      <c r="D230" s="216"/>
      <c r="E230" s="216" t="s">
        <v>56</v>
      </c>
    </row>
    <row r="231" ht="16.9" customHeight="1" spans="1:5">
      <c r="A231" s="214" t="s">
        <v>453</v>
      </c>
      <c r="B231" s="217" t="s">
        <v>454</v>
      </c>
      <c r="C231" s="216"/>
      <c r="D231" s="216">
        <v>87</v>
      </c>
      <c r="E231" s="216" t="s">
        <v>56</v>
      </c>
    </row>
    <row r="232" ht="16.9" customHeight="1" spans="1:5">
      <c r="A232" s="214" t="s">
        <v>455</v>
      </c>
      <c r="B232" s="217" t="s">
        <v>456</v>
      </c>
      <c r="C232" s="216">
        <v>1133</v>
      </c>
      <c r="D232" s="216">
        <v>0</v>
      </c>
      <c r="E232" s="216">
        <v>0</v>
      </c>
    </row>
    <row r="233" ht="16.9" customHeight="1" spans="1:5">
      <c r="A233" s="214" t="s">
        <v>457</v>
      </c>
      <c r="B233" s="218" t="s">
        <v>458</v>
      </c>
      <c r="C233" s="216"/>
      <c r="D233" s="216"/>
      <c r="E233" s="216" t="s">
        <v>56</v>
      </c>
    </row>
    <row r="234" ht="16.9" customHeight="1" spans="1:5">
      <c r="A234" s="214" t="s">
        <v>459</v>
      </c>
      <c r="B234" s="218" t="s">
        <v>460</v>
      </c>
      <c r="C234" s="216">
        <v>1133</v>
      </c>
      <c r="D234" s="216"/>
      <c r="E234" s="216">
        <v>0</v>
      </c>
    </row>
    <row r="235" ht="16.9" customHeight="1" spans="1:5">
      <c r="A235" s="214" t="s">
        <v>461</v>
      </c>
      <c r="B235" s="215" t="s">
        <v>462</v>
      </c>
      <c r="C235" s="216">
        <v>0</v>
      </c>
      <c r="D235" s="216">
        <v>0</v>
      </c>
      <c r="E235" s="216" t="s">
        <v>56</v>
      </c>
    </row>
    <row r="236" ht="16.9" customHeight="1" spans="1:5">
      <c r="A236" s="214" t="s">
        <v>463</v>
      </c>
      <c r="B236" s="217" t="s">
        <v>464</v>
      </c>
      <c r="C236" s="216"/>
      <c r="D236" s="216"/>
      <c r="E236" s="216" t="s">
        <v>56</v>
      </c>
    </row>
    <row r="237" ht="16.9" customHeight="1" spans="1:5">
      <c r="A237" s="214" t="s">
        <v>465</v>
      </c>
      <c r="B237" s="217" t="s">
        <v>466</v>
      </c>
      <c r="C237" s="216"/>
      <c r="D237" s="216"/>
      <c r="E237" s="216" t="s">
        <v>56</v>
      </c>
    </row>
    <row r="238" ht="16.9" customHeight="1" spans="1:5">
      <c r="A238" s="214" t="s">
        <v>467</v>
      </c>
      <c r="B238" s="217" t="s">
        <v>468</v>
      </c>
      <c r="C238" s="216"/>
      <c r="D238" s="216"/>
      <c r="E238" s="216" t="s">
        <v>56</v>
      </c>
    </row>
    <row r="239" ht="16.9" customHeight="1" spans="1:5">
      <c r="A239" s="214" t="s">
        <v>469</v>
      </c>
      <c r="B239" s="215" t="s">
        <v>470</v>
      </c>
      <c r="C239" s="216">
        <v>0</v>
      </c>
      <c r="D239" s="216">
        <v>0</v>
      </c>
      <c r="E239" s="216" t="s">
        <v>56</v>
      </c>
    </row>
    <row r="240" ht="16.9" customHeight="1" spans="1:5">
      <c r="A240" s="214" t="s">
        <v>471</v>
      </c>
      <c r="B240" s="218" t="s">
        <v>472</v>
      </c>
      <c r="C240" s="216">
        <v>0</v>
      </c>
      <c r="D240" s="216">
        <v>0</v>
      </c>
      <c r="E240" s="216" t="s">
        <v>56</v>
      </c>
    </row>
    <row r="241" ht="16.9" customHeight="1" spans="1:5">
      <c r="A241" s="214" t="s">
        <v>473</v>
      </c>
      <c r="B241" s="218" t="s">
        <v>474</v>
      </c>
      <c r="C241" s="216"/>
      <c r="D241" s="216"/>
      <c r="E241" s="216" t="s">
        <v>56</v>
      </c>
    </row>
    <row r="242" ht="16.9" customHeight="1" spans="1:5">
      <c r="A242" s="214" t="s">
        <v>475</v>
      </c>
      <c r="B242" s="217" t="s">
        <v>476</v>
      </c>
      <c r="C242" s="216"/>
      <c r="D242" s="216"/>
      <c r="E242" s="216" t="s">
        <v>56</v>
      </c>
    </row>
    <row r="243" ht="16.9" customHeight="1" spans="1:5">
      <c r="A243" s="214" t="s">
        <v>477</v>
      </c>
      <c r="B243" s="217" t="s">
        <v>478</v>
      </c>
      <c r="C243" s="216"/>
      <c r="D243" s="216"/>
      <c r="E243" s="216" t="s">
        <v>56</v>
      </c>
    </row>
    <row r="244" ht="16.9" customHeight="1" spans="1:5">
      <c r="A244" s="214" t="s">
        <v>479</v>
      </c>
      <c r="B244" s="217" t="s">
        <v>480</v>
      </c>
      <c r="C244" s="216"/>
      <c r="D244" s="216"/>
      <c r="E244" s="216" t="s">
        <v>56</v>
      </c>
    </row>
    <row r="245" ht="16.9" customHeight="1" spans="1:5">
      <c r="A245" s="214" t="s">
        <v>481</v>
      </c>
      <c r="B245" s="218" t="s">
        <v>482</v>
      </c>
      <c r="C245" s="216"/>
      <c r="D245" s="216"/>
      <c r="E245" s="216" t="s">
        <v>56</v>
      </c>
    </row>
    <row r="246" ht="16.9" customHeight="1" spans="1:5">
      <c r="A246" s="214" t="s">
        <v>483</v>
      </c>
      <c r="B246" s="218" t="s">
        <v>484</v>
      </c>
      <c r="C246" s="216"/>
      <c r="D246" s="216"/>
      <c r="E246" s="216" t="s">
        <v>56</v>
      </c>
    </row>
    <row r="247" ht="16.9" customHeight="1" spans="1:5">
      <c r="A247" s="214" t="s">
        <v>485</v>
      </c>
      <c r="B247" s="218" t="s">
        <v>486</v>
      </c>
      <c r="C247" s="216"/>
      <c r="D247" s="216"/>
      <c r="E247" s="216" t="s">
        <v>56</v>
      </c>
    </row>
    <row r="248" ht="16.9" customHeight="1" spans="1:5">
      <c r="A248" s="214" t="s">
        <v>487</v>
      </c>
      <c r="B248" s="218" t="s">
        <v>488</v>
      </c>
      <c r="C248" s="216"/>
      <c r="D248" s="216"/>
      <c r="E248" s="216" t="s">
        <v>56</v>
      </c>
    </row>
    <row r="249" ht="16.9" customHeight="1" spans="1:5">
      <c r="A249" s="214" t="s">
        <v>489</v>
      </c>
      <c r="B249" s="215" t="s">
        <v>78</v>
      </c>
      <c r="C249" s="216">
        <v>46</v>
      </c>
      <c r="D249" s="216">
        <v>61</v>
      </c>
      <c r="E249" s="216">
        <v>132.6</v>
      </c>
    </row>
    <row r="250" ht="16.9" customHeight="1" spans="1:5">
      <c r="A250" s="214" t="s">
        <v>490</v>
      </c>
      <c r="B250" s="217" t="s">
        <v>491</v>
      </c>
      <c r="C250" s="216">
        <v>0</v>
      </c>
      <c r="D250" s="216">
        <v>0</v>
      </c>
      <c r="E250" s="216" t="s">
        <v>56</v>
      </c>
    </row>
    <row r="251" ht="16.9" customHeight="1" spans="1:5">
      <c r="A251" s="214" t="s">
        <v>492</v>
      </c>
      <c r="B251" s="217" t="s">
        <v>493</v>
      </c>
      <c r="C251" s="216"/>
      <c r="D251" s="216"/>
      <c r="E251" s="216" t="s">
        <v>56</v>
      </c>
    </row>
    <row r="252" ht="16.9" customHeight="1" spans="1:5">
      <c r="A252" s="214" t="s">
        <v>494</v>
      </c>
      <c r="B252" s="218" t="s">
        <v>495</v>
      </c>
      <c r="C252" s="216"/>
      <c r="D252" s="216"/>
      <c r="E252" s="216" t="s">
        <v>56</v>
      </c>
    </row>
    <row r="253" ht="16.9" customHeight="1" spans="1:5">
      <c r="A253" s="214" t="s">
        <v>496</v>
      </c>
      <c r="B253" s="218" t="s">
        <v>497</v>
      </c>
      <c r="C253" s="216">
        <v>0</v>
      </c>
      <c r="D253" s="216">
        <v>0</v>
      </c>
      <c r="E253" s="216" t="s">
        <v>56</v>
      </c>
    </row>
    <row r="254" ht="16.9" customHeight="1" spans="1:5">
      <c r="A254" s="214" t="s">
        <v>498</v>
      </c>
      <c r="B254" s="218" t="s">
        <v>108</v>
      </c>
      <c r="C254" s="216"/>
      <c r="D254" s="216"/>
      <c r="E254" s="216" t="s">
        <v>56</v>
      </c>
    </row>
    <row r="255" ht="16.9" customHeight="1" spans="1:5">
      <c r="A255" s="214" t="s">
        <v>499</v>
      </c>
      <c r="B255" s="218" t="s">
        <v>110</v>
      </c>
      <c r="C255" s="216"/>
      <c r="D255" s="216"/>
      <c r="E255" s="216" t="s">
        <v>56</v>
      </c>
    </row>
    <row r="256" ht="16.9" customHeight="1" spans="1:5">
      <c r="A256" s="214" t="s">
        <v>500</v>
      </c>
      <c r="B256" s="218" t="s">
        <v>112</v>
      </c>
      <c r="C256" s="216"/>
      <c r="D256" s="216"/>
      <c r="E256" s="216" t="s">
        <v>56</v>
      </c>
    </row>
    <row r="257" ht="16.9" customHeight="1" spans="1:5">
      <c r="A257" s="214" t="s">
        <v>501</v>
      </c>
      <c r="B257" s="218" t="s">
        <v>209</v>
      </c>
      <c r="C257" s="216"/>
      <c r="D257" s="216"/>
      <c r="E257" s="216" t="s">
        <v>56</v>
      </c>
    </row>
    <row r="258" ht="16.9" customHeight="1" spans="1:5">
      <c r="A258" s="214" t="s">
        <v>502</v>
      </c>
      <c r="B258" s="218" t="s">
        <v>503</v>
      </c>
      <c r="C258" s="216"/>
      <c r="D258" s="216"/>
      <c r="E258" s="216" t="s">
        <v>56</v>
      </c>
    </row>
    <row r="259" ht="16.9" customHeight="1" spans="1:5">
      <c r="A259" s="214" t="s">
        <v>504</v>
      </c>
      <c r="B259" s="218" t="s">
        <v>505</v>
      </c>
      <c r="C259" s="216"/>
      <c r="D259" s="216"/>
      <c r="E259" s="216" t="s">
        <v>56</v>
      </c>
    </row>
    <row r="260" ht="16.9" customHeight="1" spans="1:5">
      <c r="A260" s="214" t="s">
        <v>506</v>
      </c>
      <c r="B260" s="218" t="s">
        <v>507</v>
      </c>
      <c r="C260" s="216"/>
      <c r="D260" s="216"/>
      <c r="E260" s="216" t="s">
        <v>56</v>
      </c>
    </row>
    <row r="261" ht="16.9" customHeight="1" spans="1:5">
      <c r="A261" s="214" t="s">
        <v>508</v>
      </c>
      <c r="B261" s="218" t="s">
        <v>509</v>
      </c>
      <c r="C261" s="216"/>
      <c r="D261" s="216"/>
      <c r="E261" s="216" t="s">
        <v>56</v>
      </c>
    </row>
    <row r="262" ht="16.9" customHeight="1" spans="1:5">
      <c r="A262" s="214" t="s">
        <v>510</v>
      </c>
      <c r="B262" s="218" t="s">
        <v>126</v>
      </c>
      <c r="C262" s="216"/>
      <c r="D262" s="216"/>
      <c r="E262" s="216" t="s">
        <v>56</v>
      </c>
    </row>
    <row r="263" ht="16.9" customHeight="1" spans="1:5">
      <c r="A263" s="214" t="s">
        <v>511</v>
      </c>
      <c r="B263" s="218" t="s">
        <v>512</v>
      </c>
      <c r="C263" s="216"/>
      <c r="D263" s="216"/>
      <c r="E263" s="216" t="s">
        <v>56</v>
      </c>
    </row>
    <row r="264" ht="16.9" customHeight="1" spans="1:5">
      <c r="A264" s="214" t="s">
        <v>513</v>
      </c>
      <c r="B264" s="217" t="s">
        <v>514</v>
      </c>
      <c r="C264" s="216">
        <v>0</v>
      </c>
      <c r="D264" s="216">
        <v>0</v>
      </c>
      <c r="E264" s="216" t="s">
        <v>56</v>
      </c>
    </row>
    <row r="265" ht="16.9" customHeight="1" spans="1:5">
      <c r="A265" s="214" t="s">
        <v>515</v>
      </c>
      <c r="B265" s="217" t="s">
        <v>108</v>
      </c>
      <c r="C265" s="216"/>
      <c r="D265" s="216"/>
      <c r="E265" s="216" t="s">
        <v>56</v>
      </c>
    </row>
    <row r="266" ht="16.9" customHeight="1" spans="1:5">
      <c r="A266" s="214" t="s">
        <v>516</v>
      </c>
      <c r="B266" s="217" t="s">
        <v>110</v>
      </c>
      <c r="C266" s="216"/>
      <c r="D266" s="216"/>
      <c r="E266" s="216" t="s">
        <v>56</v>
      </c>
    </row>
    <row r="267" ht="16.9" customHeight="1" spans="1:5">
      <c r="A267" s="214" t="s">
        <v>517</v>
      </c>
      <c r="B267" s="218" t="s">
        <v>112</v>
      </c>
      <c r="C267" s="216"/>
      <c r="D267" s="216"/>
      <c r="E267" s="216" t="s">
        <v>56</v>
      </c>
    </row>
    <row r="268" ht="16.9" customHeight="1" spans="1:5">
      <c r="A268" s="214" t="s">
        <v>518</v>
      </c>
      <c r="B268" s="218" t="s">
        <v>519</v>
      </c>
      <c r="C268" s="216"/>
      <c r="D268" s="216"/>
      <c r="E268" s="216" t="s">
        <v>56</v>
      </c>
    </row>
    <row r="269" ht="16.9" customHeight="1" spans="1:5">
      <c r="A269" s="214" t="s">
        <v>520</v>
      </c>
      <c r="B269" s="218" t="s">
        <v>126</v>
      </c>
      <c r="C269" s="216"/>
      <c r="D269" s="216"/>
      <c r="E269" s="216" t="s">
        <v>56</v>
      </c>
    </row>
    <row r="270" ht="16.9" customHeight="1" spans="1:5">
      <c r="A270" s="214" t="s">
        <v>521</v>
      </c>
      <c r="B270" s="215" t="s">
        <v>522</v>
      </c>
      <c r="C270" s="216"/>
      <c r="D270" s="216"/>
      <c r="E270" s="216" t="s">
        <v>56</v>
      </c>
    </row>
    <row r="271" ht="16.9" customHeight="1" spans="1:5">
      <c r="A271" s="214" t="s">
        <v>523</v>
      </c>
      <c r="B271" s="219" t="s">
        <v>524</v>
      </c>
      <c r="C271" s="216">
        <v>0</v>
      </c>
      <c r="D271" s="216">
        <v>0</v>
      </c>
      <c r="E271" s="216" t="s">
        <v>56</v>
      </c>
    </row>
    <row r="272" ht="16.9" customHeight="1" spans="1:5">
      <c r="A272" s="214" t="s">
        <v>525</v>
      </c>
      <c r="B272" s="217" t="s">
        <v>108</v>
      </c>
      <c r="C272" s="216"/>
      <c r="D272" s="216"/>
      <c r="E272" s="216" t="s">
        <v>56</v>
      </c>
    </row>
    <row r="273" ht="16.9" customHeight="1" spans="1:5">
      <c r="A273" s="214" t="s">
        <v>526</v>
      </c>
      <c r="B273" s="217" t="s">
        <v>110</v>
      </c>
      <c r="C273" s="216"/>
      <c r="D273" s="216"/>
      <c r="E273" s="216" t="s">
        <v>56</v>
      </c>
    </row>
    <row r="274" ht="16.9" customHeight="1" spans="1:5">
      <c r="A274" s="214" t="s">
        <v>527</v>
      </c>
      <c r="B274" s="218" t="s">
        <v>112</v>
      </c>
      <c r="C274" s="216"/>
      <c r="D274" s="216"/>
      <c r="E274" s="216" t="s">
        <v>56</v>
      </c>
    </row>
    <row r="275" ht="16.9" customHeight="1" spans="1:5">
      <c r="A275" s="214" t="s">
        <v>528</v>
      </c>
      <c r="B275" s="218" t="s">
        <v>529</v>
      </c>
      <c r="C275" s="216"/>
      <c r="D275" s="216"/>
      <c r="E275" s="216" t="s">
        <v>56</v>
      </c>
    </row>
    <row r="276" ht="16.9" customHeight="1" spans="1:5">
      <c r="A276" s="214" t="s">
        <v>530</v>
      </c>
      <c r="B276" s="218" t="s">
        <v>531</v>
      </c>
      <c r="C276" s="216"/>
      <c r="D276" s="216"/>
      <c r="E276" s="216" t="s">
        <v>56</v>
      </c>
    </row>
    <row r="277" ht="16.9" customHeight="1" spans="1:5">
      <c r="A277" s="214" t="s">
        <v>532</v>
      </c>
      <c r="B277" s="218" t="s">
        <v>126</v>
      </c>
      <c r="C277" s="216"/>
      <c r="D277" s="216"/>
      <c r="E277" s="216" t="s">
        <v>56</v>
      </c>
    </row>
    <row r="278" ht="16.9" customHeight="1" spans="1:5">
      <c r="A278" s="214" t="s">
        <v>533</v>
      </c>
      <c r="B278" s="218" t="s">
        <v>534</v>
      </c>
      <c r="C278" s="216"/>
      <c r="D278" s="216"/>
      <c r="E278" s="216" t="s">
        <v>56</v>
      </c>
    </row>
    <row r="279" ht="16.9" customHeight="1" spans="1:5">
      <c r="A279" s="214" t="s">
        <v>535</v>
      </c>
      <c r="B279" s="215" t="s">
        <v>536</v>
      </c>
      <c r="C279" s="216">
        <v>0</v>
      </c>
      <c r="D279" s="216">
        <v>0</v>
      </c>
      <c r="E279" s="216" t="s">
        <v>56</v>
      </c>
    </row>
    <row r="280" ht="16.9" customHeight="1" spans="1:5">
      <c r="A280" s="214" t="s">
        <v>537</v>
      </c>
      <c r="B280" s="217" t="s">
        <v>108</v>
      </c>
      <c r="C280" s="216"/>
      <c r="D280" s="216"/>
      <c r="E280" s="216" t="s">
        <v>56</v>
      </c>
    </row>
    <row r="281" ht="16.9" customHeight="1" spans="1:5">
      <c r="A281" s="214" t="s">
        <v>538</v>
      </c>
      <c r="B281" s="217" t="s">
        <v>110</v>
      </c>
      <c r="C281" s="216"/>
      <c r="D281" s="216"/>
      <c r="E281" s="216" t="s">
        <v>56</v>
      </c>
    </row>
    <row r="282" ht="16.9" customHeight="1" spans="1:5">
      <c r="A282" s="214" t="s">
        <v>539</v>
      </c>
      <c r="B282" s="217" t="s">
        <v>112</v>
      </c>
      <c r="C282" s="216"/>
      <c r="D282" s="216"/>
      <c r="E282" s="216" t="s">
        <v>56</v>
      </c>
    </row>
    <row r="283" ht="16.9" customHeight="1" spans="1:5">
      <c r="A283" s="214" t="s">
        <v>540</v>
      </c>
      <c r="B283" s="218" t="s">
        <v>541</v>
      </c>
      <c r="C283" s="216"/>
      <c r="D283" s="216"/>
      <c r="E283" s="216" t="s">
        <v>56</v>
      </c>
    </row>
    <row r="284" ht="16.9" customHeight="1" spans="1:5">
      <c r="A284" s="214" t="s">
        <v>542</v>
      </c>
      <c r="B284" s="218" t="s">
        <v>543</v>
      </c>
      <c r="C284" s="216"/>
      <c r="D284" s="216"/>
      <c r="E284" s="216" t="s">
        <v>56</v>
      </c>
    </row>
    <row r="285" ht="16.9" customHeight="1" spans="1:5">
      <c r="A285" s="214" t="s">
        <v>544</v>
      </c>
      <c r="B285" s="218" t="s">
        <v>545</v>
      </c>
      <c r="C285" s="216"/>
      <c r="D285" s="216"/>
      <c r="E285" s="216" t="s">
        <v>56</v>
      </c>
    </row>
    <row r="286" ht="16.9" customHeight="1" spans="1:5">
      <c r="A286" s="214" t="s">
        <v>546</v>
      </c>
      <c r="B286" s="217" t="s">
        <v>126</v>
      </c>
      <c r="C286" s="216"/>
      <c r="D286" s="216"/>
      <c r="E286" s="216" t="s">
        <v>56</v>
      </c>
    </row>
    <row r="287" ht="16.9" customHeight="1" spans="1:5">
      <c r="A287" s="214" t="s">
        <v>547</v>
      </c>
      <c r="B287" s="217" t="s">
        <v>548</v>
      </c>
      <c r="C287" s="216"/>
      <c r="D287" s="216"/>
      <c r="E287" s="216" t="s">
        <v>56</v>
      </c>
    </row>
    <row r="288" ht="16.9" customHeight="1" spans="1:5">
      <c r="A288" s="214" t="s">
        <v>549</v>
      </c>
      <c r="B288" s="217" t="s">
        <v>550</v>
      </c>
      <c r="C288" s="216">
        <v>46</v>
      </c>
      <c r="D288" s="216">
        <v>61</v>
      </c>
      <c r="E288" s="216">
        <v>132.6</v>
      </c>
    </row>
    <row r="289" ht="16.9" customHeight="1" spans="1:5">
      <c r="A289" s="214" t="s">
        <v>551</v>
      </c>
      <c r="B289" s="218" t="s">
        <v>108</v>
      </c>
      <c r="C289" s="216">
        <v>38</v>
      </c>
      <c r="D289" s="216">
        <v>36</v>
      </c>
      <c r="E289" s="216">
        <v>94.7</v>
      </c>
    </row>
    <row r="290" ht="16.9" customHeight="1" spans="1:5">
      <c r="A290" s="214" t="s">
        <v>552</v>
      </c>
      <c r="B290" s="218" t="s">
        <v>110</v>
      </c>
      <c r="C290" s="216"/>
      <c r="D290" s="216"/>
      <c r="E290" s="216" t="s">
        <v>56</v>
      </c>
    </row>
    <row r="291" ht="16.9" customHeight="1" spans="1:5">
      <c r="A291" s="214" t="s">
        <v>553</v>
      </c>
      <c r="B291" s="218" t="s">
        <v>112</v>
      </c>
      <c r="C291" s="216"/>
      <c r="D291" s="216"/>
      <c r="E291" s="216" t="s">
        <v>56</v>
      </c>
    </row>
    <row r="292" ht="16.9" customHeight="1" spans="1:5">
      <c r="A292" s="214" t="s">
        <v>554</v>
      </c>
      <c r="B292" s="215" t="s">
        <v>555</v>
      </c>
      <c r="C292" s="216"/>
      <c r="D292" s="216"/>
      <c r="E292" s="216" t="s">
        <v>56</v>
      </c>
    </row>
    <row r="293" ht="16.9" customHeight="1" spans="1:5">
      <c r="A293" s="214" t="s">
        <v>556</v>
      </c>
      <c r="B293" s="217" t="s">
        <v>557</v>
      </c>
      <c r="C293" s="216"/>
      <c r="D293" s="216"/>
      <c r="E293" s="216" t="s">
        <v>56</v>
      </c>
    </row>
    <row r="294" ht="16.9" customHeight="1" spans="1:5">
      <c r="A294" s="214" t="s">
        <v>558</v>
      </c>
      <c r="B294" s="217" t="s">
        <v>559</v>
      </c>
      <c r="C294" s="216"/>
      <c r="D294" s="216"/>
      <c r="E294" s="216" t="s">
        <v>56</v>
      </c>
    </row>
    <row r="295" ht="16.9" customHeight="1" spans="1:5">
      <c r="A295" s="214" t="s">
        <v>560</v>
      </c>
      <c r="B295" s="219" t="s">
        <v>561</v>
      </c>
      <c r="C295" s="216"/>
      <c r="D295" s="216"/>
      <c r="E295" s="216" t="s">
        <v>56</v>
      </c>
    </row>
    <row r="296" ht="16.9" customHeight="1" spans="1:5">
      <c r="A296" s="214" t="s">
        <v>562</v>
      </c>
      <c r="B296" s="218" t="s">
        <v>563</v>
      </c>
      <c r="C296" s="216"/>
      <c r="D296" s="216"/>
      <c r="E296" s="216" t="s">
        <v>56</v>
      </c>
    </row>
    <row r="297" ht="16.9" customHeight="1" spans="1:5">
      <c r="A297" s="214" t="s">
        <v>564</v>
      </c>
      <c r="B297" s="218" t="s">
        <v>565</v>
      </c>
      <c r="C297" s="216"/>
      <c r="D297" s="216"/>
      <c r="E297" s="216" t="s">
        <v>56</v>
      </c>
    </row>
    <row r="298" ht="16.9" customHeight="1" spans="1:5">
      <c r="A298" s="214" t="s">
        <v>566</v>
      </c>
      <c r="B298" s="218" t="s">
        <v>567</v>
      </c>
      <c r="C298" s="216"/>
      <c r="D298" s="216"/>
      <c r="E298" s="216" t="s">
        <v>56</v>
      </c>
    </row>
    <row r="299" ht="16.9" customHeight="1" spans="1:5">
      <c r="A299" s="214" t="s">
        <v>568</v>
      </c>
      <c r="B299" s="218" t="s">
        <v>209</v>
      </c>
      <c r="C299" s="216"/>
      <c r="D299" s="216"/>
      <c r="E299" s="216" t="s">
        <v>56</v>
      </c>
    </row>
    <row r="300" ht="16.9" customHeight="1" spans="1:5">
      <c r="A300" s="214" t="s">
        <v>569</v>
      </c>
      <c r="B300" s="218" t="s">
        <v>126</v>
      </c>
      <c r="C300" s="216"/>
      <c r="D300" s="216"/>
      <c r="E300" s="216" t="s">
        <v>56</v>
      </c>
    </row>
    <row r="301" ht="16.9" customHeight="1" spans="1:5">
      <c r="A301" s="214" t="s">
        <v>570</v>
      </c>
      <c r="B301" s="217" t="s">
        <v>571</v>
      </c>
      <c r="C301" s="216">
        <v>8</v>
      </c>
      <c r="D301" s="216">
        <v>25</v>
      </c>
      <c r="E301" s="216">
        <v>312.5</v>
      </c>
    </row>
    <row r="302" ht="16.9" customHeight="1" spans="1:5">
      <c r="A302" s="214" t="s">
        <v>572</v>
      </c>
      <c r="B302" s="219" t="s">
        <v>573</v>
      </c>
      <c r="C302" s="216">
        <v>0</v>
      </c>
      <c r="D302" s="216">
        <v>0</v>
      </c>
      <c r="E302" s="216" t="s">
        <v>56</v>
      </c>
    </row>
    <row r="303" ht="16.9" customHeight="1" spans="1:5">
      <c r="A303" s="214" t="s">
        <v>574</v>
      </c>
      <c r="B303" s="217" t="s">
        <v>108</v>
      </c>
      <c r="C303" s="216"/>
      <c r="D303" s="216"/>
      <c r="E303" s="216" t="s">
        <v>56</v>
      </c>
    </row>
    <row r="304" ht="16.9" customHeight="1" spans="1:5">
      <c r="A304" s="214" t="s">
        <v>575</v>
      </c>
      <c r="B304" s="218" t="s">
        <v>110</v>
      </c>
      <c r="C304" s="216"/>
      <c r="D304" s="216"/>
      <c r="E304" s="216" t="s">
        <v>56</v>
      </c>
    </row>
    <row r="305" ht="16.9" customHeight="1" spans="1:5">
      <c r="A305" s="214" t="s">
        <v>576</v>
      </c>
      <c r="B305" s="218" t="s">
        <v>112</v>
      </c>
      <c r="C305" s="216"/>
      <c r="D305" s="216"/>
      <c r="E305" s="216" t="s">
        <v>56</v>
      </c>
    </row>
    <row r="306" ht="16.9" customHeight="1" spans="1:5">
      <c r="A306" s="214" t="s">
        <v>577</v>
      </c>
      <c r="B306" s="218" t="s">
        <v>578</v>
      </c>
      <c r="C306" s="216"/>
      <c r="D306" s="216"/>
      <c r="E306" s="216" t="s">
        <v>56</v>
      </c>
    </row>
    <row r="307" ht="16.9" customHeight="1" spans="1:5">
      <c r="A307" s="214" t="s">
        <v>579</v>
      </c>
      <c r="B307" s="215" t="s">
        <v>580</v>
      </c>
      <c r="C307" s="216"/>
      <c r="D307" s="216"/>
      <c r="E307" s="216" t="s">
        <v>56</v>
      </c>
    </row>
    <row r="308" ht="16.9" customHeight="1" spans="1:5">
      <c r="A308" s="214" t="s">
        <v>581</v>
      </c>
      <c r="B308" s="217" t="s">
        <v>582</v>
      </c>
      <c r="C308" s="216"/>
      <c r="D308" s="216"/>
      <c r="E308" s="216" t="s">
        <v>56</v>
      </c>
    </row>
    <row r="309" ht="16.9" customHeight="1" spans="1:5">
      <c r="A309" s="214" t="s">
        <v>583</v>
      </c>
      <c r="B309" s="217" t="s">
        <v>209</v>
      </c>
      <c r="C309" s="216"/>
      <c r="D309" s="216"/>
      <c r="E309" s="216" t="s">
        <v>56</v>
      </c>
    </row>
    <row r="310" ht="16.9" customHeight="1" spans="1:5">
      <c r="A310" s="214" t="s">
        <v>584</v>
      </c>
      <c r="B310" s="217" t="s">
        <v>126</v>
      </c>
      <c r="C310" s="216"/>
      <c r="D310" s="216"/>
      <c r="E310" s="216" t="s">
        <v>56</v>
      </c>
    </row>
    <row r="311" ht="16.9" customHeight="1" spans="1:5">
      <c r="A311" s="214" t="s">
        <v>585</v>
      </c>
      <c r="B311" s="217" t="s">
        <v>586</v>
      </c>
      <c r="C311" s="216"/>
      <c r="D311" s="216"/>
      <c r="E311" s="216" t="s">
        <v>56</v>
      </c>
    </row>
    <row r="312" ht="16.9" customHeight="1" spans="1:5">
      <c r="A312" s="214" t="s">
        <v>587</v>
      </c>
      <c r="B312" s="218" t="s">
        <v>588</v>
      </c>
      <c r="C312" s="216">
        <v>0</v>
      </c>
      <c r="D312" s="216">
        <v>0</v>
      </c>
      <c r="E312" s="216" t="s">
        <v>56</v>
      </c>
    </row>
    <row r="313" ht="16.9" customHeight="1" spans="1:5">
      <c r="A313" s="214" t="s">
        <v>589</v>
      </c>
      <c r="B313" s="218" t="s">
        <v>108</v>
      </c>
      <c r="C313" s="216"/>
      <c r="D313" s="216"/>
      <c r="E313" s="216" t="s">
        <v>56</v>
      </c>
    </row>
    <row r="314" ht="16.9" customHeight="1" spans="1:5">
      <c r="A314" s="214" t="s">
        <v>590</v>
      </c>
      <c r="B314" s="218" t="s">
        <v>110</v>
      </c>
      <c r="C314" s="216"/>
      <c r="D314" s="216"/>
      <c r="E314" s="216" t="s">
        <v>56</v>
      </c>
    </row>
    <row r="315" ht="16.9" customHeight="1" spans="1:5">
      <c r="A315" s="214" t="s">
        <v>591</v>
      </c>
      <c r="B315" s="217" t="s">
        <v>112</v>
      </c>
      <c r="C315" s="216"/>
      <c r="D315" s="216"/>
      <c r="E315" s="216" t="s">
        <v>56</v>
      </c>
    </row>
    <row r="316" ht="16.9" customHeight="1" spans="1:5">
      <c r="A316" s="214" t="s">
        <v>592</v>
      </c>
      <c r="B316" s="217" t="s">
        <v>593</v>
      </c>
      <c r="C316" s="216"/>
      <c r="D316" s="216"/>
      <c r="E316" s="216" t="s">
        <v>56</v>
      </c>
    </row>
    <row r="317" ht="16.9" customHeight="1" spans="1:5">
      <c r="A317" s="214" t="s">
        <v>594</v>
      </c>
      <c r="B317" s="217" t="s">
        <v>595</v>
      </c>
      <c r="C317" s="216"/>
      <c r="D317" s="216"/>
      <c r="E317" s="216" t="s">
        <v>56</v>
      </c>
    </row>
    <row r="318" ht="16.9" customHeight="1" spans="1:5">
      <c r="A318" s="214" t="s">
        <v>596</v>
      </c>
      <c r="B318" s="218" t="s">
        <v>597</v>
      </c>
      <c r="C318" s="216"/>
      <c r="D318" s="216"/>
      <c r="E318" s="216" t="s">
        <v>56</v>
      </c>
    </row>
    <row r="319" ht="16.9" customHeight="1" spans="1:5">
      <c r="A319" s="214" t="s">
        <v>598</v>
      </c>
      <c r="B319" s="218" t="s">
        <v>209</v>
      </c>
      <c r="C319" s="216"/>
      <c r="D319" s="216"/>
      <c r="E319" s="216" t="s">
        <v>56</v>
      </c>
    </row>
    <row r="320" ht="16.9" customHeight="1" spans="1:5">
      <c r="A320" s="214" t="s">
        <v>599</v>
      </c>
      <c r="B320" s="218" t="s">
        <v>126</v>
      </c>
      <c r="C320" s="216"/>
      <c r="D320" s="216"/>
      <c r="E320" s="216" t="s">
        <v>56</v>
      </c>
    </row>
    <row r="321" ht="16.9" customHeight="1" spans="1:5">
      <c r="A321" s="214" t="s">
        <v>600</v>
      </c>
      <c r="B321" s="218" t="s">
        <v>601</v>
      </c>
      <c r="C321" s="216"/>
      <c r="D321" s="216"/>
      <c r="E321" s="216" t="s">
        <v>56</v>
      </c>
    </row>
    <row r="322" ht="16.9" customHeight="1" spans="1:5">
      <c r="A322" s="214" t="s">
        <v>602</v>
      </c>
      <c r="B322" s="215" t="s">
        <v>603</v>
      </c>
      <c r="C322" s="216">
        <v>0</v>
      </c>
      <c r="D322" s="216">
        <v>0</v>
      </c>
      <c r="E322" s="216" t="s">
        <v>56</v>
      </c>
    </row>
    <row r="323" ht="16.9" customHeight="1" spans="1:5">
      <c r="A323" s="214" t="s">
        <v>604</v>
      </c>
      <c r="B323" s="217" t="s">
        <v>108</v>
      </c>
      <c r="C323" s="216"/>
      <c r="D323" s="216"/>
      <c r="E323" s="216" t="s">
        <v>56</v>
      </c>
    </row>
    <row r="324" ht="16.9" customHeight="1" spans="1:5">
      <c r="A324" s="214" t="s">
        <v>605</v>
      </c>
      <c r="B324" s="217" t="s">
        <v>110</v>
      </c>
      <c r="C324" s="216"/>
      <c r="D324" s="216"/>
      <c r="E324" s="216" t="s">
        <v>56</v>
      </c>
    </row>
    <row r="325" ht="16.9" customHeight="1" spans="1:5">
      <c r="A325" s="214" t="s">
        <v>606</v>
      </c>
      <c r="B325" s="219" t="s">
        <v>112</v>
      </c>
      <c r="C325" s="216"/>
      <c r="D325" s="216"/>
      <c r="E325" s="216" t="s">
        <v>56</v>
      </c>
    </row>
    <row r="326" ht="16.9" customHeight="1" spans="1:5">
      <c r="A326" s="214" t="s">
        <v>607</v>
      </c>
      <c r="B326" s="220" t="s">
        <v>608</v>
      </c>
      <c r="C326" s="216"/>
      <c r="D326" s="216"/>
      <c r="E326" s="216" t="s">
        <v>56</v>
      </c>
    </row>
    <row r="327" ht="16.9" customHeight="1" spans="1:5">
      <c r="A327" s="214" t="s">
        <v>609</v>
      </c>
      <c r="B327" s="218" t="s">
        <v>610</v>
      </c>
      <c r="C327" s="216"/>
      <c r="D327" s="216"/>
      <c r="E327" s="216" t="s">
        <v>56</v>
      </c>
    </row>
    <row r="328" ht="16.9" customHeight="1" spans="1:5">
      <c r="A328" s="214" t="s">
        <v>611</v>
      </c>
      <c r="B328" s="218" t="s">
        <v>126</v>
      </c>
      <c r="C328" s="216"/>
      <c r="D328" s="216"/>
      <c r="E328" s="216" t="s">
        <v>56</v>
      </c>
    </row>
    <row r="329" ht="16.9" customHeight="1" spans="1:5">
      <c r="A329" s="214" t="s">
        <v>612</v>
      </c>
      <c r="B329" s="217" t="s">
        <v>613</v>
      </c>
      <c r="C329" s="216"/>
      <c r="D329" s="216"/>
      <c r="E329" s="216" t="s">
        <v>56</v>
      </c>
    </row>
    <row r="330" ht="16.9" customHeight="1" spans="1:5">
      <c r="A330" s="214" t="s">
        <v>614</v>
      </c>
      <c r="B330" s="217" t="s">
        <v>615</v>
      </c>
      <c r="C330" s="216">
        <v>0</v>
      </c>
      <c r="D330" s="216">
        <v>0</v>
      </c>
      <c r="E330" s="216" t="s">
        <v>56</v>
      </c>
    </row>
    <row r="331" ht="16.9" customHeight="1" spans="1:5">
      <c r="A331" s="214" t="s">
        <v>616</v>
      </c>
      <c r="B331" s="217" t="s">
        <v>108</v>
      </c>
      <c r="C331" s="216"/>
      <c r="D331" s="216"/>
      <c r="E331" s="216" t="s">
        <v>56</v>
      </c>
    </row>
    <row r="332" ht="16.9" customHeight="1" spans="1:5">
      <c r="A332" s="214" t="s">
        <v>617</v>
      </c>
      <c r="B332" s="218" t="s">
        <v>110</v>
      </c>
      <c r="C332" s="216"/>
      <c r="D332" s="216"/>
      <c r="E332" s="216" t="s">
        <v>56</v>
      </c>
    </row>
    <row r="333" ht="16.9" customHeight="1" spans="1:5">
      <c r="A333" s="214" t="s">
        <v>618</v>
      </c>
      <c r="B333" s="217" t="s">
        <v>209</v>
      </c>
      <c r="C333" s="216"/>
      <c r="D333" s="216"/>
      <c r="E333" s="216" t="s">
        <v>56</v>
      </c>
    </row>
    <row r="334" ht="16.9" customHeight="1" spans="1:5">
      <c r="A334" s="214" t="s">
        <v>619</v>
      </c>
      <c r="B334" s="218" t="s">
        <v>620</v>
      </c>
      <c r="C334" s="216"/>
      <c r="D334" s="216"/>
      <c r="E334" s="216" t="s">
        <v>56</v>
      </c>
    </row>
    <row r="335" ht="16.9" customHeight="1" spans="1:5">
      <c r="A335" s="214" t="s">
        <v>621</v>
      </c>
      <c r="B335" s="217" t="s">
        <v>622</v>
      </c>
      <c r="C335" s="216"/>
      <c r="D335" s="216"/>
      <c r="E335" s="216" t="s">
        <v>56</v>
      </c>
    </row>
    <row r="336" ht="16.9" customHeight="1" spans="1:5">
      <c r="A336" s="214" t="s">
        <v>623</v>
      </c>
      <c r="B336" s="217" t="s">
        <v>624</v>
      </c>
      <c r="C336" s="216">
        <v>0</v>
      </c>
      <c r="D336" s="216">
        <v>0</v>
      </c>
      <c r="E336" s="216" t="s">
        <v>56</v>
      </c>
    </row>
    <row r="337" ht="16.9" customHeight="1" spans="1:5">
      <c r="A337" s="214" t="s">
        <v>625</v>
      </c>
      <c r="B337" s="217" t="s">
        <v>626</v>
      </c>
      <c r="C337" s="216"/>
      <c r="D337" s="216"/>
      <c r="E337" s="216" t="s">
        <v>56</v>
      </c>
    </row>
    <row r="338" ht="16.9" customHeight="1" spans="1:5">
      <c r="A338" s="214" t="s">
        <v>627</v>
      </c>
      <c r="B338" s="217" t="s">
        <v>628</v>
      </c>
      <c r="C338" s="216"/>
      <c r="D338" s="216"/>
      <c r="E338" s="216" t="s">
        <v>56</v>
      </c>
    </row>
    <row r="339" ht="16.9" customHeight="1" spans="1:5">
      <c r="A339" s="214" t="s">
        <v>629</v>
      </c>
      <c r="B339" s="215" t="s">
        <v>79</v>
      </c>
      <c r="C339" s="216">
        <v>21055</v>
      </c>
      <c r="D339" s="216">
        <v>24747</v>
      </c>
      <c r="E339" s="216">
        <v>117.5</v>
      </c>
    </row>
    <row r="340" ht="16.9" customHeight="1" spans="1:5">
      <c r="A340" s="214" t="s">
        <v>630</v>
      </c>
      <c r="B340" s="218" t="s">
        <v>631</v>
      </c>
      <c r="C340" s="216">
        <v>37</v>
      </c>
      <c r="D340" s="216">
        <v>31</v>
      </c>
      <c r="E340" s="216">
        <v>83.8</v>
      </c>
    </row>
    <row r="341" ht="16.9" customHeight="1" spans="1:5">
      <c r="A341" s="214" t="s">
        <v>632</v>
      </c>
      <c r="B341" s="217" t="s">
        <v>108</v>
      </c>
      <c r="C341" s="216">
        <v>37</v>
      </c>
      <c r="D341" s="216">
        <v>31</v>
      </c>
      <c r="E341" s="216">
        <v>83.8</v>
      </c>
    </row>
    <row r="342" ht="16.9" customHeight="1" spans="1:5">
      <c r="A342" s="214" t="s">
        <v>633</v>
      </c>
      <c r="B342" s="217" t="s">
        <v>110</v>
      </c>
      <c r="C342" s="216"/>
      <c r="D342" s="216"/>
      <c r="E342" s="216" t="s">
        <v>56</v>
      </c>
    </row>
    <row r="343" ht="16.9" customHeight="1" spans="1:5">
      <c r="A343" s="214" t="s">
        <v>634</v>
      </c>
      <c r="B343" s="217" t="s">
        <v>112</v>
      </c>
      <c r="C343" s="216"/>
      <c r="D343" s="216"/>
      <c r="E343" s="216" t="s">
        <v>56</v>
      </c>
    </row>
    <row r="344" ht="16.9" customHeight="1" spans="1:5">
      <c r="A344" s="214" t="s">
        <v>635</v>
      </c>
      <c r="B344" s="220" t="s">
        <v>636</v>
      </c>
      <c r="C344" s="216"/>
      <c r="D344" s="216"/>
      <c r="E344" s="216" t="s">
        <v>56</v>
      </c>
    </row>
    <row r="345" ht="16.9" customHeight="1" spans="1:5">
      <c r="A345" s="214" t="s">
        <v>637</v>
      </c>
      <c r="B345" s="217" t="s">
        <v>638</v>
      </c>
      <c r="C345" s="216">
        <v>20177</v>
      </c>
      <c r="D345" s="216">
        <v>23174</v>
      </c>
      <c r="E345" s="216">
        <v>114.9</v>
      </c>
    </row>
    <row r="346" ht="16.9" customHeight="1" spans="1:5">
      <c r="A346" s="214" t="s">
        <v>639</v>
      </c>
      <c r="B346" s="217" t="s">
        <v>640</v>
      </c>
      <c r="C346" s="216">
        <v>135</v>
      </c>
      <c r="D346" s="216">
        <v>155</v>
      </c>
      <c r="E346" s="216">
        <v>114.8</v>
      </c>
    </row>
    <row r="347" ht="16.9" customHeight="1" spans="1:5">
      <c r="A347" s="214" t="s">
        <v>641</v>
      </c>
      <c r="B347" s="217" t="s">
        <v>642</v>
      </c>
      <c r="C347" s="216">
        <v>3018</v>
      </c>
      <c r="D347" s="216">
        <v>4140</v>
      </c>
      <c r="E347" s="216">
        <v>137.2</v>
      </c>
    </row>
    <row r="348" ht="16.9" customHeight="1" spans="1:5">
      <c r="A348" s="214" t="s">
        <v>643</v>
      </c>
      <c r="B348" s="218" t="s">
        <v>644</v>
      </c>
      <c r="C348" s="216">
        <v>169</v>
      </c>
      <c r="D348" s="216">
        <v>291</v>
      </c>
      <c r="E348" s="216">
        <v>172.2</v>
      </c>
    </row>
    <row r="349" ht="16.9" customHeight="1" spans="1:5">
      <c r="A349" s="214" t="s">
        <v>645</v>
      </c>
      <c r="B349" s="218" t="s">
        <v>646</v>
      </c>
      <c r="C349" s="216">
        <v>1952</v>
      </c>
      <c r="D349" s="216">
        <v>2628</v>
      </c>
      <c r="E349" s="216">
        <v>134.6</v>
      </c>
    </row>
    <row r="350" ht="16.9" customHeight="1" spans="1:5">
      <c r="A350" s="214" t="s">
        <v>647</v>
      </c>
      <c r="B350" s="218" t="s">
        <v>648</v>
      </c>
      <c r="C350" s="216"/>
      <c r="D350" s="216"/>
      <c r="E350" s="216" t="s">
        <v>56</v>
      </c>
    </row>
    <row r="351" ht="16.9" customHeight="1" spans="1:5">
      <c r="A351" s="214" t="s">
        <v>649</v>
      </c>
      <c r="B351" s="217" t="s">
        <v>650</v>
      </c>
      <c r="C351" s="216">
        <v>14903</v>
      </c>
      <c r="D351" s="216">
        <v>15960</v>
      </c>
      <c r="E351" s="216">
        <v>107.1</v>
      </c>
    </row>
    <row r="352" ht="16.9" customHeight="1" spans="1:5">
      <c r="A352" s="214" t="s">
        <v>651</v>
      </c>
      <c r="B352" s="217" t="s">
        <v>652</v>
      </c>
      <c r="C352" s="216">
        <v>0</v>
      </c>
      <c r="D352" s="216">
        <v>0</v>
      </c>
      <c r="E352" s="216" t="s">
        <v>56</v>
      </c>
    </row>
    <row r="353" ht="16.9" customHeight="1" spans="1:5">
      <c r="A353" s="214" t="s">
        <v>653</v>
      </c>
      <c r="B353" s="217" t="s">
        <v>654</v>
      </c>
      <c r="C353" s="216"/>
      <c r="D353" s="216"/>
      <c r="E353" s="216" t="s">
        <v>56</v>
      </c>
    </row>
    <row r="354" ht="16.9" customHeight="1" spans="1:5">
      <c r="A354" s="214" t="s">
        <v>655</v>
      </c>
      <c r="B354" s="217" t="s">
        <v>656</v>
      </c>
      <c r="C354" s="216"/>
      <c r="D354" s="216"/>
      <c r="E354" s="216" t="s">
        <v>56</v>
      </c>
    </row>
    <row r="355" ht="16.9" customHeight="1" spans="1:5">
      <c r="A355" s="214" t="s">
        <v>657</v>
      </c>
      <c r="B355" s="217" t="s">
        <v>658</v>
      </c>
      <c r="C355" s="216"/>
      <c r="D355" s="216"/>
      <c r="E355" s="216" t="s">
        <v>56</v>
      </c>
    </row>
    <row r="356" ht="16.9" customHeight="1" spans="1:5">
      <c r="A356" s="214" t="s">
        <v>659</v>
      </c>
      <c r="B356" s="218" t="s">
        <v>660</v>
      </c>
      <c r="C356" s="216"/>
      <c r="D356" s="216"/>
      <c r="E356" s="216" t="s">
        <v>56</v>
      </c>
    </row>
    <row r="357" ht="16.9" customHeight="1" spans="1:5">
      <c r="A357" s="214" t="s">
        <v>661</v>
      </c>
      <c r="B357" s="218" t="s">
        <v>662</v>
      </c>
      <c r="C357" s="216"/>
      <c r="D357" s="216"/>
      <c r="E357" s="216" t="s">
        <v>56</v>
      </c>
    </row>
    <row r="358" ht="16.9" customHeight="1" spans="1:5">
      <c r="A358" s="214" t="s">
        <v>663</v>
      </c>
      <c r="B358" s="215" t="s">
        <v>664</v>
      </c>
      <c r="C358" s="216">
        <v>0</v>
      </c>
      <c r="D358" s="216">
        <v>0</v>
      </c>
      <c r="E358" s="216" t="s">
        <v>56</v>
      </c>
    </row>
    <row r="359" ht="16.9" customHeight="1" spans="1:5">
      <c r="A359" s="214" t="s">
        <v>665</v>
      </c>
      <c r="B359" s="217" t="s">
        <v>666</v>
      </c>
      <c r="C359" s="216"/>
      <c r="D359" s="216"/>
      <c r="E359" s="216" t="s">
        <v>56</v>
      </c>
    </row>
    <row r="360" ht="16.9" customHeight="1" spans="1:5">
      <c r="A360" s="214" t="s">
        <v>667</v>
      </c>
      <c r="B360" s="217" t="s">
        <v>668</v>
      </c>
      <c r="C360" s="216"/>
      <c r="D360" s="216"/>
      <c r="E360" s="216" t="s">
        <v>56</v>
      </c>
    </row>
    <row r="361" ht="16.9" customHeight="1" spans="1:5">
      <c r="A361" s="214" t="s">
        <v>669</v>
      </c>
      <c r="B361" s="217" t="s">
        <v>670</v>
      </c>
      <c r="C361" s="216"/>
      <c r="D361" s="216"/>
      <c r="E361" s="216" t="s">
        <v>56</v>
      </c>
    </row>
    <row r="362" ht="16.9" customHeight="1" spans="1:5">
      <c r="A362" s="214" t="s">
        <v>671</v>
      </c>
      <c r="B362" s="218" t="s">
        <v>672</v>
      </c>
      <c r="C362" s="216"/>
      <c r="D362" s="216"/>
      <c r="E362" s="216" t="s">
        <v>56</v>
      </c>
    </row>
    <row r="363" ht="16.9" customHeight="1" spans="1:5">
      <c r="A363" s="214" t="s">
        <v>673</v>
      </c>
      <c r="B363" s="218" t="s">
        <v>674</v>
      </c>
      <c r="C363" s="216"/>
      <c r="D363" s="216"/>
      <c r="E363" s="216" t="s">
        <v>56</v>
      </c>
    </row>
    <row r="364" ht="16.9" customHeight="1" spans="1:5">
      <c r="A364" s="214" t="s">
        <v>675</v>
      </c>
      <c r="B364" s="218" t="s">
        <v>676</v>
      </c>
      <c r="C364" s="216">
        <v>0</v>
      </c>
      <c r="D364" s="216">
        <v>0</v>
      </c>
      <c r="E364" s="216" t="s">
        <v>56</v>
      </c>
    </row>
    <row r="365" ht="16.9" customHeight="1" spans="1:5">
      <c r="A365" s="214" t="s">
        <v>677</v>
      </c>
      <c r="B365" s="217" t="s">
        <v>678</v>
      </c>
      <c r="C365" s="216"/>
      <c r="D365" s="216"/>
      <c r="E365" s="216" t="s">
        <v>56</v>
      </c>
    </row>
    <row r="366" ht="16.9" customHeight="1" spans="1:5">
      <c r="A366" s="214" t="s">
        <v>679</v>
      </c>
      <c r="B366" s="217" t="s">
        <v>680</v>
      </c>
      <c r="C366" s="216"/>
      <c r="D366" s="216"/>
      <c r="E366" s="216" t="s">
        <v>56</v>
      </c>
    </row>
    <row r="367" ht="16.9" customHeight="1" spans="1:5">
      <c r="A367" s="214" t="s">
        <v>681</v>
      </c>
      <c r="B367" s="217" t="s">
        <v>682</v>
      </c>
      <c r="C367" s="216"/>
      <c r="D367" s="216"/>
      <c r="E367" s="216" t="s">
        <v>56</v>
      </c>
    </row>
    <row r="368" ht="16.9" customHeight="1" spans="1:5">
      <c r="A368" s="214" t="s">
        <v>683</v>
      </c>
      <c r="B368" s="218" t="s">
        <v>684</v>
      </c>
      <c r="C368" s="216">
        <v>0</v>
      </c>
      <c r="D368" s="216">
        <v>0</v>
      </c>
      <c r="E368" s="216" t="s">
        <v>56</v>
      </c>
    </row>
    <row r="369" ht="16.9" customHeight="1" spans="1:5">
      <c r="A369" s="214" t="s">
        <v>685</v>
      </c>
      <c r="B369" s="218" t="s">
        <v>686</v>
      </c>
      <c r="C369" s="216"/>
      <c r="D369" s="216"/>
      <c r="E369" s="216" t="s">
        <v>56</v>
      </c>
    </row>
    <row r="370" ht="16.9" customHeight="1" spans="1:5">
      <c r="A370" s="214" t="s">
        <v>687</v>
      </c>
      <c r="B370" s="218" t="s">
        <v>688</v>
      </c>
      <c r="C370" s="216"/>
      <c r="D370" s="216"/>
      <c r="E370" s="216" t="s">
        <v>56</v>
      </c>
    </row>
    <row r="371" ht="16.9" customHeight="1" spans="1:5">
      <c r="A371" s="214" t="s">
        <v>689</v>
      </c>
      <c r="B371" s="215" t="s">
        <v>690</v>
      </c>
      <c r="C371" s="216"/>
      <c r="D371" s="216"/>
      <c r="E371" s="216" t="s">
        <v>56</v>
      </c>
    </row>
    <row r="372" ht="16.9" customHeight="1" spans="1:5">
      <c r="A372" s="214" t="s">
        <v>691</v>
      </c>
      <c r="B372" s="217" t="s">
        <v>692</v>
      </c>
      <c r="C372" s="216">
        <v>0</v>
      </c>
      <c r="D372" s="216">
        <v>0</v>
      </c>
      <c r="E372" s="216" t="s">
        <v>56</v>
      </c>
    </row>
    <row r="373" ht="16.9" customHeight="1" spans="1:5">
      <c r="A373" s="214" t="s">
        <v>693</v>
      </c>
      <c r="B373" s="217" t="s">
        <v>694</v>
      </c>
      <c r="C373" s="216"/>
      <c r="D373" s="216"/>
      <c r="E373" s="216" t="s">
        <v>56</v>
      </c>
    </row>
    <row r="374" ht="16.9" customHeight="1" spans="1:5">
      <c r="A374" s="214" t="s">
        <v>695</v>
      </c>
      <c r="B374" s="217" t="s">
        <v>696</v>
      </c>
      <c r="C374" s="216"/>
      <c r="D374" s="216"/>
      <c r="E374" s="216" t="s">
        <v>56</v>
      </c>
    </row>
    <row r="375" ht="16.9" customHeight="1" spans="1:5">
      <c r="A375" s="214" t="s">
        <v>697</v>
      </c>
      <c r="B375" s="218" t="s">
        <v>698</v>
      </c>
      <c r="C375" s="216"/>
      <c r="D375" s="216"/>
      <c r="E375" s="216" t="s">
        <v>56</v>
      </c>
    </row>
    <row r="376" ht="16.9" customHeight="1" spans="1:5">
      <c r="A376" s="214" t="s">
        <v>699</v>
      </c>
      <c r="B376" s="218" t="s">
        <v>700</v>
      </c>
      <c r="C376" s="216">
        <v>20</v>
      </c>
      <c r="D376" s="216">
        <v>60</v>
      </c>
      <c r="E376" s="216">
        <v>300</v>
      </c>
    </row>
    <row r="377" ht="16.9" customHeight="1" spans="1:5">
      <c r="A377" s="214" t="s">
        <v>701</v>
      </c>
      <c r="B377" s="218" t="s">
        <v>702</v>
      </c>
      <c r="C377" s="216"/>
      <c r="D377" s="216"/>
      <c r="E377" s="216" t="s">
        <v>56</v>
      </c>
    </row>
    <row r="378" ht="16.9" customHeight="1" spans="1:5">
      <c r="A378" s="214" t="s">
        <v>703</v>
      </c>
      <c r="B378" s="217" t="s">
        <v>704</v>
      </c>
      <c r="C378" s="216"/>
      <c r="D378" s="216"/>
      <c r="E378" s="216" t="s">
        <v>56</v>
      </c>
    </row>
    <row r="379" ht="16.9" customHeight="1" spans="1:5">
      <c r="A379" s="214" t="s">
        <v>705</v>
      </c>
      <c r="B379" s="217" t="s">
        <v>706</v>
      </c>
      <c r="C379" s="216">
        <v>20</v>
      </c>
      <c r="D379" s="216">
        <v>60</v>
      </c>
      <c r="E379" s="216">
        <v>300</v>
      </c>
    </row>
    <row r="380" ht="16.9" customHeight="1" spans="1:5">
      <c r="A380" s="214" t="s">
        <v>707</v>
      </c>
      <c r="B380" s="217" t="s">
        <v>708</v>
      </c>
      <c r="C380" s="216"/>
      <c r="D380" s="216"/>
      <c r="E380" s="216" t="s">
        <v>56</v>
      </c>
    </row>
    <row r="381" ht="16.9" customHeight="1" spans="1:5">
      <c r="A381" s="214" t="s">
        <v>709</v>
      </c>
      <c r="B381" s="217" t="s">
        <v>710</v>
      </c>
      <c r="C381" s="216"/>
      <c r="D381" s="216"/>
      <c r="E381" s="216" t="s">
        <v>56</v>
      </c>
    </row>
    <row r="382" ht="16.9" customHeight="1" spans="1:5">
      <c r="A382" s="214" t="s">
        <v>711</v>
      </c>
      <c r="B382" s="217" t="s">
        <v>712</v>
      </c>
      <c r="C382" s="216">
        <v>821</v>
      </c>
      <c r="D382" s="216">
        <v>1482</v>
      </c>
      <c r="E382" s="216">
        <v>180.5</v>
      </c>
    </row>
    <row r="383" ht="16.9" customHeight="1" spans="1:5">
      <c r="A383" s="214" t="s">
        <v>713</v>
      </c>
      <c r="B383" s="218" t="s">
        <v>714</v>
      </c>
      <c r="C383" s="216">
        <v>590</v>
      </c>
      <c r="D383" s="216"/>
      <c r="E383" s="216">
        <v>0</v>
      </c>
    </row>
    <row r="384" ht="16.9" customHeight="1" spans="1:5">
      <c r="A384" s="214" t="s">
        <v>715</v>
      </c>
      <c r="B384" s="218" t="s">
        <v>716</v>
      </c>
      <c r="C384" s="216"/>
      <c r="D384" s="216"/>
      <c r="E384" s="216" t="s">
        <v>56</v>
      </c>
    </row>
    <row r="385" ht="16.9" customHeight="1" spans="1:5">
      <c r="A385" s="214" t="s">
        <v>717</v>
      </c>
      <c r="B385" s="218" t="s">
        <v>718</v>
      </c>
      <c r="C385" s="216"/>
      <c r="D385" s="216"/>
      <c r="E385" s="216" t="s">
        <v>56</v>
      </c>
    </row>
    <row r="386" ht="16.9" customHeight="1" spans="1:5">
      <c r="A386" s="214" t="s">
        <v>719</v>
      </c>
      <c r="B386" s="215" t="s">
        <v>720</v>
      </c>
      <c r="C386" s="216"/>
      <c r="D386" s="216"/>
      <c r="E386" s="216" t="s">
        <v>56</v>
      </c>
    </row>
    <row r="387" ht="16.9" customHeight="1" spans="1:5">
      <c r="A387" s="214" t="s">
        <v>721</v>
      </c>
      <c r="B387" s="217" t="s">
        <v>722</v>
      </c>
      <c r="C387" s="216"/>
      <c r="D387" s="216"/>
      <c r="E387" s="216" t="s">
        <v>56</v>
      </c>
    </row>
    <row r="388" ht="16.9" customHeight="1" spans="1:5">
      <c r="A388" s="214" t="s">
        <v>723</v>
      </c>
      <c r="B388" s="217" t="s">
        <v>724</v>
      </c>
      <c r="C388" s="216">
        <v>231</v>
      </c>
      <c r="D388" s="216">
        <v>1482</v>
      </c>
      <c r="E388" s="216">
        <v>641.6</v>
      </c>
    </row>
    <row r="389" ht="16.9" customHeight="1" spans="1:5">
      <c r="A389" s="214" t="s">
        <v>725</v>
      </c>
      <c r="B389" s="217" t="s">
        <v>726</v>
      </c>
      <c r="C389" s="216"/>
      <c r="D389" s="216"/>
      <c r="E389" s="216" t="s">
        <v>56</v>
      </c>
    </row>
    <row r="390" ht="16.9" customHeight="1" spans="1:5">
      <c r="A390" s="214" t="s">
        <v>727</v>
      </c>
      <c r="B390" s="215" t="s">
        <v>80</v>
      </c>
      <c r="C390" s="216">
        <v>61</v>
      </c>
      <c r="D390" s="216">
        <v>7</v>
      </c>
      <c r="E390" s="216">
        <v>11.5</v>
      </c>
    </row>
    <row r="391" ht="16.9" customHeight="1" spans="1:5">
      <c r="A391" s="214" t="s">
        <v>728</v>
      </c>
      <c r="B391" s="218" t="s">
        <v>729</v>
      </c>
      <c r="C391" s="216">
        <v>5</v>
      </c>
      <c r="D391" s="216">
        <v>7</v>
      </c>
      <c r="E391" s="216">
        <v>140</v>
      </c>
    </row>
    <row r="392" ht="16.9" customHeight="1" spans="1:5">
      <c r="A392" s="214" t="s">
        <v>730</v>
      </c>
      <c r="B392" s="217" t="s">
        <v>108</v>
      </c>
      <c r="C392" s="216"/>
      <c r="D392" s="216"/>
      <c r="E392" s="216" t="s">
        <v>56</v>
      </c>
    </row>
    <row r="393" ht="16.9" customHeight="1" spans="1:5">
      <c r="A393" s="214" t="s">
        <v>731</v>
      </c>
      <c r="B393" s="217" t="s">
        <v>110</v>
      </c>
      <c r="C393" s="216"/>
      <c r="D393" s="216"/>
      <c r="E393" s="216" t="s">
        <v>56</v>
      </c>
    </row>
    <row r="394" ht="16.9" customHeight="1" spans="1:5">
      <c r="A394" s="214" t="s">
        <v>732</v>
      </c>
      <c r="B394" s="217" t="s">
        <v>112</v>
      </c>
      <c r="C394" s="216"/>
      <c r="D394" s="216"/>
      <c r="E394" s="216" t="s">
        <v>56</v>
      </c>
    </row>
    <row r="395" ht="16.9" customHeight="1" spans="1:5">
      <c r="A395" s="214" t="s">
        <v>733</v>
      </c>
      <c r="B395" s="218" t="s">
        <v>734</v>
      </c>
      <c r="C395" s="216">
        <v>5</v>
      </c>
      <c r="D395" s="216">
        <v>7</v>
      </c>
      <c r="E395" s="216">
        <v>140</v>
      </c>
    </row>
    <row r="396" ht="16.9" customHeight="1" spans="1:5">
      <c r="A396" s="214" t="s">
        <v>735</v>
      </c>
      <c r="B396" s="217" t="s">
        <v>736</v>
      </c>
      <c r="C396" s="216">
        <v>0</v>
      </c>
      <c r="D396" s="216">
        <v>0</v>
      </c>
      <c r="E396" s="216" t="s">
        <v>56</v>
      </c>
    </row>
    <row r="397" ht="16.9" customHeight="1" spans="1:5">
      <c r="A397" s="214" t="s">
        <v>737</v>
      </c>
      <c r="B397" s="217" t="s">
        <v>738</v>
      </c>
      <c r="C397" s="216"/>
      <c r="D397" s="216"/>
      <c r="E397" s="216" t="s">
        <v>56</v>
      </c>
    </row>
    <row r="398" ht="16.9" customHeight="1" spans="1:5">
      <c r="A398" s="214" t="s">
        <v>739</v>
      </c>
      <c r="B398" s="215" t="s">
        <v>740</v>
      </c>
      <c r="C398" s="216"/>
      <c r="D398" s="216"/>
      <c r="E398" s="216" t="s">
        <v>56</v>
      </c>
    </row>
    <row r="399" ht="16.9" customHeight="1" spans="1:5">
      <c r="A399" s="214" t="s">
        <v>741</v>
      </c>
      <c r="B399" s="217" t="s">
        <v>742</v>
      </c>
      <c r="C399" s="216"/>
      <c r="D399" s="216"/>
      <c r="E399" s="216" t="s">
        <v>56</v>
      </c>
    </row>
    <row r="400" ht="16.9" customHeight="1" spans="1:5">
      <c r="A400" s="214" t="s">
        <v>743</v>
      </c>
      <c r="B400" s="217" t="s">
        <v>744</v>
      </c>
      <c r="C400" s="216"/>
      <c r="D400" s="216"/>
      <c r="E400" s="216" t="s">
        <v>56</v>
      </c>
    </row>
    <row r="401" ht="16.9" customHeight="1" spans="1:5">
      <c r="A401" s="214" t="s">
        <v>745</v>
      </c>
      <c r="B401" s="217" t="s">
        <v>746</v>
      </c>
      <c r="C401" s="216"/>
      <c r="D401" s="216"/>
      <c r="E401" s="216" t="s">
        <v>56</v>
      </c>
    </row>
    <row r="402" ht="16.9" customHeight="1" spans="1:5">
      <c r="A402" s="214" t="s">
        <v>747</v>
      </c>
      <c r="B402" s="218" t="s">
        <v>748</v>
      </c>
      <c r="C402" s="216"/>
      <c r="D402" s="216"/>
      <c r="E402" s="216" t="s">
        <v>56</v>
      </c>
    </row>
    <row r="403" ht="16.9" customHeight="1" spans="1:5">
      <c r="A403" s="214" t="s">
        <v>749</v>
      </c>
      <c r="B403" s="218" t="s">
        <v>750</v>
      </c>
      <c r="C403" s="216"/>
      <c r="D403" s="216"/>
      <c r="E403" s="216" t="s">
        <v>56</v>
      </c>
    </row>
    <row r="404" ht="16.9" customHeight="1" spans="1:5">
      <c r="A404" s="214" t="s">
        <v>751</v>
      </c>
      <c r="B404" s="218" t="s">
        <v>752</v>
      </c>
      <c r="C404" s="216"/>
      <c r="D404" s="216"/>
      <c r="E404" s="216" t="s">
        <v>56</v>
      </c>
    </row>
    <row r="405" ht="16.9" customHeight="1" spans="1:5">
      <c r="A405" s="214" t="s">
        <v>753</v>
      </c>
      <c r="B405" s="218" t="s">
        <v>754</v>
      </c>
      <c r="C405" s="216">
        <v>0</v>
      </c>
      <c r="D405" s="216">
        <v>0</v>
      </c>
      <c r="E405" s="216" t="s">
        <v>56</v>
      </c>
    </row>
    <row r="406" ht="16.9" customHeight="1" spans="1:5">
      <c r="A406" s="214" t="s">
        <v>755</v>
      </c>
      <c r="B406" s="217" t="s">
        <v>738</v>
      </c>
      <c r="C406" s="216"/>
      <c r="D406" s="216"/>
      <c r="E406" s="216" t="s">
        <v>56</v>
      </c>
    </row>
    <row r="407" ht="16.9" customHeight="1" spans="1:5">
      <c r="A407" s="214" t="s">
        <v>756</v>
      </c>
      <c r="B407" s="217" t="s">
        <v>757</v>
      </c>
      <c r="C407" s="216"/>
      <c r="D407" s="216"/>
      <c r="E407" s="216" t="s">
        <v>56</v>
      </c>
    </row>
    <row r="408" ht="16.9" customHeight="1" spans="1:5">
      <c r="A408" s="214" t="s">
        <v>758</v>
      </c>
      <c r="B408" s="217" t="s">
        <v>759</v>
      </c>
      <c r="C408" s="216"/>
      <c r="D408" s="216"/>
      <c r="E408" s="216" t="s">
        <v>56</v>
      </c>
    </row>
    <row r="409" ht="16.9" customHeight="1" spans="1:5">
      <c r="A409" s="214" t="s">
        <v>760</v>
      </c>
      <c r="B409" s="218" t="s">
        <v>761</v>
      </c>
      <c r="C409" s="216"/>
      <c r="D409" s="216"/>
      <c r="E409" s="216" t="s">
        <v>56</v>
      </c>
    </row>
    <row r="410" ht="16.9" customHeight="1" spans="1:5">
      <c r="A410" s="214" t="s">
        <v>762</v>
      </c>
      <c r="B410" s="218" t="s">
        <v>763</v>
      </c>
      <c r="C410" s="216"/>
      <c r="D410" s="216"/>
      <c r="E410" s="216" t="s">
        <v>56</v>
      </c>
    </row>
    <row r="411" ht="16.9" customHeight="1" spans="1:5">
      <c r="A411" s="214" t="s">
        <v>764</v>
      </c>
      <c r="B411" s="218" t="s">
        <v>765</v>
      </c>
      <c r="C411" s="216">
        <v>27</v>
      </c>
      <c r="D411" s="216">
        <v>0</v>
      </c>
      <c r="E411" s="216">
        <v>0</v>
      </c>
    </row>
    <row r="412" ht="16.9" customHeight="1" spans="1:5">
      <c r="A412" s="214" t="s">
        <v>766</v>
      </c>
      <c r="B412" s="215" t="s">
        <v>738</v>
      </c>
      <c r="C412" s="216"/>
      <c r="D412" s="216"/>
      <c r="E412" s="216" t="s">
        <v>56</v>
      </c>
    </row>
    <row r="413" ht="16.9" customHeight="1" spans="1:5">
      <c r="A413" s="214" t="s">
        <v>767</v>
      </c>
      <c r="B413" s="217" t="s">
        <v>768</v>
      </c>
      <c r="C413" s="216"/>
      <c r="D413" s="216"/>
      <c r="E413" s="216" t="s">
        <v>56</v>
      </c>
    </row>
    <row r="414" ht="16.9" customHeight="1" spans="1:5">
      <c r="A414" s="214" t="s">
        <v>769</v>
      </c>
      <c r="B414" s="217" t="s">
        <v>770</v>
      </c>
      <c r="C414" s="216"/>
      <c r="D414" s="216"/>
      <c r="E414" s="216" t="s">
        <v>56</v>
      </c>
    </row>
    <row r="415" ht="16.9" customHeight="1" spans="1:5">
      <c r="A415" s="214" t="s">
        <v>771</v>
      </c>
      <c r="B415" s="218" t="s">
        <v>772</v>
      </c>
      <c r="C415" s="216">
        <v>27</v>
      </c>
      <c r="D415" s="216"/>
      <c r="E415" s="216">
        <v>0</v>
      </c>
    </row>
    <row r="416" ht="16.9" customHeight="1" spans="1:5">
      <c r="A416" s="214" t="s">
        <v>773</v>
      </c>
      <c r="B416" s="218" t="s">
        <v>774</v>
      </c>
      <c r="C416" s="216">
        <v>29</v>
      </c>
      <c r="D416" s="216">
        <v>0</v>
      </c>
      <c r="E416" s="216">
        <v>0</v>
      </c>
    </row>
    <row r="417" ht="16.9" customHeight="1" spans="1:5">
      <c r="A417" s="214" t="s">
        <v>775</v>
      </c>
      <c r="B417" s="218" t="s">
        <v>738</v>
      </c>
      <c r="C417" s="216"/>
      <c r="D417" s="216"/>
      <c r="E417" s="216" t="s">
        <v>56</v>
      </c>
    </row>
    <row r="418" ht="16.9" customHeight="1" spans="1:5">
      <c r="A418" s="214" t="s">
        <v>776</v>
      </c>
      <c r="B418" s="217" t="s">
        <v>777</v>
      </c>
      <c r="C418" s="216"/>
      <c r="D418" s="216"/>
      <c r="E418" s="216" t="s">
        <v>56</v>
      </c>
    </row>
    <row r="419" ht="16.9" customHeight="1" spans="1:5">
      <c r="A419" s="214" t="s">
        <v>778</v>
      </c>
      <c r="B419" s="217" t="s">
        <v>779</v>
      </c>
      <c r="C419" s="216"/>
      <c r="D419" s="216"/>
      <c r="E419" s="216" t="s">
        <v>56</v>
      </c>
    </row>
    <row r="420" ht="16.9" customHeight="1" spans="1:5">
      <c r="A420" s="214" t="s">
        <v>780</v>
      </c>
      <c r="B420" s="217" t="s">
        <v>781</v>
      </c>
      <c r="C420" s="216">
        <v>29</v>
      </c>
      <c r="D420" s="216"/>
      <c r="E420" s="216">
        <v>0</v>
      </c>
    </row>
    <row r="421" ht="16.9" customHeight="1" spans="1:5">
      <c r="A421" s="214" t="s">
        <v>782</v>
      </c>
      <c r="B421" s="218" t="s">
        <v>783</v>
      </c>
      <c r="C421" s="216">
        <v>0</v>
      </c>
      <c r="D421" s="216">
        <v>0</v>
      </c>
      <c r="E421" s="216" t="s">
        <v>56</v>
      </c>
    </row>
    <row r="422" ht="16.9" customHeight="1" spans="1:5">
      <c r="A422" s="214" t="s">
        <v>784</v>
      </c>
      <c r="B422" s="218" t="s">
        <v>785</v>
      </c>
      <c r="C422" s="216"/>
      <c r="D422" s="216"/>
      <c r="E422" s="216" t="s">
        <v>56</v>
      </c>
    </row>
    <row r="423" ht="16.9" customHeight="1" spans="1:5">
      <c r="A423" s="214" t="s">
        <v>786</v>
      </c>
      <c r="B423" s="218" t="s">
        <v>787</v>
      </c>
      <c r="C423" s="216"/>
      <c r="D423" s="216"/>
      <c r="E423" s="216" t="s">
        <v>56</v>
      </c>
    </row>
    <row r="424" ht="16.9" customHeight="1" spans="1:5">
      <c r="A424" s="214" t="s">
        <v>788</v>
      </c>
      <c r="B424" s="218" t="s">
        <v>789</v>
      </c>
      <c r="C424" s="216"/>
      <c r="D424" s="216"/>
      <c r="E424" s="216" t="s">
        <v>56</v>
      </c>
    </row>
    <row r="425" ht="16.9" customHeight="1" spans="1:5">
      <c r="A425" s="214" t="s">
        <v>790</v>
      </c>
      <c r="B425" s="218" t="s">
        <v>791</v>
      </c>
      <c r="C425" s="216"/>
      <c r="D425" s="216"/>
      <c r="E425" s="216" t="s">
        <v>56</v>
      </c>
    </row>
    <row r="426" ht="16.9" customHeight="1" spans="1:5">
      <c r="A426" s="214" t="s">
        <v>792</v>
      </c>
      <c r="B426" s="217" t="s">
        <v>793</v>
      </c>
      <c r="C426" s="216">
        <v>0</v>
      </c>
      <c r="D426" s="216">
        <v>0</v>
      </c>
      <c r="E426" s="216" t="s">
        <v>56</v>
      </c>
    </row>
    <row r="427" ht="16.9" customHeight="1" spans="1:5">
      <c r="A427" s="214" t="s">
        <v>794</v>
      </c>
      <c r="B427" s="217" t="s">
        <v>738</v>
      </c>
      <c r="C427" s="216"/>
      <c r="D427" s="216"/>
      <c r="E427" s="216" t="s">
        <v>56</v>
      </c>
    </row>
    <row r="428" ht="16.9" customHeight="1" spans="1:5">
      <c r="A428" s="214" t="s">
        <v>795</v>
      </c>
      <c r="B428" s="218" t="s">
        <v>796</v>
      </c>
      <c r="C428" s="216"/>
      <c r="D428" s="216"/>
      <c r="E428" s="216" t="s">
        <v>56</v>
      </c>
    </row>
    <row r="429" ht="16.9" customHeight="1" spans="1:5">
      <c r="A429" s="214" t="s">
        <v>797</v>
      </c>
      <c r="B429" s="218" t="s">
        <v>798</v>
      </c>
      <c r="C429" s="216"/>
      <c r="D429" s="216"/>
      <c r="E429" s="216" t="s">
        <v>56</v>
      </c>
    </row>
    <row r="430" ht="16.9" customHeight="1" spans="1:5">
      <c r="A430" s="214" t="s">
        <v>799</v>
      </c>
      <c r="B430" s="218" t="s">
        <v>800</v>
      </c>
      <c r="C430" s="216"/>
      <c r="D430" s="216"/>
      <c r="E430" s="216" t="s">
        <v>56</v>
      </c>
    </row>
    <row r="431" ht="16.9" customHeight="1" spans="1:5">
      <c r="A431" s="214" t="s">
        <v>801</v>
      </c>
      <c r="B431" s="217" t="s">
        <v>802</v>
      </c>
      <c r="C431" s="216"/>
      <c r="D431" s="216"/>
      <c r="E431" s="216" t="s">
        <v>56</v>
      </c>
    </row>
    <row r="432" ht="16.9" customHeight="1" spans="1:5">
      <c r="A432" s="214" t="s">
        <v>803</v>
      </c>
      <c r="B432" s="217" t="s">
        <v>804</v>
      </c>
      <c r="C432" s="216"/>
      <c r="D432" s="216"/>
      <c r="E432" s="216" t="s">
        <v>56</v>
      </c>
    </row>
    <row r="433" ht="16.9" customHeight="1" spans="1:5">
      <c r="A433" s="214" t="s">
        <v>805</v>
      </c>
      <c r="B433" s="217" t="s">
        <v>806</v>
      </c>
      <c r="C433" s="216">
        <v>0</v>
      </c>
      <c r="D433" s="216">
        <v>0</v>
      </c>
      <c r="E433" s="216" t="s">
        <v>56</v>
      </c>
    </row>
    <row r="434" ht="16.9" customHeight="1" spans="1:5">
      <c r="A434" s="214" t="s">
        <v>807</v>
      </c>
      <c r="B434" s="218" t="s">
        <v>808</v>
      </c>
      <c r="C434" s="216"/>
      <c r="D434" s="216"/>
      <c r="E434" s="216" t="s">
        <v>56</v>
      </c>
    </row>
    <row r="435" ht="16.9" customHeight="1" spans="1:5">
      <c r="A435" s="214" t="s">
        <v>809</v>
      </c>
      <c r="B435" s="218" t="s">
        <v>810</v>
      </c>
      <c r="C435" s="216"/>
      <c r="D435" s="216"/>
      <c r="E435" s="216" t="s">
        <v>56</v>
      </c>
    </row>
    <row r="436" ht="16.9" customHeight="1" spans="1:5">
      <c r="A436" s="214" t="s">
        <v>811</v>
      </c>
      <c r="B436" s="218" t="s">
        <v>812</v>
      </c>
      <c r="C436" s="216"/>
      <c r="D436" s="216"/>
      <c r="E436" s="216" t="s">
        <v>56</v>
      </c>
    </row>
    <row r="437" ht="16.9" customHeight="1" spans="1:5">
      <c r="A437" s="214" t="s">
        <v>813</v>
      </c>
      <c r="B437" s="215" t="s">
        <v>814</v>
      </c>
      <c r="C437" s="216">
        <v>0</v>
      </c>
      <c r="D437" s="216">
        <v>0</v>
      </c>
      <c r="E437" s="216" t="s">
        <v>56</v>
      </c>
    </row>
    <row r="438" ht="16.9" customHeight="1" spans="1:5">
      <c r="A438" s="214" t="s">
        <v>815</v>
      </c>
      <c r="B438" s="218" t="s">
        <v>816</v>
      </c>
      <c r="C438" s="216"/>
      <c r="D438" s="216"/>
      <c r="E438" s="216" t="s">
        <v>56</v>
      </c>
    </row>
    <row r="439" ht="16.9" customHeight="1" spans="1:5">
      <c r="A439" s="214" t="s">
        <v>817</v>
      </c>
      <c r="B439" s="218" t="s">
        <v>818</v>
      </c>
      <c r="C439" s="216"/>
      <c r="D439" s="216"/>
      <c r="E439" s="216" t="s">
        <v>56</v>
      </c>
    </row>
    <row r="440" ht="16.9" customHeight="1" spans="1:5">
      <c r="A440" s="214" t="s">
        <v>819</v>
      </c>
      <c r="B440" s="218" t="s">
        <v>820</v>
      </c>
      <c r="C440" s="216"/>
      <c r="D440" s="216"/>
      <c r="E440" s="216" t="s">
        <v>56</v>
      </c>
    </row>
    <row r="441" ht="16.9" customHeight="1" spans="1:5">
      <c r="A441" s="214" t="s">
        <v>821</v>
      </c>
      <c r="B441" s="217" t="s">
        <v>822</v>
      </c>
      <c r="C441" s="216">
        <v>0</v>
      </c>
      <c r="D441" s="216">
        <v>0</v>
      </c>
      <c r="E441" s="216" t="s">
        <v>56</v>
      </c>
    </row>
    <row r="442" ht="16.9" customHeight="1" spans="1:5">
      <c r="A442" s="214" t="s">
        <v>823</v>
      </c>
      <c r="B442" s="217" t="s">
        <v>824</v>
      </c>
      <c r="C442" s="216"/>
      <c r="D442" s="216"/>
      <c r="E442" s="216" t="s">
        <v>56</v>
      </c>
    </row>
    <row r="443" ht="16.9" customHeight="1" spans="1:5">
      <c r="A443" s="214" t="s">
        <v>825</v>
      </c>
      <c r="B443" s="218" t="s">
        <v>826</v>
      </c>
      <c r="C443" s="216"/>
      <c r="D443" s="216"/>
      <c r="E443" s="216" t="s">
        <v>56</v>
      </c>
    </row>
    <row r="444" ht="16.9" customHeight="1" spans="1:5">
      <c r="A444" s="214" t="s">
        <v>827</v>
      </c>
      <c r="B444" s="218" t="s">
        <v>828</v>
      </c>
      <c r="C444" s="216"/>
      <c r="D444" s="216"/>
      <c r="E444" s="216" t="s">
        <v>56</v>
      </c>
    </row>
    <row r="445" ht="16.9" customHeight="1" spans="1:5">
      <c r="A445" s="214" t="s">
        <v>829</v>
      </c>
      <c r="B445" s="218" t="s">
        <v>830</v>
      </c>
      <c r="C445" s="216"/>
      <c r="D445" s="216"/>
      <c r="E445" s="216" t="s">
        <v>56</v>
      </c>
    </row>
    <row r="446" ht="16.9" customHeight="1" spans="1:5">
      <c r="A446" s="214" t="s">
        <v>831</v>
      </c>
      <c r="B446" s="215" t="s">
        <v>81</v>
      </c>
      <c r="C446" s="216">
        <v>164</v>
      </c>
      <c r="D446" s="216">
        <v>32</v>
      </c>
      <c r="E446" s="216">
        <v>19.5</v>
      </c>
    </row>
    <row r="447" ht="16.9" customHeight="1" spans="1:5">
      <c r="A447" s="214" t="s">
        <v>832</v>
      </c>
      <c r="B447" s="215" t="s">
        <v>833</v>
      </c>
      <c r="C447" s="216">
        <v>164</v>
      </c>
      <c r="D447" s="216">
        <v>32</v>
      </c>
      <c r="E447" s="216">
        <v>19.5</v>
      </c>
    </row>
    <row r="448" ht="16.9" customHeight="1" spans="1:5">
      <c r="A448" s="214" t="s">
        <v>834</v>
      </c>
      <c r="B448" s="215" t="s">
        <v>108</v>
      </c>
      <c r="C448" s="216">
        <v>56</v>
      </c>
      <c r="D448" s="216"/>
      <c r="E448" s="216">
        <v>0</v>
      </c>
    </row>
    <row r="449" ht="16.9" customHeight="1" spans="1:5">
      <c r="A449" s="214" t="s">
        <v>835</v>
      </c>
      <c r="B449" s="215" t="s">
        <v>110</v>
      </c>
      <c r="C449" s="216"/>
      <c r="D449" s="216"/>
      <c r="E449" s="216" t="s">
        <v>56</v>
      </c>
    </row>
    <row r="450" ht="16.9" customHeight="1" spans="1:5">
      <c r="A450" s="214" t="s">
        <v>836</v>
      </c>
      <c r="B450" s="215" t="s">
        <v>112</v>
      </c>
      <c r="C450" s="216"/>
      <c r="D450" s="216"/>
      <c r="E450" s="216" t="s">
        <v>56</v>
      </c>
    </row>
    <row r="451" ht="16.9" customHeight="1" spans="1:5">
      <c r="A451" s="214" t="s">
        <v>837</v>
      </c>
      <c r="B451" s="215" t="s">
        <v>838</v>
      </c>
      <c r="C451" s="216"/>
      <c r="D451" s="216"/>
      <c r="E451" s="216" t="s">
        <v>56</v>
      </c>
    </row>
    <row r="452" ht="16.9" customHeight="1" spans="1:5">
      <c r="A452" s="214" t="s">
        <v>839</v>
      </c>
      <c r="B452" s="215" t="s">
        <v>840</v>
      </c>
      <c r="C452" s="216"/>
      <c r="D452" s="216"/>
      <c r="E452" s="216" t="s">
        <v>56</v>
      </c>
    </row>
    <row r="453" ht="16.9" customHeight="1" spans="1:5">
      <c r="A453" s="214" t="s">
        <v>841</v>
      </c>
      <c r="B453" s="215" t="s">
        <v>842</v>
      </c>
      <c r="C453" s="216"/>
      <c r="D453" s="216"/>
      <c r="E453" s="216" t="s">
        <v>56</v>
      </c>
    </row>
    <row r="454" ht="16.9" customHeight="1" spans="1:5">
      <c r="A454" s="214" t="s">
        <v>843</v>
      </c>
      <c r="B454" s="215" t="s">
        <v>844</v>
      </c>
      <c r="C454" s="216"/>
      <c r="D454" s="216"/>
      <c r="E454" s="216" t="s">
        <v>56</v>
      </c>
    </row>
    <row r="455" ht="16.9" customHeight="1" spans="1:5">
      <c r="A455" s="214" t="s">
        <v>845</v>
      </c>
      <c r="B455" s="215" t="s">
        <v>846</v>
      </c>
      <c r="C455" s="216"/>
      <c r="D455" s="216"/>
      <c r="E455" s="216" t="s">
        <v>56</v>
      </c>
    </row>
    <row r="456" ht="16.9" customHeight="1" spans="1:5">
      <c r="A456" s="214" t="s">
        <v>847</v>
      </c>
      <c r="B456" s="215" t="s">
        <v>848</v>
      </c>
      <c r="C456" s="216"/>
      <c r="D456" s="216"/>
      <c r="E456" s="216" t="s">
        <v>56</v>
      </c>
    </row>
    <row r="457" ht="16.9" customHeight="1" spans="1:5">
      <c r="A457" s="214" t="s">
        <v>849</v>
      </c>
      <c r="B457" s="215" t="s">
        <v>850</v>
      </c>
      <c r="C457" s="216"/>
      <c r="D457" s="216"/>
      <c r="E457" s="216" t="s">
        <v>56</v>
      </c>
    </row>
    <row r="458" ht="16.9" customHeight="1" spans="1:5">
      <c r="A458" s="214" t="s">
        <v>851</v>
      </c>
      <c r="B458" s="215" t="s">
        <v>852</v>
      </c>
      <c r="C458" s="216"/>
      <c r="D458" s="216"/>
      <c r="E458" s="216" t="s">
        <v>56</v>
      </c>
    </row>
    <row r="459" ht="16.9" customHeight="1" spans="1:5">
      <c r="A459" s="214" t="s">
        <v>853</v>
      </c>
      <c r="B459" s="215" t="s">
        <v>854</v>
      </c>
      <c r="C459" s="216"/>
      <c r="D459" s="216"/>
      <c r="E459" s="216" t="s">
        <v>56</v>
      </c>
    </row>
    <row r="460" ht="16.9" customHeight="1" spans="1:5">
      <c r="A460" s="214" t="s">
        <v>855</v>
      </c>
      <c r="B460" s="215" t="s">
        <v>856</v>
      </c>
      <c r="C460" s="216"/>
      <c r="D460" s="216"/>
      <c r="E460" s="216" t="s">
        <v>56</v>
      </c>
    </row>
    <row r="461" ht="16.9" customHeight="1" spans="1:5">
      <c r="A461" s="214" t="s">
        <v>857</v>
      </c>
      <c r="B461" s="215" t="s">
        <v>858</v>
      </c>
      <c r="C461" s="216"/>
      <c r="D461" s="216"/>
      <c r="E461" s="216" t="s">
        <v>56</v>
      </c>
    </row>
    <row r="462" ht="16.9" customHeight="1" spans="1:5">
      <c r="A462" s="214" t="s">
        <v>859</v>
      </c>
      <c r="B462" s="215" t="s">
        <v>860</v>
      </c>
      <c r="C462" s="216">
        <v>108</v>
      </c>
      <c r="D462" s="216">
        <v>32</v>
      </c>
      <c r="E462" s="216">
        <v>29.6</v>
      </c>
    </row>
    <row r="463" ht="16.9" customHeight="1" spans="1:5">
      <c r="A463" s="214" t="s">
        <v>861</v>
      </c>
      <c r="B463" s="215" t="s">
        <v>862</v>
      </c>
      <c r="C463" s="216">
        <v>0</v>
      </c>
      <c r="D463" s="216">
        <v>0</v>
      </c>
      <c r="E463" s="216" t="s">
        <v>56</v>
      </c>
    </row>
    <row r="464" ht="16.9" customHeight="1" spans="1:5">
      <c r="A464" s="214" t="s">
        <v>863</v>
      </c>
      <c r="B464" s="215" t="s">
        <v>108</v>
      </c>
      <c r="C464" s="216"/>
      <c r="D464" s="216"/>
      <c r="E464" s="216" t="s">
        <v>56</v>
      </c>
    </row>
    <row r="465" ht="16.9" customHeight="1" spans="1:5">
      <c r="A465" s="214" t="s">
        <v>864</v>
      </c>
      <c r="B465" s="215" t="s">
        <v>110</v>
      </c>
      <c r="C465" s="216"/>
      <c r="D465" s="216"/>
      <c r="E465" s="216" t="s">
        <v>56</v>
      </c>
    </row>
    <row r="466" ht="16.9" customHeight="1" spans="1:5">
      <c r="A466" s="214" t="s">
        <v>865</v>
      </c>
      <c r="B466" s="215" t="s">
        <v>112</v>
      </c>
      <c r="C466" s="216"/>
      <c r="D466" s="216"/>
      <c r="E466" s="216" t="s">
        <v>56</v>
      </c>
    </row>
    <row r="467" ht="16.9" customHeight="1" spans="1:5">
      <c r="A467" s="214" t="s">
        <v>866</v>
      </c>
      <c r="B467" s="215" t="s">
        <v>867</v>
      </c>
      <c r="C467" s="216"/>
      <c r="D467" s="216"/>
      <c r="E467" s="216" t="s">
        <v>56</v>
      </c>
    </row>
    <row r="468" ht="16.9" customHeight="1" spans="1:5">
      <c r="A468" s="214" t="s">
        <v>868</v>
      </c>
      <c r="B468" s="215" t="s">
        <v>869</v>
      </c>
      <c r="C468" s="216"/>
      <c r="D468" s="216"/>
      <c r="E468" s="216" t="s">
        <v>56</v>
      </c>
    </row>
    <row r="469" ht="16.9" customHeight="1" spans="1:5">
      <c r="A469" s="214" t="s">
        <v>870</v>
      </c>
      <c r="B469" s="215" t="s">
        <v>871</v>
      </c>
      <c r="C469" s="216"/>
      <c r="D469" s="216"/>
      <c r="E469" s="216" t="s">
        <v>56</v>
      </c>
    </row>
    <row r="470" ht="16.9" customHeight="1" spans="1:5">
      <c r="A470" s="214" t="s">
        <v>872</v>
      </c>
      <c r="B470" s="215" t="s">
        <v>873</v>
      </c>
      <c r="C470" s="216"/>
      <c r="D470" s="216"/>
      <c r="E470" s="216" t="s">
        <v>56</v>
      </c>
    </row>
    <row r="471" ht="16.9" customHeight="1" spans="1:5">
      <c r="A471" s="214" t="s">
        <v>874</v>
      </c>
      <c r="B471" s="215" t="s">
        <v>875</v>
      </c>
      <c r="C471" s="216">
        <v>0</v>
      </c>
      <c r="D471" s="216">
        <v>0</v>
      </c>
      <c r="E471" s="216" t="s">
        <v>56</v>
      </c>
    </row>
    <row r="472" ht="17.25" customHeight="1" spans="1:5">
      <c r="A472" s="214" t="s">
        <v>876</v>
      </c>
      <c r="B472" s="215" t="s">
        <v>108</v>
      </c>
      <c r="C472" s="216"/>
      <c r="D472" s="216"/>
      <c r="E472" s="216" t="s">
        <v>56</v>
      </c>
    </row>
    <row r="473" ht="17.25" customHeight="1" spans="1:5">
      <c r="A473" s="214" t="s">
        <v>877</v>
      </c>
      <c r="B473" s="215" t="s">
        <v>110</v>
      </c>
      <c r="C473" s="216"/>
      <c r="D473" s="216"/>
      <c r="E473" s="216" t="s">
        <v>56</v>
      </c>
    </row>
    <row r="474" ht="17.25" customHeight="1" spans="1:5">
      <c r="A474" s="214" t="s">
        <v>878</v>
      </c>
      <c r="B474" s="215" t="s">
        <v>112</v>
      </c>
      <c r="C474" s="216"/>
      <c r="D474" s="216"/>
      <c r="E474" s="216" t="s">
        <v>56</v>
      </c>
    </row>
    <row r="475" ht="17.25" customHeight="1" spans="1:5">
      <c r="A475" s="214" t="s">
        <v>879</v>
      </c>
      <c r="B475" s="215" t="s">
        <v>880</v>
      </c>
      <c r="C475" s="216"/>
      <c r="D475" s="216"/>
      <c r="E475" s="216" t="s">
        <v>56</v>
      </c>
    </row>
    <row r="476" ht="17.25" customHeight="1" spans="1:5">
      <c r="A476" s="214" t="s">
        <v>881</v>
      </c>
      <c r="B476" s="215" t="s">
        <v>882</v>
      </c>
      <c r="C476" s="216"/>
      <c r="D476" s="216"/>
      <c r="E476" s="216" t="s">
        <v>56</v>
      </c>
    </row>
    <row r="477" ht="16.9" customHeight="1" spans="1:5">
      <c r="A477" s="214" t="s">
        <v>883</v>
      </c>
      <c r="B477" s="215" t="s">
        <v>884</v>
      </c>
      <c r="C477" s="216"/>
      <c r="D477" s="216"/>
      <c r="E477" s="216" t="s">
        <v>56</v>
      </c>
    </row>
    <row r="478" ht="16.9" customHeight="1" spans="1:5">
      <c r="A478" s="214" t="s">
        <v>885</v>
      </c>
      <c r="B478" s="215" t="s">
        <v>886</v>
      </c>
      <c r="C478" s="216"/>
      <c r="D478" s="216"/>
      <c r="E478" s="216" t="s">
        <v>56</v>
      </c>
    </row>
    <row r="479" ht="16.9" customHeight="1" spans="1:5">
      <c r="A479" s="214" t="s">
        <v>887</v>
      </c>
      <c r="B479" s="215" t="s">
        <v>888</v>
      </c>
      <c r="C479" s="216"/>
      <c r="D479" s="216"/>
      <c r="E479" s="216" t="s">
        <v>56</v>
      </c>
    </row>
    <row r="480" ht="16.9" customHeight="1" spans="1:5">
      <c r="A480" s="214" t="s">
        <v>889</v>
      </c>
      <c r="B480" s="215" t="s">
        <v>890</v>
      </c>
      <c r="C480" s="216"/>
      <c r="D480" s="216"/>
      <c r="E480" s="216" t="s">
        <v>56</v>
      </c>
    </row>
    <row r="481" ht="16.9" customHeight="1" spans="1:5">
      <c r="A481" s="214" t="s">
        <v>891</v>
      </c>
      <c r="B481" s="215" t="s">
        <v>892</v>
      </c>
      <c r="C481" s="216"/>
      <c r="D481" s="216"/>
      <c r="E481" s="216" t="s">
        <v>56</v>
      </c>
    </row>
    <row r="482" ht="16.9" customHeight="1" spans="1:5">
      <c r="A482" s="214" t="s">
        <v>893</v>
      </c>
      <c r="B482" s="215" t="s">
        <v>894</v>
      </c>
      <c r="C482" s="216">
        <v>0</v>
      </c>
      <c r="D482" s="216">
        <v>0</v>
      </c>
      <c r="E482" s="216" t="s">
        <v>56</v>
      </c>
    </row>
    <row r="483" ht="16.9" customHeight="1" spans="1:5">
      <c r="A483" s="214" t="s">
        <v>895</v>
      </c>
      <c r="B483" s="215" t="s">
        <v>108</v>
      </c>
      <c r="C483" s="216"/>
      <c r="D483" s="216"/>
      <c r="E483" s="216" t="s">
        <v>56</v>
      </c>
    </row>
    <row r="484" ht="16.9" customHeight="1" spans="1:5">
      <c r="A484" s="214" t="s">
        <v>896</v>
      </c>
      <c r="B484" s="215" t="s">
        <v>110</v>
      </c>
      <c r="C484" s="216"/>
      <c r="D484" s="216"/>
      <c r="E484" s="216" t="s">
        <v>56</v>
      </c>
    </row>
    <row r="485" ht="16.9" customHeight="1" spans="1:5">
      <c r="A485" s="214" t="s">
        <v>897</v>
      </c>
      <c r="B485" s="215" t="s">
        <v>112</v>
      </c>
      <c r="C485" s="216"/>
      <c r="D485" s="216"/>
      <c r="E485" s="216" t="s">
        <v>56</v>
      </c>
    </row>
    <row r="486" ht="16.9" customHeight="1" spans="1:5">
      <c r="A486" s="214" t="s">
        <v>898</v>
      </c>
      <c r="B486" s="215" t="s">
        <v>899</v>
      </c>
      <c r="C486" s="216"/>
      <c r="D486" s="216"/>
      <c r="E486" s="216" t="s">
        <v>56</v>
      </c>
    </row>
    <row r="487" ht="16.9" customHeight="1" spans="1:5">
      <c r="A487" s="214" t="s">
        <v>900</v>
      </c>
      <c r="B487" s="215" t="s">
        <v>901</v>
      </c>
      <c r="C487" s="216"/>
      <c r="D487" s="216"/>
      <c r="E487" s="216" t="s">
        <v>56</v>
      </c>
    </row>
    <row r="488" ht="16.9" customHeight="1" spans="1:5">
      <c r="A488" s="214" t="s">
        <v>902</v>
      </c>
      <c r="B488" s="215" t="s">
        <v>903</v>
      </c>
      <c r="C488" s="216"/>
      <c r="D488" s="216"/>
      <c r="E488" s="216" t="s">
        <v>56</v>
      </c>
    </row>
    <row r="489" ht="16.9" customHeight="1" spans="1:5">
      <c r="A489" s="214" t="s">
        <v>904</v>
      </c>
      <c r="B489" s="215" t="s">
        <v>905</v>
      </c>
      <c r="C489" s="216"/>
      <c r="D489" s="216"/>
      <c r="E489" s="216" t="s">
        <v>56</v>
      </c>
    </row>
    <row r="490" ht="16.9" customHeight="1" spans="1:5">
      <c r="A490" s="214" t="s">
        <v>906</v>
      </c>
      <c r="B490" s="215" t="s">
        <v>907</v>
      </c>
      <c r="C490" s="216"/>
      <c r="D490" s="216"/>
      <c r="E490" s="216" t="s">
        <v>56</v>
      </c>
    </row>
    <row r="491" ht="16.9" customHeight="1" spans="1:5">
      <c r="A491" s="214" t="s">
        <v>908</v>
      </c>
      <c r="B491" s="215" t="s">
        <v>909</v>
      </c>
      <c r="C491" s="216">
        <v>0</v>
      </c>
      <c r="D491" s="216">
        <v>0</v>
      </c>
      <c r="E491" s="216" t="s">
        <v>56</v>
      </c>
    </row>
    <row r="492" ht="16.9" customHeight="1" spans="1:5">
      <c r="A492" s="214" t="s">
        <v>910</v>
      </c>
      <c r="B492" s="215" t="s">
        <v>108</v>
      </c>
      <c r="C492" s="216"/>
      <c r="D492" s="216"/>
      <c r="E492" s="216" t="s">
        <v>56</v>
      </c>
    </row>
    <row r="493" ht="16.9" customHeight="1" spans="1:5">
      <c r="A493" s="214" t="s">
        <v>911</v>
      </c>
      <c r="B493" s="215" t="s">
        <v>110</v>
      </c>
      <c r="C493" s="216"/>
      <c r="D493" s="216"/>
      <c r="E493" s="216" t="s">
        <v>56</v>
      </c>
    </row>
    <row r="494" ht="16.9" customHeight="1" spans="1:5">
      <c r="A494" s="214" t="s">
        <v>912</v>
      </c>
      <c r="B494" s="215" t="s">
        <v>112</v>
      </c>
      <c r="C494" s="216"/>
      <c r="D494" s="216"/>
      <c r="E494" s="216" t="s">
        <v>56</v>
      </c>
    </row>
    <row r="495" ht="16.9" customHeight="1" spans="1:5">
      <c r="A495" s="214" t="s">
        <v>913</v>
      </c>
      <c r="B495" s="215" t="s">
        <v>914</v>
      </c>
      <c r="C495" s="216"/>
      <c r="D495" s="216"/>
      <c r="E495" s="216" t="s">
        <v>56</v>
      </c>
    </row>
    <row r="496" ht="16.9" customHeight="1" spans="1:5">
      <c r="A496" s="214" t="s">
        <v>915</v>
      </c>
      <c r="B496" s="215" t="s">
        <v>916</v>
      </c>
      <c r="C496" s="216"/>
      <c r="D496" s="216"/>
      <c r="E496" s="216" t="s">
        <v>56</v>
      </c>
    </row>
    <row r="497" ht="16.9" customHeight="1" spans="1:5">
      <c r="A497" s="214" t="s">
        <v>917</v>
      </c>
      <c r="B497" s="215" t="s">
        <v>918</v>
      </c>
      <c r="C497" s="216"/>
      <c r="D497" s="216"/>
      <c r="E497" s="216" t="s">
        <v>56</v>
      </c>
    </row>
    <row r="498" ht="16.9" customHeight="1" spans="1:5">
      <c r="A498" s="214" t="s">
        <v>919</v>
      </c>
      <c r="B498" s="215" t="s">
        <v>920</v>
      </c>
      <c r="C498" s="216"/>
      <c r="D498" s="216"/>
      <c r="E498" s="216" t="s">
        <v>56</v>
      </c>
    </row>
    <row r="499" ht="16.9" customHeight="1" spans="1:5">
      <c r="A499" s="214" t="s">
        <v>921</v>
      </c>
      <c r="B499" s="215" t="s">
        <v>922</v>
      </c>
      <c r="C499" s="216">
        <v>0</v>
      </c>
      <c r="D499" s="216">
        <v>0</v>
      </c>
      <c r="E499" s="216" t="s">
        <v>56</v>
      </c>
    </row>
    <row r="500" ht="16.9" customHeight="1" spans="1:5">
      <c r="A500" s="214" t="s">
        <v>923</v>
      </c>
      <c r="B500" s="215" t="s">
        <v>924</v>
      </c>
      <c r="C500" s="216"/>
      <c r="D500" s="216"/>
      <c r="E500" s="216" t="s">
        <v>56</v>
      </c>
    </row>
    <row r="501" ht="16.9" customHeight="1" spans="1:5">
      <c r="A501" s="214" t="s">
        <v>925</v>
      </c>
      <c r="B501" s="215" t="s">
        <v>926</v>
      </c>
      <c r="C501" s="216"/>
      <c r="D501" s="216"/>
      <c r="E501" s="216" t="s">
        <v>56</v>
      </c>
    </row>
    <row r="502" ht="16.9" customHeight="1" spans="1:5">
      <c r="A502" s="214" t="s">
        <v>927</v>
      </c>
      <c r="B502" s="215" t="s">
        <v>928</v>
      </c>
      <c r="C502" s="216"/>
      <c r="D502" s="216"/>
      <c r="E502" s="216" t="s">
        <v>56</v>
      </c>
    </row>
    <row r="503" ht="16.9" customHeight="1" spans="1:5">
      <c r="A503" s="214" t="s">
        <v>929</v>
      </c>
      <c r="B503" s="215" t="s">
        <v>82</v>
      </c>
      <c r="C503" s="216">
        <v>5478</v>
      </c>
      <c r="D503" s="216">
        <v>5031</v>
      </c>
      <c r="E503" s="216">
        <v>91.8</v>
      </c>
    </row>
    <row r="504" ht="16.9" customHeight="1" spans="1:5">
      <c r="A504" s="214" t="s">
        <v>930</v>
      </c>
      <c r="B504" s="215" t="s">
        <v>931</v>
      </c>
      <c r="C504" s="216">
        <v>33</v>
      </c>
      <c r="D504" s="216">
        <v>235</v>
      </c>
      <c r="E504" s="216">
        <v>712.1</v>
      </c>
    </row>
    <row r="505" ht="16.9" customHeight="1" spans="1:5">
      <c r="A505" s="214" t="s">
        <v>932</v>
      </c>
      <c r="B505" s="215" t="s">
        <v>108</v>
      </c>
      <c r="C505" s="216">
        <v>9</v>
      </c>
      <c r="D505" s="216">
        <v>215</v>
      </c>
      <c r="E505" s="216">
        <v>2388.9</v>
      </c>
    </row>
    <row r="506" ht="16.9" customHeight="1" spans="1:5">
      <c r="A506" s="214" t="s">
        <v>933</v>
      </c>
      <c r="B506" s="215" t="s">
        <v>110</v>
      </c>
      <c r="C506" s="216"/>
      <c r="D506" s="216"/>
      <c r="E506" s="216" t="s">
        <v>56</v>
      </c>
    </row>
    <row r="507" ht="16.9" customHeight="1" spans="1:5">
      <c r="A507" s="214" t="s">
        <v>934</v>
      </c>
      <c r="B507" s="215" t="s">
        <v>112</v>
      </c>
      <c r="C507" s="216"/>
      <c r="D507" s="216"/>
      <c r="E507" s="216" t="s">
        <v>56</v>
      </c>
    </row>
    <row r="508" ht="16.9" customHeight="1" spans="1:5">
      <c r="A508" s="214" t="s">
        <v>935</v>
      </c>
      <c r="B508" s="215" t="s">
        <v>936</v>
      </c>
      <c r="C508" s="216"/>
      <c r="D508" s="216"/>
      <c r="E508" s="216" t="s">
        <v>56</v>
      </c>
    </row>
    <row r="509" ht="16.9" customHeight="1" spans="1:5">
      <c r="A509" s="214" t="s">
        <v>937</v>
      </c>
      <c r="B509" s="215" t="s">
        <v>938</v>
      </c>
      <c r="C509" s="216"/>
      <c r="D509" s="216"/>
      <c r="E509" s="216" t="s">
        <v>56</v>
      </c>
    </row>
    <row r="510" ht="16.9" customHeight="1" spans="1:5">
      <c r="A510" s="214" t="s">
        <v>939</v>
      </c>
      <c r="B510" s="215" t="s">
        <v>940</v>
      </c>
      <c r="C510" s="216">
        <v>3</v>
      </c>
      <c r="D510" s="216">
        <v>10</v>
      </c>
      <c r="E510" s="216">
        <v>333.3</v>
      </c>
    </row>
    <row r="511" ht="16.9" customHeight="1" spans="1:5">
      <c r="A511" s="214" t="s">
        <v>941</v>
      </c>
      <c r="B511" s="215" t="s">
        <v>942</v>
      </c>
      <c r="C511" s="216"/>
      <c r="D511" s="216"/>
      <c r="E511" s="216" t="s">
        <v>56</v>
      </c>
    </row>
    <row r="512" ht="16.9" customHeight="1" spans="1:5">
      <c r="A512" s="214" t="s">
        <v>943</v>
      </c>
      <c r="B512" s="215" t="s">
        <v>209</v>
      </c>
      <c r="C512" s="216"/>
      <c r="D512" s="216"/>
      <c r="E512" s="216" t="s">
        <v>56</v>
      </c>
    </row>
    <row r="513" ht="16.9" customHeight="1" spans="1:5">
      <c r="A513" s="214" t="s">
        <v>944</v>
      </c>
      <c r="B513" s="215" t="s">
        <v>945</v>
      </c>
      <c r="C513" s="216">
        <v>8</v>
      </c>
      <c r="D513" s="216">
        <v>10</v>
      </c>
      <c r="E513" s="216">
        <v>125</v>
      </c>
    </row>
    <row r="514" ht="16.9" customHeight="1" spans="1:5">
      <c r="A514" s="214" t="s">
        <v>946</v>
      </c>
      <c r="B514" s="215" t="s">
        <v>947</v>
      </c>
      <c r="C514" s="216"/>
      <c r="D514" s="216"/>
      <c r="E514" s="216" t="s">
        <v>56</v>
      </c>
    </row>
    <row r="515" ht="16.9" customHeight="1" spans="1:5">
      <c r="A515" s="214" t="s">
        <v>948</v>
      </c>
      <c r="B515" s="215" t="s">
        <v>949</v>
      </c>
      <c r="C515" s="216"/>
      <c r="D515" s="216"/>
      <c r="E515" s="216" t="s">
        <v>56</v>
      </c>
    </row>
    <row r="516" ht="16.9" customHeight="1" spans="1:5">
      <c r="A516" s="214" t="s">
        <v>950</v>
      </c>
      <c r="B516" s="215" t="s">
        <v>951</v>
      </c>
      <c r="C516" s="216"/>
      <c r="D516" s="216"/>
      <c r="E516" s="216" t="s">
        <v>56</v>
      </c>
    </row>
    <row r="517" ht="16.9" customHeight="1" spans="1:5">
      <c r="A517" s="214" t="s">
        <v>952</v>
      </c>
      <c r="B517" s="215" t="s">
        <v>953</v>
      </c>
      <c r="C517" s="216"/>
      <c r="D517" s="216"/>
      <c r="E517" s="216" t="s">
        <v>56</v>
      </c>
    </row>
    <row r="518" ht="16.9" customHeight="1" spans="1:5">
      <c r="A518" s="214" t="s">
        <v>954</v>
      </c>
      <c r="B518" s="215" t="s">
        <v>955</v>
      </c>
      <c r="C518" s="216"/>
      <c r="D518" s="216"/>
      <c r="E518" s="216" t="s">
        <v>56</v>
      </c>
    </row>
    <row r="519" ht="16.9" customHeight="1" spans="1:5">
      <c r="A519" s="214" t="s">
        <v>956</v>
      </c>
      <c r="B519" s="215" t="s">
        <v>957</v>
      </c>
      <c r="C519" s="216"/>
      <c r="D519" s="216"/>
      <c r="E519" s="216" t="s">
        <v>56</v>
      </c>
    </row>
    <row r="520" ht="16.9" customHeight="1" spans="1:5">
      <c r="A520" s="214" t="s">
        <v>958</v>
      </c>
      <c r="B520" s="215" t="s">
        <v>959</v>
      </c>
      <c r="C520" s="216"/>
      <c r="D520" s="216"/>
      <c r="E520" s="216" t="s">
        <v>56</v>
      </c>
    </row>
    <row r="521" ht="16.9" customHeight="1" spans="1:5">
      <c r="A521" s="214" t="s">
        <v>960</v>
      </c>
      <c r="B521" s="215" t="s">
        <v>126</v>
      </c>
      <c r="C521" s="216"/>
      <c r="D521" s="216"/>
      <c r="E521" s="216" t="s">
        <v>56</v>
      </c>
    </row>
    <row r="522" ht="16.9" customHeight="1" spans="1:5">
      <c r="A522" s="214" t="s">
        <v>961</v>
      </c>
      <c r="B522" s="215" t="s">
        <v>962</v>
      </c>
      <c r="C522" s="216">
        <v>13</v>
      </c>
      <c r="D522" s="216"/>
      <c r="E522" s="216">
        <v>0</v>
      </c>
    </row>
    <row r="523" ht="16.9" customHeight="1" spans="1:5">
      <c r="A523" s="214" t="s">
        <v>963</v>
      </c>
      <c r="B523" s="215" t="s">
        <v>964</v>
      </c>
      <c r="C523" s="216">
        <v>196</v>
      </c>
      <c r="D523" s="216">
        <v>5</v>
      </c>
      <c r="E523" s="216">
        <v>2.6</v>
      </c>
    </row>
    <row r="524" ht="16.9" customHeight="1" spans="1:5">
      <c r="A524" s="214" t="s">
        <v>965</v>
      </c>
      <c r="B524" s="215" t="s">
        <v>108</v>
      </c>
      <c r="C524" s="216">
        <v>3</v>
      </c>
      <c r="D524" s="216"/>
      <c r="E524" s="216">
        <v>0</v>
      </c>
    </row>
    <row r="525" ht="16.9" customHeight="1" spans="1:5">
      <c r="A525" s="214" t="s">
        <v>966</v>
      </c>
      <c r="B525" s="215" t="s">
        <v>110</v>
      </c>
      <c r="C525" s="216"/>
      <c r="D525" s="216">
        <v>5</v>
      </c>
      <c r="E525" s="216" t="s">
        <v>56</v>
      </c>
    </row>
    <row r="526" ht="16.9" customHeight="1" spans="1:5">
      <c r="A526" s="214" t="s">
        <v>967</v>
      </c>
      <c r="B526" s="215" t="s">
        <v>112</v>
      </c>
      <c r="C526" s="216"/>
      <c r="D526" s="216"/>
      <c r="E526" s="216" t="s">
        <v>56</v>
      </c>
    </row>
    <row r="527" ht="16.9" customHeight="1" spans="1:5">
      <c r="A527" s="214" t="s">
        <v>968</v>
      </c>
      <c r="B527" s="215" t="s">
        <v>969</v>
      </c>
      <c r="C527" s="216"/>
      <c r="D527" s="216"/>
      <c r="E527" s="216" t="s">
        <v>56</v>
      </c>
    </row>
    <row r="528" ht="16.9" customHeight="1" spans="1:5">
      <c r="A528" s="214" t="s">
        <v>970</v>
      </c>
      <c r="B528" s="215" t="s">
        <v>971</v>
      </c>
      <c r="C528" s="216"/>
      <c r="D528" s="216"/>
      <c r="E528" s="216" t="s">
        <v>56</v>
      </c>
    </row>
    <row r="529" ht="16.9" customHeight="1" spans="1:5">
      <c r="A529" s="214" t="s">
        <v>972</v>
      </c>
      <c r="B529" s="215" t="s">
        <v>973</v>
      </c>
      <c r="C529" s="216">
        <v>188</v>
      </c>
      <c r="D529" s="216"/>
      <c r="E529" s="216">
        <v>0</v>
      </c>
    </row>
    <row r="530" ht="16.9" customHeight="1" spans="1:5">
      <c r="A530" s="214" t="s">
        <v>974</v>
      </c>
      <c r="B530" s="215" t="s">
        <v>975</v>
      </c>
      <c r="C530" s="216">
        <v>5</v>
      </c>
      <c r="D530" s="216"/>
      <c r="E530" s="216">
        <v>0</v>
      </c>
    </row>
    <row r="531" ht="16.9" customHeight="1" spans="1:5">
      <c r="A531" s="214" t="s">
        <v>976</v>
      </c>
      <c r="B531" s="215" t="s">
        <v>977</v>
      </c>
      <c r="C531" s="216">
        <v>0</v>
      </c>
      <c r="D531" s="216">
        <v>0</v>
      </c>
      <c r="E531" s="216" t="s">
        <v>56</v>
      </c>
    </row>
    <row r="532" ht="16.9" customHeight="1" spans="1:5">
      <c r="A532" s="214" t="s">
        <v>978</v>
      </c>
      <c r="B532" s="215" t="s">
        <v>979</v>
      </c>
      <c r="C532" s="216"/>
      <c r="D532" s="216"/>
      <c r="E532" s="216" t="s">
        <v>56</v>
      </c>
    </row>
    <row r="533" ht="16.9" customHeight="1" spans="1:5">
      <c r="A533" s="214" t="s">
        <v>980</v>
      </c>
      <c r="B533" s="215" t="s">
        <v>981</v>
      </c>
      <c r="C533" s="216">
        <v>2366</v>
      </c>
      <c r="D533" s="216">
        <v>3514</v>
      </c>
      <c r="E533" s="216">
        <v>148.5</v>
      </c>
    </row>
    <row r="534" ht="16.9" customHeight="1" spans="1:5">
      <c r="A534" s="214" t="s">
        <v>982</v>
      </c>
      <c r="B534" s="215" t="s">
        <v>983</v>
      </c>
      <c r="C534" s="216">
        <v>27</v>
      </c>
      <c r="D534" s="216">
        <v>172</v>
      </c>
      <c r="E534" s="216">
        <v>637</v>
      </c>
    </row>
    <row r="535" ht="16.9" customHeight="1" spans="1:5">
      <c r="A535" s="214" t="s">
        <v>984</v>
      </c>
      <c r="B535" s="215" t="s">
        <v>985</v>
      </c>
      <c r="C535" s="216">
        <v>768</v>
      </c>
      <c r="D535" s="216">
        <v>901</v>
      </c>
      <c r="E535" s="216">
        <v>117.3</v>
      </c>
    </row>
    <row r="536" ht="16.9" customHeight="1" spans="1:5">
      <c r="A536" s="214" t="s">
        <v>986</v>
      </c>
      <c r="B536" s="215" t="s">
        <v>987</v>
      </c>
      <c r="C536" s="216"/>
      <c r="D536" s="216"/>
      <c r="E536" s="216" t="s">
        <v>56</v>
      </c>
    </row>
    <row r="537" ht="16.9" customHeight="1" spans="1:5">
      <c r="A537" s="214" t="s">
        <v>988</v>
      </c>
      <c r="B537" s="215" t="s">
        <v>989</v>
      </c>
      <c r="C537" s="216">
        <v>1553</v>
      </c>
      <c r="D537" s="216">
        <v>2441</v>
      </c>
      <c r="E537" s="216">
        <v>157.2</v>
      </c>
    </row>
    <row r="538" ht="16.9" customHeight="1" spans="1:5">
      <c r="A538" s="214" t="s">
        <v>990</v>
      </c>
      <c r="B538" s="215" t="s">
        <v>991</v>
      </c>
      <c r="C538" s="216"/>
      <c r="D538" s="216"/>
      <c r="E538" s="216" t="s">
        <v>56</v>
      </c>
    </row>
    <row r="539" ht="16.9" customHeight="1" spans="1:5">
      <c r="A539" s="214" t="s">
        <v>992</v>
      </c>
      <c r="B539" s="215" t="s">
        <v>993</v>
      </c>
      <c r="C539" s="216"/>
      <c r="D539" s="216"/>
      <c r="E539" s="216" t="s">
        <v>56</v>
      </c>
    </row>
    <row r="540" ht="16.9" customHeight="1" spans="1:5">
      <c r="A540" s="214" t="s">
        <v>994</v>
      </c>
      <c r="B540" s="215" t="s">
        <v>995</v>
      </c>
      <c r="C540" s="216">
        <v>4</v>
      </c>
      <c r="D540" s="216"/>
      <c r="E540" s="216">
        <v>0</v>
      </c>
    </row>
    <row r="541" ht="16.9" customHeight="1" spans="1:5">
      <c r="A541" s="214" t="s">
        <v>996</v>
      </c>
      <c r="B541" s="215" t="s">
        <v>997</v>
      </c>
      <c r="C541" s="216">
        <v>14</v>
      </c>
      <c r="D541" s="216"/>
      <c r="E541" s="216">
        <v>0</v>
      </c>
    </row>
    <row r="542" ht="16.9" customHeight="1" spans="1:5">
      <c r="A542" s="214" t="s">
        <v>998</v>
      </c>
      <c r="B542" s="215" t="s">
        <v>999</v>
      </c>
      <c r="C542" s="216">
        <v>0</v>
      </c>
      <c r="D542" s="216">
        <v>0</v>
      </c>
      <c r="E542" s="216" t="s">
        <v>56</v>
      </c>
    </row>
    <row r="543" ht="16.9" customHeight="1" spans="1:5">
      <c r="A543" s="214" t="s">
        <v>1000</v>
      </c>
      <c r="B543" s="215" t="s">
        <v>1001</v>
      </c>
      <c r="C543" s="216"/>
      <c r="D543" s="216"/>
      <c r="E543" s="216" t="s">
        <v>56</v>
      </c>
    </row>
    <row r="544" ht="16.9" customHeight="1" spans="1:5">
      <c r="A544" s="214" t="s">
        <v>1002</v>
      </c>
      <c r="B544" s="215" t="s">
        <v>1003</v>
      </c>
      <c r="C544" s="216"/>
      <c r="D544" s="216"/>
      <c r="E544" s="216" t="s">
        <v>56</v>
      </c>
    </row>
    <row r="545" ht="16.9" customHeight="1" spans="1:5">
      <c r="A545" s="214" t="s">
        <v>1004</v>
      </c>
      <c r="B545" s="215" t="s">
        <v>1005</v>
      </c>
      <c r="C545" s="216"/>
      <c r="D545" s="216"/>
      <c r="E545" s="216" t="s">
        <v>56</v>
      </c>
    </row>
    <row r="546" ht="16.9" customHeight="1" spans="1:5">
      <c r="A546" s="214" t="s">
        <v>1006</v>
      </c>
      <c r="B546" s="215" t="s">
        <v>1007</v>
      </c>
      <c r="C546" s="216">
        <v>0</v>
      </c>
      <c r="D546" s="216">
        <v>0</v>
      </c>
      <c r="E546" s="216" t="s">
        <v>56</v>
      </c>
    </row>
    <row r="547" ht="16.9" customHeight="1" spans="1:5">
      <c r="A547" s="214" t="s">
        <v>1008</v>
      </c>
      <c r="B547" s="215" t="s">
        <v>1009</v>
      </c>
      <c r="C547" s="216"/>
      <c r="D547" s="216"/>
      <c r="E547" s="216" t="s">
        <v>56</v>
      </c>
    </row>
    <row r="548" ht="16.9" customHeight="1" spans="1:5">
      <c r="A548" s="214" t="s">
        <v>1010</v>
      </c>
      <c r="B548" s="215" t="s">
        <v>1011</v>
      </c>
      <c r="C548" s="216"/>
      <c r="D548" s="216"/>
      <c r="E548" s="216" t="s">
        <v>56</v>
      </c>
    </row>
    <row r="549" ht="16.9" customHeight="1" spans="1:5">
      <c r="A549" s="214" t="s">
        <v>1012</v>
      </c>
      <c r="B549" s="215" t="s">
        <v>1013</v>
      </c>
      <c r="C549" s="216"/>
      <c r="D549" s="216"/>
      <c r="E549" s="216" t="s">
        <v>56</v>
      </c>
    </row>
    <row r="550" ht="16.9" customHeight="1" spans="1:5">
      <c r="A550" s="214" t="s">
        <v>1014</v>
      </c>
      <c r="B550" s="215" t="s">
        <v>1015</v>
      </c>
      <c r="C550" s="216"/>
      <c r="D550" s="216"/>
      <c r="E550" s="216" t="s">
        <v>56</v>
      </c>
    </row>
    <row r="551" ht="16.9" customHeight="1" spans="1:5">
      <c r="A551" s="214" t="s">
        <v>1016</v>
      </c>
      <c r="B551" s="215" t="s">
        <v>1017</v>
      </c>
      <c r="C551" s="216"/>
      <c r="D551" s="216"/>
      <c r="E551" s="216" t="s">
        <v>56</v>
      </c>
    </row>
    <row r="552" ht="16.9" customHeight="1" spans="1:5">
      <c r="A552" s="214" t="s">
        <v>1018</v>
      </c>
      <c r="B552" s="215" t="s">
        <v>1019</v>
      </c>
      <c r="C552" s="216"/>
      <c r="D552" s="216"/>
      <c r="E552" s="216" t="s">
        <v>56</v>
      </c>
    </row>
    <row r="553" ht="16.9" customHeight="1" spans="1:5">
      <c r="A553" s="214" t="s">
        <v>1020</v>
      </c>
      <c r="B553" s="215" t="s">
        <v>1021</v>
      </c>
      <c r="C553" s="216"/>
      <c r="D553" s="216"/>
      <c r="E553" s="216" t="s">
        <v>56</v>
      </c>
    </row>
    <row r="554" ht="16.9" customHeight="1" spans="1:5">
      <c r="A554" s="214" t="s">
        <v>1022</v>
      </c>
      <c r="B554" s="215" t="s">
        <v>1023</v>
      </c>
      <c r="C554" s="216"/>
      <c r="D554" s="216"/>
      <c r="E554" s="216" t="s">
        <v>56</v>
      </c>
    </row>
    <row r="555" ht="16.9" customHeight="1" spans="1:5">
      <c r="A555" s="214" t="s">
        <v>1024</v>
      </c>
      <c r="B555" s="215" t="s">
        <v>1025</v>
      </c>
      <c r="C555" s="216"/>
      <c r="D555" s="216"/>
      <c r="E555" s="216" t="s">
        <v>56</v>
      </c>
    </row>
    <row r="556" ht="16.9" customHeight="1" spans="1:5">
      <c r="A556" s="214" t="s">
        <v>1026</v>
      </c>
      <c r="B556" s="215" t="s">
        <v>1027</v>
      </c>
      <c r="C556" s="216">
        <v>1041</v>
      </c>
      <c r="D556" s="216">
        <v>236</v>
      </c>
      <c r="E556" s="216">
        <v>22.7</v>
      </c>
    </row>
    <row r="557" ht="16.9" customHeight="1" spans="1:5">
      <c r="A557" s="214" t="s">
        <v>1028</v>
      </c>
      <c r="B557" s="215" t="s">
        <v>1029</v>
      </c>
      <c r="C557" s="216"/>
      <c r="D557" s="216"/>
      <c r="E557" s="216" t="s">
        <v>56</v>
      </c>
    </row>
    <row r="558" ht="16.9" customHeight="1" spans="1:5">
      <c r="A558" s="214" t="s">
        <v>1030</v>
      </c>
      <c r="B558" s="215" t="s">
        <v>1031</v>
      </c>
      <c r="C558" s="216"/>
      <c r="D558" s="216"/>
      <c r="E558" s="216" t="s">
        <v>56</v>
      </c>
    </row>
    <row r="559" ht="16.9" customHeight="1" spans="1:5">
      <c r="A559" s="214" t="s">
        <v>1032</v>
      </c>
      <c r="B559" s="215" t="s">
        <v>1033</v>
      </c>
      <c r="C559" s="216">
        <v>570</v>
      </c>
      <c r="D559" s="216">
        <v>191</v>
      </c>
      <c r="E559" s="216">
        <v>33.5</v>
      </c>
    </row>
    <row r="560" ht="16.9" customHeight="1" spans="1:5">
      <c r="A560" s="214" t="s">
        <v>1034</v>
      </c>
      <c r="B560" s="215" t="s">
        <v>1035</v>
      </c>
      <c r="C560" s="216">
        <v>258</v>
      </c>
      <c r="D560" s="216"/>
      <c r="E560" s="216">
        <v>0</v>
      </c>
    </row>
    <row r="561" ht="16.9" customHeight="1" spans="1:5">
      <c r="A561" s="214" t="s">
        <v>1036</v>
      </c>
      <c r="B561" s="215" t="s">
        <v>1037</v>
      </c>
      <c r="C561" s="216"/>
      <c r="D561" s="216"/>
      <c r="E561" s="216" t="s">
        <v>56</v>
      </c>
    </row>
    <row r="562" ht="16.9" customHeight="1" spans="1:5">
      <c r="A562" s="214" t="s">
        <v>1038</v>
      </c>
      <c r="B562" s="215" t="s">
        <v>1039</v>
      </c>
      <c r="C562" s="216"/>
      <c r="D562" s="216"/>
      <c r="E562" s="216" t="s">
        <v>56</v>
      </c>
    </row>
    <row r="563" ht="16.9" customHeight="1" spans="1:5">
      <c r="A563" s="214" t="s">
        <v>1040</v>
      </c>
      <c r="B563" s="215" t="s">
        <v>1041</v>
      </c>
      <c r="C563" s="216"/>
      <c r="D563" s="216"/>
      <c r="E563" s="216" t="s">
        <v>56</v>
      </c>
    </row>
    <row r="564" ht="16.9" customHeight="1" spans="1:5">
      <c r="A564" s="214" t="s">
        <v>1042</v>
      </c>
      <c r="B564" s="215" t="s">
        <v>1043</v>
      </c>
      <c r="C564" s="216">
        <v>213</v>
      </c>
      <c r="D564" s="216">
        <v>45</v>
      </c>
      <c r="E564" s="216">
        <v>21.1</v>
      </c>
    </row>
    <row r="565" ht="16.9" customHeight="1" spans="1:5">
      <c r="A565" s="214" t="s">
        <v>1044</v>
      </c>
      <c r="B565" s="215" t="s">
        <v>1045</v>
      </c>
      <c r="C565" s="216">
        <v>50</v>
      </c>
      <c r="D565" s="216">
        <v>0</v>
      </c>
      <c r="E565" s="216">
        <v>0</v>
      </c>
    </row>
    <row r="566" ht="16.9" customHeight="1" spans="1:5">
      <c r="A566" s="214" t="s">
        <v>1046</v>
      </c>
      <c r="B566" s="215" t="s">
        <v>1047</v>
      </c>
      <c r="C566" s="216">
        <v>50</v>
      </c>
      <c r="D566" s="216"/>
      <c r="E566" s="216">
        <v>0</v>
      </c>
    </row>
    <row r="567" ht="16.9" customHeight="1" spans="1:5">
      <c r="A567" s="214" t="s">
        <v>1048</v>
      </c>
      <c r="B567" s="215" t="s">
        <v>1049</v>
      </c>
      <c r="C567" s="216"/>
      <c r="D567" s="216"/>
      <c r="E567" s="216" t="s">
        <v>56</v>
      </c>
    </row>
    <row r="568" ht="16.9" customHeight="1" spans="1:5">
      <c r="A568" s="214" t="s">
        <v>1050</v>
      </c>
      <c r="B568" s="215" t="s">
        <v>1051</v>
      </c>
      <c r="C568" s="216"/>
      <c r="D568" s="216"/>
      <c r="E568" s="216" t="s">
        <v>56</v>
      </c>
    </row>
    <row r="569" ht="16.9" customHeight="1" spans="1:5">
      <c r="A569" s="214" t="s">
        <v>1052</v>
      </c>
      <c r="B569" s="215" t="s">
        <v>1053</v>
      </c>
      <c r="C569" s="216"/>
      <c r="D569" s="216"/>
      <c r="E569" s="216" t="s">
        <v>56</v>
      </c>
    </row>
    <row r="570" ht="16.9" customHeight="1" spans="1:5">
      <c r="A570" s="214" t="s">
        <v>1054</v>
      </c>
      <c r="B570" s="215" t="s">
        <v>1055</v>
      </c>
      <c r="C570" s="216"/>
      <c r="D570" s="216"/>
      <c r="E570" s="216" t="s">
        <v>56</v>
      </c>
    </row>
    <row r="571" ht="16.9" customHeight="1" spans="1:5">
      <c r="A571" s="214" t="s">
        <v>1056</v>
      </c>
      <c r="B571" s="215" t="s">
        <v>1057</v>
      </c>
      <c r="C571" s="216"/>
      <c r="D571" s="216"/>
      <c r="E571" s="216" t="s">
        <v>56</v>
      </c>
    </row>
    <row r="572" ht="16.9" customHeight="1" spans="1:5">
      <c r="A572" s="214" t="s">
        <v>1058</v>
      </c>
      <c r="B572" s="215" t="s">
        <v>1059</v>
      </c>
      <c r="C572" s="216">
        <v>76</v>
      </c>
      <c r="D572" s="216">
        <v>32</v>
      </c>
      <c r="E572" s="216">
        <v>42.1</v>
      </c>
    </row>
    <row r="573" ht="16.9" customHeight="1" spans="1:5">
      <c r="A573" s="214" t="s">
        <v>1060</v>
      </c>
      <c r="B573" s="215" t="s">
        <v>1061</v>
      </c>
      <c r="C573" s="216">
        <v>24</v>
      </c>
      <c r="D573" s="216">
        <v>31</v>
      </c>
      <c r="E573" s="216">
        <v>129.2</v>
      </c>
    </row>
    <row r="574" ht="16.9" customHeight="1" spans="1:5">
      <c r="A574" s="214" t="s">
        <v>1062</v>
      </c>
      <c r="B574" s="215" t="s">
        <v>1063</v>
      </c>
      <c r="C574" s="216">
        <v>52</v>
      </c>
      <c r="D574" s="216"/>
      <c r="E574" s="216">
        <v>0</v>
      </c>
    </row>
    <row r="575" ht="16.9" customHeight="1" spans="1:5">
      <c r="A575" s="214" t="s">
        <v>1064</v>
      </c>
      <c r="B575" s="215" t="s">
        <v>1065</v>
      </c>
      <c r="C575" s="216"/>
      <c r="D575" s="216"/>
      <c r="E575" s="216" t="s">
        <v>56</v>
      </c>
    </row>
    <row r="576" ht="16.9" customHeight="1" spans="1:5">
      <c r="A576" s="214" t="s">
        <v>1066</v>
      </c>
      <c r="B576" s="215" t="s">
        <v>1067</v>
      </c>
      <c r="C576" s="216"/>
      <c r="D576" s="216"/>
      <c r="E576" s="216" t="s">
        <v>56</v>
      </c>
    </row>
    <row r="577" ht="16.9" customHeight="1" spans="1:5">
      <c r="A577" s="214" t="s">
        <v>1068</v>
      </c>
      <c r="B577" s="215" t="s">
        <v>1069</v>
      </c>
      <c r="C577" s="216"/>
      <c r="D577" s="216"/>
      <c r="E577" s="216" t="s">
        <v>56</v>
      </c>
    </row>
    <row r="578" ht="16.9" customHeight="1" spans="1:5">
      <c r="A578" s="214" t="s">
        <v>1070</v>
      </c>
      <c r="B578" s="215" t="s">
        <v>1071</v>
      </c>
      <c r="C578" s="216"/>
      <c r="D578" s="216"/>
      <c r="E578" s="216" t="s">
        <v>56</v>
      </c>
    </row>
    <row r="579" ht="16.9" customHeight="1" spans="1:5">
      <c r="A579" s="214" t="s">
        <v>1072</v>
      </c>
      <c r="B579" s="215" t="s">
        <v>1073</v>
      </c>
      <c r="C579" s="216"/>
      <c r="D579" s="216">
        <v>1</v>
      </c>
      <c r="E579" s="216" t="s">
        <v>56</v>
      </c>
    </row>
    <row r="580" ht="16.9" customHeight="1" spans="1:5">
      <c r="A580" s="214" t="s">
        <v>1074</v>
      </c>
      <c r="B580" s="215" t="s">
        <v>1075</v>
      </c>
      <c r="C580" s="216">
        <v>121</v>
      </c>
      <c r="D580" s="216">
        <v>131</v>
      </c>
      <c r="E580" s="216">
        <v>108.3</v>
      </c>
    </row>
    <row r="581" ht="16.9" customHeight="1" spans="1:5">
      <c r="A581" s="214" t="s">
        <v>1076</v>
      </c>
      <c r="B581" s="215" t="s">
        <v>108</v>
      </c>
      <c r="C581" s="216"/>
      <c r="D581" s="216"/>
      <c r="E581" s="216" t="s">
        <v>56</v>
      </c>
    </row>
    <row r="582" ht="16.9" customHeight="1" spans="1:5">
      <c r="A582" s="214" t="s">
        <v>1077</v>
      </c>
      <c r="B582" s="215" t="s">
        <v>110</v>
      </c>
      <c r="C582" s="216">
        <v>3</v>
      </c>
      <c r="D582" s="216">
        <v>6</v>
      </c>
      <c r="E582" s="216">
        <v>200</v>
      </c>
    </row>
    <row r="583" ht="16.9" customHeight="1" spans="1:5">
      <c r="A583" s="214" t="s">
        <v>1078</v>
      </c>
      <c r="B583" s="215" t="s">
        <v>112</v>
      </c>
      <c r="C583" s="216"/>
      <c r="D583" s="216"/>
      <c r="E583" s="216" t="s">
        <v>56</v>
      </c>
    </row>
    <row r="584" ht="16.9" customHeight="1" spans="1:5">
      <c r="A584" s="214" t="s">
        <v>1079</v>
      </c>
      <c r="B584" s="215" t="s">
        <v>1080</v>
      </c>
      <c r="C584" s="216">
        <v>7</v>
      </c>
      <c r="D584" s="216"/>
      <c r="E584" s="216">
        <v>0</v>
      </c>
    </row>
    <row r="585" ht="16.9" customHeight="1" spans="1:5">
      <c r="A585" s="214" t="s">
        <v>1081</v>
      </c>
      <c r="B585" s="215" t="s">
        <v>1082</v>
      </c>
      <c r="C585" s="216">
        <v>23</v>
      </c>
      <c r="D585" s="216">
        <v>30</v>
      </c>
      <c r="E585" s="216">
        <v>130.4</v>
      </c>
    </row>
    <row r="586" ht="16.9" customHeight="1" spans="1:5">
      <c r="A586" s="214" t="s">
        <v>1083</v>
      </c>
      <c r="B586" s="215" t="s">
        <v>1084</v>
      </c>
      <c r="C586" s="216"/>
      <c r="D586" s="216"/>
      <c r="E586" s="216" t="s">
        <v>56</v>
      </c>
    </row>
    <row r="587" ht="16.9" customHeight="1" spans="1:5">
      <c r="A587" s="214" t="s">
        <v>1085</v>
      </c>
      <c r="B587" s="215" t="s">
        <v>1086</v>
      </c>
      <c r="C587" s="216">
        <v>79</v>
      </c>
      <c r="D587" s="216">
        <v>86</v>
      </c>
      <c r="E587" s="216">
        <v>108.9</v>
      </c>
    </row>
    <row r="588" ht="16.9" customHeight="1" spans="1:5">
      <c r="A588" s="214" t="s">
        <v>1087</v>
      </c>
      <c r="B588" s="215" t="s">
        <v>1088</v>
      </c>
      <c r="C588" s="216">
        <v>9</v>
      </c>
      <c r="D588" s="216">
        <v>9</v>
      </c>
      <c r="E588" s="216">
        <v>100</v>
      </c>
    </row>
    <row r="589" ht="16.9" customHeight="1" spans="1:5">
      <c r="A589" s="214" t="s">
        <v>1089</v>
      </c>
      <c r="B589" s="215" t="s">
        <v>1090</v>
      </c>
      <c r="C589" s="216">
        <v>0</v>
      </c>
      <c r="D589" s="216">
        <v>0</v>
      </c>
      <c r="E589" s="216" t="s">
        <v>56</v>
      </c>
    </row>
    <row r="590" ht="16.9" customHeight="1" spans="1:5">
      <c r="A590" s="214" t="s">
        <v>1091</v>
      </c>
      <c r="B590" s="215" t="s">
        <v>108</v>
      </c>
      <c r="C590" s="216"/>
      <c r="D590" s="216"/>
      <c r="E590" s="216" t="s">
        <v>56</v>
      </c>
    </row>
    <row r="591" ht="16.9" customHeight="1" spans="1:5">
      <c r="A591" s="214" t="s">
        <v>1092</v>
      </c>
      <c r="B591" s="215" t="s">
        <v>110</v>
      </c>
      <c r="C591" s="216"/>
      <c r="D591" s="216"/>
      <c r="E591" s="216" t="s">
        <v>56</v>
      </c>
    </row>
    <row r="592" ht="16.9" customHeight="1" spans="1:5">
      <c r="A592" s="214" t="s">
        <v>1093</v>
      </c>
      <c r="B592" s="215" t="s">
        <v>112</v>
      </c>
      <c r="C592" s="216"/>
      <c r="D592" s="216"/>
      <c r="E592" s="216" t="s">
        <v>56</v>
      </c>
    </row>
    <row r="593" ht="16.9" customHeight="1" spans="1:5">
      <c r="A593" s="214" t="s">
        <v>1094</v>
      </c>
      <c r="B593" s="215" t="s">
        <v>1095</v>
      </c>
      <c r="C593" s="216"/>
      <c r="D593" s="216"/>
      <c r="E593" s="216" t="s">
        <v>56</v>
      </c>
    </row>
    <row r="594" ht="16.9" customHeight="1" spans="1:5">
      <c r="A594" s="214" t="s">
        <v>1096</v>
      </c>
      <c r="B594" s="215" t="s">
        <v>1097</v>
      </c>
      <c r="C594" s="216">
        <v>1102</v>
      </c>
      <c r="D594" s="216">
        <v>76</v>
      </c>
      <c r="E594" s="216">
        <v>6.9</v>
      </c>
    </row>
    <row r="595" ht="16.9" customHeight="1" spans="1:5">
      <c r="A595" s="214" t="s">
        <v>1098</v>
      </c>
      <c r="B595" s="215" t="s">
        <v>1099</v>
      </c>
      <c r="C595" s="216"/>
      <c r="D595" s="216"/>
      <c r="E595" s="216" t="s">
        <v>56</v>
      </c>
    </row>
    <row r="596" ht="16.9" customHeight="1" spans="1:5">
      <c r="A596" s="214" t="s">
        <v>1100</v>
      </c>
      <c r="B596" s="215" t="s">
        <v>1101</v>
      </c>
      <c r="C596" s="216">
        <v>1102</v>
      </c>
      <c r="D596" s="216">
        <v>76</v>
      </c>
      <c r="E596" s="216">
        <v>6.9</v>
      </c>
    </row>
    <row r="597" ht="16.9" customHeight="1" spans="1:5">
      <c r="A597" s="214" t="s">
        <v>1102</v>
      </c>
      <c r="B597" s="215" t="s">
        <v>1103</v>
      </c>
      <c r="C597" s="216">
        <v>0</v>
      </c>
      <c r="D597" s="216">
        <v>0</v>
      </c>
      <c r="E597" s="216" t="s">
        <v>56</v>
      </c>
    </row>
    <row r="598" ht="16.9" customHeight="1" spans="1:5">
      <c r="A598" s="214" t="s">
        <v>1104</v>
      </c>
      <c r="B598" s="215" t="s">
        <v>1105</v>
      </c>
      <c r="C598" s="216"/>
      <c r="D598" s="216"/>
      <c r="E598" s="216" t="s">
        <v>56</v>
      </c>
    </row>
    <row r="599" ht="16.9" customHeight="1" spans="1:5">
      <c r="A599" s="214" t="s">
        <v>1106</v>
      </c>
      <c r="B599" s="215" t="s">
        <v>1107</v>
      </c>
      <c r="C599" s="216"/>
      <c r="D599" s="216"/>
      <c r="E599" s="216" t="s">
        <v>56</v>
      </c>
    </row>
    <row r="600" ht="16.9" customHeight="1" spans="1:5">
      <c r="A600" s="214" t="s">
        <v>1108</v>
      </c>
      <c r="B600" s="215" t="s">
        <v>1109</v>
      </c>
      <c r="C600" s="216">
        <v>90</v>
      </c>
      <c r="D600" s="216">
        <v>290</v>
      </c>
      <c r="E600" s="216">
        <v>322.2</v>
      </c>
    </row>
    <row r="601" ht="16.9" customHeight="1" spans="1:5">
      <c r="A601" s="214" t="s">
        <v>1110</v>
      </c>
      <c r="B601" s="215" t="s">
        <v>1111</v>
      </c>
      <c r="C601" s="216"/>
      <c r="D601" s="216"/>
      <c r="E601" s="216" t="s">
        <v>56</v>
      </c>
    </row>
    <row r="602" ht="16.9" customHeight="1" spans="1:5">
      <c r="A602" s="214" t="s">
        <v>1112</v>
      </c>
      <c r="B602" s="215" t="s">
        <v>1113</v>
      </c>
      <c r="C602" s="216">
        <v>90</v>
      </c>
      <c r="D602" s="216">
        <v>290</v>
      </c>
      <c r="E602" s="216">
        <v>322.2</v>
      </c>
    </row>
    <row r="603" ht="16.9" customHeight="1" spans="1:5">
      <c r="A603" s="214" t="s">
        <v>1114</v>
      </c>
      <c r="B603" s="215" t="s">
        <v>1115</v>
      </c>
      <c r="C603" s="216">
        <v>0</v>
      </c>
      <c r="D603" s="216">
        <v>0</v>
      </c>
      <c r="E603" s="216" t="s">
        <v>56</v>
      </c>
    </row>
    <row r="604" ht="16.9" customHeight="1" spans="1:5">
      <c r="A604" s="214" t="s">
        <v>1116</v>
      </c>
      <c r="B604" s="215" t="s">
        <v>1117</v>
      </c>
      <c r="C604" s="216"/>
      <c r="D604" s="216"/>
      <c r="E604" s="216" t="s">
        <v>56</v>
      </c>
    </row>
    <row r="605" ht="16.9" customHeight="1" spans="1:5">
      <c r="A605" s="214" t="s">
        <v>1118</v>
      </c>
      <c r="B605" s="215" t="s">
        <v>1119</v>
      </c>
      <c r="C605" s="216"/>
      <c r="D605" s="216"/>
      <c r="E605" s="216" t="s">
        <v>56</v>
      </c>
    </row>
    <row r="606" ht="16.9" customHeight="1" spans="1:5">
      <c r="A606" s="214" t="s">
        <v>1120</v>
      </c>
      <c r="B606" s="215" t="s">
        <v>1121</v>
      </c>
      <c r="C606" s="216">
        <v>0</v>
      </c>
      <c r="D606" s="216">
        <v>0</v>
      </c>
      <c r="E606" s="216" t="s">
        <v>56</v>
      </c>
    </row>
    <row r="607" ht="16.9" customHeight="1" spans="1:5">
      <c r="A607" s="214" t="s">
        <v>1122</v>
      </c>
      <c r="B607" s="215" t="s">
        <v>1123</v>
      </c>
      <c r="C607" s="216"/>
      <c r="D607" s="216"/>
      <c r="E607" s="216" t="s">
        <v>56</v>
      </c>
    </row>
    <row r="608" ht="16.9" customHeight="1" spans="1:5">
      <c r="A608" s="214" t="s">
        <v>1124</v>
      </c>
      <c r="B608" s="215" t="s">
        <v>1125</v>
      </c>
      <c r="C608" s="216"/>
      <c r="D608" s="216"/>
      <c r="E608" s="216" t="s">
        <v>56</v>
      </c>
    </row>
    <row r="609" ht="16.9" customHeight="1" spans="1:5">
      <c r="A609" s="214" t="s">
        <v>1126</v>
      </c>
      <c r="B609" s="215" t="s">
        <v>1127</v>
      </c>
      <c r="C609" s="216">
        <v>151</v>
      </c>
      <c r="D609" s="216">
        <v>168</v>
      </c>
      <c r="E609" s="216">
        <v>111.3</v>
      </c>
    </row>
    <row r="610" ht="16.9" customHeight="1" spans="1:5">
      <c r="A610" s="214" t="s">
        <v>1128</v>
      </c>
      <c r="B610" s="215" t="s">
        <v>1129</v>
      </c>
      <c r="C610" s="216"/>
      <c r="D610" s="216"/>
      <c r="E610" s="216" t="s">
        <v>56</v>
      </c>
    </row>
    <row r="611" ht="16.9" customHeight="1" spans="1:5">
      <c r="A611" s="214" t="s">
        <v>1130</v>
      </c>
      <c r="B611" s="215" t="s">
        <v>1131</v>
      </c>
      <c r="C611" s="216">
        <v>151</v>
      </c>
      <c r="D611" s="216">
        <v>168</v>
      </c>
      <c r="E611" s="216">
        <v>111.3</v>
      </c>
    </row>
    <row r="612" ht="16.9" customHeight="1" spans="1:5">
      <c r="A612" s="214" t="s">
        <v>1132</v>
      </c>
      <c r="B612" s="215" t="s">
        <v>1133</v>
      </c>
      <c r="C612" s="216"/>
      <c r="D612" s="216"/>
      <c r="E612" s="216" t="s">
        <v>56</v>
      </c>
    </row>
    <row r="613" ht="16.9" customHeight="1" spans="1:5">
      <c r="A613" s="214" t="s">
        <v>1134</v>
      </c>
      <c r="B613" s="215" t="s">
        <v>1135</v>
      </c>
      <c r="C613" s="216">
        <v>11</v>
      </c>
      <c r="D613" s="216">
        <v>0</v>
      </c>
      <c r="E613" s="216">
        <v>0</v>
      </c>
    </row>
    <row r="614" ht="16.9" customHeight="1" spans="1:5">
      <c r="A614" s="214" t="s">
        <v>1136</v>
      </c>
      <c r="B614" s="215" t="s">
        <v>1137</v>
      </c>
      <c r="C614" s="216"/>
      <c r="D614" s="216"/>
      <c r="E614" s="216" t="s">
        <v>56</v>
      </c>
    </row>
    <row r="615" ht="16.9" customHeight="1" spans="1:5">
      <c r="A615" s="214" t="s">
        <v>1138</v>
      </c>
      <c r="B615" s="215" t="s">
        <v>1139</v>
      </c>
      <c r="C615" s="216"/>
      <c r="D615" s="216"/>
      <c r="E615" s="216" t="s">
        <v>56</v>
      </c>
    </row>
    <row r="616" ht="16.9" customHeight="1" spans="1:5">
      <c r="A616" s="214" t="s">
        <v>1140</v>
      </c>
      <c r="B616" s="215" t="s">
        <v>1141</v>
      </c>
      <c r="C616" s="216">
        <v>11</v>
      </c>
      <c r="D616" s="216"/>
      <c r="E616" s="216">
        <v>0</v>
      </c>
    </row>
    <row r="617" ht="16.9" customHeight="1" spans="1:5">
      <c r="A617" s="214" t="s">
        <v>1142</v>
      </c>
      <c r="B617" s="223" t="s">
        <v>1143</v>
      </c>
      <c r="C617" s="216">
        <v>32</v>
      </c>
      <c r="D617" s="216">
        <v>65</v>
      </c>
      <c r="E617" s="216">
        <v>203.1</v>
      </c>
    </row>
    <row r="618" ht="16.9" customHeight="1" spans="1:5">
      <c r="A618" s="214" t="s">
        <v>1144</v>
      </c>
      <c r="B618" s="215" t="s">
        <v>108</v>
      </c>
      <c r="C618" s="216">
        <v>3</v>
      </c>
      <c r="D618" s="216">
        <v>13</v>
      </c>
      <c r="E618" s="216">
        <v>433.3</v>
      </c>
    </row>
    <row r="619" ht="16.9" customHeight="1" spans="1:5">
      <c r="A619" s="214" t="s">
        <v>1145</v>
      </c>
      <c r="B619" s="215" t="s">
        <v>110</v>
      </c>
      <c r="C619" s="216">
        <v>4</v>
      </c>
      <c r="D619" s="216">
        <v>10</v>
      </c>
      <c r="E619" s="216">
        <v>250</v>
      </c>
    </row>
    <row r="620" ht="16.9" customHeight="1" spans="1:5">
      <c r="A620" s="214" t="s">
        <v>1146</v>
      </c>
      <c r="B620" s="215" t="s">
        <v>112</v>
      </c>
      <c r="C620" s="216"/>
      <c r="D620" s="216"/>
      <c r="E620" s="216" t="s">
        <v>56</v>
      </c>
    </row>
    <row r="621" ht="16.9" customHeight="1" spans="1:5">
      <c r="A621" s="214" t="s">
        <v>1147</v>
      </c>
      <c r="B621" s="215" t="s">
        <v>1148</v>
      </c>
      <c r="C621" s="216">
        <v>19</v>
      </c>
      <c r="D621" s="216">
        <v>20</v>
      </c>
      <c r="E621" s="216">
        <v>105.3</v>
      </c>
    </row>
    <row r="622" ht="16.9" customHeight="1" spans="1:5">
      <c r="A622" s="214" t="s">
        <v>1149</v>
      </c>
      <c r="B622" s="215" t="s">
        <v>1150</v>
      </c>
      <c r="C622" s="216"/>
      <c r="D622" s="216"/>
      <c r="E622" s="216" t="s">
        <v>56</v>
      </c>
    </row>
    <row r="623" ht="16.9" customHeight="1" spans="1:5">
      <c r="A623" s="214" t="s">
        <v>1151</v>
      </c>
      <c r="B623" s="215" t="s">
        <v>126</v>
      </c>
      <c r="C623" s="216"/>
      <c r="D623" s="216"/>
      <c r="E623" s="216" t="s">
        <v>56</v>
      </c>
    </row>
    <row r="624" ht="16.9" customHeight="1" spans="1:5">
      <c r="A624" s="214" t="s">
        <v>1152</v>
      </c>
      <c r="B624" s="215" t="s">
        <v>1153</v>
      </c>
      <c r="C624" s="216">
        <v>6</v>
      </c>
      <c r="D624" s="216">
        <v>22</v>
      </c>
      <c r="E624" s="216">
        <v>366.7</v>
      </c>
    </row>
    <row r="625" ht="16.9" customHeight="1" spans="1:5">
      <c r="A625" s="214" t="s">
        <v>1154</v>
      </c>
      <c r="B625" s="215" t="s">
        <v>1155</v>
      </c>
      <c r="C625" s="216">
        <v>0</v>
      </c>
      <c r="D625" s="216">
        <v>32</v>
      </c>
      <c r="E625" s="216" t="s">
        <v>56</v>
      </c>
    </row>
    <row r="626" ht="16.9" customHeight="1" spans="1:5">
      <c r="A626" s="214" t="s">
        <v>1156</v>
      </c>
      <c r="B626" s="215" t="s">
        <v>1157</v>
      </c>
      <c r="C626" s="216"/>
      <c r="D626" s="216">
        <v>20</v>
      </c>
      <c r="E626" s="216" t="s">
        <v>56</v>
      </c>
    </row>
    <row r="627" ht="16.9" customHeight="1" spans="1:5">
      <c r="A627" s="214" t="s">
        <v>1158</v>
      </c>
      <c r="B627" s="215" t="s">
        <v>1159</v>
      </c>
      <c r="C627" s="216"/>
      <c r="D627" s="216">
        <v>12</v>
      </c>
      <c r="E627" s="216" t="s">
        <v>56</v>
      </c>
    </row>
    <row r="628" ht="16.9" customHeight="1" spans="1:5">
      <c r="A628" s="214" t="s">
        <v>1160</v>
      </c>
      <c r="B628" s="215" t="s">
        <v>1161</v>
      </c>
      <c r="C628" s="216">
        <v>209</v>
      </c>
      <c r="D628" s="216">
        <v>247</v>
      </c>
      <c r="E628" s="216">
        <v>118.2</v>
      </c>
    </row>
    <row r="629" ht="16.9" customHeight="1" spans="1:5">
      <c r="A629" s="214" t="s">
        <v>1162</v>
      </c>
      <c r="B629" s="215" t="s">
        <v>83</v>
      </c>
      <c r="C629" s="216">
        <v>4337</v>
      </c>
      <c r="D629" s="216">
        <v>3228</v>
      </c>
      <c r="E629" s="216">
        <v>74.4</v>
      </c>
    </row>
    <row r="630" ht="16.9" customHeight="1" spans="1:5">
      <c r="A630" s="214" t="s">
        <v>1163</v>
      </c>
      <c r="B630" s="215" t="s">
        <v>1164</v>
      </c>
      <c r="C630" s="216">
        <v>16</v>
      </c>
      <c r="D630" s="216">
        <v>380</v>
      </c>
      <c r="E630" s="216">
        <v>2375</v>
      </c>
    </row>
    <row r="631" ht="16.9" customHeight="1" spans="1:5">
      <c r="A631" s="214" t="s">
        <v>1165</v>
      </c>
      <c r="B631" s="215" t="s">
        <v>108</v>
      </c>
      <c r="C631" s="216">
        <v>10</v>
      </c>
      <c r="D631" s="216">
        <v>12</v>
      </c>
      <c r="E631" s="216">
        <v>120</v>
      </c>
    </row>
    <row r="632" ht="16.9" customHeight="1" spans="1:5">
      <c r="A632" s="214" t="s">
        <v>1166</v>
      </c>
      <c r="B632" s="215" t="s">
        <v>110</v>
      </c>
      <c r="C632" s="216"/>
      <c r="D632" s="216">
        <v>220</v>
      </c>
      <c r="E632" s="216" t="s">
        <v>56</v>
      </c>
    </row>
    <row r="633" ht="16.9" customHeight="1" spans="1:5">
      <c r="A633" s="214" t="s">
        <v>1167</v>
      </c>
      <c r="B633" s="215" t="s">
        <v>112</v>
      </c>
      <c r="C633" s="216"/>
      <c r="D633" s="216"/>
      <c r="E633" s="216" t="s">
        <v>56</v>
      </c>
    </row>
    <row r="634" ht="16.9" customHeight="1" spans="1:5">
      <c r="A634" s="214" t="s">
        <v>1168</v>
      </c>
      <c r="B634" s="215" t="s">
        <v>1169</v>
      </c>
      <c r="C634" s="216">
        <v>6</v>
      </c>
      <c r="D634" s="216">
        <v>148</v>
      </c>
      <c r="E634" s="216">
        <v>2466.7</v>
      </c>
    </row>
    <row r="635" ht="16.9" customHeight="1" spans="1:5">
      <c r="A635" s="214" t="s">
        <v>1170</v>
      </c>
      <c r="B635" s="215" t="s">
        <v>1171</v>
      </c>
      <c r="C635" s="216">
        <v>0</v>
      </c>
      <c r="D635" s="216">
        <v>0</v>
      </c>
      <c r="E635" s="216" t="s">
        <v>56</v>
      </c>
    </row>
    <row r="636" ht="16.9" customHeight="1" spans="1:5">
      <c r="A636" s="214" t="s">
        <v>1172</v>
      </c>
      <c r="B636" s="215" t="s">
        <v>1173</v>
      </c>
      <c r="C636" s="216"/>
      <c r="D636" s="216"/>
      <c r="E636" s="216" t="s">
        <v>56</v>
      </c>
    </row>
    <row r="637" ht="16.9" customHeight="1" spans="1:5">
      <c r="A637" s="214" t="s">
        <v>1174</v>
      </c>
      <c r="B637" s="215" t="s">
        <v>1175</v>
      </c>
      <c r="C637" s="216"/>
      <c r="D637" s="216"/>
      <c r="E637" s="216" t="s">
        <v>56</v>
      </c>
    </row>
    <row r="638" ht="16.9" customHeight="1" spans="1:5">
      <c r="A638" s="214" t="s">
        <v>1176</v>
      </c>
      <c r="B638" s="215" t="s">
        <v>1177</v>
      </c>
      <c r="C638" s="216"/>
      <c r="D638" s="216"/>
      <c r="E638" s="216" t="s">
        <v>56</v>
      </c>
    </row>
    <row r="639" ht="16.9" customHeight="1" spans="1:5">
      <c r="A639" s="214" t="s">
        <v>1178</v>
      </c>
      <c r="B639" s="215" t="s">
        <v>1179</v>
      </c>
      <c r="C639" s="216"/>
      <c r="D639" s="216"/>
      <c r="E639" s="216" t="s">
        <v>56</v>
      </c>
    </row>
    <row r="640" ht="16.9" customHeight="1" spans="1:5">
      <c r="A640" s="214" t="s">
        <v>1180</v>
      </c>
      <c r="B640" s="215" t="s">
        <v>1181</v>
      </c>
      <c r="C640" s="216"/>
      <c r="D640" s="216"/>
      <c r="E640" s="216" t="s">
        <v>56</v>
      </c>
    </row>
    <row r="641" ht="16.9" customHeight="1" spans="1:5">
      <c r="A641" s="214" t="s">
        <v>1182</v>
      </c>
      <c r="B641" s="215" t="s">
        <v>1183</v>
      </c>
      <c r="C641" s="216"/>
      <c r="D641" s="216"/>
      <c r="E641" s="216" t="s">
        <v>56</v>
      </c>
    </row>
    <row r="642" ht="16.9" customHeight="1" spans="1:5">
      <c r="A642" s="214" t="s">
        <v>1184</v>
      </c>
      <c r="B642" s="215" t="s">
        <v>1185</v>
      </c>
      <c r="C642" s="216"/>
      <c r="D642" s="216"/>
      <c r="E642" s="216" t="s">
        <v>56</v>
      </c>
    </row>
    <row r="643" ht="16.9" customHeight="1" spans="1:5">
      <c r="A643" s="214" t="s">
        <v>1186</v>
      </c>
      <c r="B643" s="215" t="s">
        <v>1187</v>
      </c>
      <c r="C643" s="216"/>
      <c r="D643" s="216"/>
      <c r="E643" s="216" t="s">
        <v>56</v>
      </c>
    </row>
    <row r="644" ht="16.9" customHeight="1" spans="1:5">
      <c r="A644" s="214" t="s">
        <v>1188</v>
      </c>
      <c r="B644" s="215" t="s">
        <v>1189</v>
      </c>
      <c r="C644" s="216"/>
      <c r="D644" s="216"/>
      <c r="E644" s="216" t="s">
        <v>56</v>
      </c>
    </row>
    <row r="645" ht="16.9" customHeight="1" spans="1:5">
      <c r="A645" s="214" t="s">
        <v>1190</v>
      </c>
      <c r="B645" s="215" t="s">
        <v>1191</v>
      </c>
      <c r="C645" s="216"/>
      <c r="D645" s="216"/>
      <c r="E645" s="216" t="s">
        <v>56</v>
      </c>
    </row>
    <row r="646" ht="16.9" customHeight="1" spans="1:5">
      <c r="A646" s="214" t="s">
        <v>1192</v>
      </c>
      <c r="B646" s="215" t="s">
        <v>1193</v>
      </c>
      <c r="C646" s="216"/>
      <c r="D646" s="216"/>
      <c r="E646" s="216" t="s">
        <v>56</v>
      </c>
    </row>
    <row r="647" ht="16.9" customHeight="1" spans="1:5">
      <c r="A647" s="214" t="s">
        <v>1194</v>
      </c>
      <c r="B647" s="215" t="s">
        <v>1195</v>
      </c>
      <c r="C647" s="216"/>
      <c r="D647" s="216"/>
      <c r="E647" s="216" t="s">
        <v>56</v>
      </c>
    </row>
    <row r="648" ht="16.9" customHeight="1" spans="1:5">
      <c r="A648" s="214" t="s">
        <v>1196</v>
      </c>
      <c r="B648" s="215" t="s">
        <v>1197</v>
      </c>
      <c r="C648" s="216"/>
      <c r="D648" s="216"/>
      <c r="E648" s="216" t="s">
        <v>56</v>
      </c>
    </row>
    <row r="649" ht="16.9" customHeight="1" spans="1:5">
      <c r="A649" s="214" t="s">
        <v>1198</v>
      </c>
      <c r="B649" s="215" t="s">
        <v>1199</v>
      </c>
      <c r="C649" s="216"/>
      <c r="D649" s="216"/>
      <c r="E649" s="216" t="s">
        <v>56</v>
      </c>
    </row>
    <row r="650" ht="16.9" customHeight="1" spans="1:5">
      <c r="A650" s="214" t="s">
        <v>1200</v>
      </c>
      <c r="B650" s="215" t="s">
        <v>1201</v>
      </c>
      <c r="C650" s="216">
        <v>321</v>
      </c>
      <c r="D650" s="216">
        <v>263</v>
      </c>
      <c r="E650" s="216">
        <v>81.9</v>
      </c>
    </row>
    <row r="651" ht="16.9" customHeight="1" spans="1:5">
      <c r="A651" s="214" t="s">
        <v>1202</v>
      </c>
      <c r="B651" s="215" t="s">
        <v>1203</v>
      </c>
      <c r="C651" s="216"/>
      <c r="D651" s="216"/>
      <c r="E651" s="216" t="s">
        <v>56</v>
      </c>
    </row>
    <row r="652" ht="16.9" customHeight="1" spans="1:5">
      <c r="A652" s="214" t="s">
        <v>1204</v>
      </c>
      <c r="B652" s="215" t="s">
        <v>1205</v>
      </c>
      <c r="C652" s="216"/>
      <c r="D652" s="216"/>
      <c r="E652" s="216" t="s">
        <v>56</v>
      </c>
    </row>
    <row r="653" ht="16.9" customHeight="1" spans="1:5">
      <c r="A653" s="214" t="s">
        <v>1206</v>
      </c>
      <c r="B653" s="215" t="s">
        <v>1207</v>
      </c>
      <c r="C653" s="216">
        <v>321</v>
      </c>
      <c r="D653" s="216">
        <v>263</v>
      </c>
      <c r="E653" s="216">
        <v>81.9</v>
      </c>
    </row>
    <row r="654" ht="16.9" customHeight="1" spans="1:5">
      <c r="A654" s="214" t="s">
        <v>1208</v>
      </c>
      <c r="B654" s="215" t="s">
        <v>1209</v>
      </c>
      <c r="C654" s="216">
        <v>1541</v>
      </c>
      <c r="D654" s="216">
        <v>301</v>
      </c>
      <c r="E654" s="216">
        <v>19.5</v>
      </c>
    </row>
    <row r="655" ht="16.9" customHeight="1" spans="1:5">
      <c r="A655" s="214" t="s">
        <v>1210</v>
      </c>
      <c r="B655" s="215" t="s">
        <v>1211</v>
      </c>
      <c r="C655" s="216"/>
      <c r="D655" s="216"/>
      <c r="E655" s="216" t="s">
        <v>56</v>
      </c>
    </row>
    <row r="656" ht="16.9" customHeight="1" spans="1:5">
      <c r="A656" s="214" t="s">
        <v>1212</v>
      </c>
      <c r="B656" s="215" t="s">
        <v>1213</v>
      </c>
      <c r="C656" s="216"/>
      <c r="D656" s="216"/>
      <c r="E656" s="216" t="s">
        <v>56</v>
      </c>
    </row>
    <row r="657" ht="16.9" customHeight="1" spans="1:5">
      <c r="A657" s="214" t="s">
        <v>1214</v>
      </c>
      <c r="B657" s="215" t="s">
        <v>1215</v>
      </c>
      <c r="C657" s="216"/>
      <c r="D657" s="216"/>
      <c r="E657" s="216" t="s">
        <v>56</v>
      </c>
    </row>
    <row r="658" ht="16.9" customHeight="1" spans="1:5">
      <c r="A658" s="214" t="s">
        <v>1216</v>
      </c>
      <c r="B658" s="215" t="s">
        <v>1217</v>
      </c>
      <c r="C658" s="216"/>
      <c r="D658" s="216"/>
      <c r="E658" s="216" t="s">
        <v>56</v>
      </c>
    </row>
    <row r="659" ht="16.9" customHeight="1" spans="1:5">
      <c r="A659" s="214" t="s">
        <v>1218</v>
      </c>
      <c r="B659" s="215" t="s">
        <v>1219</v>
      </c>
      <c r="C659" s="216"/>
      <c r="D659" s="216"/>
      <c r="E659" s="216" t="s">
        <v>56</v>
      </c>
    </row>
    <row r="660" ht="16.9" customHeight="1" spans="1:5">
      <c r="A660" s="214" t="s">
        <v>1220</v>
      </c>
      <c r="B660" s="215" t="s">
        <v>1221</v>
      </c>
      <c r="C660" s="216"/>
      <c r="D660" s="216"/>
      <c r="E660" s="216" t="s">
        <v>56</v>
      </c>
    </row>
    <row r="661" ht="16.9" customHeight="1" spans="1:5">
      <c r="A661" s="214" t="s">
        <v>1222</v>
      </c>
      <c r="B661" s="215" t="s">
        <v>1223</v>
      </c>
      <c r="C661" s="216"/>
      <c r="D661" s="216"/>
      <c r="E661" s="216" t="s">
        <v>56</v>
      </c>
    </row>
    <row r="662" ht="16.9" customHeight="1" spans="1:5">
      <c r="A662" s="214" t="s">
        <v>1224</v>
      </c>
      <c r="B662" s="215" t="s">
        <v>1225</v>
      </c>
      <c r="C662" s="216">
        <v>1388</v>
      </c>
      <c r="D662" s="216">
        <v>229</v>
      </c>
      <c r="E662" s="216">
        <v>16.5</v>
      </c>
    </row>
    <row r="663" ht="16.9" customHeight="1" spans="1:5">
      <c r="A663" s="214" t="s">
        <v>1226</v>
      </c>
      <c r="B663" s="215" t="s">
        <v>1227</v>
      </c>
      <c r="C663" s="216">
        <v>20</v>
      </c>
      <c r="D663" s="216">
        <v>72</v>
      </c>
      <c r="E663" s="216">
        <v>360</v>
      </c>
    </row>
    <row r="664" ht="16.9" customHeight="1" spans="1:5">
      <c r="A664" s="214" t="s">
        <v>1228</v>
      </c>
      <c r="B664" s="215" t="s">
        <v>1229</v>
      </c>
      <c r="C664" s="216">
        <v>133</v>
      </c>
      <c r="D664" s="216"/>
      <c r="E664" s="216">
        <v>0</v>
      </c>
    </row>
    <row r="665" ht="16.9" customHeight="1" spans="1:5">
      <c r="A665" s="214" t="s">
        <v>1230</v>
      </c>
      <c r="B665" s="215" t="s">
        <v>1231</v>
      </c>
      <c r="C665" s="216"/>
      <c r="D665" s="216"/>
      <c r="E665" s="216" t="s">
        <v>56</v>
      </c>
    </row>
    <row r="666" ht="16.9" customHeight="1" spans="1:5">
      <c r="A666" s="214" t="s">
        <v>1232</v>
      </c>
      <c r="B666" s="215" t="s">
        <v>1233</v>
      </c>
      <c r="C666" s="216">
        <v>34</v>
      </c>
      <c r="D666" s="216">
        <v>0</v>
      </c>
      <c r="E666" s="216">
        <v>0</v>
      </c>
    </row>
    <row r="667" ht="16.9" customHeight="1" spans="1:5">
      <c r="A667" s="214" t="s">
        <v>1234</v>
      </c>
      <c r="B667" s="215" t="s">
        <v>1235</v>
      </c>
      <c r="C667" s="216">
        <v>34</v>
      </c>
      <c r="D667" s="216"/>
      <c r="E667" s="216">
        <v>0</v>
      </c>
    </row>
    <row r="668" ht="16.9" customHeight="1" spans="1:5">
      <c r="A668" s="214" t="s">
        <v>1236</v>
      </c>
      <c r="B668" s="215" t="s">
        <v>1237</v>
      </c>
      <c r="C668" s="216"/>
      <c r="D668" s="216"/>
      <c r="E668" s="216" t="s">
        <v>56</v>
      </c>
    </row>
    <row r="669" ht="16.9" customHeight="1" spans="1:5">
      <c r="A669" s="214" t="s">
        <v>1238</v>
      </c>
      <c r="B669" s="215" t="s">
        <v>1239</v>
      </c>
      <c r="C669" s="216">
        <v>549</v>
      </c>
      <c r="D669" s="216">
        <v>117</v>
      </c>
      <c r="E669" s="216">
        <v>21.3</v>
      </c>
    </row>
    <row r="670" ht="16.9" customHeight="1" spans="1:5">
      <c r="A670" s="214" t="s">
        <v>1240</v>
      </c>
      <c r="B670" s="215" t="s">
        <v>1241</v>
      </c>
      <c r="C670" s="216">
        <v>60</v>
      </c>
      <c r="D670" s="216">
        <v>3</v>
      </c>
      <c r="E670" s="216">
        <v>5</v>
      </c>
    </row>
    <row r="671" ht="16.9" customHeight="1" spans="1:5">
      <c r="A671" s="214" t="s">
        <v>1242</v>
      </c>
      <c r="B671" s="215" t="s">
        <v>1243</v>
      </c>
      <c r="C671" s="216">
        <v>330</v>
      </c>
      <c r="D671" s="216">
        <v>114</v>
      </c>
      <c r="E671" s="216">
        <v>34.5</v>
      </c>
    </row>
    <row r="672" ht="16.9" customHeight="1" spans="1:5">
      <c r="A672" s="214" t="s">
        <v>1244</v>
      </c>
      <c r="B672" s="215" t="s">
        <v>1245</v>
      </c>
      <c r="C672" s="216">
        <v>159</v>
      </c>
      <c r="D672" s="216"/>
      <c r="E672" s="216">
        <v>0</v>
      </c>
    </row>
    <row r="673" ht="16.9" customHeight="1" spans="1:5">
      <c r="A673" s="214" t="s">
        <v>1246</v>
      </c>
      <c r="B673" s="215" t="s">
        <v>1247</v>
      </c>
      <c r="C673" s="216">
        <v>797</v>
      </c>
      <c r="D673" s="216">
        <v>1260</v>
      </c>
      <c r="E673" s="216">
        <v>158.1</v>
      </c>
    </row>
    <row r="674" ht="16.9" customHeight="1" spans="1:5">
      <c r="A674" s="214" t="s">
        <v>1248</v>
      </c>
      <c r="B674" s="215" t="s">
        <v>1249</v>
      </c>
      <c r="C674" s="216">
        <v>47</v>
      </c>
      <c r="D674" s="216">
        <v>62</v>
      </c>
      <c r="E674" s="216">
        <v>131.9</v>
      </c>
    </row>
    <row r="675" ht="16.9" customHeight="1" spans="1:5">
      <c r="A675" s="214" t="s">
        <v>1250</v>
      </c>
      <c r="B675" s="215" t="s">
        <v>1251</v>
      </c>
      <c r="C675" s="216">
        <v>694</v>
      </c>
      <c r="D675" s="216">
        <v>1159</v>
      </c>
      <c r="E675" s="216">
        <v>167</v>
      </c>
    </row>
    <row r="676" ht="16.9" customHeight="1" spans="1:5">
      <c r="A676" s="214" t="s">
        <v>1252</v>
      </c>
      <c r="B676" s="215" t="s">
        <v>1253</v>
      </c>
      <c r="C676" s="216">
        <v>56</v>
      </c>
      <c r="D676" s="216">
        <v>39</v>
      </c>
      <c r="E676" s="216">
        <v>69.6</v>
      </c>
    </row>
    <row r="677" ht="16.9" customHeight="1" spans="1:5">
      <c r="A677" s="214" t="s">
        <v>1254</v>
      </c>
      <c r="B677" s="215" t="s">
        <v>1255</v>
      </c>
      <c r="C677" s="216"/>
      <c r="D677" s="216"/>
      <c r="E677" s="216" t="s">
        <v>56</v>
      </c>
    </row>
    <row r="678" ht="16.9" customHeight="1" spans="1:5">
      <c r="A678" s="214" t="s">
        <v>1256</v>
      </c>
      <c r="B678" s="215" t="s">
        <v>1257</v>
      </c>
      <c r="C678" s="216">
        <v>743</v>
      </c>
      <c r="D678" s="216">
        <v>882</v>
      </c>
      <c r="E678" s="216">
        <v>118.7</v>
      </c>
    </row>
    <row r="679" ht="16.9" customHeight="1" spans="1:5">
      <c r="A679" s="214" t="s">
        <v>1258</v>
      </c>
      <c r="B679" s="215" t="s">
        <v>1259</v>
      </c>
      <c r="C679" s="216"/>
      <c r="D679" s="216"/>
      <c r="E679" s="216" t="s">
        <v>56</v>
      </c>
    </row>
    <row r="680" ht="16.9" customHeight="1" spans="1:5">
      <c r="A680" s="214" t="s">
        <v>1260</v>
      </c>
      <c r="B680" s="215" t="s">
        <v>1261</v>
      </c>
      <c r="C680" s="216">
        <v>738</v>
      </c>
      <c r="D680" s="216">
        <v>882</v>
      </c>
      <c r="E680" s="216">
        <v>119.5</v>
      </c>
    </row>
    <row r="681" ht="16.9" customHeight="1" spans="1:5">
      <c r="A681" s="214" t="s">
        <v>1262</v>
      </c>
      <c r="B681" s="215" t="s">
        <v>1263</v>
      </c>
      <c r="C681" s="216">
        <v>5</v>
      </c>
      <c r="D681" s="216"/>
      <c r="E681" s="216">
        <v>0</v>
      </c>
    </row>
    <row r="682" ht="16.9" customHeight="1" spans="1:5">
      <c r="A682" s="214" t="s">
        <v>1264</v>
      </c>
      <c r="B682" s="215" t="s">
        <v>1265</v>
      </c>
      <c r="C682" s="216">
        <v>216</v>
      </c>
      <c r="D682" s="216">
        <v>0</v>
      </c>
      <c r="E682" s="216">
        <v>0</v>
      </c>
    </row>
    <row r="683" ht="16.9" customHeight="1" spans="1:5">
      <c r="A683" s="214" t="s">
        <v>1266</v>
      </c>
      <c r="B683" s="215" t="s">
        <v>1267</v>
      </c>
      <c r="C683" s="216">
        <v>213</v>
      </c>
      <c r="D683" s="216"/>
      <c r="E683" s="216">
        <v>0</v>
      </c>
    </row>
    <row r="684" ht="16.9" customHeight="1" spans="1:5">
      <c r="A684" s="214" t="s">
        <v>1268</v>
      </c>
      <c r="B684" s="215" t="s">
        <v>1269</v>
      </c>
      <c r="C684" s="216"/>
      <c r="D684" s="216"/>
      <c r="E684" s="216" t="s">
        <v>56</v>
      </c>
    </row>
    <row r="685" ht="16.9" customHeight="1" spans="1:5">
      <c r="A685" s="214" t="s">
        <v>1270</v>
      </c>
      <c r="B685" s="215" t="s">
        <v>1271</v>
      </c>
      <c r="C685" s="216">
        <v>3</v>
      </c>
      <c r="D685" s="216"/>
      <c r="E685" s="216">
        <v>0</v>
      </c>
    </row>
    <row r="686" ht="16.9" customHeight="1" spans="1:5">
      <c r="A686" s="214" t="s">
        <v>1272</v>
      </c>
      <c r="B686" s="215" t="s">
        <v>1273</v>
      </c>
      <c r="C686" s="216">
        <v>27</v>
      </c>
      <c r="D686" s="216">
        <v>0</v>
      </c>
      <c r="E686" s="216">
        <v>0</v>
      </c>
    </row>
    <row r="687" ht="16.9" customHeight="1" spans="1:5">
      <c r="A687" s="214" t="s">
        <v>1274</v>
      </c>
      <c r="B687" s="215" t="s">
        <v>1275</v>
      </c>
      <c r="C687" s="216">
        <v>2</v>
      </c>
      <c r="D687" s="216"/>
      <c r="E687" s="216">
        <v>0</v>
      </c>
    </row>
    <row r="688" ht="16.9" customHeight="1" spans="1:5">
      <c r="A688" s="214" t="s">
        <v>1276</v>
      </c>
      <c r="B688" s="215" t="s">
        <v>1277</v>
      </c>
      <c r="C688" s="216">
        <v>25</v>
      </c>
      <c r="D688" s="216"/>
      <c r="E688" s="216">
        <v>0</v>
      </c>
    </row>
    <row r="689" ht="16.9" customHeight="1" spans="1:5">
      <c r="A689" s="214" t="s">
        <v>1278</v>
      </c>
      <c r="B689" s="215" t="s">
        <v>1279</v>
      </c>
      <c r="C689" s="216">
        <v>0</v>
      </c>
      <c r="D689" s="216">
        <v>0</v>
      </c>
      <c r="E689" s="216" t="s">
        <v>56</v>
      </c>
    </row>
    <row r="690" ht="16.9" customHeight="1" spans="1:5">
      <c r="A690" s="214" t="s">
        <v>1280</v>
      </c>
      <c r="B690" s="215" t="s">
        <v>108</v>
      </c>
      <c r="C690" s="216"/>
      <c r="D690" s="216"/>
      <c r="E690" s="216" t="s">
        <v>56</v>
      </c>
    </row>
    <row r="691" ht="16.9" customHeight="1" spans="1:5">
      <c r="A691" s="214" t="s">
        <v>1281</v>
      </c>
      <c r="B691" s="215" t="s">
        <v>110</v>
      </c>
      <c r="C691" s="216"/>
      <c r="D691" s="216"/>
      <c r="E691" s="216" t="s">
        <v>56</v>
      </c>
    </row>
    <row r="692" ht="16.9" customHeight="1" spans="1:5">
      <c r="A692" s="214" t="s">
        <v>1282</v>
      </c>
      <c r="B692" s="215" t="s">
        <v>112</v>
      </c>
      <c r="C692" s="216"/>
      <c r="D692" s="216"/>
      <c r="E692" s="216" t="s">
        <v>56</v>
      </c>
    </row>
    <row r="693" ht="16.9" customHeight="1" spans="1:5">
      <c r="A693" s="214" t="s">
        <v>1283</v>
      </c>
      <c r="B693" s="215" t="s">
        <v>209</v>
      </c>
      <c r="C693" s="216"/>
      <c r="D693" s="216"/>
      <c r="E693" s="216" t="s">
        <v>56</v>
      </c>
    </row>
    <row r="694" ht="16.9" customHeight="1" spans="1:5">
      <c r="A694" s="214" t="s">
        <v>1284</v>
      </c>
      <c r="B694" s="215" t="s">
        <v>1285</v>
      </c>
      <c r="C694" s="216"/>
      <c r="D694" s="216"/>
      <c r="E694" s="216" t="s">
        <v>56</v>
      </c>
    </row>
    <row r="695" ht="16.9" customHeight="1" spans="1:5">
      <c r="A695" s="214" t="s">
        <v>1286</v>
      </c>
      <c r="B695" s="215" t="s">
        <v>1287</v>
      </c>
      <c r="C695" s="216"/>
      <c r="D695" s="216"/>
      <c r="E695" s="216" t="s">
        <v>56</v>
      </c>
    </row>
    <row r="696" ht="16.9" customHeight="1" spans="1:5">
      <c r="A696" s="214" t="s">
        <v>1288</v>
      </c>
      <c r="B696" s="215" t="s">
        <v>126</v>
      </c>
      <c r="C696" s="216"/>
      <c r="D696" s="216"/>
      <c r="E696" s="216" t="s">
        <v>56</v>
      </c>
    </row>
    <row r="697" ht="16.9" customHeight="1" spans="1:5">
      <c r="A697" s="214" t="s">
        <v>1289</v>
      </c>
      <c r="B697" s="215" t="s">
        <v>1290</v>
      </c>
      <c r="C697" s="216"/>
      <c r="D697" s="216"/>
      <c r="E697" s="216" t="s">
        <v>56</v>
      </c>
    </row>
    <row r="698" ht="16.9" customHeight="1" spans="1:5">
      <c r="A698" s="214" t="s">
        <v>1291</v>
      </c>
      <c r="B698" s="215" t="s">
        <v>1292</v>
      </c>
      <c r="C698" s="216"/>
      <c r="D698" s="216"/>
      <c r="E698" s="216" t="s">
        <v>56</v>
      </c>
    </row>
    <row r="699" ht="16.9" customHeight="1" spans="1:5">
      <c r="A699" s="214" t="s">
        <v>1293</v>
      </c>
      <c r="B699" s="224" t="s">
        <v>1294</v>
      </c>
      <c r="C699" s="216">
        <v>93</v>
      </c>
      <c r="D699" s="216">
        <v>25</v>
      </c>
      <c r="E699" s="216">
        <v>26.9</v>
      </c>
    </row>
    <row r="700" ht="16.9" customHeight="1" spans="1:5">
      <c r="A700" s="214" t="s">
        <v>1295</v>
      </c>
      <c r="B700" s="224" t="s">
        <v>84</v>
      </c>
      <c r="C700" s="216">
        <v>27</v>
      </c>
      <c r="D700" s="216">
        <v>39</v>
      </c>
      <c r="E700" s="216">
        <v>144.4</v>
      </c>
    </row>
    <row r="701" ht="16.9" customHeight="1" spans="1:5">
      <c r="A701" s="214" t="s">
        <v>1296</v>
      </c>
      <c r="B701" s="224" t="s">
        <v>1297</v>
      </c>
      <c r="C701" s="216">
        <v>23</v>
      </c>
      <c r="D701" s="216">
        <v>31</v>
      </c>
      <c r="E701" s="216">
        <v>134.8</v>
      </c>
    </row>
    <row r="702" ht="16.9" customHeight="1" spans="1:5">
      <c r="A702" s="214" t="s">
        <v>1298</v>
      </c>
      <c r="B702" s="224" t="s">
        <v>108</v>
      </c>
      <c r="C702" s="216">
        <v>23</v>
      </c>
      <c r="D702" s="216">
        <v>31</v>
      </c>
      <c r="E702" s="216">
        <v>134.8</v>
      </c>
    </row>
    <row r="703" ht="16.9" customHeight="1" spans="1:5">
      <c r="A703" s="214" t="s">
        <v>1299</v>
      </c>
      <c r="B703" s="224" t="s">
        <v>110</v>
      </c>
      <c r="C703" s="216"/>
      <c r="D703" s="216"/>
      <c r="E703" s="216" t="s">
        <v>56</v>
      </c>
    </row>
    <row r="704" ht="16.9" customHeight="1" spans="1:5">
      <c r="A704" s="214" t="s">
        <v>1300</v>
      </c>
      <c r="B704" s="224" t="s">
        <v>112</v>
      </c>
      <c r="C704" s="216"/>
      <c r="D704" s="216"/>
      <c r="E704" s="216" t="s">
        <v>56</v>
      </c>
    </row>
    <row r="705" ht="16.9" customHeight="1" spans="1:5">
      <c r="A705" s="214" t="s">
        <v>1301</v>
      </c>
      <c r="B705" s="224" t="s">
        <v>1302</v>
      </c>
      <c r="C705" s="216"/>
      <c r="D705" s="216"/>
      <c r="E705" s="216" t="s">
        <v>56</v>
      </c>
    </row>
    <row r="706" ht="16.9" customHeight="1" spans="1:5">
      <c r="A706" s="214" t="s">
        <v>1303</v>
      </c>
      <c r="B706" s="224" t="s">
        <v>1304</v>
      </c>
      <c r="C706" s="216"/>
      <c r="D706" s="216"/>
      <c r="E706" s="216" t="s">
        <v>56</v>
      </c>
    </row>
    <row r="707" ht="16.9" customHeight="1" spans="1:5">
      <c r="A707" s="214" t="s">
        <v>1305</v>
      </c>
      <c r="B707" s="224" t="s">
        <v>1306</v>
      </c>
      <c r="C707" s="216"/>
      <c r="D707" s="216"/>
      <c r="E707" s="216" t="s">
        <v>56</v>
      </c>
    </row>
    <row r="708" ht="16.9" customHeight="1" spans="1:5">
      <c r="A708" s="214" t="s">
        <v>1307</v>
      </c>
      <c r="B708" s="224" t="s">
        <v>1308</v>
      </c>
      <c r="C708" s="216"/>
      <c r="D708" s="216"/>
      <c r="E708" s="216" t="s">
        <v>56</v>
      </c>
    </row>
    <row r="709" ht="16.9" customHeight="1" spans="1:5">
      <c r="A709" s="214" t="s">
        <v>1309</v>
      </c>
      <c r="B709" s="224" t="s">
        <v>1310</v>
      </c>
      <c r="C709" s="216"/>
      <c r="D709" s="216"/>
      <c r="E709" s="216" t="s">
        <v>56</v>
      </c>
    </row>
    <row r="710" ht="16.9" customHeight="1" spans="1:5">
      <c r="A710" s="214" t="s">
        <v>1311</v>
      </c>
      <c r="B710" s="224" t="s">
        <v>1312</v>
      </c>
      <c r="C710" s="216"/>
      <c r="D710" s="216"/>
      <c r="E710" s="216" t="s">
        <v>56</v>
      </c>
    </row>
    <row r="711" ht="16.9" customHeight="1" spans="1:5">
      <c r="A711" s="214" t="s">
        <v>1313</v>
      </c>
      <c r="B711" s="224" t="s">
        <v>1314</v>
      </c>
      <c r="C711" s="216">
        <v>0</v>
      </c>
      <c r="D711" s="216">
        <v>0</v>
      </c>
      <c r="E711" s="216" t="s">
        <v>56</v>
      </c>
    </row>
    <row r="712" ht="16.9" customHeight="1" spans="1:5">
      <c r="A712" s="214" t="s">
        <v>1315</v>
      </c>
      <c r="B712" s="224" t="s">
        <v>1316</v>
      </c>
      <c r="C712" s="216"/>
      <c r="D712" s="216"/>
      <c r="E712" s="216" t="s">
        <v>56</v>
      </c>
    </row>
    <row r="713" ht="16.9" customHeight="1" spans="1:5">
      <c r="A713" s="214" t="s">
        <v>1317</v>
      </c>
      <c r="B713" s="224" t="s">
        <v>1318</v>
      </c>
      <c r="C713" s="216"/>
      <c r="D713" s="216"/>
      <c r="E713" s="216" t="s">
        <v>56</v>
      </c>
    </row>
    <row r="714" ht="16.9" customHeight="1" spans="1:5">
      <c r="A714" s="214" t="s">
        <v>1319</v>
      </c>
      <c r="B714" s="224" t="s">
        <v>1320</v>
      </c>
      <c r="C714" s="216"/>
      <c r="D714" s="216"/>
      <c r="E714" s="216" t="s">
        <v>56</v>
      </c>
    </row>
    <row r="715" ht="16.9" customHeight="1" spans="1:5">
      <c r="A715" s="214" t="s">
        <v>1321</v>
      </c>
      <c r="B715" s="224" t="s">
        <v>1322</v>
      </c>
      <c r="C715" s="216">
        <v>0</v>
      </c>
      <c r="D715" s="216">
        <v>0</v>
      </c>
      <c r="E715" s="216" t="s">
        <v>56</v>
      </c>
    </row>
    <row r="716" ht="16.9" customHeight="1" spans="1:5">
      <c r="A716" s="214" t="s">
        <v>1323</v>
      </c>
      <c r="B716" s="224" t="s">
        <v>1324</v>
      </c>
      <c r="C716" s="216"/>
      <c r="D716" s="216"/>
      <c r="E716" s="216" t="s">
        <v>56</v>
      </c>
    </row>
    <row r="717" ht="16.9" customHeight="1" spans="1:5">
      <c r="A717" s="214" t="s">
        <v>1325</v>
      </c>
      <c r="B717" s="224" t="s">
        <v>1326</v>
      </c>
      <c r="C717" s="216"/>
      <c r="D717" s="216"/>
      <c r="E717" s="216" t="s">
        <v>56</v>
      </c>
    </row>
    <row r="718" ht="16.9" customHeight="1" spans="1:5">
      <c r="A718" s="214" t="s">
        <v>1327</v>
      </c>
      <c r="B718" s="224" t="s">
        <v>1328</v>
      </c>
      <c r="C718" s="216"/>
      <c r="D718" s="216"/>
      <c r="E718" s="216" t="s">
        <v>56</v>
      </c>
    </row>
    <row r="719" ht="16.9" customHeight="1" spans="1:5">
      <c r="A719" s="214" t="s">
        <v>1329</v>
      </c>
      <c r="B719" s="224" t="s">
        <v>1330</v>
      </c>
      <c r="C719" s="216"/>
      <c r="D719" s="216"/>
      <c r="E719" s="216" t="s">
        <v>56</v>
      </c>
    </row>
    <row r="720" ht="16.9" customHeight="1" spans="1:5">
      <c r="A720" s="214" t="s">
        <v>1331</v>
      </c>
      <c r="B720" s="224" t="s">
        <v>1332</v>
      </c>
      <c r="C720" s="216"/>
      <c r="D720" s="216"/>
      <c r="E720" s="216" t="s">
        <v>56</v>
      </c>
    </row>
    <row r="721" ht="16.9" customHeight="1" spans="1:5">
      <c r="A721" s="214" t="s">
        <v>1333</v>
      </c>
      <c r="B721" s="224" t="s">
        <v>1334</v>
      </c>
      <c r="C721" s="216"/>
      <c r="D721" s="216"/>
      <c r="E721" s="216" t="s">
        <v>56</v>
      </c>
    </row>
    <row r="722" ht="16.9" customHeight="1" spans="1:5">
      <c r="A722" s="214" t="s">
        <v>1335</v>
      </c>
      <c r="B722" s="224" t="s">
        <v>1336</v>
      </c>
      <c r="C722" s="216"/>
      <c r="D722" s="216"/>
      <c r="E722" s="216" t="s">
        <v>56</v>
      </c>
    </row>
    <row r="723" ht="16.9" customHeight="1" spans="1:5">
      <c r="A723" s="214" t="s">
        <v>1337</v>
      </c>
      <c r="B723" s="224" t="s">
        <v>1338</v>
      </c>
      <c r="C723" s="216"/>
      <c r="D723" s="216"/>
      <c r="E723" s="216" t="s">
        <v>56</v>
      </c>
    </row>
    <row r="724" ht="16.9" customHeight="1" spans="1:5">
      <c r="A724" s="214" t="s">
        <v>1339</v>
      </c>
      <c r="B724" s="224" t="s">
        <v>1340</v>
      </c>
      <c r="C724" s="216">
        <v>4</v>
      </c>
      <c r="D724" s="216">
        <v>8</v>
      </c>
      <c r="E724" s="216">
        <v>200</v>
      </c>
    </row>
    <row r="725" ht="16.9" customHeight="1" spans="1:5">
      <c r="A725" s="214" t="s">
        <v>1341</v>
      </c>
      <c r="B725" s="224" t="s">
        <v>1342</v>
      </c>
      <c r="C725" s="216">
        <v>4</v>
      </c>
      <c r="D725" s="216"/>
      <c r="E725" s="216">
        <v>0</v>
      </c>
    </row>
    <row r="726" ht="16.9" customHeight="1" spans="1:5">
      <c r="A726" s="214" t="s">
        <v>1343</v>
      </c>
      <c r="B726" s="224" t="s">
        <v>1344</v>
      </c>
      <c r="C726" s="216"/>
      <c r="D726" s="216">
        <v>8</v>
      </c>
      <c r="E726" s="216" t="s">
        <v>56</v>
      </c>
    </row>
    <row r="727" ht="16.9" customHeight="1" spans="1:5">
      <c r="A727" s="214" t="s">
        <v>1345</v>
      </c>
      <c r="B727" s="224" t="s">
        <v>1346</v>
      </c>
      <c r="C727" s="216"/>
      <c r="D727" s="216"/>
      <c r="E727" s="216" t="s">
        <v>56</v>
      </c>
    </row>
    <row r="728" ht="15.75" customHeight="1" spans="1:5">
      <c r="A728" s="214" t="s">
        <v>1347</v>
      </c>
      <c r="B728" s="224" t="s">
        <v>1348</v>
      </c>
      <c r="C728" s="216"/>
      <c r="D728" s="216"/>
      <c r="E728" s="216" t="s">
        <v>56</v>
      </c>
    </row>
    <row r="729" ht="16.9" customHeight="1" spans="1:5">
      <c r="A729" s="214" t="s">
        <v>1349</v>
      </c>
      <c r="B729" s="224" t="s">
        <v>1350</v>
      </c>
      <c r="C729" s="216"/>
      <c r="D729" s="216"/>
      <c r="E729" s="216" t="s">
        <v>56</v>
      </c>
    </row>
    <row r="730" ht="16.9" customHeight="1" spans="1:5">
      <c r="A730" s="214" t="s">
        <v>1351</v>
      </c>
      <c r="B730" s="224" t="s">
        <v>1352</v>
      </c>
      <c r="C730" s="216"/>
      <c r="D730" s="216"/>
      <c r="E730" s="216" t="s">
        <v>56</v>
      </c>
    </row>
    <row r="731" ht="16.9" customHeight="1" spans="1:5">
      <c r="A731" s="214" t="s">
        <v>1353</v>
      </c>
      <c r="B731" s="224" t="s">
        <v>1354</v>
      </c>
      <c r="C731" s="216">
        <v>0</v>
      </c>
      <c r="D731" s="216">
        <v>0</v>
      </c>
      <c r="E731" s="216" t="s">
        <v>56</v>
      </c>
    </row>
    <row r="732" ht="16.9" customHeight="1" spans="1:5">
      <c r="A732" s="214" t="s">
        <v>1355</v>
      </c>
      <c r="B732" s="224" t="s">
        <v>1356</v>
      </c>
      <c r="C732" s="216"/>
      <c r="D732" s="216"/>
      <c r="E732" s="216" t="s">
        <v>56</v>
      </c>
    </row>
    <row r="733" ht="16.9" customHeight="1" spans="1:5">
      <c r="A733" s="214" t="s">
        <v>1357</v>
      </c>
      <c r="B733" s="224" t="s">
        <v>1358</v>
      </c>
      <c r="C733" s="216"/>
      <c r="D733" s="216"/>
      <c r="E733" s="216" t="s">
        <v>56</v>
      </c>
    </row>
    <row r="734" ht="16.9" customHeight="1" spans="1:5">
      <c r="A734" s="214" t="s">
        <v>1359</v>
      </c>
      <c r="B734" s="224" t="s">
        <v>1360</v>
      </c>
      <c r="C734" s="216"/>
      <c r="D734" s="216"/>
      <c r="E734" s="216" t="s">
        <v>56</v>
      </c>
    </row>
    <row r="735" ht="16.9" customHeight="1" spans="1:5">
      <c r="A735" s="214" t="s">
        <v>1361</v>
      </c>
      <c r="B735" s="224" t="s">
        <v>1362</v>
      </c>
      <c r="C735" s="216"/>
      <c r="D735" s="216"/>
      <c r="E735" s="216" t="s">
        <v>56</v>
      </c>
    </row>
    <row r="736" ht="16.9" customHeight="1" spans="1:5">
      <c r="A736" s="214" t="s">
        <v>1363</v>
      </c>
      <c r="B736" s="224" t="s">
        <v>1364</v>
      </c>
      <c r="C736" s="216"/>
      <c r="D736" s="216"/>
      <c r="E736" s="216" t="s">
        <v>56</v>
      </c>
    </row>
    <row r="737" ht="16.9" customHeight="1" spans="1:5">
      <c r="A737" s="214" t="s">
        <v>1365</v>
      </c>
      <c r="B737" s="224" t="s">
        <v>1366</v>
      </c>
      <c r="C737" s="216"/>
      <c r="D737" s="216"/>
      <c r="E737" s="216" t="s">
        <v>56</v>
      </c>
    </row>
    <row r="738" ht="16.9" customHeight="1" spans="1:5">
      <c r="A738" s="214" t="s">
        <v>1367</v>
      </c>
      <c r="B738" s="224" t="s">
        <v>1368</v>
      </c>
      <c r="C738" s="216">
        <v>0</v>
      </c>
      <c r="D738" s="216">
        <v>0</v>
      </c>
      <c r="E738" s="216" t="s">
        <v>56</v>
      </c>
    </row>
    <row r="739" ht="16.9" customHeight="1" spans="1:5">
      <c r="A739" s="214" t="s">
        <v>1369</v>
      </c>
      <c r="B739" s="224" t="s">
        <v>1370</v>
      </c>
      <c r="C739" s="216"/>
      <c r="D739" s="216"/>
      <c r="E739" s="216" t="s">
        <v>56</v>
      </c>
    </row>
    <row r="740" ht="16.9" customHeight="1" spans="1:5">
      <c r="A740" s="214" t="s">
        <v>1371</v>
      </c>
      <c r="B740" s="224" t="s">
        <v>1372</v>
      </c>
      <c r="C740" s="216"/>
      <c r="D740" s="216"/>
      <c r="E740" s="216" t="s">
        <v>56</v>
      </c>
    </row>
    <row r="741" ht="16.9" customHeight="1" spans="1:5">
      <c r="A741" s="214" t="s">
        <v>1373</v>
      </c>
      <c r="B741" s="224" t="s">
        <v>1374</v>
      </c>
      <c r="C741" s="216"/>
      <c r="D741" s="216"/>
      <c r="E741" s="216" t="s">
        <v>56</v>
      </c>
    </row>
    <row r="742" ht="16.9" customHeight="1" spans="1:5">
      <c r="A742" s="214" t="s">
        <v>1375</v>
      </c>
      <c r="B742" s="224" t="s">
        <v>1376</v>
      </c>
      <c r="C742" s="216"/>
      <c r="D742" s="216"/>
      <c r="E742" s="216" t="s">
        <v>56</v>
      </c>
    </row>
    <row r="743" ht="16.9" customHeight="1" spans="1:5">
      <c r="A743" s="214" t="s">
        <v>1377</v>
      </c>
      <c r="B743" s="224" t="s">
        <v>1378</v>
      </c>
      <c r="C743" s="216"/>
      <c r="D743" s="216"/>
      <c r="E743" s="216" t="s">
        <v>56</v>
      </c>
    </row>
    <row r="744" ht="16.9" customHeight="1" spans="1:5">
      <c r="A744" s="214" t="s">
        <v>1379</v>
      </c>
      <c r="B744" s="224" t="s">
        <v>1380</v>
      </c>
      <c r="C744" s="216">
        <v>0</v>
      </c>
      <c r="D744" s="216">
        <v>0</v>
      </c>
      <c r="E744" s="216" t="s">
        <v>56</v>
      </c>
    </row>
    <row r="745" ht="16.9" customHeight="1" spans="1:5">
      <c r="A745" s="214" t="s">
        <v>1381</v>
      </c>
      <c r="B745" s="224" t="s">
        <v>1382</v>
      </c>
      <c r="C745" s="216"/>
      <c r="D745" s="216"/>
      <c r="E745" s="216" t="s">
        <v>56</v>
      </c>
    </row>
    <row r="746" ht="16.9" customHeight="1" spans="1:5">
      <c r="A746" s="214" t="s">
        <v>1383</v>
      </c>
      <c r="B746" s="224" t="s">
        <v>1384</v>
      </c>
      <c r="C746" s="216"/>
      <c r="D746" s="216"/>
      <c r="E746" s="216" t="s">
        <v>56</v>
      </c>
    </row>
    <row r="747" ht="16.9" customHeight="1" spans="1:5">
      <c r="A747" s="214" t="s">
        <v>1385</v>
      </c>
      <c r="B747" s="224" t="s">
        <v>1386</v>
      </c>
      <c r="C747" s="216">
        <v>0</v>
      </c>
      <c r="D747" s="216">
        <v>0</v>
      </c>
      <c r="E747" s="216" t="s">
        <v>56</v>
      </c>
    </row>
    <row r="748" ht="16.9" customHeight="1" spans="1:5">
      <c r="A748" s="214" t="s">
        <v>1387</v>
      </c>
      <c r="B748" s="224" t="s">
        <v>1388</v>
      </c>
      <c r="C748" s="216"/>
      <c r="D748" s="216"/>
      <c r="E748" s="216" t="s">
        <v>56</v>
      </c>
    </row>
    <row r="749" ht="16.9" customHeight="1" spans="1:5">
      <c r="A749" s="214" t="s">
        <v>1389</v>
      </c>
      <c r="B749" s="224" t="s">
        <v>1390</v>
      </c>
      <c r="C749" s="216"/>
      <c r="D749" s="216"/>
      <c r="E749" s="216" t="s">
        <v>56</v>
      </c>
    </row>
    <row r="750" ht="16.9" customHeight="1" spans="1:5">
      <c r="A750" s="214" t="s">
        <v>1391</v>
      </c>
      <c r="B750" s="224" t="s">
        <v>1392</v>
      </c>
      <c r="C750" s="216"/>
      <c r="D750" s="216"/>
      <c r="E750" s="216" t="s">
        <v>56</v>
      </c>
    </row>
    <row r="751" ht="16.9" customHeight="1" spans="1:5">
      <c r="A751" s="214" t="s">
        <v>1393</v>
      </c>
      <c r="B751" s="224" t="s">
        <v>1394</v>
      </c>
      <c r="C751" s="216"/>
      <c r="D751" s="216"/>
      <c r="E751" s="216" t="s">
        <v>56</v>
      </c>
    </row>
    <row r="752" ht="16.9" customHeight="1" spans="1:5">
      <c r="A752" s="214" t="s">
        <v>1395</v>
      </c>
      <c r="B752" s="224" t="s">
        <v>1396</v>
      </c>
      <c r="C752" s="216">
        <v>0</v>
      </c>
      <c r="D752" s="216">
        <v>0</v>
      </c>
      <c r="E752" s="216" t="s">
        <v>56</v>
      </c>
    </row>
    <row r="753" ht="16.9" customHeight="1" spans="1:5">
      <c r="A753" s="214" t="s">
        <v>1397</v>
      </c>
      <c r="B753" s="224" t="s">
        <v>1398</v>
      </c>
      <c r="C753" s="216"/>
      <c r="D753" s="216"/>
      <c r="E753" s="216" t="s">
        <v>56</v>
      </c>
    </row>
    <row r="754" ht="16.9" customHeight="1" spans="1:5">
      <c r="A754" s="214" t="s">
        <v>1399</v>
      </c>
      <c r="B754" s="224" t="s">
        <v>1400</v>
      </c>
      <c r="C754" s="216"/>
      <c r="D754" s="216"/>
      <c r="E754" s="216" t="s">
        <v>56</v>
      </c>
    </row>
    <row r="755" ht="16.9" customHeight="1" spans="1:5">
      <c r="A755" s="214" t="s">
        <v>1401</v>
      </c>
      <c r="B755" s="224" t="s">
        <v>1402</v>
      </c>
      <c r="C755" s="216"/>
      <c r="D755" s="216"/>
      <c r="E755" s="216" t="s">
        <v>56</v>
      </c>
    </row>
    <row r="756" ht="16.9" customHeight="1" spans="1:5">
      <c r="A756" s="214" t="s">
        <v>1403</v>
      </c>
      <c r="B756" s="224" t="s">
        <v>1404</v>
      </c>
      <c r="C756" s="216"/>
      <c r="D756" s="216"/>
      <c r="E756" s="216" t="s">
        <v>56</v>
      </c>
    </row>
    <row r="757" ht="16.9" customHeight="1" spans="1:5">
      <c r="A757" s="214" t="s">
        <v>1405</v>
      </c>
      <c r="B757" s="224" t="s">
        <v>1406</v>
      </c>
      <c r="C757" s="216"/>
      <c r="D757" s="216"/>
      <c r="E757" s="216" t="s">
        <v>56</v>
      </c>
    </row>
    <row r="758" ht="16.9" customHeight="1" spans="1:5">
      <c r="A758" s="214" t="s">
        <v>1407</v>
      </c>
      <c r="B758" s="224" t="s">
        <v>1408</v>
      </c>
      <c r="C758" s="216"/>
      <c r="D758" s="216"/>
      <c r="E758" s="216" t="s">
        <v>56</v>
      </c>
    </row>
    <row r="759" ht="16.9" customHeight="1" spans="1:5">
      <c r="A759" s="214" t="s">
        <v>1409</v>
      </c>
      <c r="B759" s="224" t="s">
        <v>1410</v>
      </c>
      <c r="C759" s="216"/>
      <c r="D759" s="216"/>
      <c r="E759" s="216" t="s">
        <v>56</v>
      </c>
    </row>
    <row r="760" ht="16.9" customHeight="1" spans="1:5">
      <c r="A760" s="214" t="s">
        <v>1411</v>
      </c>
      <c r="B760" s="224" t="s">
        <v>1412</v>
      </c>
      <c r="C760" s="216">
        <v>0</v>
      </c>
      <c r="D760" s="216">
        <v>0</v>
      </c>
      <c r="E760" s="216" t="s">
        <v>56</v>
      </c>
    </row>
    <row r="761" ht="16.9" customHeight="1" spans="1:5">
      <c r="A761" s="214" t="s">
        <v>1413</v>
      </c>
      <c r="B761" s="224" t="s">
        <v>108</v>
      </c>
      <c r="C761" s="216"/>
      <c r="D761" s="216"/>
      <c r="E761" s="216" t="s">
        <v>56</v>
      </c>
    </row>
    <row r="762" ht="16.9" customHeight="1" spans="1:5">
      <c r="A762" s="214" t="s">
        <v>1414</v>
      </c>
      <c r="B762" s="224" t="s">
        <v>110</v>
      </c>
      <c r="C762" s="216"/>
      <c r="D762" s="216"/>
      <c r="E762" s="216" t="s">
        <v>56</v>
      </c>
    </row>
    <row r="763" ht="16.9" customHeight="1" spans="1:5">
      <c r="A763" s="214" t="s">
        <v>1415</v>
      </c>
      <c r="B763" s="224" t="s">
        <v>112</v>
      </c>
      <c r="C763" s="216"/>
      <c r="D763" s="216"/>
      <c r="E763" s="216" t="s">
        <v>56</v>
      </c>
    </row>
    <row r="764" ht="16.9" customHeight="1" spans="1:5">
      <c r="A764" s="214" t="s">
        <v>1416</v>
      </c>
      <c r="B764" s="224" t="s">
        <v>1417</v>
      </c>
      <c r="C764" s="216"/>
      <c r="D764" s="216"/>
      <c r="E764" s="216" t="s">
        <v>56</v>
      </c>
    </row>
    <row r="765" ht="16.9" customHeight="1" spans="1:5">
      <c r="A765" s="214" t="s">
        <v>1418</v>
      </c>
      <c r="B765" s="224" t="s">
        <v>1419</v>
      </c>
      <c r="C765" s="216"/>
      <c r="D765" s="216"/>
      <c r="E765" s="216" t="s">
        <v>56</v>
      </c>
    </row>
    <row r="766" ht="16.9" customHeight="1" spans="1:5">
      <c r="A766" s="214" t="s">
        <v>1420</v>
      </c>
      <c r="B766" s="224" t="s">
        <v>1421</v>
      </c>
      <c r="C766" s="216"/>
      <c r="D766" s="216"/>
      <c r="E766" s="216" t="s">
        <v>56</v>
      </c>
    </row>
    <row r="767" ht="16.9" customHeight="1" spans="1:5">
      <c r="A767" s="214" t="s">
        <v>1422</v>
      </c>
      <c r="B767" s="224" t="s">
        <v>209</v>
      </c>
      <c r="C767" s="216"/>
      <c r="D767" s="216"/>
      <c r="E767" s="216" t="s">
        <v>56</v>
      </c>
    </row>
    <row r="768" ht="16.9" customHeight="1" spans="1:5">
      <c r="A768" s="214" t="s">
        <v>1423</v>
      </c>
      <c r="B768" s="224" t="s">
        <v>1424</v>
      </c>
      <c r="C768" s="216"/>
      <c r="D768" s="216"/>
      <c r="E768" s="216" t="s">
        <v>56</v>
      </c>
    </row>
    <row r="769" ht="16.9" customHeight="1" spans="1:5">
      <c r="A769" s="214" t="s">
        <v>1425</v>
      </c>
      <c r="B769" s="224" t="s">
        <v>126</v>
      </c>
      <c r="C769" s="216"/>
      <c r="D769" s="216"/>
      <c r="E769" s="216" t="s">
        <v>56</v>
      </c>
    </row>
    <row r="770" ht="16.9" customHeight="1" spans="1:5">
      <c r="A770" s="214" t="s">
        <v>1426</v>
      </c>
      <c r="B770" s="224" t="s">
        <v>1427</v>
      </c>
      <c r="C770" s="216"/>
      <c r="D770" s="216"/>
      <c r="E770" s="216" t="s">
        <v>56</v>
      </c>
    </row>
    <row r="771" ht="16.9" customHeight="1" spans="1:5">
      <c r="A771" s="214" t="s">
        <v>1428</v>
      </c>
      <c r="B771" s="224" t="s">
        <v>1429</v>
      </c>
      <c r="C771" s="216"/>
      <c r="D771" s="216"/>
      <c r="E771" s="216" t="s">
        <v>56</v>
      </c>
    </row>
    <row r="772" ht="16.9" customHeight="1" spans="1:5">
      <c r="A772" s="214" t="s">
        <v>1430</v>
      </c>
      <c r="B772" s="224" t="s">
        <v>85</v>
      </c>
      <c r="C772" s="216">
        <v>2732</v>
      </c>
      <c r="D772" s="216">
        <v>1709</v>
      </c>
      <c r="E772" s="216">
        <v>62.6</v>
      </c>
    </row>
    <row r="773" ht="16.9" customHeight="1" spans="1:5">
      <c r="A773" s="214" t="s">
        <v>1431</v>
      </c>
      <c r="B773" s="224" t="s">
        <v>1432</v>
      </c>
      <c r="C773" s="216">
        <v>1668</v>
      </c>
      <c r="D773" s="216">
        <v>1709</v>
      </c>
      <c r="E773" s="216">
        <v>102.5</v>
      </c>
    </row>
    <row r="774" ht="16.9" customHeight="1" spans="1:5">
      <c r="A774" s="214" t="s">
        <v>1433</v>
      </c>
      <c r="B774" s="224" t="s">
        <v>108</v>
      </c>
      <c r="C774" s="216">
        <v>600</v>
      </c>
      <c r="D774" s="216">
        <v>1457</v>
      </c>
      <c r="E774" s="216">
        <v>242.8</v>
      </c>
    </row>
    <row r="775" ht="16.9" customHeight="1" spans="1:5">
      <c r="A775" s="214" t="s">
        <v>1434</v>
      </c>
      <c r="B775" s="224" t="s">
        <v>110</v>
      </c>
      <c r="C775" s="216">
        <v>141</v>
      </c>
      <c r="D775" s="216">
        <v>150</v>
      </c>
      <c r="E775" s="216">
        <v>106.4</v>
      </c>
    </row>
    <row r="776" ht="16.9" customHeight="1" spans="1:5">
      <c r="A776" s="214" t="s">
        <v>1435</v>
      </c>
      <c r="B776" s="224" t="s">
        <v>112</v>
      </c>
      <c r="C776" s="216"/>
      <c r="D776" s="216"/>
      <c r="E776" s="216" t="s">
        <v>56</v>
      </c>
    </row>
    <row r="777" ht="16.9" customHeight="1" spans="1:5">
      <c r="A777" s="214" t="s">
        <v>1436</v>
      </c>
      <c r="B777" s="224" t="s">
        <v>1437</v>
      </c>
      <c r="C777" s="216">
        <v>448</v>
      </c>
      <c r="D777" s="216"/>
      <c r="E777" s="216">
        <v>0</v>
      </c>
    </row>
    <row r="778" ht="16.9" customHeight="1" spans="1:5">
      <c r="A778" s="214" t="s">
        <v>1438</v>
      </c>
      <c r="B778" s="224" t="s">
        <v>1439</v>
      </c>
      <c r="C778" s="216"/>
      <c r="D778" s="216"/>
      <c r="E778" s="216" t="s">
        <v>56</v>
      </c>
    </row>
    <row r="779" ht="16.9" customHeight="1" spans="1:5">
      <c r="A779" s="214" t="s">
        <v>1440</v>
      </c>
      <c r="B779" s="224" t="s">
        <v>1441</v>
      </c>
      <c r="C779" s="216"/>
      <c r="D779" s="216"/>
      <c r="E779" s="216" t="s">
        <v>56</v>
      </c>
    </row>
    <row r="780" ht="16.9" customHeight="1" spans="1:5">
      <c r="A780" s="214" t="s">
        <v>1442</v>
      </c>
      <c r="B780" s="224" t="s">
        <v>1443</v>
      </c>
      <c r="C780" s="216"/>
      <c r="D780" s="216"/>
      <c r="E780" s="216" t="s">
        <v>56</v>
      </c>
    </row>
    <row r="781" ht="16.9" customHeight="1" spans="1:5">
      <c r="A781" s="214" t="s">
        <v>1444</v>
      </c>
      <c r="B781" s="224" t="s">
        <v>1445</v>
      </c>
      <c r="C781" s="216"/>
      <c r="D781" s="216"/>
      <c r="E781" s="216" t="s">
        <v>56</v>
      </c>
    </row>
    <row r="782" ht="16.9" customHeight="1" spans="1:5">
      <c r="A782" s="214" t="s">
        <v>1446</v>
      </c>
      <c r="B782" s="224" t="s">
        <v>1447</v>
      </c>
      <c r="C782" s="216"/>
      <c r="D782" s="216"/>
      <c r="E782" s="216" t="s">
        <v>56</v>
      </c>
    </row>
    <row r="783" ht="16.9" customHeight="1" spans="1:5">
      <c r="A783" s="214" t="s">
        <v>1448</v>
      </c>
      <c r="B783" s="224" t="s">
        <v>1449</v>
      </c>
      <c r="C783" s="216">
        <v>479</v>
      </c>
      <c r="D783" s="216">
        <v>102</v>
      </c>
      <c r="E783" s="216">
        <v>21.3</v>
      </c>
    </row>
    <row r="784" ht="16.9" customHeight="1" spans="1:5">
      <c r="A784" s="214" t="s">
        <v>1450</v>
      </c>
      <c r="B784" s="224" t="s">
        <v>1451</v>
      </c>
      <c r="C784" s="216"/>
      <c r="D784" s="216"/>
      <c r="E784" s="216" t="s">
        <v>56</v>
      </c>
    </row>
    <row r="785" ht="16.9" customHeight="1" spans="1:5">
      <c r="A785" s="214" t="s">
        <v>1452</v>
      </c>
      <c r="B785" s="224" t="s">
        <v>1453</v>
      </c>
      <c r="C785" s="216">
        <v>0</v>
      </c>
      <c r="D785" s="216">
        <v>0</v>
      </c>
      <c r="E785" s="216" t="s">
        <v>56</v>
      </c>
    </row>
    <row r="786" ht="16.9" customHeight="1" spans="1:5">
      <c r="A786" s="214" t="s">
        <v>1454</v>
      </c>
      <c r="B786" s="224" t="s">
        <v>1455</v>
      </c>
      <c r="C786" s="216"/>
      <c r="D786" s="216"/>
      <c r="E786" s="216" t="s">
        <v>56</v>
      </c>
    </row>
    <row r="787" ht="16.9" customHeight="1" spans="1:5">
      <c r="A787" s="214" t="s">
        <v>1456</v>
      </c>
      <c r="B787" s="224" t="s">
        <v>1457</v>
      </c>
      <c r="C787" s="216"/>
      <c r="D787" s="216"/>
      <c r="E787" s="216" t="s">
        <v>56</v>
      </c>
    </row>
    <row r="788" ht="16.9" customHeight="1" spans="1:5">
      <c r="A788" s="214" t="s">
        <v>1458</v>
      </c>
      <c r="B788" s="224" t="s">
        <v>1459</v>
      </c>
      <c r="C788" s="216">
        <v>1064</v>
      </c>
      <c r="D788" s="216"/>
      <c r="E788" s="216">
        <v>0</v>
      </c>
    </row>
    <row r="789" ht="16.9" customHeight="1" spans="1:5">
      <c r="A789" s="214" t="s">
        <v>1460</v>
      </c>
      <c r="B789" s="224" t="s">
        <v>1461</v>
      </c>
      <c r="C789" s="216"/>
      <c r="D789" s="216"/>
      <c r="E789" s="216" t="s">
        <v>56</v>
      </c>
    </row>
    <row r="790" ht="16.9" customHeight="1" spans="1:5">
      <c r="A790" s="214" t="s">
        <v>1462</v>
      </c>
      <c r="B790" s="224" t="s">
        <v>1463</v>
      </c>
      <c r="C790" s="216"/>
      <c r="D790" s="216"/>
      <c r="E790" s="216" t="s">
        <v>56</v>
      </c>
    </row>
    <row r="791" ht="16.9" customHeight="1" spans="1:5">
      <c r="A791" s="214" t="s">
        <v>1464</v>
      </c>
      <c r="B791" s="224" t="s">
        <v>86</v>
      </c>
      <c r="C791" s="216">
        <v>4781</v>
      </c>
      <c r="D791" s="216">
        <v>10714</v>
      </c>
      <c r="E791" s="216">
        <v>224.1</v>
      </c>
    </row>
    <row r="792" ht="16.9" customHeight="1" spans="1:5">
      <c r="A792" s="214" t="s">
        <v>1465</v>
      </c>
      <c r="B792" s="224" t="s">
        <v>1466</v>
      </c>
      <c r="C792" s="216">
        <v>2850</v>
      </c>
      <c r="D792" s="216">
        <v>49</v>
      </c>
      <c r="E792" s="216">
        <v>1.7</v>
      </c>
    </row>
    <row r="793" ht="16.9" customHeight="1" spans="1:5">
      <c r="A793" s="214" t="s">
        <v>1467</v>
      </c>
      <c r="B793" s="224" t="s">
        <v>108</v>
      </c>
      <c r="C793" s="216"/>
      <c r="D793" s="216"/>
      <c r="E793" s="216" t="s">
        <v>56</v>
      </c>
    </row>
    <row r="794" ht="16.9" customHeight="1" spans="1:5">
      <c r="A794" s="214" t="s">
        <v>1468</v>
      </c>
      <c r="B794" s="224" t="s">
        <v>110</v>
      </c>
      <c r="C794" s="216">
        <v>8</v>
      </c>
      <c r="D794" s="216">
        <v>49</v>
      </c>
      <c r="E794" s="216">
        <v>612.5</v>
      </c>
    </row>
    <row r="795" ht="16.9" customHeight="1" spans="1:5">
      <c r="A795" s="214" t="s">
        <v>1469</v>
      </c>
      <c r="B795" s="224" t="s">
        <v>112</v>
      </c>
      <c r="C795" s="216"/>
      <c r="D795" s="216"/>
      <c r="E795" s="216" t="s">
        <v>56</v>
      </c>
    </row>
    <row r="796" ht="16.9" customHeight="1" spans="1:5">
      <c r="A796" s="214" t="s">
        <v>1470</v>
      </c>
      <c r="B796" s="224" t="s">
        <v>126</v>
      </c>
      <c r="C796" s="216">
        <v>94</v>
      </c>
      <c r="D796" s="216"/>
      <c r="E796" s="216">
        <v>0</v>
      </c>
    </row>
    <row r="797" ht="16.9" customHeight="1" spans="1:5">
      <c r="A797" s="214" t="s">
        <v>1471</v>
      </c>
      <c r="B797" s="224" t="s">
        <v>1472</v>
      </c>
      <c r="C797" s="216"/>
      <c r="D797" s="216"/>
      <c r="E797" s="216" t="s">
        <v>56</v>
      </c>
    </row>
    <row r="798" ht="16.9" customHeight="1" spans="1:5">
      <c r="A798" s="214" t="s">
        <v>1473</v>
      </c>
      <c r="B798" s="224" t="s">
        <v>1474</v>
      </c>
      <c r="C798" s="216"/>
      <c r="D798" s="216"/>
      <c r="E798" s="216" t="s">
        <v>56</v>
      </c>
    </row>
    <row r="799" ht="16.9" customHeight="1" spans="1:5">
      <c r="A799" s="214" t="s">
        <v>1475</v>
      </c>
      <c r="B799" s="224" t="s">
        <v>1476</v>
      </c>
      <c r="C799" s="216">
        <v>64</v>
      </c>
      <c r="D799" s="216"/>
      <c r="E799" s="216">
        <v>0</v>
      </c>
    </row>
    <row r="800" ht="16.9" customHeight="1" spans="1:5">
      <c r="A800" s="214" t="s">
        <v>1477</v>
      </c>
      <c r="B800" s="224" t="s">
        <v>1478</v>
      </c>
      <c r="C800" s="216"/>
      <c r="D800" s="216"/>
      <c r="E800" s="216" t="s">
        <v>56</v>
      </c>
    </row>
    <row r="801" ht="16.9" customHeight="1" spans="1:5">
      <c r="A801" s="214" t="s">
        <v>1479</v>
      </c>
      <c r="B801" s="224" t="s">
        <v>1480</v>
      </c>
      <c r="C801" s="216"/>
      <c r="D801" s="216"/>
      <c r="E801" s="216" t="s">
        <v>56</v>
      </c>
    </row>
    <row r="802" ht="16.9" customHeight="1" spans="1:5">
      <c r="A802" s="214" t="s">
        <v>1481</v>
      </c>
      <c r="B802" s="224" t="s">
        <v>1482</v>
      </c>
      <c r="C802" s="216"/>
      <c r="D802" s="216"/>
      <c r="E802" s="216" t="s">
        <v>56</v>
      </c>
    </row>
    <row r="803" ht="16.9" customHeight="1" spans="1:5">
      <c r="A803" s="214" t="s">
        <v>1483</v>
      </c>
      <c r="B803" s="224" t="s">
        <v>1484</v>
      </c>
      <c r="C803" s="216">
        <v>1</v>
      </c>
      <c r="D803" s="216"/>
      <c r="E803" s="216">
        <v>0</v>
      </c>
    </row>
    <row r="804" ht="16.9" customHeight="1" spans="1:5">
      <c r="A804" s="214" t="s">
        <v>1485</v>
      </c>
      <c r="B804" s="224" t="s">
        <v>1486</v>
      </c>
      <c r="C804" s="216"/>
      <c r="D804" s="216"/>
      <c r="E804" s="216" t="s">
        <v>56</v>
      </c>
    </row>
    <row r="805" ht="16.9" customHeight="1" spans="1:5">
      <c r="A805" s="214" t="s">
        <v>1487</v>
      </c>
      <c r="B805" s="224" t="s">
        <v>1488</v>
      </c>
      <c r="C805" s="216">
        <v>9</v>
      </c>
      <c r="D805" s="216"/>
      <c r="E805" s="216">
        <v>0</v>
      </c>
    </row>
    <row r="806" ht="16.9" customHeight="1" spans="1:5">
      <c r="A806" s="214" t="s">
        <v>1489</v>
      </c>
      <c r="B806" s="224" t="s">
        <v>1490</v>
      </c>
      <c r="C806" s="216"/>
      <c r="D806" s="216"/>
      <c r="E806" s="216" t="s">
        <v>56</v>
      </c>
    </row>
    <row r="807" ht="16.9" customHeight="1" spans="1:5">
      <c r="A807" s="214" t="s">
        <v>1491</v>
      </c>
      <c r="B807" s="224" t="s">
        <v>1492</v>
      </c>
      <c r="C807" s="216"/>
      <c r="D807" s="216"/>
      <c r="E807" s="216" t="s">
        <v>56</v>
      </c>
    </row>
    <row r="808" ht="16.9" customHeight="1" spans="1:5">
      <c r="A808" s="214" t="s">
        <v>1493</v>
      </c>
      <c r="B808" s="224" t="s">
        <v>1494</v>
      </c>
      <c r="C808" s="216">
        <v>1353</v>
      </c>
      <c r="D808" s="216"/>
      <c r="E808" s="216">
        <v>0</v>
      </c>
    </row>
    <row r="809" ht="16.9" customHeight="1" spans="1:5">
      <c r="A809" s="214" t="s">
        <v>1495</v>
      </c>
      <c r="B809" s="224" t="s">
        <v>1496</v>
      </c>
      <c r="C809" s="216"/>
      <c r="D809" s="216"/>
      <c r="E809" s="216" t="s">
        <v>56</v>
      </c>
    </row>
    <row r="810" ht="16.9" customHeight="1" spans="1:5">
      <c r="A810" s="214" t="s">
        <v>1497</v>
      </c>
      <c r="B810" s="224" t="s">
        <v>1498</v>
      </c>
      <c r="C810" s="216"/>
      <c r="D810" s="216"/>
      <c r="E810" s="216" t="s">
        <v>56</v>
      </c>
    </row>
    <row r="811" ht="16.9" customHeight="1" spans="1:5">
      <c r="A811" s="214" t="s">
        <v>1499</v>
      </c>
      <c r="B811" s="224" t="s">
        <v>1500</v>
      </c>
      <c r="C811" s="216"/>
      <c r="D811" s="216"/>
      <c r="E811" s="216" t="s">
        <v>56</v>
      </c>
    </row>
    <row r="812" ht="16.9" customHeight="1" spans="1:5">
      <c r="A812" s="214" t="s">
        <v>1501</v>
      </c>
      <c r="B812" s="224" t="s">
        <v>1502</v>
      </c>
      <c r="C812" s="216"/>
      <c r="D812" s="216"/>
      <c r="E812" s="216" t="s">
        <v>56</v>
      </c>
    </row>
    <row r="813" ht="16.9" customHeight="1" spans="1:5">
      <c r="A813" s="214" t="s">
        <v>1503</v>
      </c>
      <c r="B813" s="224" t="s">
        <v>1504</v>
      </c>
      <c r="C813" s="216"/>
      <c r="D813" s="216"/>
      <c r="E813" s="216" t="s">
        <v>56</v>
      </c>
    </row>
    <row r="814" ht="16.9" customHeight="1" spans="1:5">
      <c r="A814" s="214" t="s">
        <v>1505</v>
      </c>
      <c r="B814" s="224" t="s">
        <v>1506</v>
      </c>
      <c r="C814" s="216"/>
      <c r="D814" s="216"/>
      <c r="E814" s="216" t="s">
        <v>56</v>
      </c>
    </row>
    <row r="815" ht="16.9" customHeight="1" spans="1:5">
      <c r="A815" s="214" t="s">
        <v>1507</v>
      </c>
      <c r="B815" s="224" t="s">
        <v>1508</v>
      </c>
      <c r="C815" s="216"/>
      <c r="D815" s="216"/>
      <c r="E815" s="216" t="s">
        <v>56</v>
      </c>
    </row>
    <row r="816" ht="16.9" customHeight="1" spans="1:5">
      <c r="A816" s="214" t="s">
        <v>1509</v>
      </c>
      <c r="B816" s="224" t="s">
        <v>1510</v>
      </c>
      <c r="C816" s="216">
        <v>1225</v>
      </c>
      <c r="D816" s="216"/>
      <c r="E816" s="216">
        <v>0</v>
      </c>
    </row>
    <row r="817" ht="16.9" customHeight="1" spans="1:5">
      <c r="A817" s="214" t="s">
        <v>1511</v>
      </c>
      <c r="B817" s="224" t="s">
        <v>1512</v>
      </c>
      <c r="C817" s="216">
        <v>96</v>
      </c>
      <c r="D817" s="216"/>
      <c r="E817" s="216">
        <v>0</v>
      </c>
    </row>
    <row r="818" ht="16.9" customHeight="1" spans="1:5">
      <c r="A818" s="214" t="s">
        <v>1513</v>
      </c>
      <c r="B818" s="224" t="s">
        <v>1514</v>
      </c>
      <c r="C818" s="216">
        <v>23</v>
      </c>
      <c r="D818" s="216">
        <v>18</v>
      </c>
      <c r="E818" s="216">
        <v>78.3</v>
      </c>
    </row>
    <row r="819" ht="16.9" customHeight="1" spans="1:5">
      <c r="A819" s="214" t="s">
        <v>1515</v>
      </c>
      <c r="B819" s="224" t="s">
        <v>108</v>
      </c>
      <c r="C819" s="216"/>
      <c r="D819" s="216"/>
      <c r="E819" s="216" t="s">
        <v>56</v>
      </c>
    </row>
    <row r="820" ht="16.9" customHeight="1" spans="1:5">
      <c r="A820" s="214" t="s">
        <v>1516</v>
      </c>
      <c r="B820" s="224" t="s">
        <v>110</v>
      </c>
      <c r="C820" s="216">
        <v>9</v>
      </c>
      <c r="D820" s="216">
        <v>18</v>
      </c>
      <c r="E820" s="216">
        <v>200</v>
      </c>
    </row>
    <row r="821" ht="16.9" customHeight="1" spans="1:5">
      <c r="A821" s="214" t="s">
        <v>1517</v>
      </c>
      <c r="B821" s="224" t="s">
        <v>112</v>
      </c>
      <c r="C821" s="216"/>
      <c r="D821" s="216"/>
      <c r="E821" s="216" t="s">
        <v>56</v>
      </c>
    </row>
    <row r="822" ht="16.9" customHeight="1" spans="1:5">
      <c r="A822" s="214" t="s">
        <v>1518</v>
      </c>
      <c r="B822" s="224" t="s">
        <v>1519</v>
      </c>
      <c r="C822" s="216"/>
      <c r="D822" s="216"/>
      <c r="E822" s="216" t="s">
        <v>56</v>
      </c>
    </row>
    <row r="823" ht="16.9" customHeight="1" spans="1:5">
      <c r="A823" s="214" t="s">
        <v>1520</v>
      </c>
      <c r="B823" s="224" t="s">
        <v>1521</v>
      </c>
      <c r="C823" s="216"/>
      <c r="D823" s="216"/>
      <c r="E823" s="216" t="s">
        <v>56</v>
      </c>
    </row>
    <row r="824" ht="16.9" customHeight="1" spans="1:5">
      <c r="A824" s="214" t="s">
        <v>1522</v>
      </c>
      <c r="B824" s="224" t="s">
        <v>1523</v>
      </c>
      <c r="C824" s="216"/>
      <c r="D824" s="216"/>
      <c r="E824" s="216" t="s">
        <v>56</v>
      </c>
    </row>
    <row r="825" ht="16.9" customHeight="1" spans="1:5">
      <c r="A825" s="214" t="s">
        <v>1524</v>
      </c>
      <c r="B825" s="224" t="s">
        <v>1525</v>
      </c>
      <c r="C825" s="216">
        <v>2</v>
      </c>
      <c r="D825" s="216"/>
      <c r="E825" s="216">
        <v>0</v>
      </c>
    </row>
    <row r="826" ht="16.9" customHeight="1" spans="1:5">
      <c r="A826" s="214" t="s">
        <v>1526</v>
      </c>
      <c r="B826" s="224" t="s">
        <v>1527</v>
      </c>
      <c r="C826" s="216"/>
      <c r="D826" s="216"/>
      <c r="E826" s="216" t="s">
        <v>56</v>
      </c>
    </row>
    <row r="827" ht="16.9" customHeight="1" spans="1:5">
      <c r="A827" s="214" t="s">
        <v>1528</v>
      </c>
      <c r="B827" s="224" t="s">
        <v>1529</v>
      </c>
      <c r="C827" s="216"/>
      <c r="D827" s="216"/>
      <c r="E827" s="216" t="s">
        <v>56</v>
      </c>
    </row>
    <row r="828" ht="16.9" customHeight="1" spans="1:5">
      <c r="A828" s="214" t="s">
        <v>1530</v>
      </c>
      <c r="B828" s="224" t="s">
        <v>1531</v>
      </c>
      <c r="C828" s="216"/>
      <c r="D828" s="216"/>
      <c r="E828" s="216" t="s">
        <v>56</v>
      </c>
    </row>
    <row r="829" ht="16.9" customHeight="1" spans="1:5">
      <c r="A829" s="214" t="s">
        <v>1532</v>
      </c>
      <c r="B829" s="224" t="s">
        <v>1533</v>
      </c>
      <c r="C829" s="216"/>
      <c r="D829" s="216"/>
      <c r="E829" s="216" t="s">
        <v>56</v>
      </c>
    </row>
    <row r="830" ht="16.9" customHeight="1" spans="1:5">
      <c r="A830" s="214" t="s">
        <v>1534</v>
      </c>
      <c r="B830" s="224" t="s">
        <v>1535</v>
      </c>
      <c r="C830" s="216"/>
      <c r="D830" s="216"/>
      <c r="E830" s="216" t="s">
        <v>56</v>
      </c>
    </row>
    <row r="831" ht="16.9" customHeight="1" spans="1:5">
      <c r="A831" s="214" t="s">
        <v>1536</v>
      </c>
      <c r="B831" s="224" t="s">
        <v>1537</v>
      </c>
      <c r="C831" s="216"/>
      <c r="D831" s="216"/>
      <c r="E831" s="216" t="s">
        <v>56</v>
      </c>
    </row>
    <row r="832" ht="16.9" customHeight="1" spans="1:5">
      <c r="A832" s="214" t="s">
        <v>1538</v>
      </c>
      <c r="B832" s="224" t="s">
        <v>1539</v>
      </c>
      <c r="C832" s="216"/>
      <c r="D832" s="216"/>
      <c r="E832" s="216" t="s">
        <v>56</v>
      </c>
    </row>
    <row r="833" ht="16.9" customHeight="1" spans="1:5">
      <c r="A833" s="214" t="s">
        <v>1540</v>
      </c>
      <c r="B833" s="224" t="s">
        <v>1541</v>
      </c>
      <c r="C833" s="216"/>
      <c r="D833" s="216"/>
      <c r="E833" s="216" t="s">
        <v>56</v>
      </c>
    </row>
    <row r="834" ht="16.9" customHeight="1" spans="1:5">
      <c r="A834" s="214" t="s">
        <v>1542</v>
      </c>
      <c r="B834" s="224" t="s">
        <v>1543</v>
      </c>
      <c r="C834" s="216"/>
      <c r="D834" s="216"/>
      <c r="E834" s="216" t="s">
        <v>56</v>
      </c>
    </row>
    <row r="835" ht="16.9" customHeight="1" spans="1:5">
      <c r="A835" s="214" t="s">
        <v>1544</v>
      </c>
      <c r="B835" s="224" t="s">
        <v>1545</v>
      </c>
      <c r="C835" s="216"/>
      <c r="D835" s="216"/>
      <c r="E835" s="216" t="s">
        <v>56</v>
      </c>
    </row>
    <row r="836" ht="16.9" customHeight="1" spans="1:5">
      <c r="A836" s="214" t="s">
        <v>1546</v>
      </c>
      <c r="B836" s="224" t="s">
        <v>1547</v>
      </c>
      <c r="C836" s="216">
        <v>12</v>
      </c>
      <c r="D836" s="216"/>
      <c r="E836" s="216">
        <v>0</v>
      </c>
    </row>
    <row r="837" ht="16.9" customHeight="1" spans="1:5">
      <c r="A837" s="214" t="s">
        <v>1548</v>
      </c>
      <c r="B837" s="224" t="s">
        <v>1549</v>
      </c>
      <c r="C837" s="216"/>
      <c r="D837" s="216"/>
      <c r="E837" s="216" t="s">
        <v>56</v>
      </c>
    </row>
    <row r="838" ht="16.9" customHeight="1" spans="1:5">
      <c r="A838" s="214" t="s">
        <v>1550</v>
      </c>
      <c r="B838" s="224" t="s">
        <v>1484</v>
      </c>
      <c r="C838" s="216"/>
      <c r="D838" s="216"/>
      <c r="E838" s="216" t="s">
        <v>56</v>
      </c>
    </row>
    <row r="839" ht="16.9" customHeight="1" spans="1:5">
      <c r="A839" s="214" t="s">
        <v>1551</v>
      </c>
      <c r="B839" s="224" t="s">
        <v>1552</v>
      </c>
      <c r="C839" s="216"/>
      <c r="D839" s="216"/>
      <c r="E839" s="216" t="s">
        <v>56</v>
      </c>
    </row>
    <row r="840" ht="16.9" customHeight="1" spans="1:5">
      <c r="A840" s="214" t="s">
        <v>1553</v>
      </c>
      <c r="B840" s="224" t="s">
        <v>1554</v>
      </c>
      <c r="C840" s="216">
        <v>157</v>
      </c>
      <c r="D840" s="216">
        <v>8275</v>
      </c>
      <c r="E840" s="216">
        <v>5270.7</v>
      </c>
    </row>
    <row r="841" ht="16.9" customHeight="1" spans="1:5">
      <c r="A841" s="214" t="s">
        <v>1555</v>
      </c>
      <c r="B841" s="224" t="s">
        <v>108</v>
      </c>
      <c r="C841" s="216">
        <v>74</v>
      </c>
      <c r="D841" s="216">
        <v>1</v>
      </c>
      <c r="E841" s="216">
        <v>1.4</v>
      </c>
    </row>
    <row r="842" ht="16.9" customHeight="1" spans="1:5">
      <c r="A842" s="214" t="s">
        <v>1556</v>
      </c>
      <c r="B842" s="224" t="s">
        <v>110</v>
      </c>
      <c r="C842" s="216">
        <v>21</v>
      </c>
      <c r="D842" s="216">
        <v>11</v>
      </c>
      <c r="E842" s="216">
        <v>52.4</v>
      </c>
    </row>
    <row r="843" ht="16.9" customHeight="1" spans="1:5">
      <c r="A843" s="214" t="s">
        <v>1557</v>
      </c>
      <c r="B843" s="224" t="s">
        <v>112</v>
      </c>
      <c r="C843" s="216"/>
      <c r="D843" s="216"/>
      <c r="E843" s="216" t="s">
        <v>56</v>
      </c>
    </row>
    <row r="844" ht="16.9" customHeight="1" spans="1:5">
      <c r="A844" s="214" t="s">
        <v>1558</v>
      </c>
      <c r="B844" s="224" t="s">
        <v>1559</v>
      </c>
      <c r="C844" s="216"/>
      <c r="D844" s="216"/>
      <c r="E844" s="216" t="s">
        <v>56</v>
      </c>
    </row>
    <row r="845" ht="16.9" customHeight="1" spans="1:5">
      <c r="A845" s="214" t="s">
        <v>1560</v>
      </c>
      <c r="B845" s="224" t="s">
        <v>1561</v>
      </c>
      <c r="C845" s="216"/>
      <c r="D845" s="216">
        <v>8260</v>
      </c>
      <c r="E845" s="216" t="s">
        <v>56</v>
      </c>
    </row>
    <row r="846" ht="16.9" customHeight="1" spans="1:5">
      <c r="A846" s="214" t="s">
        <v>1562</v>
      </c>
      <c r="B846" s="224" t="s">
        <v>1563</v>
      </c>
      <c r="C846" s="216"/>
      <c r="D846" s="216"/>
      <c r="E846" s="216" t="s">
        <v>56</v>
      </c>
    </row>
    <row r="847" ht="16.9" customHeight="1" spans="1:5">
      <c r="A847" s="214" t="s">
        <v>1564</v>
      </c>
      <c r="B847" s="224" t="s">
        <v>1565</v>
      </c>
      <c r="C847" s="216"/>
      <c r="D847" s="216"/>
      <c r="E847" s="216" t="s">
        <v>56</v>
      </c>
    </row>
    <row r="848" ht="16.9" customHeight="1" spans="1:5">
      <c r="A848" s="214" t="s">
        <v>1566</v>
      </c>
      <c r="B848" s="224" t="s">
        <v>1567</v>
      </c>
      <c r="C848" s="216"/>
      <c r="D848" s="216"/>
      <c r="E848" s="216" t="s">
        <v>56</v>
      </c>
    </row>
    <row r="849" ht="16.9" customHeight="1" spans="1:5">
      <c r="A849" s="214" t="s">
        <v>1568</v>
      </c>
      <c r="B849" s="224" t="s">
        <v>1569</v>
      </c>
      <c r="C849" s="216"/>
      <c r="D849" s="216"/>
      <c r="E849" s="216" t="s">
        <v>56</v>
      </c>
    </row>
    <row r="850" ht="16.9" customHeight="1" spans="1:5">
      <c r="A850" s="214" t="s">
        <v>1570</v>
      </c>
      <c r="B850" s="224" t="s">
        <v>1571</v>
      </c>
      <c r="C850" s="216"/>
      <c r="D850" s="216"/>
      <c r="E850" s="216" t="s">
        <v>56</v>
      </c>
    </row>
    <row r="851" ht="16.9" customHeight="1" spans="1:5">
      <c r="A851" s="214" t="s">
        <v>1572</v>
      </c>
      <c r="B851" s="224" t="s">
        <v>1573</v>
      </c>
      <c r="C851" s="216"/>
      <c r="D851" s="216"/>
      <c r="E851" s="216" t="s">
        <v>56</v>
      </c>
    </row>
    <row r="852" ht="16.9" customHeight="1" spans="1:5">
      <c r="A852" s="214" t="s">
        <v>1574</v>
      </c>
      <c r="B852" s="224" t="s">
        <v>1575</v>
      </c>
      <c r="C852" s="216">
        <v>7</v>
      </c>
      <c r="D852" s="216"/>
      <c r="E852" s="216">
        <v>0</v>
      </c>
    </row>
    <row r="853" ht="16.9" customHeight="1" spans="1:5">
      <c r="A853" s="214" t="s">
        <v>1576</v>
      </c>
      <c r="B853" s="224" t="s">
        <v>1577</v>
      </c>
      <c r="C853" s="216"/>
      <c r="D853" s="216"/>
      <c r="E853" s="216" t="s">
        <v>56</v>
      </c>
    </row>
    <row r="854" ht="16.9" customHeight="1" spans="1:5">
      <c r="A854" s="214" t="s">
        <v>1578</v>
      </c>
      <c r="B854" s="224" t="s">
        <v>1579</v>
      </c>
      <c r="C854" s="216"/>
      <c r="D854" s="216"/>
      <c r="E854" s="216" t="s">
        <v>56</v>
      </c>
    </row>
    <row r="855" ht="16.9" customHeight="1" spans="1:5">
      <c r="A855" s="214" t="s">
        <v>1580</v>
      </c>
      <c r="B855" s="224" t="s">
        <v>1581</v>
      </c>
      <c r="C855" s="216"/>
      <c r="D855" s="216"/>
      <c r="E855" s="216" t="s">
        <v>56</v>
      </c>
    </row>
    <row r="856" ht="16.9" customHeight="1" spans="1:5">
      <c r="A856" s="214" t="s">
        <v>1582</v>
      </c>
      <c r="B856" s="224" t="s">
        <v>1583</v>
      </c>
      <c r="C856" s="216"/>
      <c r="D856" s="216"/>
      <c r="E856" s="216" t="s">
        <v>56</v>
      </c>
    </row>
    <row r="857" ht="16.9" customHeight="1" spans="1:5">
      <c r="A857" s="214" t="s">
        <v>1584</v>
      </c>
      <c r="B857" s="224" t="s">
        <v>1585</v>
      </c>
      <c r="C857" s="216"/>
      <c r="D857" s="216"/>
      <c r="E857" s="216" t="s">
        <v>56</v>
      </c>
    </row>
    <row r="858" ht="16.9" customHeight="1" spans="1:5">
      <c r="A858" s="214" t="s">
        <v>1586</v>
      </c>
      <c r="B858" s="224" t="s">
        <v>1587</v>
      </c>
      <c r="C858" s="216"/>
      <c r="D858" s="216"/>
      <c r="E858" s="216" t="s">
        <v>56</v>
      </c>
    </row>
    <row r="859" ht="16.9" customHeight="1" spans="1:5">
      <c r="A859" s="214" t="s">
        <v>1588</v>
      </c>
      <c r="B859" s="224" t="s">
        <v>1589</v>
      </c>
      <c r="C859" s="216"/>
      <c r="D859" s="216"/>
      <c r="E859" s="216" t="s">
        <v>56</v>
      </c>
    </row>
    <row r="860" ht="16.9" customHeight="1" spans="1:5">
      <c r="A860" s="214" t="s">
        <v>1590</v>
      </c>
      <c r="B860" s="224" t="s">
        <v>1591</v>
      </c>
      <c r="C860" s="216"/>
      <c r="D860" s="216"/>
      <c r="E860" s="216" t="s">
        <v>56</v>
      </c>
    </row>
    <row r="861" ht="16.9" customHeight="1" spans="1:5">
      <c r="A861" s="214" t="s">
        <v>1592</v>
      </c>
      <c r="B861" s="224" t="s">
        <v>1593</v>
      </c>
      <c r="C861" s="216"/>
      <c r="D861" s="216"/>
      <c r="E861" s="216" t="s">
        <v>56</v>
      </c>
    </row>
    <row r="862" ht="16.9" customHeight="1" spans="1:5">
      <c r="A862" s="214" t="s">
        <v>1594</v>
      </c>
      <c r="B862" s="224" t="s">
        <v>1541</v>
      </c>
      <c r="C862" s="216"/>
      <c r="D862" s="216"/>
      <c r="E862" s="216" t="s">
        <v>56</v>
      </c>
    </row>
    <row r="863" ht="16.9" customHeight="1" spans="1:5">
      <c r="A863" s="214" t="s">
        <v>1595</v>
      </c>
      <c r="B863" s="224" t="s">
        <v>1596</v>
      </c>
      <c r="C863" s="216"/>
      <c r="D863" s="216"/>
      <c r="E863" s="216" t="s">
        <v>56</v>
      </c>
    </row>
    <row r="864" ht="16.9" customHeight="1" spans="1:5">
      <c r="A864" s="214" t="s">
        <v>1597</v>
      </c>
      <c r="B864" s="224" t="s">
        <v>1598</v>
      </c>
      <c r="C864" s="216"/>
      <c r="D864" s="216"/>
      <c r="E864" s="216" t="s">
        <v>56</v>
      </c>
    </row>
    <row r="865" ht="16.9" customHeight="1" spans="1:5">
      <c r="A865" s="214" t="s">
        <v>1599</v>
      </c>
      <c r="B865" s="224" t="s">
        <v>1600</v>
      </c>
      <c r="C865" s="216"/>
      <c r="D865" s="216"/>
      <c r="E865" s="216" t="s">
        <v>56</v>
      </c>
    </row>
    <row r="866" ht="16.9" customHeight="1" spans="1:5">
      <c r="A866" s="214" t="s">
        <v>1601</v>
      </c>
      <c r="B866" s="224" t="s">
        <v>1602</v>
      </c>
      <c r="C866" s="216"/>
      <c r="D866" s="216"/>
      <c r="E866" s="216" t="s">
        <v>56</v>
      </c>
    </row>
    <row r="867" ht="16.9" customHeight="1" spans="1:5">
      <c r="A867" s="214" t="s">
        <v>1603</v>
      </c>
      <c r="B867" s="224" t="s">
        <v>1604</v>
      </c>
      <c r="C867" s="216">
        <v>55</v>
      </c>
      <c r="D867" s="216">
        <v>3</v>
      </c>
      <c r="E867" s="216">
        <v>5.5</v>
      </c>
    </row>
    <row r="868" ht="16.9" customHeight="1" spans="1:5">
      <c r="A868" s="214" t="s">
        <v>1605</v>
      </c>
      <c r="B868" s="224" t="s">
        <v>1606</v>
      </c>
      <c r="C868" s="216">
        <v>1003</v>
      </c>
      <c r="D868" s="216">
        <v>566</v>
      </c>
      <c r="E868" s="216">
        <v>56.4</v>
      </c>
    </row>
    <row r="869" ht="16.9" customHeight="1" spans="1:5">
      <c r="A869" s="214" t="s">
        <v>1607</v>
      </c>
      <c r="B869" s="224" t="s">
        <v>108</v>
      </c>
      <c r="C869" s="216">
        <v>42</v>
      </c>
      <c r="D869" s="216">
        <v>7</v>
      </c>
      <c r="E869" s="216">
        <v>16.7</v>
      </c>
    </row>
    <row r="870" ht="16.9" customHeight="1" spans="1:5">
      <c r="A870" s="214" t="s">
        <v>1608</v>
      </c>
      <c r="B870" s="224" t="s">
        <v>110</v>
      </c>
      <c r="C870" s="216"/>
      <c r="D870" s="216"/>
      <c r="E870" s="216" t="s">
        <v>56</v>
      </c>
    </row>
    <row r="871" ht="16.9" customHeight="1" spans="1:5">
      <c r="A871" s="214" t="s">
        <v>1609</v>
      </c>
      <c r="B871" s="224" t="s">
        <v>112</v>
      </c>
      <c r="C871" s="216"/>
      <c r="D871" s="216"/>
      <c r="E871" s="216" t="s">
        <v>56</v>
      </c>
    </row>
    <row r="872" ht="16.9" customHeight="1" spans="1:5">
      <c r="A872" s="214" t="s">
        <v>1610</v>
      </c>
      <c r="B872" s="224" t="s">
        <v>1611</v>
      </c>
      <c r="C872" s="216">
        <v>111</v>
      </c>
      <c r="D872" s="216"/>
      <c r="E872" s="216">
        <v>0</v>
      </c>
    </row>
    <row r="873" ht="16.9" customHeight="1" spans="1:5">
      <c r="A873" s="214" t="s">
        <v>1612</v>
      </c>
      <c r="B873" s="224" t="s">
        <v>1613</v>
      </c>
      <c r="C873" s="216">
        <v>211</v>
      </c>
      <c r="D873" s="216"/>
      <c r="E873" s="216">
        <v>0</v>
      </c>
    </row>
    <row r="874" ht="16.9" customHeight="1" spans="1:5">
      <c r="A874" s="214" t="s">
        <v>1614</v>
      </c>
      <c r="B874" s="224" t="s">
        <v>1615</v>
      </c>
      <c r="C874" s="216"/>
      <c r="D874" s="216"/>
      <c r="E874" s="216" t="s">
        <v>56</v>
      </c>
    </row>
    <row r="875" ht="16.9" customHeight="1" spans="1:5">
      <c r="A875" s="214" t="s">
        <v>1616</v>
      </c>
      <c r="B875" s="224" t="s">
        <v>1617</v>
      </c>
      <c r="C875" s="216">
        <v>8</v>
      </c>
      <c r="D875" s="216"/>
      <c r="E875" s="216">
        <v>0</v>
      </c>
    </row>
    <row r="876" ht="16.9" customHeight="1" spans="1:5">
      <c r="A876" s="214" t="s">
        <v>1618</v>
      </c>
      <c r="B876" s="224" t="s">
        <v>1619</v>
      </c>
      <c r="C876" s="216"/>
      <c r="D876" s="216"/>
      <c r="E876" s="216" t="s">
        <v>56</v>
      </c>
    </row>
    <row r="877" ht="16.9" customHeight="1" spans="1:5">
      <c r="A877" s="214" t="s">
        <v>1620</v>
      </c>
      <c r="B877" s="224" t="s">
        <v>126</v>
      </c>
      <c r="C877" s="216"/>
      <c r="D877" s="216"/>
      <c r="E877" s="216" t="s">
        <v>56</v>
      </c>
    </row>
    <row r="878" ht="16.9" customHeight="1" spans="1:5">
      <c r="A878" s="214" t="s">
        <v>1621</v>
      </c>
      <c r="B878" s="224" t="s">
        <v>1622</v>
      </c>
      <c r="C878" s="216">
        <v>631</v>
      </c>
      <c r="D878" s="216">
        <v>559</v>
      </c>
      <c r="E878" s="216">
        <v>88.6</v>
      </c>
    </row>
    <row r="879" ht="16.9" customHeight="1" spans="1:5">
      <c r="A879" s="214" t="s">
        <v>1623</v>
      </c>
      <c r="B879" s="224" t="s">
        <v>1624</v>
      </c>
      <c r="C879" s="216">
        <v>620</v>
      </c>
      <c r="D879" s="216">
        <v>1806</v>
      </c>
      <c r="E879" s="216">
        <v>291.3</v>
      </c>
    </row>
    <row r="880" ht="16.9" customHeight="1" spans="1:5">
      <c r="A880" s="214" t="s">
        <v>1625</v>
      </c>
      <c r="B880" s="224" t="s">
        <v>1626</v>
      </c>
      <c r="C880" s="216"/>
      <c r="D880" s="216"/>
      <c r="E880" s="216" t="s">
        <v>56</v>
      </c>
    </row>
    <row r="881" ht="16.9" customHeight="1" spans="1:5">
      <c r="A881" s="214" t="s">
        <v>1627</v>
      </c>
      <c r="B881" s="224" t="s">
        <v>1628</v>
      </c>
      <c r="C881" s="216"/>
      <c r="D881" s="216"/>
      <c r="E881" s="216" t="s">
        <v>56</v>
      </c>
    </row>
    <row r="882" ht="16.9" customHeight="1" spans="1:5">
      <c r="A882" s="214" t="s">
        <v>1629</v>
      </c>
      <c r="B882" s="224" t="s">
        <v>1630</v>
      </c>
      <c r="C882" s="216">
        <v>620</v>
      </c>
      <c r="D882" s="216">
        <v>1806</v>
      </c>
      <c r="E882" s="216">
        <v>291.3</v>
      </c>
    </row>
    <row r="883" ht="16.9" customHeight="1" spans="1:5">
      <c r="A883" s="214" t="s">
        <v>1631</v>
      </c>
      <c r="B883" s="224" t="s">
        <v>1632</v>
      </c>
      <c r="C883" s="216"/>
      <c r="D883" s="216"/>
      <c r="E883" s="216" t="s">
        <v>56</v>
      </c>
    </row>
    <row r="884" ht="16.9" customHeight="1" spans="1:5">
      <c r="A884" s="214" t="s">
        <v>1633</v>
      </c>
      <c r="B884" s="224" t="s">
        <v>1634</v>
      </c>
      <c r="C884" s="216"/>
      <c r="D884" s="216"/>
      <c r="E884" s="216" t="s">
        <v>56</v>
      </c>
    </row>
    <row r="885" ht="16.9" customHeight="1" spans="1:5">
      <c r="A885" s="214" t="s">
        <v>1635</v>
      </c>
      <c r="B885" s="224" t="s">
        <v>1636</v>
      </c>
      <c r="C885" s="216"/>
      <c r="D885" s="216"/>
      <c r="E885" s="216" t="s">
        <v>56</v>
      </c>
    </row>
    <row r="886" ht="16.9" customHeight="1" spans="1:5">
      <c r="A886" s="214" t="s">
        <v>1637</v>
      </c>
      <c r="B886" s="224" t="s">
        <v>1638</v>
      </c>
      <c r="C886" s="216">
        <v>128</v>
      </c>
      <c r="D886" s="216">
        <v>0</v>
      </c>
      <c r="E886" s="216">
        <v>0</v>
      </c>
    </row>
    <row r="887" ht="16.9" customHeight="1" spans="1:5">
      <c r="A887" s="214" t="s">
        <v>1639</v>
      </c>
      <c r="B887" s="224" t="s">
        <v>1640</v>
      </c>
      <c r="C887" s="216"/>
      <c r="D887" s="216"/>
      <c r="E887" s="216" t="s">
        <v>56</v>
      </c>
    </row>
    <row r="888" ht="16.9" customHeight="1" spans="1:5">
      <c r="A888" s="214" t="s">
        <v>1641</v>
      </c>
      <c r="B888" s="224" t="s">
        <v>1642</v>
      </c>
      <c r="C888" s="216">
        <v>92</v>
      </c>
      <c r="D888" s="216"/>
      <c r="E888" s="216">
        <v>0</v>
      </c>
    </row>
    <row r="889" ht="16.9" customHeight="1" spans="1:5">
      <c r="A889" s="214" t="s">
        <v>1643</v>
      </c>
      <c r="B889" s="224" t="s">
        <v>1644</v>
      </c>
      <c r="C889" s="216"/>
      <c r="D889" s="216"/>
      <c r="E889" s="216" t="s">
        <v>56</v>
      </c>
    </row>
    <row r="890" ht="16.9" customHeight="1" spans="1:5">
      <c r="A890" s="214" t="s">
        <v>1645</v>
      </c>
      <c r="B890" s="224" t="s">
        <v>1646</v>
      </c>
      <c r="C890" s="216"/>
      <c r="D890" s="216"/>
      <c r="E890" s="216" t="s">
        <v>56</v>
      </c>
    </row>
    <row r="891" ht="16.9" customHeight="1" spans="1:5">
      <c r="A891" s="214" t="s">
        <v>1647</v>
      </c>
      <c r="B891" s="224" t="s">
        <v>1648</v>
      </c>
      <c r="C891" s="216">
        <v>36</v>
      </c>
      <c r="D891" s="216"/>
      <c r="E891" s="216">
        <v>0</v>
      </c>
    </row>
    <row r="892" ht="16.9" customHeight="1" spans="1:5">
      <c r="A892" s="214" t="s">
        <v>1649</v>
      </c>
      <c r="B892" s="224" t="s">
        <v>1650</v>
      </c>
      <c r="C892" s="216">
        <v>0</v>
      </c>
      <c r="D892" s="216">
        <v>0</v>
      </c>
      <c r="E892" s="216" t="s">
        <v>56</v>
      </c>
    </row>
    <row r="893" ht="16.9" customHeight="1" spans="1:5">
      <c r="A893" s="214" t="s">
        <v>1651</v>
      </c>
      <c r="B893" s="224" t="s">
        <v>1652</v>
      </c>
      <c r="C893" s="216"/>
      <c r="D893" s="216"/>
      <c r="E893" s="216" t="s">
        <v>56</v>
      </c>
    </row>
    <row r="894" ht="16.9" customHeight="1" spans="1:5">
      <c r="A894" s="214" t="s">
        <v>1653</v>
      </c>
      <c r="B894" s="224" t="s">
        <v>1654</v>
      </c>
      <c r="C894" s="216"/>
      <c r="D894" s="216"/>
      <c r="E894" s="216" t="s">
        <v>56</v>
      </c>
    </row>
    <row r="895" ht="16.9" customHeight="1" spans="1:5">
      <c r="A895" s="214" t="s">
        <v>1655</v>
      </c>
      <c r="B895" s="224" t="s">
        <v>1656</v>
      </c>
      <c r="C895" s="216">
        <v>0</v>
      </c>
      <c r="D895" s="216">
        <v>0</v>
      </c>
      <c r="E895" s="216" t="s">
        <v>56</v>
      </c>
    </row>
    <row r="896" ht="16.9" customHeight="1" spans="1:5">
      <c r="A896" s="214" t="s">
        <v>1657</v>
      </c>
      <c r="B896" s="224" t="s">
        <v>1658</v>
      </c>
      <c r="C896" s="216"/>
      <c r="D896" s="216"/>
      <c r="E896" s="216" t="s">
        <v>56</v>
      </c>
    </row>
    <row r="897" ht="16.9" customHeight="1" spans="1:5">
      <c r="A897" s="214" t="s">
        <v>1659</v>
      </c>
      <c r="B897" s="224" t="s">
        <v>1660</v>
      </c>
      <c r="C897" s="216"/>
      <c r="D897" s="216"/>
      <c r="E897" s="216" t="s">
        <v>56</v>
      </c>
    </row>
    <row r="898" ht="16.9" customHeight="1" spans="1:5">
      <c r="A898" s="214" t="s">
        <v>1661</v>
      </c>
      <c r="B898" s="224" t="s">
        <v>87</v>
      </c>
      <c r="C898" s="216">
        <v>18</v>
      </c>
      <c r="D898" s="216">
        <v>0</v>
      </c>
      <c r="E898" s="216">
        <v>0</v>
      </c>
    </row>
    <row r="899" ht="16.9" customHeight="1" spans="1:5">
      <c r="A899" s="214" t="s">
        <v>1662</v>
      </c>
      <c r="B899" s="224" t="s">
        <v>1663</v>
      </c>
      <c r="C899" s="216">
        <v>18</v>
      </c>
      <c r="D899" s="216">
        <v>0</v>
      </c>
      <c r="E899" s="216">
        <v>0</v>
      </c>
    </row>
    <row r="900" ht="16.9" customHeight="1" spans="1:5">
      <c r="A900" s="214" t="s">
        <v>1664</v>
      </c>
      <c r="B900" s="224" t="s">
        <v>108</v>
      </c>
      <c r="C900" s="216"/>
      <c r="D900" s="216"/>
      <c r="E900" s="216" t="s">
        <v>56</v>
      </c>
    </row>
    <row r="901" ht="16.9" customHeight="1" spans="1:5">
      <c r="A901" s="214" t="s">
        <v>1665</v>
      </c>
      <c r="B901" s="224" t="s">
        <v>110</v>
      </c>
      <c r="C901" s="216"/>
      <c r="D901" s="216"/>
      <c r="E901" s="216" t="s">
        <v>56</v>
      </c>
    </row>
    <row r="902" ht="16.9" customHeight="1" spans="1:5">
      <c r="A902" s="214" t="s">
        <v>1666</v>
      </c>
      <c r="B902" s="224" t="s">
        <v>112</v>
      </c>
      <c r="C902" s="216"/>
      <c r="D902" s="216"/>
      <c r="E902" s="216" t="s">
        <v>56</v>
      </c>
    </row>
    <row r="903" ht="16.9" customHeight="1" spans="1:5">
      <c r="A903" s="214" t="s">
        <v>1667</v>
      </c>
      <c r="B903" s="224" t="s">
        <v>1668</v>
      </c>
      <c r="C903" s="216"/>
      <c r="D903" s="216"/>
      <c r="E903" s="216" t="s">
        <v>56</v>
      </c>
    </row>
    <row r="904" ht="16.9" customHeight="1" spans="1:5">
      <c r="A904" s="214" t="s">
        <v>1669</v>
      </c>
      <c r="B904" s="224" t="s">
        <v>1670</v>
      </c>
      <c r="C904" s="216">
        <v>12</v>
      </c>
      <c r="D904" s="216"/>
      <c r="E904" s="216">
        <v>0</v>
      </c>
    </row>
    <row r="905" ht="16.9" customHeight="1" spans="1:5">
      <c r="A905" s="214" t="s">
        <v>1671</v>
      </c>
      <c r="B905" s="224" t="s">
        <v>1672</v>
      </c>
      <c r="C905" s="216"/>
      <c r="D905" s="216"/>
      <c r="E905" s="216" t="s">
        <v>56</v>
      </c>
    </row>
    <row r="906" ht="16.9" customHeight="1" spans="1:5">
      <c r="A906" s="214" t="s">
        <v>1673</v>
      </c>
      <c r="B906" s="224" t="s">
        <v>1674</v>
      </c>
      <c r="C906" s="216"/>
      <c r="D906" s="216"/>
      <c r="E906" s="216" t="s">
        <v>56</v>
      </c>
    </row>
    <row r="907" ht="16.9" customHeight="1" spans="1:5">
      <c r="A907" s="214" t="s">
        <v>1675</v>
      </c>
      <c r="B907" s="224" t="s">
        <v>1676</v>
      </c>
      <c r="C907" s="216"/>
      <c r="D907" s="216"/>
      <c r="E907" s="216" t="s">
        <v>56</v>
      </c>
    </row>
    <row r="908" ht="16.9" customHeight="1" spans="1:5">
      <c r="A908" s="214" t="s">
        <v>1677</v>
      </c>
      <c r="B908" s="224" t="s">
        <v>1678</v>
      </c>
      <c r="C908" s="216"/>
      <c r="D908" s="216"/>
      <c r="E908" s="216" t="s">
        <v>56</v>
      </c>
    </row>
    <row r="909" ht="16.9" customHeight="1" spans="1:5">
      <c r="A909" s="214" t="s">
        <v>1679</v>
      </c>
      <c r="B909" s="224" t="s">
        <v>1680</v>
      </c>
      <c r="C909" s="216"/>
      <c r="D909" s="216"/>
      <c r="E909" s="216" t="s">
        <v>56</v>
      </c>
    </row>
    <row r="910" ht="16.9" customHeight="1" spans="1:5">
      <c r="A910" s="214" t="s">
        <v>1681</v>
      </c>
      <c r="B910" s="224" t="s">
        <v>1682</v>
      </c>
      <c r="C910" s="216"/>
      <c r="D910" s="216"/>
      <c r="E910" s="216" t="s">
        <v>56</v>
      </c>
    </row>
    <row r="911" ht="16.9" customHeight="1" spans="1:5">
      <c r="A911" s="214" t="s">
        <v>1683</v>
      </c>
      <c r="B911" s="224" t="s">
        <v>1684</v>
      </c>
      <c r="C911" s="216"/>
      <c r="D911" s="216"/>
      <c r="E911" s="216" t="s">
        <v>56</v>
      </c>
    </row>
    <row r="912" ht="16.9" customHeight="1" spans="1:5">
      <c r="A912" s="214" t="s">
        <v>1685</v>
      </c>
      <c r="B912" s="224" t="s">
        <v>1686</v>
      </c>
      <c r="C912" s="216"/>
      <c r="D912" s="216"/>
      <c r="E912" s="216" t="s">
        <v>56</v>
      </c>
    </row>
    <row r="913" ht="16.9" customHeight="1" spans="1:5">
      <c r="A913" s="214" t="s">
        <v>1687</v>
      </c>
      <c r="B913" s="224" t="s">
        <v>1688</v>
      </c>
      <c r="C913" s="216"/>
      <c r="D913" s="216"/>
      <c r="E913" s="216" t="s">
        <v>56</v>
      </c>
    </row>
    <row r="914" ht="16.9" customHeight="1" spans="1:5">
      <c r="A914" s="214" t="s">
        <v>1689</v>
      </c>
      <c r="B914" s="224" t="s">
        <v>1690</v>
      </c>
      <c r="C914" s="216"/>
      <c r="D914" s="216"/>
      <c r="E914" s="216" t="s">
        <v>56</v>
      </c>
    </row>
    <row r="915" ht="16.9" customHeight="1" spans="1:5">
      <c r="A915" s="214" t="s">
        <v>1691</v>
      </c>
      <c r="B915" s="224" t="s">
        <v>1692</v>
      </c>
      <c r="C915" s="216"/>
      <c r="D915" s="216"/>
      <c r="E915" s="216" t="s">
        <v>56</v>
      </c>
    </row>
    <row r="916" ht="16.9" customHeight="1" spans="1:5">
      <c r="A916" s="214" t="s">
        <v>1693</v>
      </c>
      <c r="B916" s="224" t="s">
        <v>1694</v>
      </c>
      <c r="C916" s="216"/>
      <c r="D916" s="216"/>
      <c r="E916" s="216" t="s">
        <v>56</v>
      </c>
    </row>
    <row r="917" ht="16.9" customHeight="1" spans="1:5">
      <c r="A917" s="214" t="s">
        <v>1695</v>
      </c>
      <c r="B917" s="224" t="s">
        <v>1696</v>
      </c>
      <c r="C917" s="216"/>
      <c r="D917" s="216"/>
      <c r="E917" s="216" t="s">
        <v>56</v>
      </c>
    </row>
    <row r="918" ht="16.9" customHeight="1" spans="1:5">
      <c r="A918" s="214" t="s">
        <v>1697</v>
      </c>
      <c r="B918" s="224" t="s">
        <v>1698</v>
      </c>
      <c r="C918" s="216"/>
      <c r="D918" s="216"/>
      <c r="E918" s="216" t="s">
        <v>56</v>
      </c>
    </row>
    <row r="919" ht="16.9" customHeight="1" spans="1:5">
      <c r="A919" s="214" t="s">
        <v>1699</v>
      </c>
      <c r="B919" s="224" t="s">
        <v>1700</v>
      </c>
      <c r="C919" s="216"/>
      <c r="D919" s="216"/>
      <c r="E919" s="216" t="s">
        <v>56</v>
      </c>
    </row>
    <row r="920" ht="16.9" customHeight="1" spans="1:5">
      <c r="A920" s="214" t="s">
        <v>1701</v>
      </c>
      <c r="B920" s="224" t="s">
        <v>1702</v>
      </c>
      <c r="C920" s="216">
        <v>6</v>
      </c>
      <c r="D920" s="216"/>
      <c r="E920" s="216">
        <v>0</v>
      </c>
    </row>
    <row r="921" ht="16.9" customHeight="1" spans="1:5">
      <c r="A921" s="214" t="s">
        <v>1703</v>
      </c>
      <c r="B921" s="224" t="s">
        <v>1704</v>
      </c>
      <c r="C921" s="216">
        <v>0</v>
      </c>
      <c r="D921" s="216">
        <v>0</v>
      </c>
      <c r="E921" s="216" t="s">
        <v>56</v>
      </c>
    </row>
    <row r="922" ht="16.9" customHeight="1" spans="1:5">
      <c r="A922" s="214" t="s">
        <v>1705</v>
      </c>
      <c r="B922" s="224" t="s">
        <v>108</v>
      </c>
      <c r="C922" s="216"/>
      <c r="D922" s="216"/>
      <c r="E922" s="216" t="s">
        <v>56</v>
      </c>
    </row>
    <row r="923" ht="16.9" customHeight="1" spans="1:5">
      <c r="A923" s="214" t="s">
        <v>1706</v>
      </c>
      <c r="B923" s="224" t="s">
        <v>110</v>
      </c>
      <c r="C923" s="216"/>
      <c r="D923" s="216"/>
      <c r="E923" s="216" t="s">
        <v>56</v>
      </c>
    </row>
    <row r="924" ht="16.9" customHeight="1" spans="1:5">
      <c r="A924" s="214" t="s">
        <v>1707</v>
      </c>
      <c r="B924" s="224" t="s">
        <v>112</v>
      </c>
      <c r="C924" s="216"/>
      <c r="D924" s="216"/>
      <c r="E924" s="216" t="s">
        <v>56</v>
      </c>
    </row>
    <row r="925" ht="16.9" customHeight="1" spans="1:5">
      <c r="A925" s="214" t="s">
        <v>1708</v>
      </c>
      <c r="B925" s="224" t="s">
        <v>1709</v>
      </c>
      <c r="C925" s="216"/>
      <c r="D925" s="216"/>
      <c r="E925" s="216" t="s">
        <v>56</v>
      </c>
    </row>
    <row r="926" ht="16.9" customHeight="1" spans="1:5">
      <c r="A926" s="214" t="s">
        <v>1710</v>
      </c>
      <c r="B926" s="224" t="s">
        <v>1711</v>
      </c>
      <c r="C926" s="216"/>
      <c r="D926" s="216"/>
      <c r="E926" s="216" t="s">
        <v>56</v>
      </c>
    </row>
    <row r="927" ht="16.9" customHeight="1" spans="1:5">
      <c r="A927" s="214" t="s">
        <v>1712</v>
      </c>
      <c r="B927" s="224" t="s">
        <v>1713</v>
      </c>
      <c r="C927" s="216"/>
      <c r="D927" s="216"/>
      <c r="E927" s="216" t="s">
        <v>56</v>
      </c>
    </row>
    <row r="928" ht="16.9" customHeight="1" spans="1:5">
      <c r="A928" s="214" t="s">
        <v>1714</v>
      </c>
      <c r="B928" s="224" t="s">
        <v>1715</v>
      </c>
      <c r="C928" s="216"/>
      <c r="D928" s="216"/>
      <c r="E928" s="216" t="s">
        <v>56</v>
      </c>
    </row>
    <row r="929" ht="16.9" customHeight="1" spans="1:5">
      <c r="A929" s="214" t="s">
        <v>1716</v>
      </c>
      <c r="B929" s="224" t="s">
        <v>1717</v>
      </c>
      <c r="C929" s="216"/>
      <c r="D929" s="216"/>
      <c r="E929" s="216" t="s">
        <v>56</v>
      </c>
    </row>
    <row r="930" ht="16.9" customHeight="1" spans="1:5">
      <c r="A930" s="214" t="s">
        <v>1718</v>
      </c>
      <c r="B930" s="224" t="s">
        <v>1719</v>
      </c>
      <c r="C930" s="216"/>
      <c r="D930" s="216"/>
      <c r="E930" s="216" t="s">
        <v>56</v>
      </c>
    </row>
    <row r="931" ht="16.9" customHeight="1" spans="1:5">
      <c r="A931" s="214" t="s">
        <v>1720</v>
      </c>
      <c r="B931" s="224" t="s">
        <v>1721</v>
      </c>
      <c r="C931" s="216">
        <v>0</v>
      </c>
      <c r="D931" s="216">
        <v>0</v>
      </c>
      <c r="E931" s="216" t="s">
        <v>56</v>
      </c>
    </row>
    <row r="932" ht="16.9" customHeight="1" spans="1:5">
      <c r="A932" s="214" t="s">
        <v>1722</v>
      </c>
      <c r="B932" s="224" t="s">
        <v>108</v>
      </c>
      <c r="C932" s="216"/>
      <c r="D932" s="216"/>
      <c r="E932" s="216" t="s">
        <v>56</v>
      </c>
    </row>
    <row r="933" ht="16.9" customHeight="1" spans="1:5">
      <c r="A933" s="214" t="s">
        <v>1723</v>
      </c>
      <c r="B933" s="224" t="s">
        <v>110</v>
      </c>
      <c r="C933" s="216"/>
      <c r="D933" s="216"/>
      <c r="E933" s="216" t="s">
        <v>56</v>
      </c>
    </row>
    <row r="934" ht="16.9" customHeight="1" spans="1:5">
      <c r="A934" s="214" t="s">
        <v>1724</v>
      </c>
      <c r="B934" s="224" t="s">
        <v>112</v>
      </c>
      <c r="C934" s="216"/>
      <c r="D934" s="216"/>
      <c r="E934" s="216" t="s">
        <v>56</v>
      </c>
    </row>
    <row r="935" ht="16.9" customHeight="1" spans="1:5">
      <c r="A935" s="214" t="s">
        <v>1725</v>
      </c>
      <c r="B935" s="224" t="s">
        <v>1726</v>
      </c>
      <c r="C935" s="216"/>
      <c r="D935" s="216"/>
      <c r="E935" s="216" t="s">
        <v>56</v>
      </c>
    </row>
    <row r="936" ht="16.9" customHeight="1" spans="1:5">
      <c r="A936" s="214" t="s">
        <v>1727</v>
      </c>
      <c r="B936" s="224" t="s">
        <v>1728</v>
      </c>
      <c r="C936" s="216"/>
      <c r="D936" s="216"/>
      <c r="E936" s="216" t="s">
        <v>56</v>
      </c>
    </row>
    <row r="937" ht="16.9" customHeight="1" spans="1:5">
      <c r="A937" s="214" t="s">
        <v>1729</v>
      </c>
      <c r="B937" s="224" t="s">
        <v>1730</v>
      </c>
      <c r="C937" s="216"/>
      <c r="D937" s="216"/>
      <c r="E937" s="216" t="s">
        <v>56</v>
      </c>
    </row>
    <row r="938" ht="16.9" customHeight="1" spans="1:5">
      <c r="A938" s="214" t="s">
        <v>1731</v>
      </c>
      <c r="B938" s="224" t="s">
        <v>1732</v>
      </c>
      <c r="C938" s="216"/>
      <c r="D938" s="216"/>
      <c r="E938" s="216" t="s">
        <v>56</v>
      </c>
    </row>
    <row r="939" ht="16.9" customHeight="1" spans="1:5">
      <c r="A939" s="214" t="s">
        <v>1733</v>
      </c>
      <c r="B939" s="224" t="s">
        <v>1734</v>
      </c>
      <c r="C939" s="216"/>
      <c r="D939" s="216"/>
      <c r="E939" s="216" t="s">
        <v>56</v>
      </c>
    </row>
    <row r="940" ht="16.9" customHeight="1" spans="1:5">
      <c r="A940" s="214" t="s">
        <v>1735</v>
      </c>
      <c r="B940" s="224" t="s">
        <v>1736</v>
      </c>
      <c r="C940" s="216"/>
      <c r="D940" s="216"/>
      <c r="E940" s="216" t="s">
        <v>56</v>
      </c>
    </row>
    <row r="941" ht="16.9" customHeight="1" spans="1:5">
      <c r="A941" s="214" t="s">
        <v>1737</v>
      </c>
      <c r="B941" s="224" t="s">
        <v>1738</v>
      </c>
      <c r="C941" s="216">
        <v>0</v>
      </c>
      <c r="D941" s="216">
        <v>0</v>
      </c>
      <c r="E941" s="216" t="s">
        <v>56</v>
      </c>
    </row>
    <row r="942" ht="16.9" customHeight="1" spans="1:5">
      <c r="A942" s="214" t="s">
        <v>1739</v>
      </c>
      <c r="B942" s="224" t="s">
        <v>108</v>
      </c>
      <c r="C942" s="216"/>
      <c r="D942" s="216"/>
      <c r="E942" s="216" t="s">
        <v>56</v>
      </c>
    </row>
    <row r="943" ht="16.9" customHeight="1" spans="1:5">
      <c r="A943" s="214" t="s">
        <v>1740</v>
      </c>
      <c r="B943" s="224" t="s">
        <v>110</v>
      </c>
      <c r="C943" s="216"/>
      <c r="D943" s="216"/>
      <c r="E943" s="216" t="s">
        <v>56</v>
      </c>
    </row>
    <row r="944" ht="16.9" customHeight="1" spans="1:5">
      <c r="A944" s="214" t="s">
        <v>1741</v>
      </c>
      <c r="B944" s="224" t="s">
        <v>112</v>
      </c>
      <c r="C944" s="216"/>
      <c r="D944" s="216"/>
      <c r="E944" s="216" t="s">
        <v>56</v>
      </c>
    </row>
    <row r="945" ht="16.9" customHeight="1" spans="1:5">
      <c r="A945" s="214" t="s">
        <v>1742</v>
      </c>
      <c r="B945" s="224" t="s">
        <v>1717</v>
      </c>
      <c r="C945" s="216"/>
      <c r="D945" s="216"/>
      <c r="E945" s="216" t="s">
        <v>56</v>
      </c>
    </row>
    <row r="946" ht="16.9" customHeight="1" spans="1:5">
      <c r="A946" s="214" t="s">
        <v>1743</v>
      </c>
      <c r="B946" s="224" t="s">
        <v>1744</v>
      </c>
      <c r="C946" s="216"/>
      <c r="D946" s="216"/>
      <c r="E946" s="216" t="s">
        <v>56</v>
      </c>
    </row>
    <row r="947" ht="16.9" customHeight="1" spans="1:5">
      <c r="A947" s="214" t="s">
        <v>1745</v>
      </c>
      <c r="B947" s="224" t="s">
        <v>1746</v>
      </c>
      <c r="C947" s="216"/>
      <c r="D947" s="216"/>
      <c r="E947" s="216" t="s">
        <v>56</v>
      </c>
    </row>
    <row r="948" ht="16.9" customHeight="1" spans="1:5">
      <c r="A948" s="214" t="s">
        <v>1747</v>
      </c>
      <c r="B948" s="224" t="s">
        <v>1748</v>
      </c>
      <c r="C948" s="216">
        <v>0</v>
      </c>
      <c r="D948" s="216">
        <v>0</v>
      </c>
      <c r="E948" s="216" t="s">
        <v>56</v>
      </c>
    </row>
    <row r="949" ht="16.9" customHeight="1" spans="1:5">
      <c r="A949" s="214" t="s">
        <v>1749</v>
      </c>
      <c r="B949" s="224" t="s">
        <v>1750</v>
      </c>
      <c r="C949" s="216"/>
      <c r="D949" s="216"/>
      <c r="E949" s="216" t="s">
        <v>56</v>
      </c>
    </row>
    <row r="950" ht="16.9" customHeight="1" spans="1:5">
      <c r="A950" s="214" t="s">
        <v>1751</v>
      </c>
      <c r="B950" s="224" t="s">
        <v>1752</v>
      </c>
      <c r="C950" s="216"/>
      <c r="D950" s="216"/>
      <c r="E950" s="216" t="s">
        <v>56</v>
      </c>
    </row>
    <row r="951" ht="16.9" customHeight="1" spans="1:5">
      <c r="A951" s="214" t="s">
        <v>1753</v>
      </c>
      <c r="B951" s="224" t="s">
        <v>1754</v>
      </c>
      <c r="C951" s="216"/>
      <c r="D951" s="216"/>
      <c r="E951" s="216" t="s">
        <v>56</v>
      </c>
    </row>
    <row r="952" ht="16.9" customHeight="1" spans="1:5">
      <c r="A952" s="214" t="s">
        <v>1755</v>
      </c>
      <c r="B952" s="224" t="s">
        <v>1756</v>
      </c>
      <c r="C952" s="216"/>
      <c r="D952" s="216"/>
      <c r="E952" s="216" t="s">
        <v>56</v>
      </c>
    </row>
    <row r="953" ht="16.9" customHeight="1" spans="1:5">
      <c r="A953" s="214" t="s">
        <v>1757</v>
      </c>
      <c r="B953" s="224" t="s">
        <v>1758</v>
      </c>
      <c r="C953" s="216">
        <v>0</v>
      </c>
      <c r="D953" s="216">
        <v>0</v>
      </c>
      <c r="E953" s="216" t="s">
        <v>56</v>
      </c>
    </row>
    <row r="954" ht="16.9" customHeight="1" spans="1:5">
      <c r="A954" s="214" t="s">
        <v>1759</v>
      </c>
      <c r="B954" s="224" t="s">
        <v>1760</v>
      </c>
      <c r="C954" s="216"/>
      <c r="D954" s="216"/>
      <c r="E954" s="216" t="s">
        <v>56</v>
      </c>
    </row>
    <row r="955" ht="16.9" customHeight="1" spans="1:5">
      <c r="A955" s="214" t="s">
        <v>1761</v>
      </c>
      <c r="B955" s="224" t="s">
        <v>1762</v>
      </c>
      <c r="C955" s="216"/>
      <c r="D955" s="216"/>
      <c r="E955" s="216" t="s">
        <v>56</v>
      </c>
    </row>
    <row r="956" ht="16.9" customHeight="1" spans="1:5">
      <c r="A956" s="214" t="s">
        <v>1763</v>
      </c>
      <c r="B956" s="224" t="s">
        <v>1764</v>
      </c>
      <c r="C956" s="216">
        <v>0</v>
      </c>
      <c r="D956" s="216">
        <v>0</v>
      </c>
      <c r="E956" s="216" t="s">
        <v>56</v>
      </c>
    </row>
    <row r="957" ht="16.9" customHeight="1" spans="1:5">
      <c r="A957" s="214" t="s">
        <v>1765</v>
      </c>
      <c r="B957" s="224" t="s">
        <v>1766</v>
      </c>
      <c r="C957" s="216">
        <v>0</v>
      </c>
      <c r="D957" s="216">
        <v>0</v>
      </c>
      <c r="E957" s="216" t="s">
        <v>56</v>
      </c>
    </row>
    <row r="958" ht="16.9" customHeight="1" spans="1:5">
      <c r="A958" s="214" t="s">
        <v>1767</v>
      </c>
      <c r="B958" s="224" t="s">
        <v>108</v>
      </c>
      <c r="C958" s="216"/>
      <c r="D958" s="216"/>
      <c r="E958" s="216" t="s">
        <v>56</v>
      </c>
    </row>
    <row r="959" ht="16.9" customHeight="1" spans="1:5">
      <c r="A959" s="214" t="s">
        <v>1768</v>
      </c>
      <c r="B959" s="224" t="s">
        <v>110</v>
      </c>
      <c r="C959" s="216"/>
      <c r="D959" s="216"/>
      <c r="E959" s="216" t="s">
        <v>56</v>
      </c>
    </row>
    <row r="960" ht="16.9" customHeight="1" spans="1:5">
      <c r="A960" s="214" t="s">
        <v>1769</v>
      </c>
      <c r="B960" s="224" t="s">
        <v>112</v>
      </c>
      <c r="C960" s="216"/>
      <c r="D960" s="216"/>
      <c r="E960" s="216" t="s">
        <v>56</v>
      </c>
    </row>
    <row r="961" ht="16.9" customHeight="1" spans="1:5">
      <c r="A961" s="214" t="s">
        <v>1770</v>
      </c>
      <c r="B961" s="224" t="s">
        <v>1771</v>
      </c>
      <c r="C961" s="216"/>
      <c r="D961" s="216"/>
      <c r="E961" s="216" t="s">
        <v>56</v>
      </c>
    </row>
    <row r="962" ht="16.9" customHeight="1" spans="1:5">
      <c r="A962" s="214" t="s">
        <v>1772</v>
      </c>
      <c r="B962" s="224" t="s">
        <v>1773</v>
      </c>
      <c r="C962" s="216"/>
      <c r="D962" s="216"/>
      <c r="E962" s="216" t="s">
        <v>56</v>
      </c>
    </row>
    <row r="963" ht="16.9" customHeight="1" spans="1:5">
      <c r="A963" s="214" t="s">
        <v>1774</v>
      </c>
      <c r="B963" s="224" t="s">
        <v>1775</v>
      </c>
      <c r="C963" s="216"/>
      <c r="D963" s="216"/>
      <c r="E963" s="216" t="s">
        <v>56</v>
      </c>
    </row>
    <row r="964" ht="16.9" customHeight="1" spans="1:5">
      <c r="A964" s="214" t="s">
        <v>1776</v>
      </c>
      <c r="B964" s="224" t="s">
        <v>1777</v>
      </c>
      <c r="C964" s="216"/>
      <c r="D964" s="216"/>
      <c r="E964" s="216" t="s">
        <v>56</v>
      </c>
    </row>
    <row r="965" ht="16.9" customHeight="1" spans="1:5">
      <c r="A965" s="214" t="s">
        <v>1778</v>
      </c>
      <c r="B965" s="224" t="s">
        <v>1779</v>
      </c>
      <c r="C965" s="216"/>
      <c r="D965" s="216"/>
      <c r="E965" s="216" t="s">
        <v>56</v>
      </c>
    </row>
    <row r="966" ht="16.9" customHeight="1" spans="1:5">
      <c r="A966" s="214" t="s">
        <v>1780</v>
      </c>
      <c r="B966" s="224" t="s">
        <v>1781</v>
      </c>
      <c r="C966" s="216"/>
      <c r="D966" s="216"/>
      <c r="E966" s="216" t="s">
        <v>56</v>
      </c>
    </row>
    <row r="967" ht="16.9" customHeight="1" spans="1:5">
      <c r="A967" s="214" t="s">
        <v>1782</v>
      </c>
      <c r="B967" s="224" t="s">
        <v>1783</v>
      </c>
      <c r="C967" s="216">
        <v>0</v>
      </c>
      <c r="D967" s="216">
        <v>0</v>
      </c>
      <c r="E967" s="216" t="s">
        <v>56</v>
      </c>
    </row>
    <row r="968" ht="16.9" customHeight="1" spans="1:5">
      <c r="A968" s="214" t="s">
        <v>1784</v>
      </c>
      <c r="B968" s="224" t="s">
        <v>108</v>
      </c>
      <c r="C968" s="216"/>
      <c r="D968" s="216"/>
      <c r="E968" s="216" t="s">
        <v>56</v>
      </c>
    </row>
    <row r="969" ht="16.9" customHeight="1" spans="1:5">
      <c r="A969" s="214" t="s">
        <v>1785</v>
      </c>
      <c r="B969" s="224" t="s">
        <v>110</v>
      </c>
      <c r="C969" s="216"/>
      <c r="D969" s="216"/>
      <c r="E969" s="216" t="s">
        <v>56</v>
      </c>
    </row>
    <row r="970" ht="16.9" customHeight="1" spans="1:5">
      <c r="A970" s="214" t="s">
        <v>1786</v>
      </c>
      <c r="B970" s="224" t="s">
        <v>112</v>
      </c>
      <c r="C970" s="216"/>
      <c r="D970" s="216"/>
      <c r="E970" s="216" t="s">
        <v>56</v>
      </c>
    </row>
    <row r="971" ht="16.9" customHeight="1" spans="1:5">
      <c r="A971" s="214" t="s">
        <v>1787</v>
      </c>
      <c r="B971" s="224" t="s">
        <v>1788</v>
      </c>
      <c r="C971" s="216"/>
      <c r="D971" s="216"/>
      <c r="E971" s="216" t="s">
        <v>56</v>
      </c>
    </row>
    <row r="972" ht="16.9" customHeight="1" spans="1:5">
      <c r="A972" s="214" t="s">
        <v>1789</v>
      </c>
      <c r="B972" s="224" t="s">
        <v>1790</v>
      </c>
      <c r="C972" s="216"/>
      <c r="D972" s="216"/>
      <c r="E972" s="216" t="s">
        <v>56</v>
      </c>
    </row>
    <row r="973" ht="16.9" customHeight="1" spans="1:5">
      <c r="A973" s="214" t="s">
        <v>1791</v>
      </c>
      <c r="B973" s="224" t="s">
        <v>1792</v>
      </c>
      <c r="C973" s="216"/>
      <c r="D973" s="216"/>
      <c r="E973" s="216" t="s">
        <v>56</v>
      </c>
    </row>
    <row r="974" ht="16.9" customHeight="1" spans="1:5">
      <c r="A974" s="214" t="s">
        <v>1793</v>
      </c>
      <c r="B974" s="224" t="s">
        <v>1794</v>
      </c>
      <c r="C974" s="216"/>
      <c r="D974" s="216"/>
      <c r="E974" s="216" t="s">
        <v>56</v>
      </c>
    </row>
    <row r="975" ht="16.9" customHeight="1" spans="1:5">
      <c r="A975" s="214" t="s">
        <v>1795</v>
      </c>
      <c r="B975" s="224" t="s">
        <v>1796</v>
      </c>
      <c r="C975" s="216"/>
      <c r="D975" s="216"/>
      <c r="E975" s="216" t="s">
        <v>56</v>
      </c>
    </row>
    <row r="976" ht="16.9" customHeight="1" spans="1:5">
      <c r="A976" s="214" t="s">
        <v>1797</v>
      </c>
      <c r="B976" s="224" t="s">
        <v>1798</v>
      </c>
      <c r="C976" s="216"/>
      <c r="D976" s="216"/>
      <c r="E976" s="216" t="s">
        <v>56</v>
      </c>
    </row>
    <row r="977" ht="16.9" customHeight="1" spans="1:5">
      <c r="A977" s="214" t="s">
        <v>1799</v>
      </c>
      <c r="B977" s="224" t="s">
        <v>1800</v>
      </c>
      <c r="C977" s="216"/>
      <c r="D977" s="216"/>
      <c r="E977" s="216" t="s">
        <v>56</v>
      </c>
    </row>
    <row r="978" ht="16.9" customHeight="1" spans="1:5">
      <c r="A978" s="214" t="s">
        <v>1801</v>
      </c>
      <c r="B978" s="224" t="s">
        <v>1802</v>
      </c>
      <c r="C978" s="216"/>
      <c r="D978" s="216"/>
      <c r="E978" s="216" t="s">
        <v>56</v>
      </c>
    </row>
    <row r="979" ht="16.9" customHeight="1" spans="1:5">
      <c r="A979" s="214" t="s">
        <v>1803</v>
      </c>
      <c r="B979" s="224" t="s">
        <v>1804</v>
      </c>
      <c r="C979" s="216"/>
      <c r="D979" s="216"/>
      <c r="E979" s="216" t="s">
        <v>56</v>
      </c>
    </row>
    <row r="980" ht="16.9" customHeight="1" spans="1:5">
      <c r="A980" s="214" t="s">
        <v>1805</v>
      </c>
      <c r="B980" s="224" t="s">
        <v>1806</v>
      </c>
      <c r="C980" s="216"/>
      <c r="D980" s="216"/>
      <c r="E980" s="216" t="s">
        <v>56</v>
      </c>
    </row>
    <row r="981" ht="16.9" customHeight="1" spans="1:5">
      <c r="A981" s="214" t="s">
        <v>1807</v>
      </c>
      <c r="B981" s="224" t="s">
        <v>1808</v>
      </c>
      <c r="C981" s="216"/>
      <c r="D981" s="216"/>
      <c r="E981" s="216" t="s">
        <v>56</v>
      </c>
    </row>
    <row r="982" ht="16.9" customHeight="1" spans="1:5">
      <c r="A982" s="214" t="s">
        <v>1809</v>
      </c>
      <c r="B982" s="224" t="s">
        <v>1810</v>
      </c>
      <c r="C982" s="216"/>
      <c r="D982" s="216"/>
      <c r="E982" s="216" t="s">
        <v>56</v>
      </c>
    </row>
    <row r="983" ht="16.9" customHeight="1" spans="1:5">
      <c r="A983" s="214" t="s">
        <v>1811</v>
      </c>
      <c r="B983" s="224" t="s">
        <v>1812</v>
      </c>
      <c r="C983" s="216">
        <v>0</v>
      </c>
      <c r="D983" s="216">
        <v>0</v>
      </c>
      <c r="E983" s="216" t="s">
        <v>56</v>
      </c>
    </row>
    <row r="984" ht="16.9" customHeight="1" spans="1:5">
      <c r="A984" s="214" t="s">
        <v>1813</v>
      </c>
      <c r="B984" s="224" t="s">
        <v>108</v>
      </c>
      <c r="C984" s="216"/>
      <c r="D984" s="216"/>
      <c r="E984" s="216" t="s">
        <v>56</v>
      </c>
    </row>
    <row r="985" ht="16.9" customHeight="1" spans="1:5">
      <c r="A985" s="214" t="s">
        <v>1814</v>
      </c>
      <c r="B985" s="224" t="s">
        <v>110</v>
      </c>
      <c r="C985" s="216"/>
      <c r="D985" s="216"/>
      <c r="E985" s="216" t="s">
        <v>56</v>
      </c>
    </row>
    <row r="986" ht="16.9" customHeight="1" spans="1:5">
      <c r="A986" s="214" t="s">
        <v>1815</v>
      </c>
      <c r="B986" s="224" t="s">
        <v>112</v>
      </c>
      <c r="C986" s="216"/>
      <c r="D986" s="216"/>
      <c r="E986" s="216" t="s">
        <v>56</v>
      </c>
    </row>
    <row r="987" ht="16.9" customHeight="1" spans="1:5">
      <c r="A987" s="214" t="s">
        <v>1816</v>
      </c>
      <c r="B987" s="224" t="s">
        <v>1817</v>
      </c>
      <c r="C987" s="216"/>
      <c r="D987" s="216"/>
      <c r="E987" s="216" t="s">
        <v>56</v>
      </c>
    </row>
    <row r="988" ht="16.9" customHeight="1" spans="1:5">
      <c r="A988" s="214" t="s">
        <v>1818</v>
      </c>
      <c r="B988" s="224" t="s">
        <v>1819</v>
      </c>
      <c r="C988" s="216">
        <v>0</v>
      </c>
      <c r="D988" s="216">
        <v>0</v>
      </c>
      <c r="E988" s="216" t="s">
        <v>56</v>
      </c>
    </row>
    <row r="989" ht="16.9" customHeight="1" spans="1:5">
      <c r="A989" s="214" t="s">
        <v>1820</v>
      </c>
      <c r="B989" s="224" t="s">
        <v>108</v>
      </c>
      <c r="C989" s="216"/>
      <c r="D989" s="216"/>
      <c r="E989" s="216" t="s">
        <v>56</v>
      </c>
    </row>
    <row r="990" ht="16.9" customHeight="1" spans="1:5">
      <c r="A990" s="214" t="s">
        <v>1821</v>
      </c>
      <c r="B990" s="224" t="s">
        <v>110</v>
      </c>
      <c r="C990" s="216"/>
      <c r="D990" s="216"/>
      <c r="E990" s="216" t="s">
        <v>56</v>
      </c>
    </row>
    <row r="991" ht="16.9" customHeight="1" spans="1:5">
      <c r="A991" s="214" t="s">
        <v>1822</v>
      </c>
      <c r="B991" s="224" t="s">
        <v>112</v>
      </c>
      <c r="C991" s="216"/>
      <c r="D991" s="216"/>
      <c r="E991" s="216" t="s">
        <v>56</v>
      </c>
    </row>
    <row r="992" ht="16.9" customHeight="1" spans="1:5">
      <c r="A992" s="214" t="s">
        <v>1823</v>
      </c>
      <c r="B992" s="224" t="s">
        <v>1824</v>
      </c>
      <c r="C992" s="216"/>
      <c r="D992" s="216"/>
      <c r="E992" s="216" t="s">
        <v>56</v>
      </c>
    </row>
    <row r="993" ht="16.9" customHeight="1" spans="1:5">
      <c r="A993" s="214" t="s">
        <v>1825</v>
      </c>
      <c r="B993" s="224" t="s">
        <v>1826</v>
      </c>
      <c r="C993" s="216"/>
      <c r="D993" s="216"/>
      <c r="E993" s="216" t="s">
        <v>56</v>
      </c>
    </row>
    <row r="994" ht="16.9" customHeight="1" spans="1:5">
      <c r="A994" s="214" t="s">
        <v>1827</v>
      </c>
      <c r="B994" s="224" t="s">
        <v>1828</v>
      </c>
      <c r="C994" s="216"/>
      <c r="D994" s="216"/>
      <c r="E994" s="216" t="s">
        <v>56</v>
      </c>
    </row>
    <row r="995" ht="16.9" customHeight="1" spans="1:5">
      <c r="A995" s="214" t="s">
        <v>1829</v>
      </c>
      <c r="B995" s="224" t="s">
        <v>1830</v>
      </c>
      <c r="C995" s="216"/>
      <c r="D995" s="216"/>
      <c r="E995" s="216" t="s">
        <v>56</v>
      </c>
    </row>
    <row r="996" ht="16.9" customHeight="1" spans="1:5">
      <c r="A996" s="214" t="s">
        <v>1831</v>
      </c>
      <c r="B996" s="224" t="s">
        <v>1832</v>
      </c>
      <c r="C996" s="216"/>
      <c r="D996" s="216"/>
      <c r="E996" s="216" t="s">
        <v>56</v>
      </c>
    </row>
    <row r="997" ht="16.9" customHeight="1" spans="1:5">
      <c r="A997" s="214" t="s">
        <v>1833</v>
      </c>
      <c r="B997" s="224" t="s">
        <v>126</v>
      </c>
      <c r="C997" s="216"/>
      <c r="D997" s="216"/>
      <c r="E997" s="216" t="s">
        <v>56</v>
      </c>
    </row>
    <row r="998" ht="16.9" customHeight="1" spans="1:5">
      <c r="A998" s="214" t="s">
        <v>1834</v>
      </c>
      <c r="B998" s="224" t="s">
        <v>1835</v>
      </c>
      <c r="C998" s="216"/>
      <c r="D998" s="216"/>
      <c r="E998" s="216" t="s">
        <v>56</v>
      </c>
    </row>
    <row r="999" ht="16.9" customHeight="1" spans="1:5">
      <c r="A999" s="214" t="s">
        <v>1836</v>
      </c>
      <c r="B999" s="224" t="s">
        <v>1837</v>
      </c>
      <c r="C999" s="216">
        <v>0</v>
      </c>
      <c r="D999" s="216">
        <v>0</v>
      </c>
      <c r="E999" s="216" t="s">
        <v>56</v>
      </c>
    </row>
    <row r="1000" ht="16.9" customHeight="1" spans="1:5">
      <c r="A1000" s="214" t="s">
        <v>1838</v>
      </c>
      <c r="B1000" s="224" t="s">
        <v>108</v>
      </c>
      <c r="C1000" s="216"/>
      <c r="D1000" s="216"/>
      <c r="E1000" s="216" t="s">
        <v>56</v>
      </c>
    </row>
    <row r="1001" ht="16.9" customHeight="1" spans="1:5">
      <c r="A1001" s="214" t="s">
        <v>1839</v>
      </c>
      <c r="B1001" s="224" t="s">
        <v>110</v>
      </c>
      <c r="C1001" s="216"/>
      <c r="D1001" s="216"/>
      <c r="E1001" s="216" t="s">
        <v>56</v>
      </c>
    </row>
    <row r="1002" ht="16.9" customHeight="1" spans="1:5">
      <c r="A1002" s="214" t="s">
        <v>1840</v>
      </c>
      <c r="B1002" s="224" t="s">
        <v>112</v>
      </c>
      <c r="C1002" s="216"/>
      <c r="D1002" s="216"/>
      <c r="E1002" s="216" t="s">
        <v>56</v>
      </c>
    </row>
    <row r="1003" ht="16.9" customHeight="1" spans="1:5">
      <c r="A1003" s="214" t="s">
        <v>1841</v>
      </c>
      <c r="B1003" s="224" t="s">
        <v>1842</v>
      </c>
      <c r="C1003" s="216"/>
      <c r="D1003" s="216"/>
      <c r="E1003" s="216" t="s">
        <v>56</v>
      </c>
    </row>
    <row r="1004" ht="16.9" customHeight="1" spans="1:5">
      <c r="A1004" s="214" t="s">
        <v>1843</v>
      </c>
      <c r="B1004" s="224" t="s">
        <v>1844</v>
      </c>
      <c r="C1004" s="216"/>
      <c r="D1004" s="216"/>
      <c r="E1004" s="216" t="s">
        <v>56</v>
      </c>
    </row>
    <row r="1005" ht="16.9" customHeight="1" spans="1:5">
      <c r="A1005" s="214" t="s">
        <v>1845</v>
      </c>
      <c r="B1005" s="224" t="s">
        <v>1846</v>
      </c>
      <c r="C1005" s="216"/>
      <c r="D1005" s="216"/>
      <c r="E1005" s="216" t="s">
        <v>56</v>
      </c>
    </row>
    <row r="1006" ht="16.9" customHeight="1" spans="1:5">
      <c r="A1006" s="214" t="s">
        <v>1847</v>
      </c>
      <c r="B1006" s="224" t="s">
        <v>1848</v>
      </c>
      <c r="C1006" s="216">
        <v>0</v>
      </c>
      <c r="D1006" s="216">
        <v>0</v>
      </c>
      <c r="E1006" s="216" t="s">
        <v>56</v>
      </c>
    </row>
    <row r="1007" ht="16.9" customHeight="1" spans="1:5">
      <c r="A1007" s="214" t="s">
        <v>1849</v>
      </c>
      <c r="B1007" s="224" t="s">
        <v>108</v>
      </c>
      <c r="C1007" s="216"/>
      <c r="D1007" s="216"/>
      <c r="E1007" s="216" t="s">
        <v>56</v>
      </c>
    </row>
    <row r="1008" ht="16.9" customHeight="1" spans="1:5">
      <c r="A1008" s="214" t="s">
        <v>1850</v>
      </c>
      <c r="B1008" s="224" t="s">
        <v>110</v>
      </c>
      <c r="C1008" s="216"/>
      <c r="D1008" s="216"/>
      <c r="E1008" s="216" t="s">
        <v>56</v>
      </c>
    </row>
    <row r="1009" ht="16.9" customHeight="1" spans="1:5">
      <c r="A1009" s="214" t="s">
        <v>1851</v>
      </c>
      <c r="B1009" s="224" t="s">
        <v>112</v>
      </c>
      <c r="C1009" s="216"/>
      <c r="D1009" s="216"/>
      <c r="E1009" s="216" t="s">
        <v>56</v>
      </c>
    </row>
    <row r="1010" ht="16.9" customHeight="1" spans="1:5">
      <c r="A1010" s="214" t="s">
        <v>1852</v>
      </c>
      <c r="B1010" s="224" t="s">
        <v>1853</v>
      </c>
      <c r="C1010" s="216"/>
      <c r="D1010" s="216"/>
      <c r="E1010" s="216" t="s">
        <v>56</v>
      </c>
    </row>
    <row r="1011" ht="16.9" customHeight="1" spans="1:5">
      <c r="A1011" s="214" t="s">
        <v>1854</v>
      </c>
      <c r="B1011" s="224" t="s">
        <v>1855</v>
      </c>
      <c r="C1011" s="216"/>
      <c r="D1011" s="216"/>
      <c r="E1011" s="216" t="s">
        <v>56</v>
      </c>
    </row>
    <row r="1012" ht="16.9" customHeight="1" spans="1:5">
      <c r="A1012" s="214" t="s">
        <v>1856</v>
      </c>
      <c r="B1012" s="224" t="s">
        <v>1857</v>
      </c>
      <c r="C1012" s="216"/>
      <c r="D1012" s="216"/>
      <c r="E1012" s="216" t="s">
        <v>56</v>
      </c>
    </row>
    <row r="1013" ht="16.9" customHeight="1" spans="1:5">
      <c r="A1013" s="214" t="s">
        <v>1858</v>
      </c>
      <c r="B1013" s="224" t="s">
        <v>1859</v>
      </c>
      <c r="C1013" s="216"/>
      <c r="D1013" s="216"/>
      <c r="E1013" s="216" t="s">
        <v>56</v>
      </c>
    </row>
    <row r="1014" ht="16.9" customHeight="1" spans="1:5">
      <c r="A1014" s="214" t="s">
        <v>1860</v>
      </c>
      <c r="B1014" s="224" t="s">
        <v>1861</v>
      </c>
      <c r="C1014" s="216">
        <v>0</v>
      </c>
      <c r="D1014" s="216">
        <v>0</v>
      </c>
      <c r="E1014" s="216" t="s">
        <v>56</v>
      </c>
    </row>
    <row r="1015" ht="16.9" customHeight="1" spans="1:5">
      <c r="A1015" s="214" t="s">
        <v>1862</v>
      </c>
      <c r="B1015" s="224" t="s">
        <v>1863</v>
      </c>
      <c r="C1015" s="216"/>
      <c r="D1015" s="216"/>
      <c r="E1015" s="216" t="s">
        <v>56</v>
      </c>
    </row>
    <row r="1016" ht="16.9" customHeight="1" spans="1:5">
      <c r="A1016" s="214" t="s">
        <v>1864</v>
      </c>
      <c r="B1016" s="224" t="s">
        <v>1865</v>
      </c>
      <c r="C1016" s="216"/>
      <c r="D1016" s="216"/>
      <c r="E1016" s="216" t="s">
        <v>56</v>
      </c>
    </row>
    <row r="1017" ht="16.9" customHeight="1" spans="1:5">
      <c r="A1017" s="214" t="s">
        <v>1866</v>
      </c>
      <c r="B1017" s="224" t="s">
        <v>1867</v>
      </c>
      <c r="C1017" s="216"/>
      <c r="D1017" s="216"/>
      <c r="E1017" s="216" t="s">
        <v>56</v>
      </c>
    </row>
    <row r="1018" ht="16.9" customHeight="1" spans="1:5">
      <c r="A1018" s="214" t="s">
        <v>1868</v>
      </c>
      <c r="B1018" s="224" t="s">
        <v>1869</v>
      </c>
      <c r="C1018" s="216"/>
      <c r="D1018" s="216"/>
      <c r="E1018" s="216" t="s">
        <v>56</v>
      </c>
    </row>
    <row r="1019" ht="16.9" customHeight="1" spans="1:5">
      <c r="A1019" s="214" t="s">
        <v>1870</v>
      </c>
      <c r="B1019" s="224" t="s">
        <v>1871</v>
      </c>
      <c r="C1019" s="216"/>
      <c r="D1019" s="216"/>
      <c r="E1019" s="216" t="s">
        <v>56</v>
      </c>
    </row>
    <row r="1020" ht="16.9" customHeight="1" spans="1:5">
      <c r="A1020" s="214" t="s">
        <v>1872</v>
      </c>
      <c r="B1020" s="224" t="s">
        <v>88</v>
      </c>
      <c r="C1020" s="216">
        <v>3</v>
      </c>
      <c r="D1020" s="216">
        <v>0</v>
      </c>
      <c r="E1020" s="216">
        <v>0</v>
      </c>
    </row>
    <row r="1021" ht="16.9" customHeight="1" spans="1:5">
      <c r="A1021" s="214" t="s">
        <v>1873</v>
      </c>
      <c r="B1021" s="224" t="s">
        <v>1874</v>
      </c>
      <c r="C1021" s="216">
        <v>0</v>
      </c>
      <c r="D1021" s="216">
        <v>0</v>
      </c>
      <c r="E1021" s="216" t="s">
        <v>56</v>
      </c>
    </row>
    <row r="1022" ht="16.9" customHeight="1" spans="1:5">
      <c r="A1022" s="214" t="s">
        <v>1875</v>
      </c>
      <c r="B1022" s="224" t="s">
        <v>108</v>
      </c>
      <c r="C1022" s="216"/>
      <c r="D1022" s="216"/>
      <c r="E1022" s="216" t="s">
        <v>56</v>
      </c>
    </row>
    <row r="1023" ht="16.9" customHeight="1" spans="1:5">
      <c r="A1023" s="214" t="s">
        <v>1876</v>
      </c>
      <c r="B1023" s="224" t="s">
        <v>110</v>
      </c>
      <c r="C1023" s="216"/>
      <c r="D1023" s="216"/>
      <c r="E1023" s="216" t="s">
        <v>56</v>
      </c>
    </row>
    <row r="1024" ht="16.9" customHeight="1" spans="1:5">
      <c r="A1024" s="214" t="s">
        <v>1877</v>
      </c>
      <c r="B1024" s="224" t="s">
        <v>112</v>
      </c>
      <c r="C1024" s="216"/>
      <c r="D1024" s="216"/>
      <c r="E1024" s="216" t="s">
        <v>56</v>
      </c>
    </row>
    <row r="1025" ht="16.9" customHeight="1" spans="1:5">
      <c r="A1025" s="214" t="s">
        <v>1878</v>
      </c>
      <c r="B1025" s="224" t="s">
        <v>1879</v>
      </c>
      <c r="C1025" s="216"/>
      <c r="D1025" s="216"/>
      <c r="E1025" s="216" t="s">
        <v>56</v>
      </c>
    </row>
    <row r="1026" ht="16.9" customHeight="1" spans="1:5">
      <c r="A1026" s="214" t="s">
        <v>1880</v>
      </c>
      <c r="B1026" s="224" t="s">
        <v>1881</v>
      </c>
      <c r="C1026" s="216"/>
      <c r="D1026" s="216"/>
      <c r="E1026" s="216" t="s">
        <v>56</v>
      </c>
    </row>
    <row r="1027" ht="16.9" customHeight="1" spans="1:5">
      <c r="A1027" s="214" t="s">
        <v>1882</v>
      </c>
      <c r="B1027" s="224" t="s">
        <v>1883</v>
      </c>
      <c r="C1027" s="216"/>
      <c r="D1027" s="216"/>
      <c r="E1027" s="216" t="s">
        <v>56</v>
      </c>
    </row>
    <row r="1028" ht="16.9" customHeight="1" spans="1:5">
      <c r="A1028" s="214" t="s">
        <v>1884</v>
      </c>
      <c r="B1028" s="224" t="s">
        <v>1885</v>
      </c>
      <c r="C1028" s="216"/>
      <c r="D1028" s="216"/>
      <c r="E1028" s="216" t="s">
        <v>56</v>
      </c>
    </row>
    <row r="1029" ht="16.9" customHeight="1" spans="1:5">
      <c r="A1029" s="214" t="s">
        <v>1886</v>
      </c>
      <c r="B1029" s="224" t="s">
        <v>126</v>
      </c>
      <c r="C1029" s="216"/>
      <c r="D1029" s="216"/>
      <c r="E1029" s="216" t="s">
        <v>56</v>
      </c>
    </row>
    <row r="1030" ht="16.9" customHeight="1" spans="1:5">
      <c r="A1030" s="214" t="s">
        <v>1887</v>
      </c>
      <c r="B1030" s="224" t="s">
        <v>1888</v>
      </c>
      <c r="C1030" s="216"/>
      <c r="D1030" s="216"/>
      <c r="E1030" s="216" t="s">
        <v>56</v>
      </c>
    </row>
    <row r="1031" ht="16.9" customHeight="1" spans="1:5">
      <c r="A1031" s="214" t="s">
        <v>1889</v>
      </c>
      <c r="B1031" s="224" t="s">
        <v>1890</v>
      </c>
      <c r="C1031" s="216">
        <v>0</v>
      </c>
      <c r="D1031" s="216">
        <v>0</v>
      </c>
      <c r="E1031" s="216" t="s">
        <v>56</v>
      </c>
    </row>
    <row r="1032" ht="16.9" customHeight="1" spans="1:5">
      <c r="A1032" s="214" t="s">
        <v>1891</v>
      </c>
      <c r="B1032" s="224" t="s">
        <v>108</v>
      </c>
      <c r="C1032" s="216"/>
      <c r="D1032" s="216"/>
      <c r="E1032" s="216" t="s">
        <v>56</v>
      </c>
    </row>
    <row r="1033" ht="16.9" customHeight="1" spans="1:5">
      <c r="A1033" s="214" t="s">
        <v>1892</v>
      </c>
      <c r="B1033" s="224" t="s">
        <v>110</v>
      </c>
      <c r="C1033" s="216"/>
      <c r="D1033" s="216"/>
      <c r="E1033" s="216" t="s">
        <v>56</v>
      </c>
    </row>
    <row r="1034" ht="16.9" customHeight="1" spans="1:5">
      <c r="A1034" s="214" t="s">
        <v>1893</v>
      </c>
      <c r="B1034" s="224" t="s">
        <v>112</v>
      </c>
      <c r="C1034" s="216"/>
      <c r="D1034" s="216"/>
      <c r="E1034" s="216" t="s">
        <v>56</v>
      </c>
    </row>
    <row r="1035" ht="16.9" customHeight="1" spans="1:5">
      <c r="A1035" s="214" t="s">
        <v>1894</v>
      </c>
      <c r="B1035" s="224" t="s">
        <v>1895</v>
      </c>
      <c r="C1035" s="216"/>
      <c r="D1035" s="216"/>
      <c r="E1035" s="216" t="s">
        <v>56</v>
      </c>
    </row>
    <row r="1036" ht="16.9" customHeight="1" spans="1:5">
      <c r="A1036" s="214" t="s">
        <v>1896</v>
      </c>
      <c r="B1036" s="224" t="s">
        <v>1897</v>
      </c>
      <c r="C1036" s="216"/>
      <c r="D1036" s="216"/>
      <c r="E1036" s="216" t="s">
        <v>56</v>
      </c>
    </row>
    <row r="1037" ht="16.9" customHeight="1" spans="1:5">
      <c r="A1037" s="214" t="s">
        <v>1898</v>
      </c>
      <c r="B1037" s="224" t="s">
        <v>1899</v>
      </c>
      <c r="C1037" s="216">
        <v>3</v>
      </c>
      <c r="D1037" s="216">
        <v>0</v>
      </c>
      <c r="E1037" s="216">
        <v>0</v>
      </c>
    </row>
    <row r="1038" ht="16.9" customHeight="1" spans="1:5">
      <c r="A1038" s="214" t="s">
        <v>1900</v>
      </c>
      <c r="B1038" s="224" t="s">
        <v>1901</v>
      </c>
      <c r="C1038" s="216"/>
      <c r="D1038" s="216"/>
      <c r="E1038" s="216" t="s">
        <v>56</v>
      </c>
    </row>
    <row r="1039" ht="16.9" customHeight="1" spans="1:5">
      <c r="A1039" s="214" t="s">
        <v>1902</v>
      </c>
      <c r="B1039" s="224" t="s">
        <v>1903</v>
      </c>
      <c r="C1039" s="216">
        <v>3</v>
      </c>
      <c r="D1039" s="216"/>
      <c r="E1039" s="216">
        <v>0</v>
      </c>
    </row>
    <row r="1040" ht="16.9" customHeight="1" spans="1:5">
      <c r="A1040" s="214" t="s">
        <v>1904</v>
      </c>
      <c r="B1040" s="224" t="s">
        <v>1905</v>
      </c>
      <c r="C1040" s="216">
        <v>0</v>
      </c>
      <c r="D1040" s="216">
        <v>0</v>
      </c>
      <c r="E1040" s="216" t="s">
        <v>56</v>
      </c>
    </row>
    <row r="1041" ht="16.9" customHeight="1" spans="1:5">
      <c r="A1041" s="214" t="s">
        <v>1906</v>
      </c>
      <c r="B1041" s="224" t="s">
        <v>1907</v>
      </c>
      <c r="C1041" s="216">
        <v>0</v>
      </c>
      <c r="D1041" s="216">
        <v>0</v>
      </c>
      <c r="E1041" s="216" t="s">
        <v>56</v>
      </c>
    </row>
    <row r="1042" ht="16.9" customHeight="1" spans="1:5">
      <c r="A1042" s="214" t="s">
        <v>1908</v>
      </c>
      <c r="B1042" s="224" t="s">
        <v>108</v>
      </c>
      <c r="C1042" s="216"/>
      <c r="D1042" s="216"/>
      <c r="E1042" s="216" t="s">
        <v>56</v>
      </c>
    </row>
    <row r="1043" ht="16.9" customHeight="1" spans="1:5">
      <c r="A1043" s="214" t="s">
        <v>1909</v>
      </c>
      <c r="B1043" s="224" t="s">
        <v>110</v>
      </c>
      <c r="C1043" s="216"/>
      <c r="D1043" s="216"/>
      <c r="E1043" s="216" t="s">
        <v>56</v>
      </c>
    </row>
    <row r="1044" ht="16.9" customHeight="1" spans="1:5">
      <c r="A1044" s="214" t="s">
        <v>1910</v>
      </c>
      <c r="B1044" s="224" t="s">
        <v>112</v>
      </c>
      <c r="C1044" s="216"/>
      <c r="D1044" s="216"/>
      <c r="E1044" s="216" t="s">
        <v>56</v>
      </c>
    </row>
    <row r="1045" ht="16.9" customHeight="1" spans="1:5">
      <c r="A1045" s="214" t="s">
        <v>1911</v>
      </c>
      <c r="B1045" s="224" t="s">
        <v>1912</v>
      </c>
      <c r="C1045" s="216"/>
      <c r="D1045" s="216"/>
      <c r="E1045" s="216" t="s">
        <v>56</v>
      </c>
    </row>
    <row r="1046" ht="16.9" customHeight="1" spans="1:5">
      <c r="A1046" s="214" t="s">
        <v>1913</v>
      </c>
      <c r="B1046" s="224" t="s">
        <v>126</v>
      </c>
      <c r="C1046" s="216"/>
      <c r="D1046" s="216"/>
      <c r="E1046" s="216" t="s">
        <v>56</v>
      </c>
    </row>
    <row r="1047" ht="16.9" customHeight="1" spans="1:5">
      <c r="A1047" s="214" t="s">
        <v>1914</v>
      </c>
      <c r="B1047" s="224" t="s">
        <v>1915</v>
      </c>
      <c r="C1047" s="216"/>
      <c r="D1047" s="216"/>
      <c r="E1047" s="216" t="s">
        <v>56</v>
      </c>
    </row>
    <row r="1048" ht="16.9" customHeight="1" spans="1:5">
      <c r="A1048" s="214" t="s">
        <v>1916</v>
      </c>
      <c r="B1048" s="224" t="s">
        <v>1917</v>
      </c>
      <c r="C1048" s="216">
        <v>0</v>
      </c>
      <c r="D1048" s="216">
        <v>0</v>
      </c>
      <c r="E1048" s="216" t="s">
        <v>56</v>
      </c>
    </row>
    <row r="1049" ht="16.9" customHeight="1" spans="1:5">
      <c r="A1049" s="214" t="s">
        <v>1918</v>
      </c>
      <c r="B1049" s="224" t="s">
        <v>1919</v>
      </c>
      <c r="C1049" s="216"/>
      <c r="D1049" s="216"/>
      <c r="E1049" s="216" t="s">
        <v>56</v>
      </c>
    </row>
    <row r="1050" ht="16.9" customHeight="1" spans="1:5">
      <c r="A1050" s="214" t="s">
        <v>1920</v>
      </c>
      <c r="B1050" s="224" t="s">
        <v>1921</v>
      </c>
      <c r="C1050" s="216"/>
      <c r="D1050" s="216"/>
      <c r="E1050" s="216" t="s">
        <v>56</v>
      </c>
    </row>
    <row r="1051" ht="16.9" customHeight="1" spans="1:5">
      <c r="A1051" s="214" t="s">
        <v>1922</v>
      </c>
      <c r="B1051" s="224" t="s">
        <v>1923</v>
      </c>
      <c r="C1051" s="216"/>
      <c r="D1051" s="216"/>
      <c r="E1051" s="216" t="s">
        <v>56</v>
      </c>
    </row>
    <row r="1052" ht="16.9" customHeight="1" spans="1:5">
      <c r="A1052" s="214" t="s">
        <v>1924</v>
      </c>
      <c r="B1052" s="224" t="s">
        <v>1925</v>
      </c>
      <c r="C1052" s="216"/>
      <c r="D1052" s="216"/>
      <c r="E1052" s="216" t="s">
        <v>56</v>
      </c>
    </row>
    <row r="1053" ht="16.9" customHeight="1" spans="1:5">
      <c r="A1053" s="214" t="s">
        <v>1926</v>
      </c>
      <c r="B1053" s="224" t="s">
        <v>1927</v>
      </c>
      <c r="C1053" s="216"/>
      <c r="D1053" s="216"/>
      <c r="E1053" s="216" t="s">
        <v>56</v>
      </c>
    </row>
    <row r="1054" ht="16.9" customHeight="1" spans="1:5">
      <c r="A1054" s="214" t="s">
        <v>1928</v>
      </c>
      <c r="B1054" s="224" t="s">
        <v>1929</v>
      </c>
      <c r="C1054" s="216"/>
      <c r="D1054" s="216"/>
      <c r="E1054" s="216" t="s">
        <v>56</v>
      </c>
    </row>
    <row r="1055" ht="16.9" customHeight="1" spans="1:5">
      <c r="A1055" s="214" t="s">
        <v>1930</v>
      </c>
      <c r="B1055" s="224" t="s">
        <v>1931</v>
      </c>
      <c r="C1055" s="216"/>
      <c r="D1055" s="216"/>
      <c r="E1055" s="216" t="s">
        <v>56</v>
      </c>
    </row>
    <row r="1056" ht="16.9" customHeight="1" spans="1:5">
      <c r="A1056" s="214" t="s">
        <v>1932</v>
      </c>
      <c r="B1056" s="224" t="s">
        <v>1933</v>
      </c>
      <c r="C1056" s="216"/>
      <c r="D1056" s="216"/>
      <c r="E1056" s="216" t="s">
        <v>56</v>
      </c>
    </row>
    <row r="1057" ht="16.9" customHeight="1" spans="1:5">
      <c r="A1057" s="214" t="s">
        <v>1934</v>
      </c>
      <c r="B1057" s="224" t="s">
        <v>1935</v>
      </c>
      <c r="C1057" s="216"/>
      <c r="D1057" s="216"/>
      <c r="E1057" s="216" t="s">
        <v>56</v>
      </c>
    </row>
    <row r="1058" ht="16.9" customHeight="1" spans="1:5">
      <c r="A1058" s="214" t="s">
        <v>1936</v>
      </c>
      <c r="B1058" s="224" t="s">
        <v>1937</v>
      </c>
      <c r="C1058" s="216">
        <v>0</v>
      </c>
      <c r="D1058" s="216">
        <v>0</v>
      </c>
      <c r="E1058" s="216" t="s">
        <v>56</v>
      </c>
    </row>
    <row r="1059" ht="16.9" customHeight="1" spans="1:5">
      <c r="A1059" s="214" t="s">
        <v>1938</v>
      </c>
      <c r="B1059" s="224" t="s">
        <v>1939</v>
      </c>
      <c r="C1059" s="216"/>
      <c r="D1059" s="216"/>
      <c r="E1059" s="216" t="s">
        <v>56</v>
      </c>
    </row>
    <row r="1060" ht="16.9" customHeight="1" spans="1:5">
      <c r="A1060" s="214" t="s">
        <v>1940</v>
      </c>
      <c r="B1060" s="225" t="s">
        <v>1941</v>
      </c>
      <c r="C1060" s="216"/>
      <c r="D1060" s="216"/>
      <c r="E1060" s="216" t="s">
        <v>56</v>
      </c>
    </row>
    <row r="1061" ht="16.9" customHeight="1" spans="1:5">
      <c r="A1061" s="214" t="s">
        <v>1942</v>
      </c>
      <c r="B1061" s="224" t="s">
        <v>1943</v>
      </c>
      <c r="C1061" s="216"/>
      <c r="D1061" s="216"/>
      <c r="E1061" s="216" t="s">
        <v>56</v>
      </c>
    </row>
    <row r="1062" ht="16.9" customHeight="1" spans="1:5">
      <c r="A1062" s="214" t="s">
        <v>1944</v>
      </c>
      <c r="B1062" s="224" t="s">
        <v>1945</v>
      </c>
      <c r="C1062" s="216"/>
      <c r="D1062" s="216"/>
      <c r="E1062" s="216" t="s">
        <v>56</v>
      </c>
    </row>
    <row r="1063" ht="16.9" customHeight="1" spans="1:5">
      <c r="A1063" s="214" t="s">
        <v>1946</v>
      </c>
      <c r="B1063" s="224" t="s">
        <v>1947</v>
      </c>
      <c r="C1063" s="216"/>
      <c r="D1063" s="216"/>
      <c r="E1063" s="216" t="s">
        <v>56</v>
      </c>
    </row>
    <row r="1064" ht="16.9" customHeight="1" spans="1:5">
      <c r="A1064" s="214" t="s">
        <v>1948</v>
      </c>
      <c r="B1064" s="224" t="s">
        <v>1949</v>
      </c>
      <c r="C1064" s="216">
        <v>0</v>
      </c>
      <c r="D1064" s="216">
        <v>0</v>
      </c>
      <c r="E1064" s="216" t="s">
        <v>56</v>
      </c>
    </row>
    <row r="1065" ht="16.9" customHeight="1" spans="1:5">
      <c r="A1065" s="214" t="s">
        <v>1950</v>
      </c>
      <c r="B1065" s="224" t="s">
        <v>1951</v>
      </c>
      <c r="C1065" s="216"/>
      <c r="D1065" s="216"/>
      <c r="E1065" s="216" t="s">
        <v>56</v>
      </c>
    </row>
    <row r="1066" ht="16.9" customHeight="1" spans="1:5">
      <c r="A1066" s="214" t="s">
        <v>1952</v>
      </c>
      <c r="B1066" s="224" t="s">
        <v>1953</v>
      </c>
      <c r="C1066" s="216"/>
      <c r="D1066" s="216"/>
      <c r="E1066" s="216" t="s">
        <v>56</v>
      </c>
    </row>
    <row r="1067" ht="16.9" customHeight="1" spans="1:5">
      <c r="A1067" s="214" t="s">
        <v>1954</v>
      </c>
      <c r="B1067" s="224" t="s">
        <v>1955</v>
      </c>
      <c r="C1067" s="216">
        <v>0</v>
      </c>
      <c r="D1067" s="216">
        <v>0</v>
      </c>
      <c r="E1067" s="216" t="s">
        <v>56</v>
      </c>
    </row>
    <row r="1068" ht="16.9" customHeight="1" spans="1:5">
      <c r="A1068" s="214" t="s">
        <v>1956</v>
      </c>
      <c r="B1068" s="224" t="s">
        <v>1957</v>
      </c>
      <c r="C1068" s="216"/>
      <c r="D1068" s="216"/>
      <c r="E1068" s="216" t="s">
        <v>56</v>
      </c>
    </row>
    <row r="1069" ht="16.9" customHeight="1" spans="1:5">
      <c r="A1069" s="214" t="s">
        <v>1958</v>
      </c>
      <c r="B1069" s="224" t="s">
        <v>1959</v>
      </c>
      <c r="C1069" s="216"/>
      <c r="D1069" s="216"/>
      <c r="E1069" s="216" t="s">
        <v>56</v>
      </c>
    </row>
    <row r="1070" ht="16.9" customHeight="1" spans="1:5">
      <c r="A1070" s="214" t="s">
        <v>1960</v>
      </c>
      <c r="B1070" s="224" t="s">
        <v>1961</v>
      </c>
      <c r="C1070" s="216">
        <v>0</v>
      </c>
      <c r="D1070" s="216">
        <v>0</v>
      </c>
      <c r="E1070" s="216" t="s">
        <v>56</v>
      </c>
    </row>
    <row r="1071" ht="16.9" customHeight="1" spans="1:5">
      <c r="A1071" s="214" t="s">
        <v>1962</v>
      </c>
      <c r="B1071" s="224" t="s">
        <v>1963</v>
      </c>
      <c r="C1071" s="216"/>
      <c r="D1071" s="216"/>
      <c r="E1071" s="216" t="s">
        <v>56</v>
      </c>
    </row>
    <row r="1072" ht="16.9" customHeight="1" spans="1:5">
      <c r="A1072" s="214" t="s">
        <v>1964</v>
      </c>
      <c r="B1072" s="224" t="s">
        <v>1965</v>
      </c>
      <c r="C1072" s="216"/>
      <c r="D1072" s="216"/>
      <c r="E1072" s="216" t="s">
        <v>56</v>
      </c>
    </row>
    <row r="1073" ht="16.9" customHeight="1" spans="1:5">
      <c r="A1073" s="214" t="s">
        <v>1966</v>
      </c>
      <c r="B1073" s="224" t="s">
        <v>1967</v>
      </c>
      <c r="C1073" s="216"/>
      <c r="D1073" s="216"/>
      <c r="E1073" s="216" t="s">
        <v>56</v>
      </c>
    </row>
    <row r="1074" ht="16.9" customHeight="1" spans="1:5">
      <c r="A1074" s="214" t="s">
        <v>1968</v>
      </c>
      <c r="B1074" s="224" t="s">
        <v>1969</v>
      </c>
      <c r="C1074" s="216"/>
      <c r="D1074" s="216"/>
      <c r="E1074" s="216" t="s">
        <v>56</v>
      </c>
    </row>
    <row r="1075" ht="16.9" customHeight="1" spans="1:5">
      <c r="A1075" s="214" t="s">
        <v>1970</v>
      </c>
      <c r="B1075" s="224" t="s">
        <v>1971</v>
      </c>
      <c r="C1075" s="216"/>
      <c r="D1075" s="216"/>
      <c r="E1075" s="216" t="s">
        <v>56</v>
      </c>
    </row>
    <row r="1076" ht="16.9" customHeight="1" spans="1:5">
      <c r="A1076" s="214" t="s">
        <v>1972</v>
      </c>
      <c r="B1076" s="224" t="s">
        <v>1466</v>
      </c>
      <c r="C1076" s="216"/>
      <c r="D1076" s="216"/>
      <c r="E1076" s="216" t="s">
        <v>56</v>
      </c>
    </row>
    <row r="1077" ht="16.9" customHeight="1" spans="1:5">
      <c r="A1077" s="214" t="s">
        <v>1973</v>
      </c>
      <c r="B1077" s="224" t="s">
        <v>1974</v>
      </c>
      <c r="C1077" s="216"/>
      <c r="D1077" s="216"/>
      <c r="E1077" s="216" t="s">
        <v>56</v>
      </c>
    </row>
    <row r="1078" ht="16.9" customHeight="1" spans="1:5">
      <c r="A1078" s="214" t="s">
        <v>1975</v>
      </c>
      <c r="B1078" s="224" t="s">
        <v>1976</v>
      </c>
      <c r="C1078" s="216"/>
      <c r="D1078" s="216"/>
      <c r="E1078" s="216" t="s">
        <v>56</v>
      </c>
    </row>
    <row r="1079" ht="16.9" customHeight="1" spans="1:5">
      <c r="A1079" s="214" t="s">
        <v>1977</v>
      </c>
      <c r="B1079" s="224" t="s">
        <v>1978</v>
      </c>
      <c r="C1079" s="216"/>
      <c r="D1079" s="216"/>
      <c r="E1079" s="216" t="s">
        <v>56</v>
      </c>
    </row>
    <row r="1080" ht="16.9" customHeight="1" spans="1:5">
      <c r="A1080" s="214" t="s">
        <v>1979</v>
      </c>
      <c r="B1080" s="224" t="s">
        <v>89</v>
      </c>
      <c r="C1080" s="216">
        <v>392</v>
      </c>
      <c r="D1080" s="216">
        <v>493</v>
      </c>
      <c r="E1080" s="216">
        <v>125.8</v>
      </c>
    </row>
    <row r="1081" ht="16.9" customHeight="1" spans="1:5">
      <c r="A1081" s="214" t="s">
        <v>1980</v>
      </c>
      <c r="B1081" s="224" t="s">
        <v>1981</v>
      </c>
      <c r="C1081" s="216">
        <v>392</v>
      </c>
      <c r="D1081" s="216">
        <v>493</v>
      </c>
      <c r="E1081" s="216">
        <v>125.8</v>
      </c>
    </row>
    <row r="1082" ht="16.9" customHeight="1" spans="1:5">
      <c r="A1082" s="214" t="s">
        <v>1982</v>
      </c>
      <c r="B1082" s="224" t="s">
        <v>108</v>
      </c>
      <c r="C1082" s="216">
        <v>392</v>
      </c>
      <c r="D1082" s="216">
        <v>493</v>
      </c>
      <c r="E1082" s="216">
        <v>125.8</v>
      </c>
    </row>
    <row r="1083" ht="16.9" customHeight="1" spans="1:5">
      <c r="A1083" s="214" t="s">
        <v>1983</v>
      </c>
      <c r="B1083" s="224" t="s">
        <v>110</v>
      </c>
      <c r="C1083" s="216"/>
      <c r="D1083" s="216"/>
      <c r="E1083" s="216" t="s">
        <v>56</v>
      </c>
    </row>
    <row r="1084" ht="16.9" customHeight="1" spans="1:5">
      <c r="A1084" s="214" t="s">
        <v>1984</v>
      </c>
      <c r="B1084" s="224" t="s">
        <v>112</v>
      </c>
      <c r="C1084" s="216"/>
      <c r="D1084" s="216"/>
      <c r="E1084" s="216" t="s">
        <v>56</v>
      </c>
    </row>
    <row r="1085" ht="16.9" customHeight="1" spans="1:5">
      <c r="A1085" s="214" t="s">
        <v>1985</v>
      </c>
      <c r="B1085" s="224" t="s">
        <v>1986</v>
      </c>
      <c r="C1085" s="216"/>
      <c r="D1085" s="216"/>
      <c r="E1085" s="216" t="s">
        <v>56</v>
      </c>
    </row>
    <row r="1086" ht="16.9" customHeight="1" spans="1:5">
      <c r="A1086" s="214" t="s">
        <v>1987</v>
      </c>
      <c r="B1086" s="224" t="s">
        <v>1988</v>
      </c>
      <c r="C1086" s="216"/>
      <c r="D1086" s="216"/>
      <c r="E1086" s="216" t="s">
        <v>56</v>
      </c>
    </row>
    <row r="1087" ht="16.9" customHeight="1" spans="1:5">
      <c r="A1087" s="214" t="s">
        <v>1989</v>
      </c>
      <c r="B1087" s="224" t="s">
        <v>1990</v>
      </c>
      <c r="C1087" s="216"/>
      <c r="D1087" s="216"/>
      <c r="E1087" s="216" t="s">
        <v>56</v>
      </c>
    </row>
    <row r="1088" ht="16.9" customHeight="1" spans="1:5">
      <c r="A1088" s="214" t="s">
        <v>1991</v>
      </c>
      <c r="B1088" s="224" t="s">
        <v>1992</v>
      </c>
      <c r="C1088" s="216"/>
      <c r="D1088" s="216"/>
      <c r="E1088" s="216" t="s">
        <v>56</v>
      </c>
    </row>
    <row r="1089" ht="16.9" customHeight="1" spans="1:5">
      <c r="A1089" s="214" t="s">
        <v>1993</v>
      </c>
      <c r="B1089" s="224" t="s">
        <v>1994</v>
      </c>
      <c r="C1089" s="216"/>
      <c r="D1089" s="216"/>
      <c r="E1089" s="216" t="s">
        <v>56</v>
      </c>
    </row>
    <row r="1090" ht="16.9" customHeight="1" spans="1:5">
      <c r="A1090" s="214" t="s">
        <v>1995</v>
      </c>
      <c r="B1090" s="224" t="s">
        <v>1996</v>
      </c>
      <c r="C1090" s="216"/>
      <c r="D1090" s="216"/>
      <c r="E1090" s="216" t="s">
        <v>56</v>
      </c>
    </row>
    <row r="1091" ht="16.9" customHeight="1" spans="1:5">
      <c r="A1091" s="214" t="s">
        <v>1997</v>
      </c>
      <c r="B1091" s="224" t="s">
        <v>1998</v>
      </c>
      <c r="C1091" s="216"/>
      <c r="D1091" s="216"/>
      <c r="E1091" s="216" t="s">
        <v>56</v>
      </c>
    </row>
    <row r="1092" ht="16.9" customHeight="1" spans="1:5">
      <c r="A1092" s="214" t="s">
        <v>1999</v>
      </c>
      <c r="B1092" s="224" t="s">
        <v>2000</v>
      </c>
      <c r="C1092" s="216"/>
      <c r="D1092" s="216"/>
      <c r="E1092" s="216" t="s">
        <v>56</v>
      </c>
    </row>
    <row r="1093" ht="16.9" customHeight="1" spans="1:5">
      <c r="A1093" s="214" t="s">
        <v>2001</v>
      </c>
      <c r="B1093" s="224" t="s">
        <v>2002</v>
      </c>
      <c r="C1093" s="216"/>
      <c r="D1093" s="216"/>
      <c r="E1093" s="216" t="s">
        <v>56</v>
      </c>
    </row>
    <row r="1094" ht="16.9" customHeight="1" spans="1:5">
      <c r="A1094" s="214" t="s">
        <v>2003</v>
      </c>
      <c r="B1094" s="224" t="s">
        <v>2004</v>
      </c>
      <c r="C1094" s="216"/>
      <c r="D1094" s="216"/>
      <c r="E1094" s="216" t="s">
        <v>56</v>
      </c>
    </row>
    <row r="1095" ht="16.9" customHeight="1" spans="1:5">
      <c r="A1095" s="214" t="s">
        <v>2005</v>
      </c>
      <c r="B1095" s="224" t="s">
        <v>2006</v>
      </c>
      <c r="C1095" s="216"/>
      <c r="D1095" s="216"/>
      <c r="E1095" s="216" t="s">
        <v>56</v>
      </c>
    </row>
    <row r="1096" ht="16.9" customHeight="1" spans="1:5">
      <c r="A1096" s="214" t="s">
        <v>2007</v>
      </c>
      <c r="B1096" s="224" t="s">
        <v>2008</v>
      </c>
      <c r="C1096" s="216"/>
      <c r="D1096" s="216"/>
      <c r="E1096" s="216" t="s">
        <v>56</v>
      </c>
    </row>
    <row r="1097" ht="16.9" customHeight="1" spans="1:5">
      <c r="A1097" s="214" t="s">
        <v>2009</v>
      </c>
      <c r="B1097" s="224" t="s">
        <v>2010</v>
      </c>
      <c r="C1097" s="216"/>
      <c r="D1097" s="216"/>
      <c r="E1097" s="216" t="s">
        <v>56</v>
      </c>
    </row>
    <row r="1098" ht="16.9" customHeight="1" spans="1:5">
      <c r="A1098" s="214" t="s">
        <v>2011</v>
      </c>
      <c r="B1098" s="224" t="s">
        <v>2012</v>
      </c>
      <c r="C1098" s="216"/>
      <c r="D1098" s="216"/>
      <c r="E1098" s="216" t="s">
        <v>56</v>
      </c>
    </row>
    <row r="1099" ht="16.9" customHeight="1" spans="1:5">
      <c r="A1099" s="214" t="s">
        <v>2013</v>
      </c>
      <c r="B1099" s="224" t="s">
        <v>2014</v>
      </c>
      <c r="C1099" s="216"/>
      <c r="D1099" s="216"/>
      <c r="E1099" s="216" t="s">
        <v>56</v>
      </c>
    </row>
    <row r="1100" ht="16.9" customHeight="1" spans="1:5">
      <c r="A1100" s="214" t="s">
        <v>2015</v>
      </c>
      <c r="B1100" s="224" t="s">
        <v>2016</v>
      </c>
      <c r="C1100" s="216"/>
      <c r="D1100" s="216"/>
      <c r="E1100" s="216" t="s">
        <v>56</v>
      </c>
    </row>
    <row r="1101" ht="16.9" customHeight="1" spans="1:5">
      <c r="A1101" s="214" t="s">
        <v>2017</v>
      </c>
      <c r="B1101" s="224" t="s">
        <v>2018</v>
      </c>
      <c r="C1101" s="216"/>
      <c r="D1101" s="216"/>
      <c r="E1101" s="216" t="s">
        <v>56</v>
      </c>
    </row>
    <row r="1102" ht="16.9" customHeight="1" spans="1:5">
      <c r="A1102" s="214" t="s">
        <v>2019</v>
      </c>
      <c r="B1102" s="224" t="s">
        <v>2020</v>
      </c>
      <c r="C1102" s="216"/>
      <c r="D1102" s="216"/>
      <c r="E1102" s="216" t="s">
        <v>56</v>
      </c>
    </row>
    <row r="1103" ht="16.9" customHeight="1" spans="1:5">
      <c r="A1103" s="214" t="s">
        <v>2021</v>
      </c>
      <c r="B1103" s="224" t="s">
        <v>2022</v>
      </c>
      <c r="C1103" s="216"/>
      <c r="D1103" s="216"/>
      <c r="E1103" s="216" t="s">
        <v>56</v>
      </c>
    </row>
    <row r="1104" ht="16.9" customHeight="1" spans="1:5">
      <c r="A1104" s="214" t="s">
        <v>2023</v>
      </c>
      <c r="B1104" s="224" t="s">
        <v>2024</v>
      </c>
      <c r="C1104" s="216"/>
      <c r="D1104" s="216"/>
      <c r="E1104" s="216" t="s">
        <v>56</v>
      </c>
    </row>
    <row r="1105" ht="16.9" customHeight="1" spans="1:5">
      <c r="A1105" s="214" t="s">
        <v>2025</v>
      </c>
      <c r="B1105" s="224" t="s">
        <v>2026</v>
      </c>
      <c r="C1105" s="216"/>
      <c r="D1105" s="216"/>
      <c r="E1105" s="216" t="s">
        <v>56</v>
      </c>
    </row>
    <row r="1106" ht="16.9" customHeight="1" spans="1:5">
      <c r="A1106" s="214" t="s">
        <v>2027</v>
      </c>
      <c r="B1106" s="224" t="s">
        <v>126</v>
      </c>
      <c r="C1106" s="216"/>
      <c r="D1106" s="216"/>
      <c r="E1106" s="216" t="s">
        <v>56</v>
      </c>
    </row>
    <row r="1107" ht="16.9" customHeight="1" spans="1:5">
      <c r="A1107" s="214" t="s">
        <v>2028</v>
      </c>
      <c r="B1107" s="224" t="s">
        <v>2029</v>
      </c>
      <c r="C1107" s="216"/>
      <c r="D1107" s="216"/>
      <c r="E1107" s="216" t="s">
        <v>56</v>
      </c>
    </row>
    <row r="1108" ht="16.9" customHeight="1" spans="1:5">
      <c r="A1108" s="214" t="s">
        <v>2030</v>
      </c>
      <c r="B1108" s="224" t="s">
        <v>2031</v>
      </c>
      <c r="C1108" s="216">
        <v>0</v>
      </c>
      <c r="D1108" s="216">
        <v>0</v>
      </c>
      <c r="E1108" s="216" t="s">
        <v>56</v>
      </c>
    </row>
    <row r="1109" ht="16.9" customHeight="1" spans="1:5">
      <c r="A1109" s="214" t="s">
        <v>2032</v>
      </c>
      <c r="B1109" s="224" t="s">
        <v>108</v>
      </c>
      <c r="C1109" s="216"/>
      <c r="D1109" s="216"/>
      <c r="E1109" s="216" t="s">
        <v>56</v>
      </c>
    </row>
    <row r="1110" ht="16.9" customHeight="1" spans="1:5">
      <c r="A1110" s="214" t="s">
        <v>2033</v>
      </c>
      <c r="B1110" s="224" t="s">
        <v>110</v>
      </c>
      <c r="C1110" s="216"/>
      <c r="D1110" s="216"/>
      <c r="E1110" s="216" t="s">
        <v>56</v>
      </c>
    </row>
    <row r="1111" ht="16.9" customHeight="1" spans="1:5">
      <c r="A1111" s="214" t="s">
        <v>2034</v>
      </c>
      <c r="B1111" s="224" t="s">
        <v>112</v>
      </c>
      <c r="C1111" s="216"/>
      <c r="D1111" s="216"/>
      <c r="E1111" s="216" t="s">
        <v>56</v>
      </c>
    </row>
    <row r="1112" ht="16.9" customHeight="1" spans="1:5">
      <c r="A1112" s="214" t="s">
        <v>2035</v>
      </c>
      <c r="B1112" s="224" t="s">
        <v>2036</v>
      </c>
      <c r="C1112" s="216"/>
      <c r="D1112" s="216"/>
      <c r="E1112" s="216" t="s">
        <v>56</v>
      </c>
    </row>
    <row r="1113" ht="16.9" customHeight="1" spans="1:5">
      <c r="A1113" s="214" t="s">
        <v>2037</v>
      </c>
      <c r="B1113" s="224" t="s">
        <v>2038</v>
      </c>
      <c r="C1113" s="216"/>
      <c r="D1113" s="216"/>
      <c r="E1113" s="216" t="s">
        <v>56</v>
      </c>
    </row>
    <row r="1114" ht="16.9" customHeight="1" spans="1:5">
      <c r="A1114" s="214" t="s">
        <v>2039</v>
      </c>
      <c r="B1114" s="224" t="s">
        <v>2040</v>
      </c>
      <c r="C1114" s="216"/>
      <c r="D1114" s="216"/>
      <c r="E1114" s="216" t="s">
        <v>56</v>
      </c>
    </row>
    <row r="1115" ht="16.9" customHeight="1" spans="1:5">
      <c r="A1115" s="214" t="s">
        <v>2041</v>
      </c>
      <c r="B1115" s="224" t="s">
        <v>2042</v>
      </c>
      <c r="C1115" s="216"/>
      <c r="D1115" s="216"/>
      <c r="E1115" s="216" t="s">
        <v>56</v>
      </c>
    </row>
    <row r="1116" ht="16.9" customHeight="1" spans="1:5">
      <c r="A1116" s="214" t="s">
        <v>2043</v>
      </c>
      <c r="B1116" s="224" t="s">
        <v>2044</v>
      </c>
      <c r="C1116" s="216"/>
      <c r="D1116" s="216"/>
      <c r="E1116" s="216" t="s">
        <v>56</v>
      </c>
    </row>
    <row r="1117" ht="16.9" customHeight="1" spans="1:5">
      <c r="A1117" s="214" t="s">
        <v>2045</v>
      </c>
      <c r="B1117" s="224" t="s">
        <v>2046</v>
      </c>
      <c r="C1117" s="216"/>
      <c r="D1117" s="216"/>
      <c r="E1117" s="216" t="s">
        <v>56</v>
      </c>
    </row>
    <row r="1118" ht="16.9" customHeight="1" spans="1:5">
      <c r="A1118" s="214" t="s">
        <v>2047</v>
      </c>
      <c r="B1118" s="224" t="s">
        <v>2048</v>
      </c>
      <c r="C1118" s="216"/>
      <c r="D1118" s="216"/>
      <c r="E1118" s="216" t="s">
        <v>56</v>
      </c>
    </row>
    <row r="1119" ht="16.9" customHeight="1" spans="1:5">
      <c r="A1119" s="214" t="s">
        <v>2049</v>
      </c>
      <c r="B1119" s="224" t="s">
        <v>2050</v>
      </c>
      <c r="C1119" s="216"/>
      <c r="D1119" s="216"/>
      <c r="E1119" s="216" t="s">
        <v>56</v>
      </c>
    </row>
    <row r="1120" ht="16.9" customHeight="1" spans="1:5">
      <c r="A1120" s="214" t="s">
        <v>2051</v>
      </c>
      <c r="B1120" s="224" t="s">
        <v>2052</v>
      </c>
      <c r="C1120" s="216"/>
      <c r="D1120" s="216"/>
      <c r="E1120" s="216" t="s">
        <v>56</v>
      </c>
    </row>
    <row r="1121" ht="16.9" customHeight="1" spans="1:5">
      <c r="A1121" s="214" t="s">
        <v>2053</v>
      </c>
      <c r="B1121" s="224" t="s">
        <v>2054</v>
      </c>
      <c r="C1121" s="216"/>
      <c r="D1121" s="216"/>
      <c r="E1121" s="216" t="s">
        <v>56</v>
      </c>
    </row>
    <row r="1122" ht="16.9" customHeight="1" spans="1:5">
      <c r="A1122" s="214" t="s">
        <v>2055</v>
      </c>
      <c r="B1122" s="224" t="s">
        <v>2056</v>
      </c>
      <c r="C1122" s="216"/>
      <c r="D1122" s="216"/>
      <c r="E1122" s="216" t="s">
        <v>56</v>
      </c>
    </row>
    <row r="1123" ht="16.9" customHeight="1" spans="1:5">
      <c r="A1123" s="214" t="s">
        <v>2057</v>
      </c>
      <c r="B1123" s="224" t="s">
        <v>2058</v>
      </c>
      <c r="C1123" s="216"/>
      <c r="D1123" s="216"/>
      <c r="E1123" s="216" t="s">
        <v>56</v>
      </c>
    </row>
    <row r="1124" ht="16.9" customHeight="1" spans="1:5">
      <c r="A1124" s="214" t="s">
        <v>2059</v>
      </c>
      <c r="B1124" s="224" t="s">
        <v>90</v>
      </c>
      <c r="C1124" s="216">
        <v>3252</v>
      </c>
      <c r="D1124" s="216">
        <v>1831</v>
      </c>
      <c r="E1124" s="216">
        <v>56.3</v>
      </c>
    </row>
    <row r="1125" ht="16.9" customHeight="1" spans="1:5">
      <c r="A1125" s="214" t="s">
        <v>2060</v>
      </c>
      <c r="B1125" s="224" t="s">
        <v>2061</v>
      </c>
      <c r="C1125" s="216">
        <v>1902</v>
      </c>
      <c r="D1125" s="216">
        <v>0</v>
      </c>
      <c r="E1125" s="216">
        <v>0</v>
      </c>
    </row>
    <row r="1126" ht="16.9" customHeight="1" spans="1:5">
      <c r="A1126" s="214" t="s">
        <v>2062</v>
      </c>
      <c r="B1126" s="224" t="s">
        <v>2063</v>
      </c>
      <c r="C1126" s="216"/>
      <c r="D1126" s="216"/>
      <c r="E1126" s="216" t="s">
        <v>56</v>
      </c>
    </row>
    <row r="1127" ht="16.9" customHeight="1" spans="1:5">
      <c r="A1127" s="214" t="s">
        <v>2064</v>
      </c>
      <c r="B1127" s="224" t="s">
        <v>2065</v>
      </c>
      <c r="C1127" s="216"/>
      <c r="D1127" s="216"/>
      <c r="E1127" s="216" t="s">
        <v>56</v>
      </c>
    </row>
    <row r="1128" ht="16.9" customHeight="1" spans="1:5">
      <c r="A1128" s="214" t="s">
        <v>2066</v>
      </c>
      <c r="B1128" s="224" t="s">
        <v>2067</v>
      </c>
      <c r="C1128" s="216">
        <v>336</v>
      </c>
      <c r="D1128" s="216"/>
      <c r="E1128" s="216">
        <v>0</v>
      </c>
    </row>
    <row r="1129" ht="16.9" customHeight="1" spans="1:5">
      <c r="A1129" s="214" t="s">
        <v>2068</v>
      </c>
      <c r="B1129" s="224" t="s">
        <v>2069</v>
      </c>
      <c r="C1129" s="216"/>
      <c r="D1129" s="216"/>
      <c r="E1129" s="216" t="s">
        <v>56</v>
      </c>
    </row>
    <row r="1130" ht="16.9" customHeight="1" spans="1:5">
      <c r="A1130" s="214" t="s">
        <v>2070</v>
      </c>
      <c r="B1130" s="224" t="s">
        <v>2071</v>
      </c>
      <c r="C1130" s="216">
        <v>7</v>
      </c>
      <c r="D1130" s="216"/>
      <c r="E1130" s="216">
        <v>0</v>
      </c>
    </row>
    <row r="1131" ht="16.9" customHeight="1" spans="1:5">
      <c r="A1131" s="214" t="s">
        <v>2072</v>
      </c>
      <c r="B1131" s="224" t="s">
        <v>2073</v>
      </c>
      <c r="C1131" s="216"/>
      <c r="D1131" s="216"/>
      <c r="E1131" s="216" t="s">
        <v>56</v>
      </c>
    </row>
    <row r="1132" ht="16.9" customHeight="1" spans="1:5">
      <c r="A1132" s="214" t="s">
        <v>2074</v>
      </c>
      <c r="B1132" s="224" t="s">
        <v>2075</v>
      </c>
      <c r="C1132" s="216"/>
      <c r="D1132" s="216"/>
      <c r="E1132" s="216" t="s">
        <v>56</v>
      </c>
    </row>
    <row r="1133" ht="16.9" customHeight="1" spans="1:5">
      <c r="A1133" s="214" t="s">
        <v>2076</v>
      </c>
      <c r="B1133" s="224" t="s">
        <v>2077</v>
      </c>
      <c r="C1133" s="216">
        <v>1559</v>
      </c>
      <c r="D1133" s="216"/>
      <c r="E1133" s="216">
        <v>0</v>
      </c>
    </row>
    <row r="1134" ht="16.9" customHeight="1" spans="1:5">
      <c r="A1134" s="214" t="s">
        <v>2078</v>
      </c>
      <c r="B1134" s="224" t="s">
        <v>2079</v>
      </c>
      <c r="C1134" s="216"/>
      <c r="D1134" s="216"/>
      <c r="E1134" s="216" t="s">
        <v>56</v>
      </c>
    </row>
    <row r="1135" ht="16.9" customHeight="1" spans="1:5">
      <c r="A1135" s="214" t="s">
        <v>2080</v>
      </c>
      <c r="B1135" s="224" t="s">
        <v>2081</v>
      </c>
      <c r="C1135" s="216"/>
      <c r="D1135" s="216"/>
      <c r="E1135" s="216" t="s">
        <v>56</v>
      </c>
    </row>
    <row r="1136" ht="16.9" customHeight="1" spans="1:5">
      <c r="A1136" s="214" t="s">
        <v>2082</v>
      </c>
      <c r="B1136" s="224" t="s">
        <v>2083</v>
      </c>
      <c r="C1136" s="216">
        <v>1350</v>
      </c>
      <c r="D1136" s="216">
        <v>1831</v>
      </c>
      <c r="E1136" s="216">
        <v>135.6</v>
      </c>
    </row>
    <row r="1137" ht="16.9" customHeight="1" spans="1:5">
      <c r="A1137" s="214" t="s">
        <v>2084</v>
      </c>
      <c r="B1137" s="224" t="s">
        <v>2085</v>
      </c>
      <c r="C1137" s="216">
        <v>1350</v>
      </c>
      <c r="D1137" s="216">
        <v>1831</v>
      </c>
      <c r="E1137" s="216">
        <v>135.6</v>
      </c>
    </row>
    <row r="1138" ht="16.9" customHeight="1" spans="1:5">
      <c r="A1138" s="214" t="s">
        <v>2086</v>
      </c>
      <c r="B1138" s="224" t="s">
        <v>2087</v>
      </c>
      <c r="C1138" s="216"/>
      <c r="D1138" s="216"/>
      <c r="E1138" s="216" t="s">
        <v>56</v>
      </c>
    </row>
    <row r="1139" ht="16.9" customHeight="1" spans="1:5">
      <c r="A1139" s="214" t="s">
        <v>2088</v>
      </c>
      <c r="B1139" s="224" t="s">
        <v>2089</v>
      </c>
      <c r="C1139" s="216"/>
      <c r="D1139" s="216"/>
      <c r="E1139" s="216" t="s">
        <v>56</v>
      </c>
    </row>
    <row r="1140" ht="16.9" customHeight="1" spans="1:5">
      <c r="A1140" s="214" t="s">
        <v>2090</v>
      </c>
      <c r="B1140" s="224" t="s">
        <v>2091</v>
      </c>
      <c r="C1140" s="216">
        <v>0</v>
      </c>
      <c r="D1140" s="216">
        <v>0</v>
      </c>
      <c r="E1140" s="216" t="s">
        <v>56</v>
      </c>
    </row>
    <row r="1141" ht="16.9" customHeight="1" spans="1:5">
      <c r="A1141" s="214" t="s">
        <v>2092</v>
      </c>
      <c r="B1141" s="224" t="s">
        <v>2093</v>
      </c>
      <c r="C1141" s="216"/>
      <c r="D1141" s="216"/>
      <c r="E1141" s="216" t="s">
        <v>56</v>
      </c>
    </row>
    <row r="1142" ht="16.9" customHeight="1" spans="1:5">
      <c r="A1142" s="214" t="s">
        <v>2094</v>
      </c>
      <c r="B1142" s="224" t="s">
        <v>2095</v>
      </c>
      <c r="C1142" s="216"/>
      <c r="D1142" s="216"/>
      <c r="E1142" s="216" t="s">
        <v>56</v>
      </c>
    </row>
    <row r="1143" ht="16.9" customHeight="1" spans="1:5">
      <c r="A1143" s="214" t="s">
        <v>2096</v>
      </c>
      <c r="B1143" s="224" t="s">
        <v>2097</v>
      </c>
      <c r="C1143" s="216"/>
      <c r="D1143" s="216"/>
      <c r="E1143" s="216" t="s">
        <v>56</v>
      </c>
    </row>
    <row r="1144" ht="16.9" customHeight="1" spans="1:5">
      <c r="A1144" s="214" t="s">
        <v>2098</v>
      </c>
      <c r="B1144" s="224" t="s">
        <v>2099</v>
      </c>
      <c r="C1144" s="216">
        <v>0</v>
      </c>
      <c r="D1144" s="216">
        <v>0</v>
      </c>
      <c r="E1144" s="216" t="s">
        <v>56</v>
      </c>
    </row>
    <row r="1145" ht="16.9" customHeight="1" spans="1:5">
      <c r="A1145" s="214" t="s">
        <v>2100</v>
      </c>
      <c r="B1145" s="224" t="s">
        <v>2101</v>
      </c>
      <c r="C1145" s="216">
        <v>0</v>
      </c>
      <c r="D1145" s="216">
        <v>0</v>
      </c>
      <c r="E1145" s="216" t="s">
        <v>56</v>
      </c>
    </row>
    <row r="1146" ht="16.9" customHeight="1" spans="1:5">
      <c r="A1146" s="214" t="s">
        <v>2102</v>
      </c>
      <c r="B1146" s="224" t="s">
        <v>108</v>
      </c>
      <c r="C1146" s="216"/>
      <c r="D1146" s="216"/>
      <c r="E1146" s="216" t="s">
        <v>56</v>
      </c>
    </row>
    <row r="1147" ht="16.9" customHeight="1" spans="1:5">
      <c r="A1147" s="214" t="s">
        <v>2103</v>
      </c>
      <c r="B1147" s="224" t="s">
        <v>110</v>
      </c>
      <c r="C1147" s="216"/>
      <c r="D1147" s="216"/>
      <c r="E1147" s="216" t="s">
        <v>56</v>
      </c>
    </row>
    <row r="1148" ht="16.9" customHeight="1" spans="1:5">
      <c r="A1148" s="214" t="s">
        <v>2104</v>
      </c>
      <c r="B1148" s="224" t="s">
        <v>112</v>
      </c>
      <c r="C1148" s="216"/>
      <c r="D1148" s="216"/>
      <c r="E1148" s="216" t="s">
        <v>56</v>
      </c>
    </row>
    <row r="1149" ht="16.9" customHeight="1" spans="1:5">
      <c r="A1149" s="214" t="s">
        <v>2105</v>
      </c>
      <c r="B1149" s="224" t="s">
        <v>2106</v>
      </c>
      <c r="C1149" s="216"/>
      <c r="D1149" s="216"/>
      <c r="E1149" s="216" t="s">
        <v>56</v>
      </c>
    </row>
    <row r="1150" ht="16.9" customHeight="1" spans="1:5">
      <c r="A1150" s="214" t="s">
        <v>2107</v>
      </c>
      <c r="B1150" s="224" t="s">
        <v>2108</v>
      </c>
      <c r="C1150" s="216"/>
      <c r="D1150" s="216"/>
      <c r="E1150" s="216" t="s">
        <v>56</v>
      </c>
    </row>
    <row r="1151" ht="16.9" customHeight="1" spans="1:5">
      <c r="A1151" s="214" t="s">
        <v>2109</v>
      </c>
      <c r="B1151" s="224" t="s">
        <v>2110</v>
      </c>
      <c r="C1151" s="216"/>
      <c r="D1151" s="216"/>
      <c r="E1151" s="216" t="s">
        <v>56</v>
      </c>
    </row>
    <row r="1152" ht="16.9" customHeight="1" spans="1:5">
      <c r="A1152" s="214" t="s">
        <v>2111</v>
      </c>
      <c r="B1152" s="224" t="s">
        <v>2112</v>
      </c>
      <c r="C1152" s="216"/>
      <c r="D1152" s="216"/>
      <c r="E1152" s="216" t="s">
        <v>56</v>
      </c>
    </row>
    <row r="1153" ht="16.9" customHeight="1" spans="1:5">
      <c r="A1153" s="214" t="s">
        <v>2113</v>
      </c>
      <c r="B1153" s="224" t="s">
        <v>2114</v>
      </c>
      <c r="C1153" s="216"/>
      <c r="D1153" s="216"/>
      <c r="E1153" s="216" t="s">
        <v>56</v>
      </c>
    </row>
    <row r="1154" ht="16.9" customHeight="1" spans="1:5">
      <c r="A1154" s="214" t="s">
        <v>2115</v>
      </c>
      <c r="B1154" s="224" t="s">
        <v>2116</v>
      </c>
      <c r="C1154" s="216"/>
      <c r="D1154" s="216"/>
      <c r="E1154" s="216" t="s">
        <v>56</v>
      </c>
    </row>
    <row r="1155" ht="16.9" customHeight="1" spans="1:5">
      <c r="A1155" s="214" t="s">
        <v>2117</v>
      </c>
      <c r="B1155" s="224" t="s">
        <v>2118</v>
      </c>
      <c r="C1155" s="216"/>
      <c r="D1155" s="216"/>
      <c r="E1155" s="216" t="s">
        <v>56</v>
      </c>
    </row>
    <row r="1156" ht="16.9" customHeight="1" spans="1:5">
      <c r="A1156" s="214" t="s">
        <v>2119</v>
      </c>
      <c r="B1156" s="224" t="s">
        <v>2120</v>
      </c>
      <c r="C1156" s="216"/>
      <c r="D1156" s="216"/>
      <c r="E1156" s="216" t="s">
        <v>56</v>
      </c>
    </row>
    <row r="1157" ht="16.9" customHeight="1" spans="1:5">
      <c r="A1157" s="214" t="s">
        <v>2121</v>
      </c>
      <c r="B1157" s="224" t="s">
        <v>2122</v>
      </c>
      <c r="C1157" s="216"/>
      <c r="D1157" s="216"/>
      <c r="E1157" s="216" t="s">
        <v>56</v>
      </c>
    </row>
    <row r="1158" ht="16.9" customHeight="1" spans="1:5">
      <c r="A1158" s="214" t="s">
        <v>2123</v>
      </c>
      <c r="B1158" s="224" t="s">
        <v>2124</v>
      </c>
      <c r="C1158" s="216"/>
      <c r="D1158" s="216"/>
      <c r="E1158" s="216" t="s">
        <v>56</v>
      </c>
    </row>
    <row r="1159" ht="16.9" customHeight="1" spans="1:5">
      <c r="A1159" s="214" t="s">
        <v>2125</v>
      </c>
      <c r="B1159" s="224" t="s">
        <v>2126</v>
      </c>
      <c r="C1159" s="216"/>
      <c r="D1159" s="216"/>
      <c r="E1159" s="216" t="s">
        <v>56</v>
      </c>
    </row>
    <row r="1160" ht="16.9" customHeight="1" spans="1:5">
      <c r="A1160" s="214" t="s">
        <v>2127</v>
      </c>
      <c r="B1160" s="224" t="s">
        <v>2128</v>
      </c>
      <c r="C1160" s="216"/>
      <c r="D1160" s="216"/>
      <c r="E1160" s="216" t="s">
        <v>56</v>
      </c>
    </row>
    <row r="1161" ht="16.9" customHeight="1" spans="1:5">
      <c r="A1161" s="214" t="s">
        <v>2129</v>
      </c>
      <c r="B1161" s="224" t="s">
        <v>126</v>
      </c>
      <c r="C1161" s="216"/>
      <c r="D1161" s="216"/>
      <c r="E1161" s="216" t="s">
        <v>56</v>
      </c>
    </row>
    <row r="1162" ht="16.9" customHeight="1" spans="1:5">
      <c r="A1162" s="214" t="s">
        <v>2130</v>
      </c>
      <c r="B1162" s="224" t="s">
        <v>2131</v>
      </c>
      <c r="C1162" s="216"/>
      <c r="D1162" s="216"/>
      <c r="E1162" s="216" t="s">
        <v>56</v>
      </c>
    </row>
    <row r="1163" ht="16.9" customHeight="1" spans="1:5">
      <c r="A1163" s="214" t="s">
        <v>2132</v>
      </c>
      <c r="B1163" s="224" t="s">
        <v>2133</v>
      </c>
      <c r="C1163" s="216">
        <v>0</v>
      </c>
      <c r="D1163" s="216">
        <v>0</v>
      </c>
      <c r="E1163" s="216" t="s">
        <v>56</v>
      </c>
    </row>
    <row r="1164" ht="16.9" customHeight="1" spans="1:5">
      <c r="A1164" s="214" t="s">
        <v>2134</v>
      </c>
      <c r="B1164" s="224" t="s">
        <v>2135</v>
      </c>
      <c r="C1164" s="216"/>
      <c r="D1164" s="216"/>
      <c r="E1164" s="216" t="s">
        <v>56</v>
      </c>
    </row>
    <row r="1165" ht="16.9" customHeight="1" spans="1:5">
      <c r="A1165" s="214" t="s">
        <v>2136</v>
      </c>
      <c r="B1165" s="224" t="s">
        <v>2137</v>
      </c>
      <c r="C1165" s="216"/>
      <c r="D1165" s="216"/>
      <c r="E1165" s="216" t="s">
        <v>56</v>
      </c>
    </row>
    <row r="1166" ht="16.9" customHeight="1" spans="1:5">
      <c r="A1166" s="214" t="s">
        <v>2138</v>
      </c>
      <c r="B1166" s="224" t="s">
        <v>2139</v>
      </c>
      <c r="C1166" s="216"/>
      <c r="D1166" s="216"/>
      <c r="E1166" s="216" t="s">
        <v>56</v>
      </c>
    </row>
    <row r="1167" ht="16.9" customHeight="1" spans="1:5">
      <c r="A1167" s="214" t="s">
        <v>2140</v>
      </c>
      <c r="B1167" s="224" t="s">
        <v>2141</v>
      </c>
      <c r="C1167" s="216"/>
      <c r="D1167" s="216"/>
      <c r="E1167" s="216" t="s">
        <v>56</v>
      </c>
    </row>
    <row r="1168" ht="16.9" customHeight="1" spans="1:5">
      <c r="A1168" s="214" t="s">
        <v>2142</v>
      </c>
      <c r="B1168" s="224" t="s">
        <v>2143</v>
      </c>
      <c r="C1168" s="216"/>
      <c r="D1168" s="216"/>
      <c r="E1168" s="216" t="s">
        <v>56</v>
      </c>
    </row>
    <row r="1169" ht="16.9" customHeight="1" spans="1:5">
      <c r="A1169" s="214" t="s">
        <v>2144</v>
      </c>
      <c r="B1169" s="224" t="s">
        <v>2145</v>
      </c>
      <c r="C1169" s="216">
        <v>0</v>
      </c>
      <c r="D1169" s="216">
        <v>0</v>
      </c>
      <c r="E1169" s="216" t="s">
        <v>56</v>
      </c>
    </row>
    <row r="1170" ht="16.9" customHeight="1" spans="1:5">
      <c r="A1170" s="214" t="s">
        <v>2146</v>
      </c>
      <c r="B1170" s="224" t="s">
        <v>2147</v>
      </c>
      <c r="C1170" s="216"/>
      <c r="D1170" s="216"/>
      <c r="E1170" s="216" t="s">
        <v>56</v>
      </c>
    </row>
    <row r="1171" ht="16.9" customHeight="1" spans="1:5">
      <c r="A1171" s="214" t="s">
        <v>2148</v>
      </c>
      <c r="B1171" s="224" t="s">
        <v>2149</v>
      </c>
      <c r="C1171" s="216"/>
      <c r="D1171" s="216"/>
      <c r="E1171" s="216" t="s">
        <v>56</v>
      </c>
    </row>
    <row r="1172" ht="16.9" customHeight="1" spans="1:5">
      <c r="A1172" s="214" t="s">
        <v>2150</v>
      </c>
      <c r="B1172" s="224" t="s">
        <v>2151</v>
      </c>
      <c r="C1172" s="216"/>
      <c r="D1172" s="216"/>
      <c r="E1172" s="216" t="s">
        <v>56</v>
      </c>
    </row>
    <row r="1173" ht="16.9" customHeight="1" spans="1:5">
      <c r="A1173" s="214" t="s">
        <v>2152</v>
      </c>
      <c r="B1173" s="224" t="s">
        <v>2153</v>
      </c>
      <c r="C1173" s="216"/>
      <c r="D1173" s="216"/>
      <c r="E1173" s="216" t="s">
        <v>56</v>
      </c>
    </row>
    <row r="1174" ht="16.9" customHeight="1" spans="1:5">
      <c r="A1174" s="214" t="s">
        <v>2154</v>
      </c>
      <c r="B1174" s="224" t="s">
        <v>2155</v>
      </c>
      <c r="C1174" s="216"/>
      <c r="D1174" s="216"/>
      <c r="E1174" s="216" t="s">
        <v>56</v>
      </c>
    </row>
    <row r="1175" ht="16.9" customHeight="1" spans="1:5">
      <c r="A1175" s="214" t="s">
        <v>2156</v>
      </c>
      <c r="B1175" s="224" t="s">
        <v>2157</v>
      </c>
      <c r="C1175" s="216">
        <v>0</v>
      </c>
      <c r="D1175" s="216">
        <v>0</v>
      </c>
      <c r="E1175" s="216" t="s">
        <v>56</v>
      </c>
    </row>
    <row r="1176" ht="16.9" customHeight="1" spans="1:5">
      <c r="A1176" s="214" t="s">
        <v>2158</v>
      </c>
      <c r="B1176" s="224" t="s">
        <v>2159</v>
      </c>
      <c r="C1176" s="216"/>
      <c r="D1176" s="216"/>
      <c r="E1176" s="216" t="s">
        <v>56</v>
      </c>
    </row>
    <row r="1177" ht="16.9" customHeight="1" spans="1:5">
      <c r="A1177" s="214" t="s">
        <v>2160</v>
      </c>
      <c r="B1177" s="224" t="s">
        <v>2161</v>
      </c>
      <c r="C1177" s="216"/>
      <c r="D1177" s="216"/>
      <c r="E1177" s="216" t="s">
        <v>56</v>
      </c>
    </row>
    <row r="1178" ht="16.9" customHeight="1" spans="1:5">
      <c r="A1178" s="214" t="s">
        <v>2162</v>
      </c>
      <c r="B1178" s="224" t="s">
        <v>2163</v>
      </c>
      <c r="C1178" s="216"/>
      <c r="D1178" s="216"/>
      <c r="E1178" s="216" t="s">
        <v>56</v>
      </c>
    </row>
    <row r="1179" ht="16.9" customHeight="1" spans="1:5">
      <c r="A1179" s="214" t="s">
        <v>2164</v>
      </c>
      <c r="B1179" s="224" t="s">
        <v>2165</v>
      </c>
      <c r="C1179" s="216"/>
      <c r="D1179" s="216"/>
      <c r="E1179" s="216" t="s">
        <v>56</v>
      </c>
    </row>
    <row r="1180" ht="16.9" customHeight="1" spans="1:5">
      <c r="A1180" s="214" t="s">
        <v>2166</v>
      </c>
      <c r="B1180" s="224" t="s">
        <v>2167</v>
      </c>
      <c r="C1180" s="216"/>
      <c r="D1180" s="216"/>
      <c r="E1180" s="216" t="s">
        <v>56</v>
      </c>
    </row>
    <row r="1181" ht="16.9" customHeight="1" spans="1:5">
      <c r="A1181" s="214" t="s">
        <v>2168</v>
      </c>
      <c r="B1181" s="224" t="s">
        <v>2169</v>
      </c>
      <c r="C1181" s="216"/>
      <c r="D1181" s="216"/>
      <c r="E1181" s="216" t="s">
        <v>56</v>
      </c>
    </row>
    <row r="1182" ht="16.9" customHeight="1" spans="1:5">
      <c r="A1182" s="214" t="s">
        <v>2170</v>
      </c>
      <c r="B1182" s="224" t="s">
        <v>2171</v>
      </c>
      <c r="C1182" s="216"/>
      <c r="D1182" s="216"/>
      <c r="E1182" s="216" t="s">
        <v>56</v>
      </c>
    </row>
    <row r="1183" ht="16.9" customHeight="1" spans="1:5">
      <c r="A1183" s="214" t="s">
        <v>2172</v>
      </c>
      <c r="B1183" s="224" t="s">
        <v>2173</v>
      </c>
      <c r="C1183" s="216"/>
      <c r="D1183" s="216"/>
      <c r="E1183" s="216" t="s">
        <v>56</v>
      </c>
    </row>
    <row r="1184" ht="16.9" customHeight="1" spans="1:5">
      <c r="A1184" s="214" t="s">
        <v>2174</v>
      </c>
      <c r="B1184" s="224" t="s">
        <v>2175</v>
      </c>
      <c r="C1184" s="216"/>
      <c r="D1184" s="216"/>
      <c r="E1184" s="216" t="s">
        <v>56</v>
      </c>
    </row>
    <row r="1185" ht="16.9" customHeight="1" spans="1:5">
      <c r="A1185" s="214" t="s">
        <v>2176</v>
      </c>
      <c r="B1185" s="224" t="s">
        <v>2177</v>
      </c>
      <c r="C1185" s="216"/>
      <c r="D1185" s="216"/>
      <c r="E1185" s="216" t="s">
        <v>56</v>
      </c>
    </row>
    <row r="1186" ht="16.9" customHeight="1" spans="1:5">
      <c r="A1186" s="214" t="s">
        <v>2178</v>
      </c>
      <c r="B1186" s="224" t="s">
        <v>2179</v>
      </c>
      <c r="C1186" s="216"/>
      <c r="D1186" s="216"/>
      <c r="E1186" s="216" t="s">
        <v>56</v>
      </c>
    </row>
    <row r="1187" ht="16.9" customHeight="1" spans="1:5">
      <c r="A1187" s="214" t="s">
        <v>2180</v>
      </c>
      <c r="B1187" s="224" t="s">
        <v>2181</v>
      </c>
      <c r="C1187" s="216"/>
      <c r="D1187" s="216"/>
      <c r="E1187" s="216" t="s">
        <v>56</v>
      </c>
    </row>
    <row r="1188" ht="16.9" customHeight="1" spans="1:5">
      <c r="A1188" s="214" t="s">
        <v>2182</v>
      </c>
      <c r="B1188" s="224" t="s">
        <v>91</v>
      </c>
      <c r="C1188" s="216">
        <v>92</v>
      </c>
      <c r="D1188" s="216">
        <v>67</v>
      </c>
      <c r="E1188" s="216">
        <v>72.8</v>
      </c>
    </row>
    <row r="1189" ht="16.9" customHeight="1" spans="1:5">
      <c r="A1189" s="214" t="s">
        <v>2183</v>
      </c>
      <c r="B1189" s="224" t="s">
        <v>2184</v>
      </c>
      <c r="C1189" s="216">
        <v>12</v>
      </c>
      <c r="D1189" s="216">
        <v>17</v>
      </c>
      <c r="E1189" s="216">
        <v>141.7</v>
      </c>
    </row>
    <row r="1190" ht="16.9" customHeight="1" spans="1:5">
      <c r="A1190" s="214" t="s">
        <v>2185</v>
      </c>
      <c r="B1190" s="224" t="s">
        <v>108</v>
      </c>
      <c r="C1190" s="216">
        <v>7</v>
      </c>
      <c r="D1190" s="216">
        <v>17</v>
      </c>
      <c r="E1190" s="216">
        <v>242.9</v>
      </c>
    </row>
    <row r="1191" ht="16.9" customHeight="1" spans="1:5">
      <c r="A1191" s="214" t="s">
        <v>2186</v>
      </c>
      <c r="B1191" s="224" t="s">
        <v>110</v>
      </c>
      <c r="C1191" s="216"/>
      <c r="D1191" s="216"/>
      <c r="E1191" s="216" t="s">
        <v>56</v>
      </c>
    </row>
    <row r="1192" ht="16.9" customHeight="1" spans="1:5">
      <c r="A1192" s="214" t="s">
        <v>2187</v>
      </c>
      <c r="B1192" s="224" t="s">
        <v>112</v>
      </c>
      <c r="C1192" s="216"/>
      <c r="D1192" s="216"/>
      <c r="E1192" s="216" t="s">
        <v>56</v>
      </c>
    </row>
    <row r="1193" ht="16.9" customHeight="1" spans="1:5">
      <c r="A1193" s="214" t="s">
        <v>2188</v>
      </c>
      <c r="B1193" s="224" t="s">
        <v>2189</v>
      </c>
      <c r="C1193" s="216"/>
      <c r="D1193" s="216"/>
      <c r="E1193" s="216" t="s">
        <v>56</v>
      </c>
    </row>
    <row r="1194" ht="16.9" customHeight="1" spans="1:5">
      <c r="A1194" s="214" t="s">
        <v>2190</v>
      </c>
      <c r="B1194" s="224" t="s">
        <v>2191</v>
      </c>
      <c r="C1194" s="216"/>
      <c r="D1194" s="216"/>
      <c r="E1194" s="216" t="s">
        <v>56</v>
      </c>
    </row>
    <row r="1195" ht="16.9" customHeight="1" spans="1:5">
      <c r="A1195" s="214" t="s">
        <v>2192</v>
      </c>
      <c r="B1195" s="224" t="s">
        <v>2193</v>
      </c>
      <c r="C1195" s="216"/>
      <c r="D1195" s="216"/>
      <c r="E1195" s="216" t="s">
        <v>56</v>
      </c>
    </row>
    <row r="1196" ht="16.9" customHeight="1" spans="1:5">
      <c r="A1196" s="214" t="s">
        <v>2194</v>
      </c>
      <c r="B1196" s="224" t="s">
        <v>2195</v>
      </c>
      <c r="C1196" s="216"/>
      <c r="D1196" s="216"/>
      <c r="E1196" s="216" t="s">
        <v>56</v>
      </c>
    </row>
    <row r="1197" ht="16.9" customHeight="1" spans="1:5">
      <c r="A1197" s="214" t="s">
        <v>2196</v>
      </c>
      <c r="B1197" s="224" t="s">
        <v>2197</v>
      </c>
      <c r="C1197" s="216"/>
      <c r="D1197" s="216"/>
      <c r="E1197" s="216" t="s">
        <v>56</v>
      </c>
    </row>
    <row r="1198" ht="16.9" customHeight="1" spans="1:5">
      <c r="A1198" s="214" t="s">
        <v>2198</v>
      </c>
      <c r="B1198" s="224" t="s">
        <v>126</v>
      </c>
      <c r="C1198" s="216"/>
      <c r="D1198" s="216"/>
      <c r="E1198" s="216" t="s">
        <v>56</v>
      </c>
    </row>
    <row r="1199" ht="16.9" customHeight="1" spans="1:5">
      <c r="A1199" s="214" t="s">
        <v>2199</v>
      </c>
      <c r="B1199" s="224" t="s">
        <v>2200</v>
      </c>
      <c r="C1199" s="216">
        <v>5</v>
      </c>
      <c r="D1199" s="216"/>
      <c r="E1199" s="216">
        <v>0</v>
      </c>
    </row>
    <row r="1200" ht="16.9" customHeight="1" spans="1:5">
      <c r="A1200" s="214" t="s">
        <v>2201</v>
      </c>
      <c r="B1200" s="224" t="s">
        <v>2202</v>
      </c>
      <c r="C1200" s="216">
        <v>0</v>
      </c>
      <c r="D1200" s="216">
        <v>50</v>
      </c>
      <c r="E1200" s="216" t="s">
        <v>56</v>
      </c>
    </row>
    <row r="1201" ht="16.9" customHeight="1" spans="1:5">
      <c r="A1201" s="214" t="s">
        <v>2203</v>
      </c>
      <c r="B1201" s="224" t="s">
        <v>108</v>
      </c>
      <c r="C1201" s="216"/>
      <c r="D1201" s="216"/>
      <c r="E1201" s="216" t="s">
        <v>56</v>
      </c>
    </row>
    <row r="1202" ht="16.9" customHeight="1" spans="1:5">
      <c r="A1202" s="214" t="s">
        <v>2204</v>
      </c>
      <c r="B1202" s="224" t="s">
        <v>110</v>
      </c>
      <c r="C1202" s="216"/>
      <c r="D1202" s="216"/>
      <c r="E1202" s="216" t="s">
        <v>56</v>
      </c>
    </row>
    <row r="1203" ht="16.9" customHeight="1" spans="1:5">
      <c r="A1203" s="214" t="s">
        <v>2205</v>
      </c>
      <c r="B1203" s="224" t="s">
        <v>112</v>
      </c>
      <c r="C1203" s="216"/>
      <c r="D1203" s="216"/>
      <c r="E1203" s="216" t="s">
        <v>56</v>
      </c>
    </row>
    <row r="1204" ht="16.9" customHeight="1" spans="1:5">
      <c r="A1204" s="214" t="s">
        <v>2206</v>
      </c>
      <c r="B1204" s="224" t="s">
        <v>2207</v>
      </c>
      <c r="C1204" s="216"/>
      <c r="D1204" s="216"/>
      <c r="E1204" s="216" t="s">
        <v>56</v>
      </c>
    </row>
    <row r="1205" ht="16.9" customHeight="1" spans="1:5">
      <c r="A1205" s="214" t="s">
        <v>2208</v>
      </c>
      <c r="B1205" s="224" t="s">
        <v>2209</v>
      </c>
      <c r="C1205" s="216"/>
      <c r="D1205" s="216">
        <v>50</v>
      </c>
      <c r="E1205" s="216" t="s">
        <v>56</v>
      </c>
    </row>
    <row r="1206" ht="16.9" customHeight="1" spans="1:5">
      <c r="A1206" s="214" t="s">
        <v>2210</v>
      </c>
      <c r="B1206" s="224" t="s">
        <v>2211</v>
      </c>
      <c r="C1206" s="216">
        <v>0</v>
      </c>
      <c r="D1206" s="216">
        <v>0</v>
      </c>
      <c r="E1206" s="216" t="s">
        <v>56</v>
      </c>
    </row>
    <row r="1207" ht="16.9" customHeight="1" spans="1:5">
      <c r="A1207" s="214" t="s">
        <v>2212</v>
      </c>
      <c r="B1207" s="224" t="s">
        <v>108</v>
      </c>
      <c r="C1207" s="216"/>
      <c r="D1207" s="216"/>
      <c r="E1207" s="216" t="s">
        <v>56</v>
      </c>
    </row>
    <row r="1208" ht="16.9" customHeight="1" spans="1:5">
      <c r="A1208" s="214" t="s">
        <v>2213</v>
      </c>
      <c r="B1208" s="224" t="s">
        <v>110</v>
      </c>
      <c r="C1208" s="216"/>
      <c r="D1208" s="216"/>
      <c r="E1208" s="216" t="s">
        <v>56</v>
      </c>
    </row>
    <row r="1209" ht="16.9" customHeight="1" spans="1:5">
      <c r="A1209" s="214" t="s">
        <v>2214</v>
      </c>
      <c r="B1209" s="224" t="s">
        <v>112</v>
      </c>
      <c r="C1209" s="216"/>
      <c r="D1209" s="216"/>
      <c r="E1209" s="216" t="s">
        <v>56</v>
      </c>
    </row>
    <row r="1210" ht="16.9" customHeight="1" spans="1:5">
      <c r="A1210" s="214" t="s">
        <v>2215</v>
      </c>
      <c r="B1210" s="224" t="s">
        <v>2216</v>
      </c>
      <c r="C1210" s="216"/>
      <c r="D1210" s="216"/>
      <c r="E1210" s="216" t="s">
        <v>56</v>
      </c>
    </row>
    <row r="1211" ht="16.9" customHeight="1" spans="1:5">
      <c r="A1211" s="214" t="s">
        <v>2217</v>
      </c>
      <c r="B1211" s="224" t="s">
        <v>2218</v>
      </c>
      <c r="C1211" s="216"/>
      <c r="D1211" s="216"/>
      <c r="E1211" s="216" t="s">
        <v>56</v>
      </c>
    </row>
    <row r="1212" ht="16.9" customHeight="1" spans="1:5">
      <c r="A1212" s="214" t="s">
        <v>2219</v>
      </c>
      <c r="B1212" s="224" t="s">
        <v>126</v>
      </c>
      <c r="C1212" s="216"/>
      <c r="D1212" s="216"/>
      <c r="E1212" s="216" t="s">
        <v>56</v>
      </c>
    </row>
    <row r="1213" ht="16.9" customHeight="1" spans="1:5">
      <c r="A1213" s="214" t="s">
        <v>2220</v>
      </c>
      <c r="B1213" s="224" t="s">
        <v>2221</v>
      </c>
      <c r="C1213" s="216"/>
      <c r="D1213" s="216"/>
      <c r="E1213" s="216" t="s">
        <v>56</v>
      </c>
    </row>
    <row r="1214" ht="16.9" customHeight="1" spans="1:5">
      <c r="A1214" s="214" t="s">
        <v>2222</v>
      </c>
      <c r="B1214" s="224" t="s">
        <v>2223</v>
      </c>
      <c r="C1214" s="216">
        <v>0</v>
      </c>
      <c r="D1214" s="216">
        <v>0</v>
      </c>
      <c r="E1214" s="216" t="s">
        <v>56</v>
      </c>
    </row>
    <row r="1215" ht="16.9" customHeight="1" spans="1:5">
      <c r="A1215" s="214" t="s">
        <v>2224</v>
      </c>
      <c r="B1215" s="224" t="s">
        <v>108</v>
      </c>
      <c r="C1215" s="216"/>
      <c r="D1215" s="216"/>
      <c r="E1215" s="216" t="s">
        <v>56</v>
      </c>
    </row>
    <row r="1216" ht="16.9" customHeight="1" spans="1:5">
      <c r="A1216" s="214" t="s">
        <v>2225</v>
      </c>
      <c r="B1216" s="224" t="s">
        <v>110</v>
      </c>
      <c r="C1216" s="216"/>
      <c r="D1216" s="216"/>
      <c r="E1216" s="216" t="s">
        <v>56</v>
      </c>
    </row>
    <row r="1217" ht="16.9" customHeight="1" spans="1:5">
      <c r="A1217" s="214" t="s">
        <v>2226</v>
      </c>
      <c r="B1217" s="224" t="s">
        <v>112</v>
      </c>
      <c r="C1217" s="216"/>
      <c r="D1217" s="216"/>
      <c r="E1217" s="216" t="s">
        <v>56</v>
      </c>
    </row>
    <row r="1218" ht="16.9" customHeight="1" spans="1:5">
      <c r="A1218" s="214" t="s">
        <v>2227</v>
      </c>
      <c r="B1218" s="224" t="s">
        <v>2228</v>
      </c>
      <c r="C1218" s="216"/>
      <c r="D1218" s="216"/>
      <c r="E1218" s="216" t="s">
        <v>56</v>
      </c>
    </row>
    <row r="1219" ht="16.9" customHeight="1" spans="1:5">
      <c r="A1219" s="214" t="s">
        <v>2229</v>
      </c>
      <c r="B1219" s="224" t="s">
        <v>2230</v>
      </c>
      <c r="C1219" s="216"/>
      <c r="D1219" s="216"/>
      <c r="E1219" s="216" t="s">
        <v>56</v>
      </c>
    </row>
    <row r="1220" ht="16.9" customHeight="1" spans="1:5">
      <c r="A1220" s="214" t="s">
        <v>2231</v>
      </c>
      <c r="B1220" s="224" t="s">
        <v>2232</v>
      </c>
      <c r="C1220" s="216"/>
      <c r="D1220" s="216"/>
      <c r="E1220" s="216" t="s">
        <v>56</v>
      </c>
    </row>
    <row r="1221" ht="16.9" customHeight="1" spans="1:5">
      <c r="A1221" s="214" t="s">
        <v>2233</v>
      </c>
      <c r="B1221" s="224" t="s">
        <v>2234</v>
      </c>
      <c r="C1221" s="216"/>
      <c r="D1221" s="216"/>
      <c r="E1221" s="216" t="s">
        <v>56</v>
      </c>
    </row>
    <row r="1222" ht="16.9" customHeight="1" spans="1:5">
      <c r="A1222" s="214" t="s">
        <v>2235</v>
      </c>
      <c r="B1222" s="224" t="s">
        <v>2236</v>
      </c>
      <c r="C1222" s="216"/>
      <c r="D1222" s="216"/>
      <c r="E1222" s="216" t="s">
        <v>56</v>
      </c>
    </row>
    <row r="1223" ht="16.9" customHeight="1" spans="1:5">
      <c r="A1223" s="214" t="s">
        <v>2237</v>
      </c>
      <c r="B1223" s="224" t="s">
        <v>2238</v>
      </c>
      <c r="C1223" s="216"/>
      <c r="D1223" s="216"/>
      <c r="E1223" s="216" t="s">
        <v>56</v>
      </c>
    </row>
    <row r="1224" ht="16.9" customHeight="1" spans="1:5">
      <c r="A1224" s="214" t="s">
        <v>2239</v>
      </c>
      <c r="B1224" s="224" t="s">
        <v>2240</v>
      </c>
      <c r="C1224" s="216"/>
      <c r="D1224" s="216"/>
      <c r="E1224" s="216" t="s">
        <v>56</v>
      </c>
    </row>
    <row r="1225" ht="16.9" customHeight="1" spans="1:5">
      <c r="A1225" s="214" t="s">
        <v>2241</v>
      </c>
      <c r="B1225" s="224" t="s">
        <v>2242</v>
      </c>
      <c r="C1225" s="216"/>
      <c r="D1225" s="216"/>
      <c r="E1225" s="216" t="s">
        <v>56</v>
      </c>
    </row>
    <row r="1226" ht="16.9" customHeight="1" spans="1:5">
      <c r="A1226" s="214" t="s">
        <v>2243</v>
      </c>
      <c r="B1226" s="224" t="s">
        <v>2244</v>
      </c>
      <c r="C1226" s="216"/>
      <c r="D1226" s="216"/>
      <c r="E1226" s="216" t="s">
        <v>56</v>
      </c>
    </row>
    <row r="1227" ht="16.9" customHeight="1" spans="1:5">
      <c r="A1227" s="214" t="s">
        <v>2245</v>
      </c>
      <c r="B1227" s="224" t="s">
        <v>2246</v>
      </c>
      <c r="C1227" s="216">
        <v>0</v>
      </c>
      <c r="D1227" s="216">
        <v>0</v>
      </c>
      <c r="E1227" s="216" t="s">
        <v>56</v>
      </c>
    </row>
    <row r="1228" ht="16.9" customHeight="1" spans="1:5">
      <c r="A1228" s="214" t="s">
        <v>2247</v>
      </c>
      <c r="B1228" s="224" t="s">
        <v>2248</v>
      </c>
      <c r="C1228" s="216"/>
      <c r="D1228" s="216"/>
      <c r="E1228" s="216" t="s">
        <v>56</v>
      </c>
    </row>
    <row r="1229" ht="16.9" customHeight="1" spans="1:5">
      <c r="A1229" s="214" t="s">
        <v>2249</v>
      </c>
      <c r="B1229" s="224" t="s">
        <v>2250</v>
      </c>
      <c r="C1229" s="216"/>
      <c r="D1229" s="216"/>
      <c r="E1229" s="216" t="s">
        <v>56</v>
      </c>
    </row>
    <row r="1230" ht="16.9" customHeight="1" spans="1:5">
      <c r="A1230" s="214" t="s">
        <v>2251</v>
      </c>
      <c r="B1230" s="224" t="s">
        <v>2252</v>
      </c>
      <c r="C1230" s="216"/>
      <c r="D1230" s="216"/>
      <c r="E1230" s="216" t="s">
        <v>56</v>
      </c>
    </row>
    <row r="1231" ht="16.9" customHeight="1" spans="1:5">
      <c r="A1231" s="214" t="s">
        <v>2253</v>
      </c>
      <c r="B1231" s="224" t="s">
        <v>2254</v>
      </c>
      <c r="C1231" s="216">
        <v>80</v>
      </c>
      <c r="D1231" s="216">
        <v>0</v>
      </c>
      <c r="E1231" s="216">
        <v>0</v>
      </c>
    </row>
    <row r="1232" ht="16.9" customHeight="1" spans="1:5">
      <c r="A1232" s="214" t="s">
        <v>2255</v>
      </c>
      <c r="B1232" s="224" t="s">
        <v>2256</v>
      </c>
      <c r="C1232" s="216">
        <v>80</v>
      </c>
      <c r="D1232" s="216"/>
      <c r="E1232" s="216">
        <v>0</v>
      </c>
    </row>
    <row r="1233" ht="16.9" customHeight="1" spans="1:5">
      <c r="A1233" s="214" t="s">
        <v>2257</v>
      </c>
      <c r="B1233" s="224" t="s">
        <v>2258</v>
      </c>
      <c r="C1233" s="216"/>
      <c r="D1233" s="216"/>
      <c r="E1233" s="216" t="s">
        <v>56</v>
      </c>
    </row>
    <row r="1234" ht="16.9" customHeight="1" spans="1:5">
      <c r="A1234" s="214" t="s">
        <v>2259</v>
      </c>
      <c r="B1234" s="224" t="s">
        <v>2260</v>
      </c>
      <c r="C1234" s="216"/>
      <c r="D1234" s="216"/>
      <c r="E1234" s="216" t="s">
        <v>56</v>
      </c>
    </row>
    <row r="1235" ht="16.9" customHeight="1" spans="1:5">
      <c r="A1235" s="214" t="s">
        <v>2261</v>
      </c>
      <c r="B1235" s="224" t="s">
        <v>2262</v>
      </c>
      <c r="C1235" s="216"/>
      <c r="D1235" s="216"/>
      <c r="E1235" s="216" t="s">
        <v>56</v>
      </c>
    </row>
    <row r="1236" ht="16.9" customHeight="1" spans="1:5">
      <c r="A1236" s="214" t="s">
        <v>2263</v>
      </c>
      <c r="B1236" s="224" t="s">
        <v>92</v>
      </c>
      <c r="C1236" s="216"/>
      <c r="D1236" s="216">
        <v>1000</v>
      </c>
      <c r="E1236" s="216" t="s">
        <v>56</v>
      </c>
    </row>
    <row r="1237" ht="16.9" customHeight="1" spans="1:5">
      <c r="A1237" s="214" t="s">
        <v>2264</v>
      </c>
      <c r="B1237" s="215" t="s">
        <v>94</v>
      </c>
      <c r="C1237" s="216">
        <v>387</v>
      </c>
      <c r="D1237" s="216">
        <v>360</v>
      </c>
      <c r="E1237" s="216">
        <v>93</v>
      </c>
    </row>
    <row r="1238" ht="16.9" customHeight="1" spans="1:5">
      <c r="A1238" s="214" t="s">
        <v>2265</v>
      </c>
      <c r="B1238" s="215" t="s">
        <v>2266</v>
      </c>
      <c r="C1238" s="216"/>
      <c r="D1238" s="216"/>
      <c r="E1238" s="216" t="s">
        <v>56</v>
      </c>
    </row>
    <row r="1239" ht="16.9" customHeight="1" spans="1:5">
      <c r="A1239" s="214" t="s">
        <v>2267</v>
      </c>
      <c r="B1239" s="215" t="s">
        <v>1978</v>
      </c>
      <c r="C1239" s="216">
        <v>387</v>
      </c>
      <c r="D1239" s="216">
        <v>360</v>
      </c>
      <c r="E1239" s="216">
        <v>93</v>
      </c>
    </row>
    <row r="1240" ht="16.9" customHeight="1" spans="1:5">
      <c r="A1240" s="214" t="s">
        <v>2268</v>
      </c>
      <c r="B1240" s="224" t="s">
        <v>93</v>
      </c>
      <c r="C1240" s="216">
        <v>1284</v>
      </c>
      <c r="D1240" s="216">
        <v>1500</v>
      </c>
      <c r="E1240" s="216">
        <v>116.8</v>
      </c>
    </row>
    <row r="1241" ht="16.9" customHeight="1" spans="1:5">
      <c r="A1241" s="214" t="s">
        <v>2269</v>
      </c>
      <c r="B1241" s="224" t="s">
        <v>2270</v>
      </c>
      <c r="C1241" s="216">
        <v>1284</v>
      </c>
      <c r="D1241" s="216">
        <v>1500</v>
      </c>
      <c r="E1241" s="216">
        <v>116.8</v>
      </c>
    </row>
    <row r="1242" ht="16.9" customHeight="1" spans="1:5">
      <c r="A1242" s="214" t="s">
        <v>2271</v>
      </c>
      <c r="B1242" s="224" t="s">
        <v>2272</v>
      </c>
      <c r="C1242" s="216">
        <v>1284</v>
      </c>
      <c r="D1242" s="216">
        <v>1500</v>
      </c>
      <c r="E1242" s="216">
        <v>116.8</v>
      </c>
    </row>
    <row r="1243" ht="16.9" customHeight="1" spans="1:5">
      <c r="A1243" s="214" t="s">
        <v>2273</v>
      </c>
      <c r="B1243" s="224" t="s">
        <v>2274</v>
      </c>
      <c r="C1243" s="216"/>
      <c r="D1243" s="216"/>
      <c r="E1243" s="216" t="s">
        <v>56</v>
      </c>
    </row>
    <row r="1244" ht="16.9" customHeight="1" spans="1:5">
      <c r="A1244" s="214" t="s">
        <v>2275</v>
      </c>
      <c r="B1244" s="224" t="s">
        <v>2276</v>
      </c>
      <c r="C1244" s="216"/>
      <c r="D1244" s="216"/>
      <c r="E1244" s="216" t="s">
        <v>56</v>
      </c>
    </row>
    <row r="1245" ht="16.9" customHeight="1" spans="1:5">
      <c r="A1245" s="214" t="s">
        <v>2277</v>
      </c>
      <c r="B1245" s="224" t="s">
        <v>2278</v>
      </c>
      <c r="C1245" s="216"/>
      <c r="D1245" s="216"/>
      <c r="E1245" s="216" t="s">
        <v>56</v>
      </c>
    </row>
    <row r="1246" ht="16.9" customHeight="1" spans="1:5">
      <c r="A1246" s="214" t="s">
        <v>2279</v>
      </c>
      <c r="B1246" s="215" t="s">
        <v>2280</v>
      </c>
      <c r="C1246" s="216">
        <v>0</v>
      </c>
      <c r="D1246" s="216">
        <v>0</v>
      </c>
      <c r="E1246" s="216" t="s">
        <v>56</v>
      </c>
    </row>
    <row r="1247" ht="16.9" customHeight="1" spans="1:5">
      <c r="A1247" s="214" t="s">
        <v>2281</v>
      </c>
      <c r="B1247" s="215" t="s">
        <v>2282</v>
      </c>
      <c r="C1247" s="216"/>
      <c r="D1247" s="216"/>
      <c r="E1247" s="216" t="s">
        <v>56</v>
      </c>
    </row>
    <row r="1248" ht="16.9" customHeight="1" spans="1:5">
      <c r="A1248" s="226"/>
      <c r="B1248" s="227"/>
      <c r="C1248" s="228"/>
      <c r="D1248" s="228"/>
      <c r="E1248" s="216"/>
    </row>
  </sheetData>
  <protectedRanges>
    <protectedRange sqref="B232 B226" name="区域6_1"/>
    <protectedRange sqref="B467:B481 B502:B509 B523:B535 B578:B583 B640:B643 B7:B17 B227:B231 B233:B248 B269:B270 B511:B516 B630:B637 B697:B704 B706 B1180:B1182 B1185:B1198 B1200:B1212 B1214:B1217 B1219:B1223 B1225:B1235 B19:B26 B28:B37 B39:B49 B51:B60 B62:B71 B73:B83 B85:B92 B94:B106 B108:B116 B118:B125 B127:B136 B138:B150 B152:B157 B159:B165 B167:B171 B173:B178 B180:B185 B187:B192 B194:B199 B201:B205 B207:B213 B215:B219 B221:B225 B250:B251 B253:B254 B257:B266 B272:B279 B281:B286 B288:B294 B296:B303 B305:B319 B321:B328 B330:B338 B340:B346 B348:B352 B354 B357:B360 B362:B369 B371:B376 B378:B382 B384:B386 B388:B390 B392:B394 B396:B400 B402:B408 B411:B414 B416:B423 B425:B429 B431:B435 B437:B440 B442:B445 B447:B452 B454:B456 B458:B459 B461:B464 B483:B489 B491:B500 B518:B520 B537:B543 B545 B547:B554 B556:B558 B560:B568 B570:B576 B585:B590 B592:B599 B601:B604 B606:B607 B609:B610 B612:B613 B615:B616 B618:B619 B621:B623 B625:B628 B645:B656 B658:B660 B662:B672 B674:B675 B677:B679 B681:B684 B686:B688 B690:B692 B694:B695 B708 B711:B718 B720:B722 B724:B730 B732:B736 B738:B743 B745:B749 B751:B752 B754:B757 B759:B765 B767:B781 B784:B794 B796:B800 B803:B826 B828:B851 B853:B877 B879:B888 B890:B899 B901:B905 B907:B912 B914:B919 B921:B922 B924:B925 B928:B949 B951:B959 B961:B969 B971:B974 B976:B981 B983:B986 B988:B989 B992:B1000 B1002:B1016 B1018:B1021 B1023:B1035 B1037:B1042 B1044:B1049 B1051:B1055 B1058:B1066 B1068:B1072 B1074:B1075 B1078:B1083 B1085:B1090 B1092:B1100 B1103:B1120 B1122:B1139 B1141:B1148 B1150:B1164 B1167:B1174 B1176:B1178 B1238:B1247" name="区域1_1"/>
    <protectedRange sqref="B1236:C1237" name="区域19_1"/>
    <protectedRange sqref="B696:C696 B705:C705 B707:C707" name="区域15_1"/>
    <protectedRange sqref="B629:C629" name="区域14_1"/>
    <protectedRange sqref="B510:C510" name="区域13_1"/>
    <protectedRange sqref="B510:C510" name="区域11_1"/>
    <protectedRange sqref="B353:C353" name="区域9_1"/>
    <protectedRange sqref="C226 C232" name="区域6_1_1"/>
    <protectedRange sqref="C7:C11 C13:C17 C19:C26 C28:C37 C39:C49 C51:C60 C62:C71 C73:C83 C85:C92 C94:C106 C108:C116 C118:C125 C127:C136 C138:C150 C152:C157 C159:C165 C167:C171 C173:C178 C180:C185 C187:C192 C194:C199 C201:C205 C207:C213 C215:C219 C221:C225 C227:C231 C233:C248 C250:C251 C253:C254 C257:C266 C269:C270 C272:C279 C281:C286 C288:C294 C296:C303 C305:C319 C321:C328 C330:C338 C340:C346 C348:C352 C354 C357:C360 C362:C369 C371:C376 C378:C382 C384:C386 C388:C390 C392:C394 C396:C400 C402:C408 C411:C414 C416:C423 C425:C429 C431:C435 C437:C440 C442:C445 C447:C452 C454:C456 C458:C459 C461:C464 C467:C481 C483:C489 C491:C500 C502:C509 C511:C516 C518:C520 C523:C535 C537:C543 C545 C547:C554 C556:C558 C560:C568 C570:C576 C578:C583 C585:C590 C592:C599 C601:C604 C606:C607 C609:C610 C612:C613 C615:C616 C618:C619 C621:C623 C625:C628 C630:C637 C640:C643 C645:C656 C658:C660 C662:C672 C674:C675 C677:C679 C681:C684 C686:C688 C690:C692 C694:C695 C697:C704 C706 C708 C711:C718 C720:C722 C724:C730 C732:C736 C738:C743 C745:C749 C751:C752 C754:C757 C759:C765 C767:C781 C784:C794 C796:C800 C803:C826 C828:C851 C853:C877 C879:C888 C890:C899 C901:C905 C907:C912 C914:C919 C921:C922 C924:C925 C928:C949 C951:C959 C961:C969 C971:C974 C976:C981 C983:C986 C988:C989 C992:C1000 C1002:C1016 C1018:C1021 C1023:C1035 C1037:C1042 C1044:C1049 C1051:C1055 C1058:C1066 C1068:C1072 C1074:C1075 C1078:C1083 C1085:C1090 C1092:C1100 C1103:C1120 C1122:C1139 C1141:C1148 C1150:C1164 C1167:C1174 C1176:C1178 C1180:C1182 C1185:C1198 C1200:C1212 C1214:C1217 C1219:C1223 C1225:C1235 C1238:C1247" name="区域1_1_1"/>
    <protectedRange sqref="C12" name="区域1_2"/>
  </protectedRanges>
  <mergeCells count="1">
    <mergeCell ref="A2:D2"/>
  </mergeCells>
  <pageMargins left="0.54" right="0.22" top="0.54" bottom="0.31" header="0.31496062992126" footer="0.16"/>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C1349"/>
  <sheetViews>
    <sheetView showZeros="0" workbookViewId="0">
      <selection activeCell="H21" sqref="H21"/>
    </sheetView>
  </sheetViews>
  <sheetFormatPr defaultColWidth="9.125" defaultRowHeight="14.25" outlineLevelCol="2"/>
  <cols>
    <col min="1" max="1" width="45.125" style="192" customWidth="1"/>
    <col min="2" max="3" width="15.875" style="193" customWidth="1"/>
    <col min="4" max="210" width="9.125" style="192" customWidth="1"/>
    <col min="211" max="249" width="9.125" style="192"/>
    <col min="250" max="250" width="10" style="192" customWidth="1"/>
    <col min="251" max="251" width="55.5" style="192" customWidth="1"/>
    <col min="252" max="258" width="16" style="192" customWidth="1"/>
    <col min="259" max="466" width="9.125" style="192" customWidth="1"/>
    <col min="467" max="505" width="9.125" style="192"/>
    <col min="506" max="506" width="10" style="192" customWidth="1"/>
    <col min="507" max="507" width="55.5" style="192" customWidth="1"/>
    <col min="508" max="514" width="16" style="192" customWidth="1"/>
    <col min="515" max="722" width="9.125" style="192" customWidth="1"/>
    <col min="723" max="761" width="9.125" style="192"/>
    <col min="762" max="762" width="10" style="192" customWidth="1"/>
    <col min="763" max="763" width="55.5" style="192" customWidth="1"/>
    <col min="764" max="770" width="16" style="192" customWidth="1"/>
    <col min="771" max="978" width="9.125" style="192" customWidth="1"/>
    <col min="979" max="1017" width="9.125" style="192"/>
    <col min="1018" max="1018" width="10" style="192" customWidth="1"/>
    <col min="1019" max="1019" width="55.5" style="192" customWidth="1"/>
    <col min="1020" max="1026" width="16" style="192" customWidth="1"/>
    <col min="1027" max="1234" width="9.125" style="192" customWidth="1"/>
    <col min="1235" max="1273" width="9.125" style="192"/>
    <col min="1274" max="1274" width="10" style="192" customWidth="1"/>
    <col min="1275" max="1275" width="55.5" style="192" customWidth="1"/>
    <col min="1276" max="1282" width="16" style="192" customWidth="1"/>
    <col min="1283" max="1490" width="9.125" style="192" customWidth="1"/>
    <col min="1491" max="1529" width="9.125" style="192"/>
    <col min="1530" max="1530" width="10" style="192" customWidth="1"/>
    <col min="1531" max="1531" width="55.5" style="192" customWidth="1"/>
    <col min="1532" max="1538" width="16" style="192" customWidth="1"/>
    <col min="1539" max="1746" width="9.125" style="192" customWidth="1"/>
    <col min="1747" max="1785" width="9.125" style="192"/>
    <col min="1786" max="1786" width="10" style="192" customWidth="1"/>
    <col min="1787" max="1787" width="55.5" style="192" customWidth="1"/>
    <col min="1788" max="1794" width="16" style="192" customWidth="1"/>
    <col min="1795" max="2002" width="9.125" style="192" customWidth="1"/>
    <col min="2003" max="2041" width="9.125" style="192"/>
    <col min="2042" max="2042" width="10" style="192" customWidth="1"/>
    <col min="2043" max="2043" width="55.5" style="192" customWidth="1"/>
    <col min="2044" max="2050" width="16" style="192" customWidth="1"/>
    <col min="2051" max="2258" width="9.125" style="192" customWidth="1"/>
    <col min="2259" max="2297" width="9.125" style="192"/>
    <col min="2298" max="2298" width="10" style="192" customWidth="1"/>
    <col min="2299" max="2299" width="55.5" style="192" customWidth="1"/>
    <col min="2300" max="2306" width="16" style="192" customWidth="1"/>
    <col min="2307" max="2514" width="9.125" style="192" customWidth="1"/>
    <col min="2515" max="2553" width="9.125" style="192"/>
    <col min="2554" max="2554" width="10" style="192" customWidth="1"/>
    <col min="2555" max="2555" width="55.5" style="192" customWidth="1"/>
    <col min="2556" max="2562" width="16" style="192" customWidth="1"/>
    <col min="2563" max="2770" width="9.125" style="192" customWidth="1"/>
    <col min="2771" max="2809" width="9.125" style="192"/>
    <col min="2810" max="2810" width="10" style="192" customWidth="1"/>
    <col min="2811" max="2811" width="55.5" style="192" customWidth="1"/>
    <col min="2812" max="2818" width="16" style="192" customWidth="1"/>
    <col min="2819" max="3026" width="9.125" style="192" customWidth="1"/>
    <col min="3027" max="3065" width="9.125" style="192"/>
    <col min="3066" max="3066" width="10" style="192" customWidth="1"/>
    <col min="3067" max="3067" width="55.5" style="192" customWidth="1"/>
    <col min="3068" max="3074" width="16" style="192" customWidth="1"/>
    <col min="3075" max="3282" width="9.125" style="192" customWidth="1"/>
    <col min="3283" max="3321" width="9.125" style="192"/>
    <col min="3322" max="3322" width="10" style="192" customWidth="1"/>
    <col min="3323" max="3323" width="55.5" style="192" customWidth="1"/>
    <col min="3324" max="3330" width="16" style="192" customWidth="1"/>
    <col min="3331" max="3538" width="9.125" style="192" customWidth="1"/>
    <col min="3539" max="3577" width="9.125" style="192"/>
    <col min="3578" max="3578" width="10" style="192" customWidth="1"/>
    <col min="3579" max="3579" width="55.5" style="192" customWidth="1"/>
    <col min="3580" max="3586" width="16" style="192" customWidth="1"/>
    <col min="3587" max="3794" width="9.125" style="192" customWidth="1"/>
    <col min="3795" max="3833" width="9.125" style="192"/>
    <col min="3834" max="3834" width="10" style="192" customWidth="1"/>
    <col min="3835" max="3835" width="55.5" style="192" customWidth="1"/>
    <col min="3836" max="3842" width="16" style="192" customWidth="1"/>
    <col min="3843" max="4050" width="9.125" style="192" customWidth="1"/>
    <col min="4051" max="4089" width="9.125" style="192"/>
    <col min="4090" max="4090" width="10" style="192" customWidth="1"/>
    <col min="4091" max="4091" width="55.5" style="192" customWidth="1"/>
    <col min="4092" max="4098" width="16" style="192" customWidth="1"/>
    <col min="4099" max="4306" width="9.125" style="192" customWidth="1"/>
    <col min="4307" max="4345" width="9.125" style="192"/>
    <col min="4346" max="4346" width="10" style="192" customWidth="1"/>
    <col min="4347" max="4347" width="55.5" style="192" customWidth="1"/>
    <col min="4348" max="4354" width="16" style="192" customWidth="1"/>
    <col min="4355" max="4562" width="9.125" style="192" customWidth="1"/>
    <col min="4563" max="4601" width="9.125" style="192"/>
    <col min="4602" max="4602" width="10" style="192" customWidth="1"/>
    <col min="4603" max="4603" width="55.5" style="192" customWidth="1"/>
    <col min="4604" max="4610" width="16" style="192" customWidth="1"/>
    <col min="4611" max="4818" width="9.125" style="192" customWidth="1"/>
    <col min="4819" max="4857" width="9.125" style="192"/>
    <col min="4858" max="4858" width="10" style="192" customWidth="1"/>
    <col min="4859" max="4859" width="55.5" style="192" customWidth="1"/>
    <col min="4860" max="4866" width="16" style="192" customWidth="1"/>
    <col min="4867" max="5074" width="9.125" style="192" customWidth="1"/>
    <col min="5075" max="5113" width="9.125" style="192"/>
    <col min="5114" max="5114" width="10" style="192" customWidth="1"/>
    <col min="5115" max="5115" width="55.5" style="192" customWidth="1"/>
    <col min="5116" max="5122" width="16" style="192" customWidth="1"/>
    <col min="5123" max="5330" width="9.125" style="192" customWidth="1"/>
    <col min="5331" max="5369" width="9.125" style="192"/>
    <col min="5370" max="5370" width="10" style="192" customWidth="1"/>
    <col min="5371" max="5371" width="55.5" style="192" customWidth="1"/>
    <col min="5372" max="5378" width="16" style="192" customWidth="1"/>
    <col min="5379" max="5586" width="9.125" style="192" customWidth="1"/>
    <col min="5587" max="5625" width="9.125" style="192"/>
    <col min="5626" max="5626" width="10" style="192" customWidth="1"/>
    <col min="5627" max="5627" width="55.5" style="192" customWidth="1"/>
    <col min="5628" max="5634" width="16" style="192" customWidth="1"/>
    <col min="5635" max="5842" width="9.125" style="192" customWidth="1"/>
    <col min="5843" max="5881" width="9.125" style="192"/>
    <col min="5882" max="5882" width="10" style="192" customWidth="1"/>
    <col min="5883" max="5883" width="55.5" style="192" customWidth="1"/>
    <col min="5884" max="5890" width="16" style="192" customWidth="1"/>
    <col min="5891" max="6098" width="9.125" style="192" customWidth="1"/>
    <col min="6099" max="6137" width="9.125" style="192"/>
    <col min="6138" max="6138" width="10" style="192" customWidth="1"/>
    <col min="6139" max="6139" width="55.5" style="192" customWidth="1"/>
    <col min="6140" max="6146" width="16" style="192" customWidth="1"/>
    <col min="6147" max="6354" width="9.125" style="192" customWidth="1"/>
    <col min="6355" max="6393" width="9.125" style="192"/>
    <col min="6394" max="6394" width="10" style="192" customWidth="1"/>
    <col min="6395" max="6395" width="55.5" style="192" customWidth="1"/>
    <col min="6396" max="6402" width="16" style="192" customWidth="1"/>
    <col min="6403" max="6610" width="9.125" style="192" customWidth="1"/>
    <col min="6611" max="6649" width="9.125" style="192"/>
    <col min="6650" max="6650" width="10" style="192" customWidth="1"/>
    <col min="6651" max="6651" width="55.5" style="192" customWidth="1"/>
    <col min="6652" max="6658" width="16" style="192" customWidth="1"/>
    <col min="6659" max="6866" width="9.125" style="192" customWidth="1"/>
    <col min="6867" max="6905" width="9.125" style="192"/>
    <col min="6906" max="6906" width="10" style="192" customWidth="1"/>
    <col min="6907" max="6907" width="55.5" style="192" customWidth="1"/>
    <col min="6908" max="6914" width="16" style="192" customWidth="1"/>
    <col min="6915" max="7122" width="9.125" style="192" customWidth="1"/>
    <col min="7123" max="7161" width="9.125" style="192"/>
    <col min="7162" max="7162" width="10" style="192" customWidth="1"/>
    <col min="7163" max="7163" width="55.5" style="192" customWidth="1"/>
    <col min="7164" max="7170" width="16" style="192" customWidth="1"/>
    <col min="7171" max="7378" width="9.125" style="192" customWidth="1"/>
    <col min="7379" max="7417" width="9.125" style="192"/>
    <col min="7418" max="7418" width="10" style="192" customWidth="1"/>
    <col min="7419" max="7419" width="55.5" style="192" customWidth="1"/>
    <col min="7420" max="7426" width="16" style="192" customWidth="1"/>
    <col min="7427" max="7634" width="9.125" style="192" customWidth="1"/>
    <col min="7635" max="7673" width="9.125" style="192"/>
    <col min="7674" max="7674" width="10" style="192" customWidth="1"/>
    <col min="7675" max="7675" width="55.5" style="192" customWidth="1"/>
    <col min="7676" max="7682" width="16" style="192" customWidth="1"/>
    <col min="7683" max="7890" width="9.125" style="192" customWidth="1"/>
    <col min="7891" max="7929" width="9.125" style="192"/>
    <col min="7930" max="7930" width="10" style="192" customWidth="1"/>
    <col min="7931" max="7931" width="55.5" style="192" customWidth="1"/>
    <col min="7932" max="7938" width="16" style="192" customWidth="1"/>
    <col min="7939" max="8146" width="9.125" style="192" customWidth="1"/>
    <col min="8147" max="8185" width="9.125" style="192"/>
    <col min="8186" max="8186" width="10" style="192" customWidth="1"/>
    <col min="8187" max="8187" width="55.5" style="192" customWidth="1"/>
    <col min="8188" max="8194" width="16" style="192" customWidth="1"/>
    <col min="8195" max="8402" width="9.125" style="192" customWidth="1"/>
    <col min="8403" max="8441" width="9.125" style="192"/>
    <col min="8442" max="8442" width="10" style="192" customWidth="1"/>
    <col min="8443" max="8443" width="55.5" style="192" customWidth="1"/>
    <col min="8444" max="8450" width="16" style="192" customWidth="1"/>
    <col min="8451" max="8658" width="9.125" style="192" customWidth="1"/>
    <col min="8659" max="8697" width="9.125" style="192"/>
    <col min="8698" max="8698" width="10" style="192" customWidth="1"/>
    <col min="8699" max="8699" width="55.5" style="192" customWidth="1"/>
    <col min="8700" max="8706" width="16" style="192" customWidth="1"/>
    <col min="8707" max="8914" width="9.125" style="192" customWidth="1"/>
    <col min="8915" max="8953" width="9.125" style="192"/>
    <col min="8954" max="8954" width="10" style="192" customWidth="1"/>
    <col min="8955" max="8955" width="55.5" style="192" customWidth="1"/>
    <col min="8956" max="8962" width="16" style="192" customWidth="1"/>
    <col min="8963" max="9170" width="9.125" style="192" customWidth="1"/>
    <col min="9171" max="9209" width="9.125" style="192"/>
    <col min="9210" max="9210" width="10" style="192" customWidth="1"/>
    <col min="9211" max="9211" width="55.5" style="192" customWidth="1"/>
    <col min="9212" max="9218" width="16" style="192" customWidth="1"/>
    <col min="9219" max="9426" width="9.125" style="192" customWidth="1"/>
    <col min="9427" max="9465" width="9.125" style="192"/>
    <col min="9466" max="9466" width="10" style="192" customWidth="1"/>
    <col min="9467" max="9467" width="55.5" style="192" customWidth="1"/>
    <col min="9468" max="9474" width="16" style="192" customWidth="1"/>
    <col min="9475" max="9682" width="9.125" style="192" customWidth="1"/>
    <col min="9683" max="9721" width="9.125" style="192"/>
    <col min="9722" max="9722" width="10" style="192" customWidth="1"/>
    <col min="9723" max="9723" width="55.5" style="192" customWidth="1"/>
    <col min="9724" max="9730" width="16" style="192" customWidth="1"/>
    <col min="9731" max="9938" width="9.125" style="192" customWidth="1"/>
    <col min="9939" max="9977" width="9.125" style="192"/>
    <col min="9978" max="9978" width="10" style="192" customWidth="1"/>
    <col min="9979" max="9979" width="55.5" style="192" customWidth="1"/>
    <col min="9980" max="9986" width="16" style="192" customWidth="1"/>
    <col min="9987" max="10194" width="9.125" style="192" customWidth="1"/>
    <col min="10195" max="10233" width="9.125" style="192"/>
    <col min="10234" max="10234" width="10" style="192" customWidth="1"/>
    <col min="10235" max="10235" width="55.5" style="192" customWidth="1"/>
    <col min="10236" max="10242" width="16" style="192" customWidth="1"/>
    <col min="10243" max="10450" width="9.125" style="192" customWidth="1"/>
    <col min="10451" max="10489" width="9.125" style="192"/>
    <col min="10490" max="10490" width="10" style="192" customWidth="1"/>
    <col min="10491" max="10491" width="55.5" style="192" customWidth="1"/>
    <col min="10492" max="10498" width="16" style="192" customWidth="1"/>
    <col min="10499" max="10706" width="9.125" style="192" customWidth="1"/>
    <col min="10707" max="10745" width="9.125" style="192"/>
    <col min="10746" max="10746" width="10" style="192" customWidth="1"/>
    <col min="10747" max="10747" width="55.5" style="192" customWidth="1"/>
    <col min="10748" max="10754" width="16" style="192" customWidth="1"/>
    <col min="10755" max="10962" width="9.125" style="192" customWidth="1"/>
    <col min="10963" max="11001" width="9.125" style="192"/>
    <col min="11002" max="11002" width="10" style="192" customWidth="1"/>
    <col min="11003" max="11003" width="55.5" style="192" customWidth="1"/>
    <col min="11004" max="11010" width="16" style="192" customWidth="1"/>
    <col min="11011" max="11218" width="9.125" style="192" customWidth="1"/>
    <col min="11219" max="11257" width="9.125" style="192"/>
    <col min="11258" max="11258" width="10" style="192" customWidth="1"/>
    <col min="11259" max="11259" width="55.5" style="192" customWidth="1"/>
    <col min="11260" max="11266" width="16" style="192" customWidth="1"/>
    <col min="11267" max="11474" width="9.125" style="192" customWidth="1"/>
    <col min="11475" max="11513" width="9.125" style="192"/>
    <col min="11514" max="11514" width="10" style="192" customWidth="1"/>
    <col min="11515" max="11515" width="55.5" style="192" customWidth="1"/>
    <col min="11516" max="11522" width="16" style="192" customWidth="1"/>
    <col min="11523" max="11730" width="9.125" style="192" customWidth="1"/>
    <col min="11731" max="11769" width="9.125" style="192"/>
    <col min="11770" max="11770" width="10" style="192" customWidth="1"/>
    <col min="11771" max="11771" width="55.5" style="192" customWidth="1"/>
    <col min="11772" max="11778" width="16" style="192" customWidth="1"/>
    <col min="11779" max="11986" width="9.125" style="192" customWidth="1"/>
    <col min="11987" max="12025" width="9.125" style="192"/>
    <col min="12026" max="12026" width="10" style="192" customWidth="1"/>
    <col min="12027" max="12027" width="55.5" style="192" customWidth="1"/>
    <col min="12028" max="12034" width="16" style="192" customWidth="1"/>
    <col min="12035" max="12242" width="9.125" style="192" customWidth="1"/>
    <col min="12243" max="12281" width="9.125" style="192"/>
    <col min="12282" max="12282" width="10" style="192" customWidth="1"/>
    <col min="12283" max="12283" width="55.5" style="192" customWidth="1"/>
    <col min="12284" max="12290" width="16" style="192" customWidth="1"/>
    <col min="12291" max="12498" width="9.125" style="192" customWidth="1"/>
    <col min="12499" max="12537" width="9.125" style="192"/>
    <col min="12538" max="12538" width="10" style="192" customWidth="1"/>
    <col min="12539" max="12539" width="55.5" style="192" customWidth="1"/>
    <col min="12540" max="12546" width="16" style="192" customWidth="1"/>
    <col min="12547" max="12754" width="9.125" style="192" customWidth="1"/>
    <col min="12755" max="12793" width="9.125" style="192"/>
    <col min="12794" max="12794" width="10" style="192" customWidth="1"/>
    <col min="12795" max="12795" width="55.5" style="192" customWidth="1"/>
    <col min="12796" max="12802" width="16" style="192" customWidth="1"/>
    <col min="12803" max="13010" width="9.125" style="192" customWidth="1"/>
    <col min="13011" max="13049" width="9.125" style="192"/>
    <col min="13050" max="13050" width="10" style="192" customWidth="1"/>
    <col min="13051" max="13051" width="55.5" style="192" customWidth="1"/>
    <col min="13052" max="13058" width="16" style="192" customWidth="1"/>
    <col min="13059" max="13266" width="9.125" style="192" customWidth="1"/>
    <col min="13267" max="13305" width="9.125" style="192"/>
    <col min="13306" max="13306" width="10" style="192" customWidth="1"/>
    <col min="13307" max="13307" width="55.5" style="192" customWidth="1"/>
    <col min="13308" max="13314" width="16" style="192" customWidth="1"/>
    <col min="13315" max="13522" width="9.125" style="192" customWidth="1"/>
    <col min="13523" max="13561" width="9.125" style="192"/>
    <col min="13562" max="13562" width="10" style="192" customWidth="1"/>
    <col min="13563" max="13563" width="55.5" style="192" customWidth="1"/>
    <col min="13564" max="13570" width="16" style="192" customWidth="1"/>
    <col min="13571" max="13778" width="9.125" style="192" customWidth="1"/>
    <col min="13779" max="13817" width="9.125" style="192"/>
    <col min="13818" max="13818" width="10" style="192" customWidth="1"/>
    <col min="13819" max="13819" width="55.5" style="192" customWidth="1"/>
    <col min="13820" max="13826" width="16" style="192" customWidth="1"/>
    <col min="13827" max="14034" width="9.125" style="192" customWidth="1"/>
    <col min="14035" max="14073" width="9.125" style="192"/>
    <col min="14074" max="14074" width="10" style="192" customWidth="1"/>
    <col min="14075" max="14075" width="55.5" style="192" customWidth="1"/>
    <col min="14076" max="14082" width="16" style="192" customWidth="1"/>
    <col min="14083" max="14290" width="9.125" style="192" customWidth="1"/>
    <col min="14291" max="14329" width="9.125" style="192"/>
    <col min="14330" max="14330" width="10" style="192" customWidth="1"/>
    <col min="14331" max="14331" width="55.5" style="192" customWidth="1"/>
    <col min="14332" max="14338" width="16" style="192" customWidth="1"/>
    <col min="14339" max="14546" width="9.125" style="192" customWidth="1"/>
    <col min="14547" max="14585" width="9.125" style="192"/>
    <col min="14586" max="14586" width="10" style="192" customWidth="1"/>
    <col min="14587" max="14587" width="55.5" style="192" customWidth="1"/>
    <col min="14588" max="14594" width="16" style="192" customWidth="1"/>
    <col min="14595" max="14802" width="9.125" style="192" customWidth="1"/>
    <col min="14803" max="14841" width="9.125" style="192"/>
    <col min="14842" max="14842" width="10" style="192" customWidth="1"/>
    <col min="14843" max="14843" width="55.5" style="192" customWidth="1"/>
    <col min="14844" max="14850" width="16" style="192" customWidth="1"/>
    <col min="14851" max="15058" width="9.125" style="192" customWidth="1"/>
    <col min="15059" max="15097" width="9.125" style="192"/>
    <col min="15098" max="15098" width="10" style="192" customWidth="1"/>
    <col min="15099" max="15099" width="55.5" style="192" customWidth="1"/>
    <col min="15100" max="15106" width="16" style="192" customWidth="1"/>
    <col min="15107" max="15314" width="9.125" style="192" customWidth="1"/>
    <col min="15315" max="15353" width="9.125" style="192"/>
    <col min="15354" max="15354" width="10" style="192" customWidth="1"/>
    <col min="15355" max="15355" width="55.5" style="192" customWidth="1"/>
    <col min="15356" max="15362" width="16" style="192" customWidth="1"/>
    <col min="15363" max="15570" width="9.125" style="192" customWidth="1"/>
    <col min="15571" max="15609" width="9.125" style="192"/>
    <col min="15610" max="15610" width="10" style="192" customWidth="1"/>
    <col min="15611" max="15611" width="55.5" style="192" customWidth="1"/>
    <col min="15612" max="15618" width="16" style="192" customWidth="1"/>
    <col min="15619" max="15826" width="9.125" style="192" customWidth="1"/>
    <col min="15827" max="15865" width="9.125" style="192"/>
    <col min="15866" max="15866" width="10" style="192" customWidth="1"/>
    <col min="15867" max="15867" width="55.5" style="192" customWidth="1"/>
    <col min="15868" max="15874" width="16" style="192" customWidth="1"/>
    <col min="15875" max="16082" width="9.125" style="192" customWidth="1"/>
    <col min="16083" max="16121" width="9.125" style="192"/>
    <col min="16122" max="16122" width="10" style="192" customWidth="1"/>
    <col min="16123" max="16123" width="55.5" style="192" customWidth="1"/>
    <col min="16124" max="16130" width="16" style="192" customWidth="1"/>
    <col min="16131" max="16338" width="9.125" style="192" customWidth="1"/>
    <col min="16339" max="16384" width="9.125" style="192"/>
  </cols>
  <sheetData>
    <row r="1" ht="23.25" customHeight="1" spans="1:1">
      <c r="A1" s="194" t="s">
        <v>7</v>
      </c>
    </row>
    <row r="2" ht="32.25" customHeight="1" spans="1:3">
      <c r="A2" s="195" t="s">
        <v>97</v>
      </c>
      <c r="B2" s="195"/>
      <c r="C2" s="195"/>
    </row>
    <row r="3" ht="18.4" customHeight="1" spans="1:3">
      <c r="A3" s="196"/>
      <c r="B3" s="197" t="s">
        <v>2283</v>
      </c>
      <c r="C3" s="197"/>
    </row>
    <row r="4" s="191" customFormat="1" ht="33" customHeight="1" spans="1:3">
      <c r="A4" s="198" t="s">
        <v>99</v>
      </c>
      <c r="B4" s="199" t="s">
        <v>2284</v>
      </c>
      <c r="C4" s="199" t="s">
        <v>2285</v>
      </c>
    </row>
    <row r="5" ht="16.9" customHeight="1" spans="1:3">
      <c r="A5" s="200" t="s">
        <v>102</v>
      </c>
      <c r="B5" s="201">
        <f>B6+B250+B290+B309+B400+B454+B508+B565+B686+B758+B836+B859+B970+B1034+B1100+B1120+B1159+B1204+B1277+B1334+B1337+B1349</f>
        <v>56069</v>
      </c>
      <c r="C5" s="201">
        <f>C6+C250+C290+C309+C400+C454+C508+C565+C686+C758+C836+C859+C970+C1034+C1100+C1120+C1159+C1204+C1277+C1334+C1337+C1349</f>
        <v>29922</v>
      </c>
    </row>
    <row r="6" ht="17.25" customHeight="1" spans="1:3">
      <c r="A6" s="200" t="s">
        <v>2286</v>
      </c>
      <c r="B6" s="201">
        <f>B28+B39+B50+B61+B84+B116+B149+B191+B205+B232+B247</f>
        <v>6718</v>
      </c>
      <c r="C6" s="201">
        <f>C28+C39+C50+C61+C84+C116+C149+C191+C205+C232+C247</f>
        <v>2011</v>
      </c>
    </row>
    <row r="7" ht="16.9" customHeight="1" spans="1:3">
      <c r="A7" s="200" t="s">
        <v>106</v>
      </c>
      <c r="B7" s="201">
        <v>0</v>
      </c>
      <c r="C7" s="202"/>
    </row>
    <row r="8" ht="16.9" customHeight="1" spans="1:3">
      <c r="A8" s="203" t="s">
        <v>108</v>
      </c>
      <c r="B8" s="201">
        <v>0</v>
      </c>
      <c r="C8" s="202"/>
    </row>
    <row r="9" ht="16.9" customHeight="1" spans="1:3">
      <c r="A9" s="203" t="s">
        <v>110</v>
      </c>
      <c r="B9" s="201">
        <v>0</v>
      </c>
      <c r="C9" s="202"/>
    </row>
    <row r="10" ht="16.9" customHeight="1" spans="1:3">
      <c r="A10" s="203" t="s">
        <v>112</v>
      </c>
      <c r="B10" s="201">
        <v>0</v>
      </c>
      <c r="C10" s="202"/>
    </row>
    <row r="11" ht="16.9" customHeight="1" spans="1:3">
      <c r="A11" s="203" t="s">
        <v>114</v>
      </c>
      <c r="B11" s="201">
        <v>0</v>
      </c>
      <c r="C11" s="202"/>
    </row>
    <row r="12" ht="16.9" customHeight="1" spans="1:3">
      <c r="A12" s="203" t="s">
        <v>116</v>
      </c>
      <c r="B12" s="201">
        <v>0</v>
      </c>
      <c r="C12" s="202"/>
    </row>
    <row r="13" ht="16.9" customHeight="1" spans="1:3">
      <c r="A13" s="203" t="s">
        <v>118</v>
      </c>
      <c r="B13" s="201">
        <v>0</v>
      </c>
      <c r="C13" s="202"/>
    </row>
    <row r="14" ht="16.9" customHeight="1" spans="1:3">
      <c r="A14" s="203" t="s">
        <v>120</v>
      </c>
      <c r="B14" s="201">
        <v>0</v>
      </c>
      <c r="C14" s="202"/>
    </row>
    <row r="15" ht="16.9" customHeight="1" spans="1:3">
      <c r="A15" s="203" t="s">
        <v>122</v>
      </c>
      <c r="B15" s="201">
        <v>0</v>
      </c>
      <c r="C15" s="202"/>
    </row>
    <row r="16" ht="16.9" customHeight="1" spans="1:3">
      <c r="A16" s="203" t="s">
        <v>124</v>
      </c>
      <c r="B16" s="201">
        <v>0</v>
      </c>
      <c r="C16" s="202"/>
    </row>
    <row r="17" ht="16.9" customHeight="1" spans="1:3">
      <c r="A17" s="203" t="s">
        <v>126</v>
      </c>
      <c r="B17" s="201">
        <v>0</v>
      </c>
      <c r="C17" s="202"/>
    </row>
    <row r="18" ht="16.9" customHeight="1" spans="1:3">
      <c r="A18" s="203" t="s">
        <v>128</v>
      </c>
      <c r="B18" s="201">
        <v>0</v>
      </c>
      <c r="C18" s="202"/>
    </row>
    <row r="19" ht="16.9" customHeight="1" spans="1:3">
      <c r="A19" s="200" t="s">
        <v>130</v>
      </c>
      <c r="B19" s="201">
        <v>0</v>
      </c>
      <c r="C19" s="202"/>
    </row>
    <row r="20" ht="16.9" customHeight="1" spans="1:3">
      <c r="A20" s="203" t="s">
        <v>108</v>
      </c>
      <c r="B20" s="201">
        <v>0</v>
      </c>
      <c r="C20" s="202"/>
    </row>
    <row r="21" ht="16.9" customHeight="1" spans="1:3">
      <c r="A21" s="203" t="s">
        <v>110</v>
      </c>
      <c r="B21" s="201">
        <v>0</v>
      </c>
      <c r="C21" s="202"/>
    </row>
    <row r="22" ht="16.9" customHeight="1" spans="1:3">
      <c r="A22" s="203" t="s">
        <v>112</v>
      </c>
      <c r="B22" s="201">
        <v>0</v>
      </c>
      <c r="C22" s="202"/>
    </row>
    <row r="23" ht="16.9" customHeight="1" spans="1:3">
      <c r="A23" s="203" t="s">
        <v>135</v>
      </c>
      <c r="B23" s="201">
        <v>0</v>
      </c>
      <c r="C23" s="202"/>
    </row>
    <row r="24" ht="16.9" customHeight="1" spans="1:3">
      <c r="A24" s="203" t="s">
        <v>137</v>
      </c>
      <c r="B24" s="201">
        <v>0</v>
      </c>
      <c r="C24" s="202"/>
    </row>
    <row r="25" ht="16.9" customHeight="1" spans="1:3">
      <c r="A25" s="203" t="s">
        <v>139</v>
      </c>
      <c r="B25" s="201">
        <v>0</v>
      </c>
      <c r="C25" s="202"/>
    </row>
    <row r="26" ht="16.9" customHeight="1" spans="1:3">
      <c r="A26" s="203" t="s">
        <v>126</v>
      </c>
      <c r="B26" s="201">
        <v>0</v>
      </c>
      <c r="C26" s="202"/>
    </row>
    <row r="27" ht="16.9" customHeight="1" spans="1:3">
      <c r="A27" s="203" t="s">
        <v>142</v>
      </c>
      <c r="B27" s="201">
        <v>0</v>
      </c>
      <c r="C27" s="202"/>
    </row>
    <row r="28" ht="16.9" customHeight="1" spans="1:3">
      <c r="A28" s="200" t="s">
        <v>144</v>
      </c>
      <c r="B28" s="201">
        <f>SUM(B29:B38)</f>
        <v>5155</v>
      </c>
      <c r="C28" s="202">
        <v>1114</v>
      </c>
    </row>
    <row r="29" ht="16.9" customHeight="1" spans="1:3">
      <c r="A29" s="203" t="s">
        <v>108</v>
      </c>
      <c r="B29" s="201">
        <v>2923</v>
      </c>
      <c r="C29" s="202">
        <v>1075</v>
      </c>
    </row>
    <row r="30" ht="16.9" customHeight="1" spans="1:3">
      <c r="A30" s="203" t="s">
        <v>110</v>
      </c>
      <c r="B30" s="201"/>
      <c r="C30" s="202"/>
    </row>
    <row r="31" ht="16.9" customHeight="1" spans="1:3">
      <c r="A31" s="203" t="s">
        <v>112</v>
      </c>
      <c r="B31" s="201">
        <v>0</v>
      </c>
      <c r="C31" s="202"/>
    </row>
    <row r="32" ht="16.9" customHeight="1" spans="1:3">
      <c r="A32" s="203" t="s">
        <v>149</v>
      </c>
      <c r="B32" s="201">
        <v>0</v>
      </c>
      <c r="C32" s="202"/>
    </row>
    <row r="33" ht="16.9" customHeight="1" spans="1:3">
      <c r="A33" s="203" t="s">
        <v>2110</v>
      </c>
      <c r="B33" s="201">
        <v>0</v>
      </c>
      <c r="C33" s="202"/>
    </row>
    <row r="34" ht="16.9" customHeight="1" spans="1:3">
      <c r="A34" s="203" t="s">
        <v>153</v>
      </c>
      <c r="B34" s="201">
        <v>0</v>
      </c>
      <c r="C34" s="202"/>
    </row>
    <row r="35" ht="16.9" customHeight="1" spans="1:3">
      <c r="A35" s="203" t="s">
        <v>155</v>
      </c>
      <c r="B35" s="201">
        <v>0</v>
      </c>
      <c r="C35" s="202"/>
    </row>
    <row r="36" ht="16.9" customHeight="1" spans="1:3">
      <c r="A36" s="203" t="s">
        <v>157</v>
      </c>
      <c r="B36" s="201">
        <v>0</v>
      </c>
      <c r="C36" s="202"/>
    </row>
    <row r="37" ht="16.9" customHeight="1" spans="1:3">
      <c r="A37" s="203" t="s">
        <v>126</v>
      </c>
      <c r="B37" s="201"/>
      <c r="C37" s="202"/>
    </row>
    <row r="38" ht="16.9" customHeight="1" spans="1:3">
      <c r="A38" s="203" t="s">
        <v>2287</v>
      </c>
      <c r="B38" s="201">
        <v>2232</v>
      </c>
      <c r="C38" s="202">
        <v>39</v>
      </c>
    </row>
    <row r="39" ht="16.9" customHeight="1" spans="1:3">
      <c r="A39" s="200" t="s">
        <v>162</v>
      </c>
      <c r="B39" s="201">
        <f>SUM(B40:B49)</f>
        <v>108</v>
      </c>
      <c r="C39" s="202">
        <v>78</v>
      </c>
    </row>
    <row r="40" ht="16.9" customHeight="1" spans="1:3">
      <c r="A40" s="203" t="s">
        <v>108</v>
      </c>
      <c r="B40" s="201">
        <v>108</v>
      </c>
      <c r="C40" s="202">
        <v>78</v>
      </c>
    </row>
    <row r="41" ht="16.9" customHeight="1" spans="1:3">
      <c r="A41" s="203" t="s">
        <v>110</v>
      </c>
      <c r="B41" s="201">
        <v>0</v>
      </c>
      <c r="C41" s="202"/>
    </row>
    <row r="42" ht="16.9" customHeight="1" spans="1:3">
      <c r="A42" s="203" t="s">
        <v>112</v>
      </c>
      <c r="B42" s="201">
        <v>0</v>
      </c>
      <c r="C42" s="202"/>
    </row>
    <row r="43" ht="16.9" customHeight="1" spans="1:3">
      <c r="A43" s="203" t="s">
        <v>167</v>
      </c>
      <c r="B43" s="201">
        <v>0</v>
      </c>
      <c r="C43" s="202"/>
    </row>
    <row r="44" ht="16.9" customHeight="1" spans="1:3">
      <c r="A44" s="203" t="s">
        <v>169</v>
      </c>
      <c r="B44" s="201">
        <v>0</v>
      </c>
      <c r="C44" s="202"/>
    </row>
    <row r="45" ht="16.9" customHeight="1" spans="1:3">
      <c r="A45" s="203" t="s">
        <v>171</v>
      </c>
      <c r="B45" s="201">
        <v>0</v>
      </c>
      <c r="C45" s="202"/>
    </row>
    <row r="46" ht="16.9" customHeight="1" spans="1:3">
      <c r="A46" s="203" t="s">
        <v>173</v>
      </c>
      <c r="B46" s="201">
        <v>0</v>
      </c>
      <c r="C46" s="202"/>
    </row>
    <row r="47" ht="16.9" customHeight="1" spans="1:3">
      <c r="A47" s="203" t="s">
        <v>175</v>
      </c>
      <c r="B47" s="201">
        <v>0</v>
      </c>
      <c r="C47" s="202"/>
    </row>
    <row r="48" ht="16.9" customHeight="1" spans="1:3">
      <c r="A48" s="203" t="s">
        <v>126</v>
      </c>
      <c r="B48" s="201">
        <v>0</v>
      </c>
      <c r="C48" s="202"/>
    </row>
    <row r="49" ht="16.9" customHeight="1" spans="1:3">
      <c r="A49" s="203" t="s">
        <v>178</v>
      </c>
      <c r="B49" s="201"/>
      <c r="C49" s="202"/>
    </row>
    <row r="50" ht="16.9" customHeight="1" spans="1:3">
      <c r="A50" s="200" t="s">
        <v>180</v>
      </c>
      <c r="B50" s="201">
        <f>SUM(B51:B60)</f>
        <v>25</v>
      </c>
      <c r="C50" s="202"/>
    </row>
    <row r="51" ht="16.9" customHeight="1" spans="1:3">
      <c r="A51" s="203" t="s">
        <v>108</v>
      </c>
      <c r="B51" s="201"/>
      <c r="C51" s="202"/>
    </row>
    <row r="52" ht="16.9" customHeight="1" spans="1:3">
      <c r="A52" s="203" t="s">
        <v>110</v>
      </c>
      <c r="B52" s="201">
        <v>0</v>
      </c>
      <c r="C52" s="202"/>
    </row>
    <row r="53" ht="16.9" customHeight="1" spans="1:3">
      <c r="A53" s="203" t="s">
        <v>112</v>
      </c>
      <c r="B53" s="201">
        <v>0</v>
      </c>
      <c r="C53" s="202"/>
    </row>
    <row r="54" ht="16.9" customHeight="1" spans="1:3">
      <c r="A54" s="203" t="s">
        <v>185</v>
      </c>
      <c r="B54" s="201">
        <v>0</v>
      </c>
      <c r="C54" s="202"/>
    </row>
    <row r="55" ht="16.9" customHeight="1" spans="1:3">
      <c r="A55" s="203" t="s">
        <v>187</v>
      </c>
      <c r="B55" s="201">
        <v>25</v>
      </c>
      <c r="C55" s="202"/>
    </row>
    <row r="56" ht="16.9" customHeight="1" spans="1:3">
      <c r="A56" s="203" t="s">
        <v>189</v>
      </c>
      <c r="B56" s="201">
        <v>0</v>
      </c>
      <c r="C56" s="202"/>
    </row>
    <row r="57" ht="16.9" customHeight="1" spans="1:3">
      <c r="A57" s="203" t="s">
        <v>191</v>
      </c>
      <c r="B57" s="201"/>
      <c r="C57" s="202"/>
    </row>
    <row r="58" ht="16.9" customHeight="1" spans="1:3">
      <c r="A58" s="203" t="s">
        <v>193</v>
      </c>
      <c r="B58" s="201">
        <v>0</v>
      </c>
      <c r="C58" s="202"/>
    </row>
    <row r="59" ht="16.9" customHeight="1" spans="1:3">
      <c r="A59" s="203" t="s">
        <v>126</v>
      </c>
      <c r="B59" s="201">
        <v>0</v>
      </c>
      <c r="C59" s="202"/>
    </row>
    <row r="60" ht="16.9" customHeight="1" spans="1:3">
      <c r="A60" s="203" t="s">
        <v>196</v>
      </c>
      <c r="B60" s="201">
        <v>0</v>
      </c>
      <c r="C60" s="202"/>
    </row>
    <row r="61" ht="16.9" customHeight="1" spans="1:3">
      <c r="A61" s="200" t="s">
        <v>198</v>
      </c>
      <c r="B61" s="201">
        <f>SUM(B62:B71)</f>
        <v>601</v>
      </c>
      <c r="C61" s="202">
        <v>452</v>
      </c>
    </row>
    <row r="62" ht="16.9" customHeight="1" spans="1:3">
      <c r="A62" s="203" t="s">
        <v>108</v>
      </c>
      <c r="B62" s="201">
        <v>456</v>
      </c>
      <c r="C62" s="202">
        <v>452</v>
      </c>
    </row>
    <row r="63" ht="16.9" customHeight="1" spans="1:3">
      <c r="A63" s="203" t="s">
        <v>110</v>
      </c>
      <c r="B63" s="201">
        <v>0</v>
      </c>
      <c r="C63" s="202"/>
    </row>
    <row r="64" ht="16.9" customHeight="1" spans="1:3">
      <c r="A64" s="203" t="s">
        <v>112</v>
      </c>
      <c r="B64" s="201">
        <v>0</v>
      </c>
      <c r="C64" s="202"/>
    </row>
    <row r="65" ht="16.9" customHeight="1" spans="1:3">
      <c r="A65" s="203" t="s">
        <v>203</v>
      </c>
      <c r="B65" s="201">
        <v>0</v>
      </c>
      <c r="C65" s="202"/>
    </row>
    <row r="66" ht="16.9" customHeight="1" spans="1:3">
      <c r="A66" s="203" t="s">
        <v>205</v>
      </c>
      <c r="B66" s="201">
        <v>20</v>
      </c>
      <c r="C66" s="202"/>
    </row>
    <row r="67" ht="16.9" customHeight="1" spans="1:3">
      <c r="A67" s="203" t="s">
        <v>207</v>
      </c>
      <c r="B67" s="201">
        <v>0</v>
      </c>
      <c r="C67" s="202"/>
    </row>
    <row r="68" ht="16.9" customHeight="1" spans="1:3">
      <c r="A68" s="203" t="s">
        <v>209</v>
      </c>
      <c r="B68" s="201">
        <v>35</v>
      </c>
      <c r="C68" s="202"/>
    </row>
    <row r="69" ht="16.9" customHeight="1" spans="1:3">
      <c r="A69" s="203" t="s">
        <v>211</v>
      </c>
      <c r="B69" s="201"/>
      <c r="C69" s="202"/>
    </row>
    <row r="70" ht="16.9" customHeight="1" spans="1:3">
      <c r="A70" s="203" t="s">
        <v>126</v>
      </c>
      <c r="B70" s="201">
        <v>0</v>
      </c>
      <c r="C70" s="202"/>
    </row>
    <row r="71" ht="16.9" customHeight="1" spans="1:3">
      <c r="A71" s="203" t="s">
        <v>214</v>
      </c>
      <c r="B71" s="201">
        <v>90</v>
      </c>
      <c r="C71" s="202"/>
    </row>
    <row r="72" ht="16.9" customHeight="1" spans="1:3">
      <c r="A72" s="200" t="s">
        <v>216</v>
      </c>
      <c r="B72" s="201">
        <v>0</v>
      </c>
      <c r="C72" s="202"/>
    </row>
    <row r="73" ht="16.9" customHeight="1" spans="1:3">
      <c r="A73" s="203" t="s">
        <v>108</v>
      </c>
      <c r="B73" s="201">
        <v>0</v>
      </c>
      <c r="C73" s="202"/>
    </row>
    <row r="74" ht="16.9" customHeight="1" spans="1:3">
      <c r="A74" s="203" t="s">
        <v>110</v>
      </c>
      <c r="B74" s="201">
        <v>0</v>
      </c>
      <c r="C74" s="202"/>
    </row>
    <row r="75" ht="16.9" customHeight="1" spans="1:3">
      <c r="A75" s="203" t="s">
        <v>112</v>
      </c>
      <c r="B75" s="201">
        <v>0</v>
      </c>
      <c r="C75" s="202"/>
    </row>
    <row r="76" ht="16.9" customHeight="1" spans="1:3">
      <c r="A76" s="203" t="s">
        <v>2288</v>
      </c>
      <c r="B76" s="201">
        <v>0</v>
      </c>
      <c r="C76" s="202"/>
    </row>
    <row r="77" ht="16.9" customHeight="1" spans="1:3">
      <c r="A77" s="203" t="s">
        <v>2289</v>
      </c>
      <c r="B77" s="201">
        <v>0</v>
      </c>
      <c r="C77" s="202"/>
    </row>
    <row r="78" ht="16.9" customHeight="1" spans="1:3">
      <c r="A78" s="203" t="s">
        <v>2290</v>
      </c>
      <c r="B78" s="201">
        <v>0</v>
      </c>
      <c r="C78" s="202"/>
    </row>
    <row r="79" ht="16.9" customHeight="1" spans="1:3">
      <c r="A79" s="203" t="s">
        <v>2291</v>
      </c>
      <c r="B79" s="201">
        <v>0</v>
      </c>
      <c r="C79" s="202"/>
    </row>
    <row r="80" ht="16.9" customHeight="1" spans="1:3">
      <c r="A80" s="203" t="s">
        <v>2292</v>
      </c>
      <c r="B80" s="201">
        <v>0</v>
      </c>
      <c r="C80" s="202"/>
    </row>
    <row r="81" ht="16.9" customHeight="1" spans="1:3">
      <c r="A81" s="203" t="s">
        <v>209</v>
      </c>
      <c r="B81" s="201">
        <v>0</v>
      </c>
      <c r="C81" s="202"/>
    </row>
    <row r="82" ht="16.9" customHeight="1" spans="1:3">
      <c r="A82" s="203" t="s">
        <v>126</v>
      </c>
      <c r="B82" s="201">
        <v>0</v>
      </c>
      <c r="C82" s="202"/>
    </row>
    <row r="83" ht="16.9" customHeight="1" spans="1:3">
      <c r="A83" s="203" t="s">
        <v>225</v>
      </c>
      <c r="B83" s="201">
        <v>0</v>
      </c>
      <c r="C83" s="202"/>
    </row>
    <row r="84" ht="16.9" customHeight="1" spans="1:3">
      <c r="A84" s="200" t="s">
        <v>227</v>
      </c>
      <c r="B84" s="201">
        <f>SUM(B85:B92)</f>
        <v>230</v>
      </c>
      <c r="C84" s="202">
        <v>213</v>
      </c>
    </row>
    <row r="85" ht="16.9" customHeight="1" spans="1:3">
      <c r="A85" s="203" t="s">
        <v>108</v>
      </c>
      <c r="B85" s="201">
        <v>230</v>
      </c>
      <c r="C85" s="202">
        <v>213</v>
      </c>
    </row>
    <row r="86" ht="16.9" customHeight="1" spans="1:3">
      <c r="A86" s="203" t="s">
        <v>110</v>
      </c>
      <c r="B86" s="201">
        <v>0</v>
      </c>
      <c r="C86" s="202"/>
    </row>
    <row r="87" ht="16.9" customHeight="1" spans="1:3">
      <c r="A87" s="203" t="s">
        <v>112</v>
      </c>
      <c r="B87" s="201">
        <v>0</v>
      </c>
      <c r="C87" s="202"/>
    </row>
    <row r="88" ht="16.9" customHeight="1" spans="1:3">
      <c r="A88" s="203" t="s">
        <v>232</v>
      </c>
      <c r="B88" s="201"/>
      <c r="C88" s="202"/>
    </row>
    <row r="89" ht="16.9" customHeight="1" spans="1:3">
      <c r="A89" s="203" t="s">
        <v>234</v>
      </c>
      <c r="B89" s="201">
        <v>0</v>
      </c>
      <c r="C89" s="202"/>
    </row>
    <row r="90" ht="16.9" customHeight="1" spans="1:3">
      <c r="A90" s="203" t="s">
        <v>209</v>
      </c>
      <c r="B90" s="201">
        <v>0</v>
      </c>
      <c r="C90" s="202"/>
    </row>
    <row r="91" ht="16.9" customHeight="1" spans="1:3">
      <c r="A91" s="203" t="s">
        <v>126</v>
      </c>
      <c r="B91" s="201">
        <v>0</v>
      </c>
      <c r="C91" s="202"/>
    </row>
    <row r="92" ht="16.9" customHeight="1" spans="1:3">
      <c r="A92" s="203" t="s">
        <v>238</v>
      </c>
      <c r="B92" s="201">
        <v>0</v>
      </c>
      <c r="C92" s="202"/>
    </row>
    <row r="93" ht="16.9" customHeight="1" spans="1:3">
      <c r="A93" s="200" t="s">
        <v>240</v>
      </c>
      <c r="B93" s="201">
        <v>0</v>
      </c>
      <c r="C93" s="202"/>
    </row>
    <row r="94" ht="17.25" customHeight="1" spans="1:3">
      <c r="A94" s="203" t="s">
        <v>108</v>
      </c>
      <c r="B94" s="201">
        <v>0</v>
      </c>
      <c r="C94" s="202"/>
    </row>
    <row r="95" ht="16.9" customHeight="1" spans="1:3">
      <c r="A95" s="203" t="s">
        <v>110</v>
      </c>
      <c r="B95" s="201">
        <v>0</v>
      </c>
      <c r="C95" s="202"/>
    </row>
    <row r="96" ht="16.9" customHeight="1" spans="1:3">
      <c r="A96" s="203" t="s">
        <v>112</v>
      </c>
      <c r="B96" s="201">
        <v>0</v>
      </c>
      <c r="C96" s="202"/>
    </row>
    <row r="97" ht="16.9" customHeight="1" spans="1:3">
      <c r="A97" s="203" t="s">
        <v>245</v>
      </c>
      <c r="B97" s="201">
        <v>0</v>
      </c>
      <c r="C97" s="202"/>
    </row>
    <row r="98" ht="16.9" customHeight="1" spans="1:3">
      <c r="A98" s="203" t="s">
        <v>247</v>
      </c>
      <c r="B98" s="201">
        <v>0</v>
      </c>
      <c r="C98" s="202"/>
    </row>
    <row r="99" ht="16.9" customHeight="1" spans="1:3">
      <c r="A99" s="203" t="s">
        <v>209</v>
      </c>
      <c r="B99" s="201">
        <v>0</v>
      </c>
      <c r="C99" s="202"/>
    </row>
    <row r="100" ht="16.9" customHeight="1" spans="1:3">
      <c r="A100" s="203" t="s">
        <v>250</v>
      </c>
      <c r="B100" s="201">
        <v>0</v>
      </c>
      <c r="C100" s="202"/>
    </row>
    <row r="101" ht="16.9" customHeight="1" spans="1:3">
      <c r="A101" s="203" t="s">
        <v>252</v>
      </c>
      <c r="B101" s="201">
        <v>0</v>
      </c>
      <c r="C101" s="202"/>
    </row>
    <row r="102" ht="16.9" customHeight="1" spans="1:3">
      <c r="A102" s="203" t="s">
        <v>254</v>
      </c>
      <c r="B102" s="201">
        <v>0</v>
      </c>
      <c r="C102" s="202"/>
    </row>
    <row r="103" ht="16.9" customHeight="1" spans="1:3">
      <c r="A103" s="203" t="s">
        <v>256</v>
      </c>
      <c r="B103" s="201">
        <v>0</v>
      </c>
      <c r="C103" s="202"/>
    </row>
    <row r="104" ht="16.9" customHeight="1" spans="1:3">
      <c r="A104" s="203" t="s">
        <v>126</v>
      </c>
      <c r="B104" s="201">
        <v>0</v>
      </c>
      <c r="C104" s="202"/>
    </row>
    <row r="105" ht="16.9" customHeight="1" spans="1:3">
      <c r="A105" s="203" t="s">
        <v>259</v>
      </c>
      <c r="B105" s="201">
        <v>0</v>
      </c>
      <c r="C105" s="202"/>
    </row>
    <row r="106" ht="16.9" customHeight="1" spans="1:3">
      <c r="A106" s="200" t="s">
        <v>2293</v>
      </c>
      <c r="B106" s="201"/>
      <c r="C106" s="202"/>
    </row>
    <row r="107" ht="16.9" customHeight="1" spans="1:3">
      <c r="A107" s="203" t="s">
        <v>108</v>
      </c>
      <c r="B107" s="201">
        <v>0</v>
      </c>
      <c r="C107" s="202"/>
    </row>
    <row r="108" ht="16.9" customHeight="1" spans="1:3">
      <c r="A108" s="203" t="s">
        <v>110</v>
      </c>
      <c r="B108" s="201">
        <v>0</v>
      </c>
      <c r="C108" s="202"/>
    </row>
    <row r="109" ht="16.9" customHeight="1" spans="1:3">
      <c r="A109" s="203" t="s">
        <v>112</v>
      </c>
      <c r="B109" s="201">
        <v>0</v>
      </c>
      <c r="C109" s="202"/>
    </row>
    <row r="110" ht="16.9" customHeight="1" spans="1:3">
      <c r="A110" s="203" t="s">
        <v>953</v>
      </c>
      <c r="B110" s="201">
        <v>0</v>
      </c>
      <c r="C110" s="202"/>
    </row>
    <row r="111" ht="16.9" customHeight="1" spans="1:3">
      <c r="A111" s="203" t="s">
        <v>955</v>
      </c>
      <c r="B111" s="201">
        <v>0</v>
      </c>
      <c r="C111" s="202"/>
    </row>
    <row r="112" ht="16.9" customHeight="1" spans="1:3">
      <c r="A112" s="203" t="s">
        <v>957</v>
      </c>
      <c r="B112" s="201">
        <v>0</v>
      </c>
      <c r="C112" s="202"/>
    </row>
    <row r="113" ht="16.9" customHeight="1" spans="1:3">
      <c r="A113" s="203" t="s">
        <v>959</v>
      </c>
      <c r="B113" s="201">
        <v>0</v>
      </c>
      <c r="C113" s="202"/>
    </row>
    <row r="114" ht="16.9" customHeight="1" spans="1:3">
      <c r="A114" s="203" t="s">
        <v>126</v>
      </c>
      <c r="B114" s="201">
        <v>0</v>
      </c>
      <c r="C114" s="202"/>
    </row>
    <row r="115" ht="16.9" customHeight="1" spans="1:3">
      <c r="A115" s="203" t="s">
        <v>2294</v>
      </c>
      <c r="B115" s="201"/>
      <c r="C115" s="202"/>
    </row>
    <row r="116" ht="16.9" customHeight="1" spans="1:3">
      <c r="A116" s="200" t="s">
        <v>261</v>
      </c>
      <c r="B116" s="201">
        <f>SUM(B117:B124)</f>
        <v>466</v>
      </c>
      <c r="C116" s="202">
        <v>154</v>
      </c>
    </row>
    <row r="117" ht="16.9" customHeight="1" spans="1:3">
      <c r="A117" s="203" t="s">
        <v>108</v>
      </c>
      <c r="B117" s="201">
        <v>466</v>
      </c>
      <c r="C117" s="202">
        <v>154</v>
      </c>
    </row>
    <row r="118" ht="16.9" customHeight="1" spans="1:3">
      <c r="A118" s="203" t="s">
        <v>110</v>
      </c>
      <c r="B118" s="201">
        <v>0</v>
      </c>
      <c r="C118" s="202"/>
    </row>
    <row r="119" ht="16.9" customHeight="1" spans="1:3">
      <c r="A119" s="203" t="s">
        <v>112</v>
      </c>
      <c r="B119" s="201">
        <v>0</v>
      </c>
      <c r="C119" s="202"/>
    </row>
    <row r="120" ht="16.9" customHeight="1" spans="1:3">
      <c r="A120" s="203" t="s">
        <v>266</v>
      </c>
      <c r="B120" s="201">
        <v>0</v>
      </c>
      <c r="C120" s="202"/>
    </row>
    <row r="121" ht="16.9" customHeight="1" spans="1:3">
      <c r="A121" s="203" t="s">
        <v>268</v>
      </c>
      <c r="B121" s="201">
        <v>0</v>
      </c>
      <c r="C121" s="202"/>
    </row>
    <row r="122" ht="16.9" customHeight="1" spans="1:3">
      <c r="A122" s="203" t="s">
        <v>270</v>
      </c>
      <c r="B122" s="201">
        <v>0</v>
      </c>
      <c r="C122" s="202"/>
    </row>
    <row r="123" ht="16.9" customHeight="1" spans="1:3">
      <c r="A123" s="203" t="s">
        <v>126</v>
      </c>
      <c r="B123" s="201">
        <v>0</v>
      </c>
      <c r="C123" s="202"/>
    </row>
    <row r="124" ht="16.9" customHeight="1" spans="1:3">
      <c r="A124" s="203" t="s">
        <v>273</v>
      </c>
      <c r="B124" s="201">
        <v>0</v>
      </c>
      <c r="C124" s="202"/>
    </row>
    <row r="125" ht="16.9" customHeight="1" spans="1:3">
      <c r="A125" s="200" t="s">
        <v>275</v>
      </c>
      <c r="B125" s="201">
        <v>0</v>
      </c>
      <c r="C125" s="202"/>
    </row>
    <row r="126" ht="16.9" customHeight="1" spans="1:3">
      <c r="A126" s="203" t="s">
        <v>108</v>
      </c>
      <c r="B126" s="201">
        <v>0</v>
      </c>
      <c r="C126" s="202"/>
    </row>
    <row r="127" ht="16.9" customHeight="1" spans="1:3">
      <c r="A127" s="203" t="s">
        <v>110</v>
      </c>
      <c r="B127" s="201">
        <v>0</v>
      </c>
      <c r="C127" s="202"/>
    </row>
    <row r="128" ht="16.9" customHeight="1" spans="1:3">
      <c r="A128" s="203" t="s">
        <v>112</v>
      </c>
      <c r="B128" s="201">
        <v>0</v>
      </c>
      <c r="C128" s="202"/>
    </row>
    <row r="129" ht="16.9" customHeight="1" spans="1:3">
      <c r="A129" s="203" t="s">
        <v>280</v>
      </c>
      <c r="B129" s="201">
        <v>0</v>
      </c>
      <c r="C129" s="202"/>
    </row>
    <row r="130" ht="16.9" customHeight="1" spans="1:3">
      <c r="A130" s="203" t="s">
        <v>282</v>
      </c>
      <c r="B130" s="201">
        <v>0</v>
      </c>
      <c r="C130" s="202"/>
    </row>
    <row r="131" ht="16.9" customHeight="1" spans="1:3">
      <c r="A131" s="203" t="s">
        <v>284</v>
      </c>
      <c r="B131" s="201">
        <v>0</v>
      </c>
      <c r="C131" s="202"/>
    </row>
    <row r="132" ht="16.9" customHeight="1" spans="1:3">
      <c r="A132" s="203" t="s">
        <v>286</v>
      </c>
      <c r="B132" s="201">
        <v>0</v>
      </c>
      <c r="C132" s="202"/>
    </row>
    <row r="133" ht="16.9" customHeight="1" spans="1:3">
      <c r="A133" s="203" t="s">
        <v>288</v>
      </c>
      <c r="B133" s="201">
        <v>0</v>
      </c>
      <c r="C133" s="202"/>
    </row>
    <row r="134" ht="16.9" customHeight="1" spans="1:3">
      <c r="A134" s="203" t="s">
        <v>126</v>
      </c>
      <c r="B134" s="201">
        <v>0</v>
      </c>
      <c r="C134" s="202"/>
    </row>
    <row r="135" ht="16.9" customHeight="1" spans="1:3">
      <c r="A135" s="203" t="s">
        <v>291</v>
      </c>
      <c r="B135" s="201">
        <v>0</v>
      </c>
      <c r="C135" s="202"/>
    </row>
    <row r="136" ht="16.9" customHeight="1" spans="1:3">
      <c r="A136" s="200" t="s">
        <v>293</v>
      </c>
      <c r="B136" s="201">
        <v>0</v>
      </c>
      <c r="C136" s="202"/>
    </row>
    <row r="137" ht="16.9" customHeight="1" spans="1:3">
      <c r="A137" s="203" t="s">
        <v>108</v>
      </c>
      <c r="B137" s="201">
        <v>0</v>
      </c>
      <c r="C137" s="202"/>
    </row>
    <row r="138" ht="16.9" customHeight="1" spans="1:3">
      <c r="A138" s="203" t="s">
        <v>110</v>
      </c>
      <c r="B138" s="201">
        <v>0</v>
      </c>
      <c r="C138" s="202"/>
    </row>
    <row r="139" ht="16.9" customHeight="1" spans="1:3">
      <c r="A139" s="203" t="s">
        <v>112</v>
      </c>
      <c r="B139" s="201">
        <v>0</v>
      </c>
      <c r="C139" s="202"/>
    </row>
    <row r="140" ht="16.9" customHeight="1" spans="1:3">
      <c r="A140" s="203" t="s">
        <v>298</v>
      </c>
      <c r="B140" s="201">
        <v>0</v>
      </c>
      <c r="C140" s="202"/>
    </row>
    <row r="141" ht="16.9" customHeight="1" spans="1:3">
      <c r="A141" s="203" t="s">
        <v>2295</v>
      </c>
      <c r="B141" s="201">
        <v>0</v>
      </c>
      <c r="C141" s="202"/>
    </row>
    <row r="142" ht="16.9" customHeight="1" spans="1:3">
      <c r="A142" s="203" t="s">
        <v>2296</v>
      </c>
      <c r="B142" s="201">
        <v>0</v>
      </c>
      <c r="C142" s="202"/>
    </row>
    <row r="143" ht="16.9" customHeight="1" spans="1:3">
      <c r="A143" s="203" t="s">
        <v>2297</v>
      </c>
      <c r="B143" s="201">
        <v>0</v>
      </c>
      <c r="C143" s="202"/>
    </row>
    <row r="144" ht="16.9" customHeight="1" spans="1:3">
      <c r="A144" s="203" t="s">
        <v>304</v>
      </c>
      <c r="B144" s="201">
        <v>0</v>
      </c>
      <c r="C144" s="202"/>
    </row>
    <row r="145" ht="16.9" customHeight="1" spans="1:3">
      <c r="A145" s="203" t="s">
        <v>306</v>
      </c>
      <c r="B145" s="201">
        <v>0</v>
      </c>
      <c r="C145" s="202"/>
    </row>
    <row r="146" ht="16.9" customHeight="1" spans="1:3">
      <c r="A146" s="203" t="s">
        <v>308</v>
      </c>
      <c r="B146" s="201">
        <v>0</v>
      </c>
      <c r="C146" s="202"/>
    </row>
    <row r="147" ht="16.9" customHeight="1" spans="1:3">
      <c r="A147" s="203" t="s">
        <v>126</v>
      </c>
      <c r="B147" s="201">
        <v>0</v>
      </c>
      <c r="C147" s="202"/>
    </row>
    <row r="148" ht="16.9" customHeight="1" spans="1:3">
      <c r="A148" s="203" t="s">
        <v>311</v>
      </c>
      <c r="B148" s="201">
        <v>0</v>
      </c>
      <c r="C148" s="202"/>
    </row>
    <row r="149" ht="16.9" customHeight="1" spans="1:3">
      <c r="A149" s="200" t="s">
        <v>313</v>
      </c>
      <c r="B149" s="201">
        <f>SUM(B150:B155)</f>
        <v>0</v>
      </c>
      <c r="C149" s="202"/>
    </row>
    <row r="150" ht="16.9" customHeight="1" spans="1:3">
      <c r="A150" s="203" t="s">
        <v>108</v>
      </c>
      <c r="B150" s="201">
        <v>0</v>
      </c>
      <c r="C150" s="202"/>
    </row>
    <row r="151" ht="16.9" customHeight="1" spans="1:3">
      <c r="A151" s="203" t="s">
        <v>110</v>
      </c>
      <c r="B151" s="201">
        <v>0</v>
      </c>
      <c r="C151" s="202"/>
    </row>
    <row r="152" ht="16.9" customHeight="1" spans="1:3">
      <c r="A152" s="203" t="s">
        <v>112</v>
      </c>
      <c r="B152" s="201">
        <v>0</v>
      </c>
      <c r="C152" s="202"/>
    </row>
    <row r="153" ht="16.9" customHeight="1" spans="1:3">
      <c r="A153" s="203" t="s">
        <v>318</v>
      </c>
      <c r="B153" s="201">
        <v>0</v>
      </c>
      <c r="C153" s="202"/>
    </row>
    <row r="154" ht="16.9" customHeight="1" spans="1:3">
      <c r="A154" s="203" t="s">
        <v>126</v>
      </c>
      <c r="B154" s="201">
        <v>0</v>
      </c>
      <c r="C154" s="202"/>
    </row>
    <row r="155" ht="16.9" customHeight="1" spans="1:3">
      <c r="A155" s="203" t="s">
        <v>321</v>
      </c>
      <c r="B155" s="201"/>
      <c r="C155" s="202"/>
    </row>
    <row r="156" ht="16.9" customHeight="1" spans="1:3">
      <c r="A156" s="200" t="s">
        <v>323</v>
      </c>
      <c r="B156" s="201">
        <v>0</v>
      </c>
      <c r="C156" s="202"/>
    </row>
    <row r="157" ht="16.9" customHeight="1" spans="1:3">
      <c r="A157" s="203" t="s">
        <v>108</v>
      </c>
      <c r="B157" s="201">
        <v>0</v>
      </c>
      <c r="C157" s="202"/>
    </row>
    <row r="158" ht="16.9" customHeight="1" spans="1:3">
      <c r="A158" s="203" t="s">
        <v>110</v>
      </c>
      <c r="B158" s="201">
        <v>0</v>
      </c>
      <c r="C158" s="202"/>
    </row>
    <row r="159" ht="16.9" customHeight="1" spans="1:3">
      <c r="A159" s="203" t="s">
        <v>112</v>
      </c>
      <c r="B159" s="201">
        <v>0</v>
      </c>
      <c r="C159" s="202"/>
    </row>
    <row r="160" ht="16.9" customHeight="1" spans="1:3">
      <c r="A160" s="203" t="s">
        <v>328</v>
      </c>
      <c r="B160" s="201">
        <v>0</v>
      </c>
      <c r="C160" s="202"/>
    </row>
    <row r="161" ht="16.9" customHeight="1" spans="1:3">
      <c r="A161" s="203" t="s">
        <v>330</v>
      </c>
      <c r="B161" s="201">
        <v>0</v>
      </c>
      <c r="C161" s="202"/>
    </row>
    <row r="162" ht="16.9" customHeight="1" spans="1:3">
      <c r="A162" s="203" t="s">
        <v>126</v>
      </c>
      <c r="B162" s="201">
        <v>0</v>
      </c>
      <c r="C162" s="202"/>
    </row>
    <row r="163" ht="16.9" customHeight="1" spans="1:3">
      <c r="A163" s="203" t="s">
        <v>333</v>
      </c>
      <c r="B163" s="201">
        <v>0</v>
      </c>
      <c r="C163" s="202"/>
    </row>
    <row r="164" ht="16.9" customHeight="1" spans="1:3">
      <c r="A164" s="200" t="s">
        <v>335</v>
      </c>
      <c r="B164" s="201">
        <v>0</v>
      </c>
      <c r="C164" s="202"/>
    </row>
    <row r="165" ht="16.9" customHeight="1" spans="1:3">
      <c r="A165" s="203" t="s">
        <v>108</v>
      </c>
      <c r="B165" s="201">
        <v>0</v>
      </c>
      <c r="C165" s="202"/>
    </row>
    <row r="166" ht="16.9" customHeight="1" spans="1:3">
      <c r="A166" s="203" t="s">
        <v>110</v>
      </c>
      <c r="B166" s="201">
        <v>0</v>
      </c>
      <c r="C166" s="202"/>
    </row>
    <row r="167" ht="16.9" customHeight="1" spans="1:3">
      <c r="A167" s="203" t="s">
        <v>112</v>
      </c>
      <c r="B167" s="201">
        <v>0</v>
      </c>
      <c r="C167" s="202"/>
    </row>
    <row r="168" ht="16.9" customHeight="1" spans="1:3">
      <c r="A168" s="203" t="s">
        <v>340</v>
      </c>
      <c r="B168" s="201">
        <v>0</v>
      </c>
      <c r="C168" s="202"/>
    </row>
    <row r="169" ht="16.9" customHeight="1" spans="1:3">
      <c r="A169" s="203" t="s">
        <v>342</v>
      </c>
      <c r="B169" s="201">
        <v>0</v>
      </c>
      <c r="C169" s="202"/>
    </row>
    <row r="170" ht="16.9" customHeight="1" spans="1:3">
      <c r="A170" s="200" t="s">
        <v>344</v>
      </c>
      <c r="B170" s="201">
        <v>0</v>
      </c>
      <c r="C170" s="202"/>
    </row>
    <row r="171" ht="16.9" customHeight="1" spans="1:3">
      <c r="A171" s="203" t="s">
        <v>108</v>
      </c>
      <c r="B171" s="201">
        <v>0</v>
      </c>
      <c r="C171" s="202"/>
    </row>
    <row r="172" ht="16.9" customHeight="1" spans="1:3">
      <c r="A172" s="203" t="s">
        <v>110</v>
      </c>
      <c r="B172" s="201">
        <v>0</v>
      </c>
      <c r="C172" s="202"/>
    </row>
    <row r="173" ht="16.9" customHeight="1" spans="1:3">
      <c r="A173" s="203" t="s">
        <v>112</v>
      </c>
      <c r="B173" s="201">
        <v>0</v>
      </c>
      <c r="C173" s="202"/>
    </row>
    <row r="174" ht="16.9" customHeight="1" spans="1:3">
      <c r="A174" s="203" t="s">
        <v>139</v>
      </c>
      <c r="B174" s="201">
        <v>0</v>
      </c>
      <c r="C174" s="202"/>
    </row>
    <row r="175" ht="16.9" customHeight="1" spans="1:3">
      <c r="A175" s="203" t="s">
        <v>126</v>
      </c>
      <c r="B175" s="201">
        <v>0</v>
      </c>
      <c r="C175" s="202"/>
    </row>
    <row r="176" ht="16.9" customHeight="1" spans="1:3">
      <c r="A176" s="203" t="s">
        <v>351</v>
      </c>
      <c r="B176" s="201">
        <v>0</v>
      </c>
      <c r="C176" s="202"/>
    </row>
    <row r="177" ht="16.9" customHeight="1" spans="1:3">
      <c r="A177" s="200" t="s">
        <v>353</v>
      </c>
      <c r="B177" s="201">
        <v>0</v>
      </c>
      <c r="C177" s="202"/>
    </row>
    <row r="178" ht="16.9" customHeight="1" spans="1:3">
      <c r="A178" s="203" t="s">
        <v>108</v>
      </c>
      <c r="B178" s="201">
        <v>0</v>
      </c>
      <c r="C178" s="202"/>
    </row>
    <row r="179" ht="16.9" customHeight="1" spans="1:3">
      <c r="A179" s="203" t="s">
        <v>110</v>
      </c>
      <c r="B179" s="201">
        <v>0</v>
      </c>
      <c r="C179" s="202"/>
    </row>
    <row r="180" ht="16.9" customHeight="1" spans="1:3">
      <c r="A180" s="203" t="s">
        <v>112</v>
      </c>
      <c r="B180" s="201">
        <v>0</v>
      </c>
      <c r="C180" s="202"/>
    </row>
    <row r="181" ht="16.9" customHeight="1" spans="1:3">
      <c r="A181" s="203" t="s">
        <v>358</v>
      </c>
      <c r="B181" s="201">
        <v>0</v>
      </c>
      <c r="C181" s="202"/>
    </row>
    <row r="182" ht="17.25" customHeight="1" spans="1:3">
      <c r="A182" s="203" t="s">
        <v>126</v>
      </c>
      <c r="B182" s="201">
        <v>0</v>
      </c>
      <c r="C182" s="202"/>
    </row>
    <row r="183" ht="16.9" customHeight="1" spans="1:3">
      <c r="A183" s="203" t="s">
        <v>361</v>
      </c>
      <c r="B183" s="201">
        <v>0</v>
      </c>
      <c r="C183" s="202"/>
    </row>
    <row r="184" ht="16.9" customHeight="1" spans="1:3">
      <c r="A184" s="200" t="s">
        <v>2298</v>
      </c>
      <c r="B184" s="201">
        <v>0</v>
      </c>
      <c r="C184" s="202"/>
    </row>
    <row r="185" ht="16.9" customHeight="1" spans="1:3">
      <c r="A185" s="203" t="s">
        <v>108</v>
      </c>
      <c r="B185" s="201">
        <v>0</v>
      </c>
      <c r="C185" s="202"/>
    </row>
    <row r="186" ht="16.9" customHeight="1" spans="1:3">
      <c r="A186" s="203" t="s">
        <v>110</v>
      </c>
      <c r="B186" s="201">
        <v>0</v>
      </c>
      <c r="C186" s="202"/>
    </row>
    <row r="187" ht="16.9" customHeight="1" spans="1:3">
      <c r="A187" s="203" t="s">
        <v>112</v>
      </c>
      <c r="B187" s="201">
        <v>0</v>
      </c>
      <c r="C187" s="202"/>
    </row>
    <row r="188" ht="16.9" customHeight="1" spans="1:3">
      <c r="A188" s="203" t="s">
        <v>368</v>
      </c>
      <c r="B188" s="201">
        <v>0</v>
      </c>
      <c r="C188" s="202"/>
    </row>
    <row r="189" ht="16.9" customHeight="1" spans="1:3">
      <c r="A189" s="203" t="s">
        <v>126</v>
      </c>
      <c r="B189" s="201">
        <v>0</v>
      </c>
      <c r="C189" s="202"/>
    </row>
    <row r="190" ht="16.9" customHeight="1" spans="1:3">
      <c r="A190" s="203" t="s">
        <v>2299</v>
      </c>
      <c r="B190" s="201">
        <v>0</v>
      </c>
      <c r="C190" s="202"/>
    </row>
    <row r="191" ht="16.9" customHeight="1" spans="1:3">
      <c r="A191" s="200" t="s">
        <v>373</v>
      </c>
      <c r="B191" s="201">
        <f>SUM(B192:B197)</f>
        <v>30</v>
      </c>
      <c r="C191" s="202"/>
    </row>
    <row r="192" ht="16.9" customHeight="1" spans="1:3">
      <c r="A192" s="203" t="s">
        <v>108</v>
      </c>
      <c r="B192" s="201">
        <v>0</v>
      </c>
      <c r="C192" s="202"/>
    </row>
    <row r="193" ht="16.9" customHeight="1" spans="1:3">
      <c r="A193" s="203" t="s">
        <v>110</v>
      </c>
      <c r="B193" s="201">
        <v>0</v>
      </c>
      <c r="C193" s="202"/>
    </row>
    <row r="194" ht="16.9" customHeight="1" spans="1:3">
      <c r="A194" s="203" t="s">
        <v>112</v>
      </c>
      <c r="B194" s="201">
        <v>0</v>
      </c>
      <c r="C194" s="202"/>
    </row>
    <row r="195" ht="16.9" customHeight="1" spans="1:3">
      <c r="A195" s="203" t="s">
        <v>378</v>
      </c>
      <c r="B195" s="201">
        <v>0</v>
      </c>
      <c r="C195" s="202"/>
    </row>
    <row r="196" ht="16.9" customHeight="1" spans="1:3">
      <c r="A196" s="203" t="s">
        <v>126</v>
      </c>
      <c r="B196" s="201">
        <v>0</v>
      </c>
      <c r="C196" s="202"/>
    </row>
    <row r="197" ht="16.9" customHeight="1" spans="1:3">
      <c r="A197" s="203" t="s">
        <v>381</v>
      </c>
      <c r="B197" s="201">
        <v>30</v>
      </c>
      <c r="C197" s="202"/>
    </row>
    <row r="198" ht="16.9" customHeight="1" spans="1:3">
      <c r="A198" s="200" t="s">
        <v>383</v>
      </c>
      <c r="B198" s="201">
        <v>0</v>
      </c>
      <c r="C198" s="202"/>
    </row>
    <row r="199" ht="16.9" customHeight="1" spans="1:3">
      <c r="A199" s="203" t="s">
        <v>108</v>
      </c>
      <c r="B199" s="201">
        <v>0</v>
      </c>
      <c r="C199" s="202"/>
    </row>
    <row r="200" ht="16.9" customHeight="1" spans="1:3">
      <c r="A200" s="203" t="s">
        <v>110</v>
      </c>
      <c r="B200" s="201">
        <v>0</v>
      </c>
      <c r="C200" s="202"/>
    </row>
    <row r="201" ht="16.9" customHeight="1" spans="1:3">
      <c r="A201" s="203" t="s">
        <v>112</v>
      </c>
      <c r="B201" s="201">
        <v>0</v>
      </c>
      <c r="C201" s="202"/>
    </row>
    <row r="202" ht="16.9" customHeight="1" spans="1:3">
      <c r="A202" s="203" t="s">
        <v>388</v>
      </c>
      <c r="B202" s="201">
        <v>0</v>
      </c>
      <c r="C202" s="202"/>
    </row>
    <row r="203" ht="16.9" customHeight="1" spans="1:3">
      <c r="A203" s="203" t="s">
        <v>126</v>
      </c>
      <c r="B203" s="201">
        <v>0</v>
      </c>
      <c r="C203" s="202"/>
    </row>
    <row r="204" ht="16.9" customHeight="1" spans="1:3">
      <c r="A204" s="203" t="s">
        <v>391</v>
      </c>
      <c r="B204" s="201">
        <v>0</v>
      </c>
      <c r="C204" s="202"/>
    </row>
    <row r="205" ht="16.9" customHeight="1" spans="1:3">
      <c r="A205" s="200" t="s">
        <v>393</v>
      </c>
      <c r="B205" s="201">
        <f>SUM(B206:B212)</f>
        <v>16</v>
      </c>
      <c r="C205" s="202"/>
    </row>
    <row r="206" ht="16.9" customHeight="1" spans="1:3">
      <c r="A206" s="203" t="s">
        <v>108</v>
      </c>
      <c r="B206" s="201">
        <v>0</v>
      </c>
      <c r="C206" s="202"/>
    </row>
    <row r="207" ht="16.9" customHeight="1" spans="1:3">
      <c r="A207" s="203" t="s">
        <v>110</v>
      </c>
      <c r="B207" s="201">
        <v>0</v>
      </c>
      <c r="C207" s="202"/>
    </row>
    <row r="208" ht="16.9" customHeight="1" spans="1:3">
      <c r="A208" s="203" t="s">
        <v>112</v>
      </c>
      <c r="B208" s="201">
        <v>0</v>
      </c>
      <c r="C208" s="202"/>
    </row>
    <row r="209" ht="16.9" customHeight="1" spans="1:3">
      <c r="A209" s="203" t="s">
        <v>398</v>
      </c>
      <c r="B209" s="201">
        <v>0</v>
      </c>
      <c r="C209" s="202"/>
    </row>
    <row r="210" ht="16.9" customHeight="1" spans="1:3">
      <c r="A210" s="203" t="s">
        <v>400</v>
      </c>
      <c r="B210" s="201">
        <v>0</v>
      </c>
      <c r="C210" s="202"/>
    </row>
    <row r="211" ht="16.9" customHeight="1" spans="1:3">
      <c r="A211" s="203" t="s">
        <v>126</v>
      </c>
      <c r="B211" s="201">
        <v>0</v>
      </c>
      <c r="C211" s="202"/>
    </row>
    <row r="212" ht="16.9" customHeight="1" spans="1:3">
      <c r="A212" s="203" t="s">
        <v>403</v>
      </c>
      <c r="B212" s="201">
        <v>16</v>
      </c>
      <c r="C212" s="202"/>
    </row>
    <row r="213" ht="16.9" customHeight="1" spans="1:3">
      <c r="A213" s="200" t="s">
        <v>405</v>
      </c>
      <c r="B213" s="201">
        <v>0</v>
      </c>
      <c r="C213" s="202"/>
    </row>
    <row r="214" ht="16.9" customHeight="1" spans="1:3">
      <c r="A214" s="203" t="s">
        <v>108</v>
      </c>
      <c r="B214" s="201">
        <v>0</v>
      </c>
      <c r="C214" s="202"/>
    </row>
    <row r="215" ht="16.9" customHeight="1" spans="1:3">
      <c r="A215" s="203" t="s">
        <v>110</v>
      </c>
      <c r="B215" s="201">
        <v>0</v>
      </c>
      <c r="C215" s="202"/>
    </row>
    <row r="216" ht="16.9" customHeight="1" spans="1:3">
      <c r="A216" s="203" t="s">
        <v>112</v>
      </c>
      <c r="B216" s="201">
        <v>0</v>
      </c>
      <c r="C216" s="202"/>
    </row>
    <row r="217" ht="16.9" customHeight="1" spans="1:3">
      <c r="A217" s="203" t="s">
        <v>126</v>
      </c>
      <c r="B217" s="201">
        <v>0</v>
      </c>
      <c r="C217" s="202"/>
    </row>
    <row r="218" ht="16.9" customHeight="1" spans="1:3">
      <c r="A218" s="203" t="s">
        <v>411</v>
      </c>
      <c r="B218" s="201">
        <v>0</v>
      </c>
      <c r="C218" s="202"/>
    </row>
    <row r="219" ht="16.9" customHeight="1" spans="1:3">
      <c r="A219" s="200" t="s">
        <v>413</v>
      </c>
      <c r="B219" s="201">
        <v>0</v>
      </c>
      <c r="C219" s="202"/>
    </row>
    <row r="220" ht="16.9" customHeight="1" spans="1:3">
      <c r="A220" s="203" t="s">
        <v>108</v>
      </c>
      <c r="B220" s="201">
        <v>0</v>
      </c>
      <c r="C220" s="202"/>
    </row>
    <row r="221" ht="16.9" customHeight="1" spans="1:3">
      <c r="A221" s="203" t="s">
        <v>110</v>
      </c>
      <c r="B221" s="201">
        <v>0</v>
      </c>
      <c r="C221" s="202"/>
    </row>
    <row r="222" ht="16.9" customHeight="1" spans="1:3">
      <c r="A222" s="203" t="s">
        <v>112</v>
      </c>
      <c r="B222" s="201">
        <v>0</v>
      </c>
      <c r="C222" s="202"/>
    </row>
    <row r="223" ht="16.9" customHeight="1" spans="1:3">
      <c r="A223" s="203" t="s">
        <v>126</v>
      </c>
      <c r="B223" s="201">
        <v>0</v>
      </c>
      <c r="C223" s="202"/>
    </row>
    <row r="224" ht="16.9" customHeight="1" spans="1:3">
      <c r="A224" s="203" t="s">
        <v>419</v>
      </c>
      <c r="B224" s="201">
        <v>0</v>
      </c>
      <c r="C224" s="202"/>
    </row>
    <row r="225" ht="16.9" customHeight="1" spans="1:3">
      <c r="A225" s="200" t="s">
        <v>421</v>
      </c>
      <c r="B225" s="201">
        <v>0</v>
      </c>
      <c r="C225" s="202"/>
    </row>
    <row r="226" ht="16.9" customHeight="1" spans="1:3">
      <c r="A226" s="203" t="s">
        <v>108</v>
      </c>
      <c r="B226" s="201">
        <v>0</v>
      </c>
      <c r="C226" s="202"/>
    </row>
    <row r="227" ht="16.9" customHeight="1" spans="1:3">
      <c r="A227" s="203" t="s">
        <v>110</v>
      </c>
      <c r="B227" s="201">
        <v>0</v>
      </c>
      <c r="C227" s="202"/>
    </row>
    <row r="228" ht="16.9" customHeight="1" spans="1:3">
      <c r="A228" s="203" t="s">
        <v>112</v>
      </c>
      <c r="B228" s="201">
        <v>0</v>
      </c>
      <c r="C228" s="202"/>
    </row>
    <row r="229" ht="16.9" customHeight="1" spans="1:3">
      <c r="A229" s="203" t="s">
        <v>426</v>
      </c>
      <c r="B229" s="201">
        <v>0</v>
      </c>
      <c r="C229" s="202"/>
    </row>
    <row r="230" ht="16.9" customHeight="1" spans="1:3">
      <c r="A230" s="203" t="s">
        <v>126</v>
      </c>
      <c r="B230" s="201">
        <v>0</v>
      </c>
      <c r="C230" s="202"/>
    </row>
    <row r="231" ht="16.9" customHeight="1" spans="1:3">
      <c r="A231" s="203" t="s">
        <v>429</v>
      </c>
      <c r="B231" s="201">
        <v>0</v>
      </c>
      <c r="C231" s="202"/>
    </row>
    <row r="232" ht="16.9" customHeight="1" spans="1:3">
      <c r="A232" s="200" t="s">
        <v>431</v>
      </c>
      <c r="B232" s="201">
        <v>87</v>
      </c>
      <c r="C232" s="202"/>
    </row>
    <row r="233" ht="16.9" customHeight="1" spans="1:3">
      <c r="A233" s="203" t="s">
        <v>108</v>
      </c>
      <c r="B233" s="201">
        <v>0</v>
      </c>
      <c r="C233" s="202"/>
    </row>
    <row r="234" ht="16.9" customHeight="1" spans="1:3">
      <c r="A234" s="203" t="s">
        <v>110</v>
      </c>
      <c r="B234" s="201">
        <v>0</v>
      </c>
      <c r="C234" s="202"/>
    </row>
    <row r="235" ht="16.9" customHeight="1" spans="1:3">
      <c r="A235" s="203" t="s">
        <v>112</v>
      </c>
      <c r="B235" s="201">
        <v>0</v>
      </c>
      <c r="C235" s="202"/>
    </row>
    <row r="236" ht="16.9" customHeight="1" spans="1:3">
      <c r="A236" s="203" t="s">
        <v>436</v>
      </c>
      <c r="B236" s="201">
        <v>0</v>
      </c>
      <c r="C236" s="202"/>
    </row>
    <row r="237" ht="16.9" customHeight="1" spans="1:3">
      <c r="A237" s="203" t="s">
        <v>438</v>
      </c>
      <c r="B237" s="201">
        <v>0</v>
      </c>
      <c r="C237" s="202"/>
    </row>
    <row r="238" ht="16.9" customHeight="1" spans="1:3">
      <c r="A238" s="203" t="s">
        <v>209</v>
      </c>
      <c r="B238" s="201">
        <v>0</v>
      </c>
      <c r="C238" s="202"/>
    </row>
    <row r="239" ht="16.9" customHeight="1" spans="1:3">
      <c r="A239" s="203" t="s">
        <v>441</v>
      </c>
      <c r="B239" s="201">
        <v>0</v>
      </c>
      <c r="C239" s="202"/>
    </row>
    <row r="240" ht="16.9" customHeight="1" spans="1:3">
      <c r="A240" s="203" t="s">
        <v>443</v>
      </c>
      <c r="B240" s="201">
        <v>0</v>
      </c>
      <c r="C240" s="202"/>
    </row>
    <row r="241" ht="16.9" customHeight="1" spans="1:3">
      <c r="A241" s="203" t="s">
        <v>445</v>
      </c>
      <c r="B241" s="201">
        <v>0</v>
      </c>
      <c r="C241" s="202"/>
    </row>
    <row r="242" ht="16.9" customHeight="1" spans="1:3">
      <c r="A242" s="203" t="s">
        <v>447</v>
      </c>
      <c r="B242" s="201">
        <v>0</v>
      </c>
      <c r="C242" s="202"/>
    </row>
    <row r="243" ht="16.9" customHeight="1" spans="1:3">
      <c r="A243" s="203" t="s">
        <v>449</v>
      </c>
      <c r="B243" s="201">
        <v>0</v>
      </c>
      <c r="C243" s="202"/>
    </row>
    <row r="244" ht="16.9" customHeight="1" spans="1:3">
      <c r="A244" s="203" t="s">
        <v>451</v>
      </c>
      <c r="B244" s="201">
        <v>0</v>
      </c>
      <c r="C244" s="202"/>
    </row>
    <row r="245" ht="16.9" customHeight="1" spans="1:3">
      <c r="A245" s="203" t="s">
        <v>126</v>
      </c>
      <c r="B245" s="201">
        <v>0</v>
      </c>
      <c r="C245" s="202"/>
    </row>
    <row r="246" ht="16.9" customHeight="1" spans="1:3">
      <c r="A246" s="203" t="s">
        <v>454</v>
      </c>
      <c r="B246" s="201">
        <v>87</v>
      </c>
      <c r="C246" s="202"/>
    </row>
    <row r="247" ht="16.9" customHeight="1" spans="1:3">
      <c r="A247" s="200" t="s">
        <v>456</v>
      </c>
      <c r="B247" s="201"/>
      <c r="C247" s="202"/>
    </row>
    <row r="248" ht="16.9" customHeight="1" spans="1:3">
      <c r="A248" s="203" t="s">
        <v>458</v>
      </c>
      <c r="B248" s="201">
        <v>0</v>
      </c>
      <c r="C248" s="202"/>
    </row>
    <row r="249" ht="16.9" customHeight="1" spans="1:3">
      <c r="A249" s="203" t="s">
        <v>460</v>
      </c>
      <c r="B249" s="201"/>
      <c r="C249" s="202"/>
    </row>
    <row r="250" ht="16.9" customHeight="1" spans="1:3">
      <c r="A250" s="200" t="s">
        <v>2300</v>
      </c>
      <c r="B250" s="201">
        <v>0</v>
      </c>
      <c r="C250" s="202"/>
    </row>
    <row r="251" ht="16.9" customHeight="1" spans="1:3">
      <c r="A251" s="200" t="s">
        <v>2301</v>
      </c>
      <c r="B251" s="201">
        <v>0</v>
      </c>
      <c r="C251" s="202"/>
    </row>
    <row r="252" ht="16.9" customHeight="1" spans="1:3">
      <c r="A252" s="203" t="s">
        <v>108</v>
      </c>
      <c r="B252" s="201">
        <v>0</v>
      </c>
      <c r="C252" s="202"/>
    </row>
    <row r="253" ht="16.9" customHeight="1" spans="1:3">
      <c r="A253" s="203" t="s">
        <v>110</v>
      </c>
      <c r="B253" s="201">
        <v>0</v>
      </c>
      <c r="C253" s="202"/>
    </row>
    <row r="254" ht="16.9" customHeight="1" spans="1:3">
      <c r="A254" s="203" t="s">
        <v>112</v>
      </c>
      <c r="B254" s="201">
        <v>0</v>
      </c>
      <c r="C254" s="202"/>
    </row>
    <row r="255" ht="16.9" customHeight="1" spans="1:3">
      <c r="A255" s="203" t="s">
        <v>368</v>
      </c>
      <c r="B255" s="201">
        <v>0</v>
      </c>
      <c r="C255" s="202"/>
    </row>
    <row r="256" ht="16.9" customHeight="1" spans="1:3">
      <c r="A256" s="203" t="s">
        <v>126</v>
      </c>
      <c r="B256" s="201">
        <v>0</v>
      </c>
      <c r="C256" s="202"/>
    </row>
    <row r="257" ht="16.9" customHeight="1" spans="1:3">
      <c r="A257" s="203" t="s">
        <v>2302</v>
      </c>
      <c r="B257" s="201">
        <v>0</v>
      </c>
      <c r="C257" s="202"/>
    </row>
    <row r="258" ht="16.9" customHeight="1" spans="1:3">
      <c r="A258" s="200" t="s">
        <v>2303</v>
      </c>
      <c r="B258" s="201">
        <v>0</v>
      </c>
      <c r="C258" s="202"/>
    </row>
    <row r="259" ht="16.9" customHeight="1" spans="1:3">
      <c r="A259" s="203" t="s">
        <v>2304</v>
      </c>
      <c r="B259" s="201">
        <v>0</v>
      </c>
      <c r="C259" s="202"/>
    </row>
    <row r="260" ht="16.9" customHeight="1" spans="1:3">
      <c r="A260" s="203" t="s">
        <v>2305</v>
      </c>
      <c r="B260" s="201">
        <v>0</v>
      </c>
      <c r="C260" s="202"/>
    </row>
    <row r="261" ht="16.9" customHeight="1" spans="1:3">
      <c r="A261" s="200" t="s">
        <v>2306</v>
      </c>
      <c r="B261" s="201">
        <v>0</v>
      </c>
      <c r="C261" s="202"/>
    </row>
    <row r="262" ht="16.9" customHeight="1" spans="1:3">
      <c r="A262" s="203" t="s">
        <v>2307</v>
      </c>
      <c r="B262" s="201">
        <v>0</v>
      </c>
      <c r="C262" s="202"/>
    </row>
    <row r="263" ht="16.9" customHeight="1" spans="1:3">
      <c r="A263" s="203" t="s">
        <v>2308</v>
      </c>
      <c r="B263" s="201">
        <v>0</v>
      </c>
      <c r="C263" s="202"/>
    </row>
    <row r="264" ht="16.9" customHeight="1" spans="1:3">
      <c r="A264" s="200" t="s">
        <v>2309</v>
      </c>
      <c r="B264" s="201">
        <v>0</v>
      </c>
      <c r="C264" s="202"/>
    </row>
    <row r="265" ht="16.9" customHeight="1" spans="1:3">
      <c r="A265" s="203" t="s">
        <v>2310</v>
      </c>
      <c r="B265" s="201">
        <v>0</v>
      </c>
      <c r="C265" s="202"/>
    </row>
    <row r="266" ht="16.9" customHeight="1" spans="1:3">
      <c r="A266" s="203" t="s">
        <v>2311</v>
      </c>
      <c r="B266" s="201">
        <v>0</v>
      </c>
      <c r="C266" s="202"/>
    </row>
    <row r="267" ht="16.9" customHeight="1" spans="1:3">
      <c r="A267" s="203" t="s">
        <v>2312</v>
      </c>
      <c r="B267" s="201">
        <v>0</v>
      </c>
      <c r="C267" s="202"/>
    </row>
    <row r="268" ht="16.9" customHeight="1" spans="1:3">
      <c r="A268" s="203" t="s">
        <v>2313</v>
      </c>
      <c r="B268" s="201">
        <v>0</v>
      </c>
      <c r="C268" s="202"/>
    </row>
    <row r="269" ht="16.9" customHeight="1" spans="1:3">
      <c r="A269" s="203" t="s">
        <v>2314</v>
      </c>
      <c r="B269" s="201">
        <v>0</v>
      </c>
      <c r="C269" s="202"/>
    </row>
    <row r="270" ht="16.9" customHeight="1" spans="1:3">
      <c r="A270" s="200" t="s">
        <v>464</v>
      </c>
      <c r="B270" s="201">
        <v>0</v>
      </c>
      <c r="C270" s="202"/>
    </row>
    <row r="271" ht="16.9" customHeight="1" spans="1:3">
      <c r="A271" s="203" t="s">
        <v>2315</v>
      </c>
      <c r="B271" s="201">
        <v>0</v>
      </c>
      <c r="C271" s="202"/>
    </row>
    <row r="272" ht="16.9" customHeight="1" spans="1:3">
      <c r="A272" s="203" t="s">
        <v>2316</v>
      </c>
      <c r="B272" s="201">
        <v>0</v>
      </c>
      <c r="C272" s="202"/>
    </row>
    <row r="273" ht="16.9" customHeight="1" spans="1:3">
      <c r="A273" s="203" t="s">
        <v>2317</v>
      </c>
      <c r="B273" s="201">
        <v>0</v>
      </c>
      <c r="C273" s="202"/>
    </row>
    <row r="274" ht="16.9" customHeight="1" spans="1:3">
      <c r="A274" s="203" t="s">
        <v>2318</v>
      </c>
      <c r="B274" s="201">
        <v>0</v>
      </c>
      <c r="C274" s="202"/>
    </row>
    <row r="275" ht="16.9" customHeight="1" spans="1:3">
      <c r="A275" s="200" t="s">
        <v>466</v>
      </c>
      <c r="B275" s="201">
        <v>0</v>
      </c>
      <c r="C275" s="202"/>
    </row>
    <row r="276" ht="16.9" customHeight="1" spans="1:3">
      <c r="A276" s="203" t="s">
        <v>2319</v>
      </c>
      <c r="B276" s="201">
        <v>0</v>
      </c>
      <c r="C276" s="202"/>
    </row>
    <row r="277" ht="16.9" customHeight="1" spans="1:3">
      <c r="A277" s="200" t="s">
        <v>2320</v>
      </c>
      <c r="B277" s="201">
        <v>0</v>
      </c>
      <c r="C277" s="202"/>
    </row>
    <row r="278" ht="16.9" customHeight="1" spans="1:3">
      <c r="A278" s="203" t="s">
        <v>2321</v>
      </c>
      <c r="B278" s="201">
        <v>0</v>
      </c>
      <c r="C278" s="202"/>
    </row>
    <row r="279" ht="16.9" customHeight="1" spans="1:3">
      <c r="A279" s="203" t="s">
        <v>2322</v>
      </c>
      <c r="B279" s="201">
        <v>0</v>
      </c>
      <c r="C279" s="202"/>
    </row>
    <row r="280" ht="16.9" customHeight="1" spans="1:3">
      <c r="A280" s="203" t="s">
        <v>2323</v>
      </c>
      <c r="B280" s="201">
        <v>0</v>
      </c>
      <c r="C280" s="202"/>
    </row>
    <row r="281" ht="16.9" customHeight="1" spans="1:3">
      <c r="A281" s="203" t="s">
        <v>2324</v>
      </c>
      <c r="B281" s="201">
        <v>0</v>
      </c>
      <c r="C281" s="202"/>
    </row>
    <row r="282" ht="16.9" customHeight="1" spans="1:3">
      <c r="A282" s="200" t="s">
        <v>2325</v>
      </c>
      <c r="B282" s="201">
        <v>0</v>
      </c>
      <c r="C282" s="202"/>
    </row>
    <row r="283" ht="16.9" customHeight="1" spans="1:3">
      <c r="A283" s="203" t="s">
        <v>108</v>
      </c>
      <c r="B283" s="201">
        <v>0</v>
      </c>
      <c r="C283" s="202"/>
    </row>
    <row r="284" ht="16.9" customHeight="1" spans="1:3">
      <c r="A284" s="203" t="s">
        <v>110</v>
      </c>
      <c r="B284" s="201">
        <v>0</v>
      </c>
      <c r="C284" s="202"/>
    </row>
    <row r="285" ht="16.9" customHeight="1" spans="1:3">
      <c r="A285" s="203" t="s">
        <v>112</v>
      </c>
      <c r="B285" s="201">
        <v>0</v>
      </c>
      <c r="C285" s="202"/>
    </row>
    <row r="286" ht="16.9" customHeight="1" spans="1:3">
      <c r="A286" s="203" t="s">
        <v>126</v>
      </c>
      <c r="B286" s="201">
        <v>0</v>
      </c>
      <c r="C286" s="202"/>
    </row>
    <row r="287" ht="16.9" customHeight="1" spans="1:3">
      <c r="A287" s="203" t="s">
        <v>2326</v>
      </c>
      <c r="B287" s="201">
        <v>0</v>
      </c>
      <c r="C287" s="202"/>
    </row>
    <row r="288" ht="16.9" customHeight="1" spans="1:3">
      <c r="A288" s="200" t="s">
        <v>468</v>
      </c>
      <c r="B288" s="201">
        <v>0</v>
      </c>
      <c r="C288" s="202"/>
    </row>
    <row r="289" ht="16.9" customHeight="1" spans="1:3">
      <c r="A289" s="203" t="s">
        <v>2327</v>
      </c>
      <c r="B289" s="201">
        <v>0</v>
      </c>
      <c r="C289" s="202"/>
    </row>
    <row r="290" ht="16.9" customHeight="1" spans="1:3">
      <c r="A290" s="200" t="s">
        <v>2328</v>
      </c>
      <c r="B290" s="201">
        <v>0</v>
      </c>
      <c r="C290" s="202"/>
    </row>
    <row r="291" ht="16.9" customHeight="1" spans="1:3">
      <c r="A291" s="200" t="s">
        <v>2329</v>
      </c>
      <c r="B291" s="201">
        <v>0</v>
      </c>
      <c r="C291" s="202"/>
    </row>
    <row r="292" ht="16.9" customHeight="1" spans="1:3">
      <c r="A292" s="203" t="s">
        <v>2330</v>
      </c>
      <c r="B292" s="201">
        <v>0</v>
      </c>
      <c r="C292" s="202"/>
    </row>
    <row r="293" ht="16.9" customHeight="1" spans="1:3">
      <c r="A293" s="200" t="s">
        <v>2331</v>
      </c>
      <c r="B293" s="201">
        <v>0</v>
      </c>
      <c r="C293" s="202"/>
    </row>
    <row r="294" ht="16.9" customHeight="1" spans="1:3">
      <c r="A294" s="203" t="s">
        <v>2332</v>
      </c>
      <c r="B294" s="201">
        <v>0</v>
      </c>
      <c r="C294" s="202"/>
    </row>
    <row r="295" ht="16.9" customHeight="1" spans="1:3">
      <c r="A295" s="200" t="s">
        <v>2333</v>
      </c>
      <c r="B295" s="201">
        <v>0</v>
      </c>
      <c r="C295" s="202"/>
    </row>
    <row r="296" ht="16.9" customHeight="1" spans="1:3">
      <c r="A296" s="203" t="s">
        <v>2334</v>
      </c>
      <c r="B296" s="201">
        <v>0</v>
      </c>
      <c r="C296" s="202"/>
    </row>
    <row r="297" ht="16.9" customHeight="1" spans="1:3">
      <c r="A297" s="200" t="s">
        <v>472</v>
      </c>
      <c r="B297" s="201">
        <v>0</v>
      </c>
      <c r="C297" s="202"/>
    </row>
    <row r="298" ht="16.9" customHeight="1" spans="1:3">
      <c r="A298" s="203" t="s">
        <v>474</v>
      </c>
      <c r="B298" s="201">
        <v>0</v>
      </c>
      <c r="C298" s="202"/>
    </row>
    <row r="299" ht="16.9" customHeight="1" spans="1:3">
      <c r="A299" s="203" t="s">
        <v>476</v>
      </c>
      <c r="B299" s="201">
        <v>0</v>
      </c>
      <c r="C299" s="202"/>
    </row>
    <row r="300" ht="16.9" customHeight="1" spans="1:3">
      <c r="A300" s="203" t="s">
        <v>478</v>
      </c>
      <c r="B300" s="201">
        <v>0</v>
      </c>
      <c r="C300" s="202"/>
    </row>
    <row r="301" ht="16.9" customHeight="1" spans="1:3">
      <c r="A301" s="203" t="s">
        <v>480</v>
      </c>
      <c r="B301" s="201">
        <v>0</v>
      </c>
      <c r="C301" s="202"/>
    </row>
    <row r="302" ht="16.9" customHeight="1" spans="1:3">
      <c r="A302" s="203" t="s">
        <v>2335</v>
      </c>
      <c r="B302" s="201">
        <v>0</v>
      </c>
      <c r="C302" s="202"/>
    </row>
    <row r="303" ht="16.9" customHeight="1" spans="1:3">
      <c r="A303" s="203" t="s">
        <v>2336</v>
      </c>
      <c r="B303" s="201">
        <v>0</v>
      </c>
      <c r="C303" s="202"/>
    </row>
    <row r="304" ht="16.9" customHeight="1" spans="1:3">
      <c r="A304" s="203" t="s">
        <v>482</v>
      </c>
      <c r="B304" s="201">
        <v>0</v>
      </c>
      <c r="C304" s="202"/>
    </row>
    <row r="305" ht="16.9" customHeight="1" spans="1:3">
      <c r="A305" s="203" t="s">
        <v>484</v>
      </c>
      <c r="B305" s="201">
        <v>0</v>
      </c>
      <c r="C305" s="202"/>
    </row>
    <row r="306" ht="16.9" customHeight="1" spans="1:3">
      <c r="A306" s="203" t="s">
        <v>486</v>
      </c>
      <c r="B306" s="201">
        <v>0</v>
      </c>
      <c r="C306" s="202"/>
    </row>
    <row r="307" ht="16.9" customHeight="1" spans="1:3">
      <c r="A307" s="200" t="s">
        <v>488</v>
      </c>
      <c r="B307" s="201">
        <v>0</v>
      </c>
      <c r="C307" s="202"/>
    </row>
    <row r="308" ht="16.9" customHeight="1" spans="1:3">
      <c r="A308" s="203" t="s">
        <v>2337</v>
      </c>
      <c r="B308" s="201">
        <v>0</v>
      </c>
      <c r="C308" s="202"/>
    </row>
    <row r="309" ht="16.9" customHeight="1" spans="1:3">
      <c r="A309" s="200" t="s">
        <v>2338</v>
      </c>
      <c r="B309" s="201">
        <f>B348</f>
        <v>61</v>
      </c>
      <c r="C309" s="201"/>
    </row>
    <row r="310" ht="16.9" customHeight="1" spans="1:3">
      <c r="A310" s="200" t="s">
        <v>491</v>
      </c>
      <c r="B310" s="201">
        <v>0</v>
      </c>
      <c r="C310" s="202"/>
    </row>
    <row r="311" ht="16.9" customHeight="1" spans="1:3">
      <c r="A311" s="203" t="s">
        <v>493</v>
      </c>
      <c r="B311" s="201">
        <v>0</v>
      </c>
      <c r="C311" s="202"/>
    </row>
    <row r="312" ht="16.9" customHeight="1" spans="1:3">
      <c r="A312" s="203" t="s">
        <v>495</v>
      </c>
      <c r="B312" s="201">
        <v>0</v>
      </c>
      <c r="C312" s="202"/>
    </row>
    <row r="313" ht="16.9" customHeight="1" spans="1:3">
      <c r="A313" s="200" t="s">
        <v>497</v>
      </c>
      <c r="B313" s="201">
        <v>0</v>
      </c>
      <c r="C313" s="202"/>
    </row>
    <row r="314" ht="16.9" customHeight="1" spans="1:3">
      <c r="A314" s="203" t="s">
        <v>108</v>
      </c>
      <c r="B314" s="201">
        <v>0</v>
      </c>
      <c r="C314" s="202"/>
    </row>
    <row r="315" ht="16.9" customHeight="1" spans="1:3">
      <c r="A315" s="203" t="s">
        <v>110</v>
      </c>
      <c r="B315" s="201">
        <v>0</v>
      </c>
      <c r="C315" s="202"/>
    </row>
    <row r="316" ht="16.9" customHeight="1" spans="1:3">
      <c r="A316" s="203" t="s">
        <v>112</v>
      </c>
      <c r="B316" s="201">
        <v>0</v>
      </c>
      <c r="C316" s="202"/>
    </row>
    <row r="317" ht="16.9" customHeight="1" spans="1:3">
      <c r="A317" s="203" t="s">
        <v>209</v>
      </c>
      <c r="B317" s="201">
        <v>0</v>
      </c>
      <c r="C317" s="202"/>
    </row>
    <row r="318" ht="16.9" customHeight="1" spans="1:3">
      <c r="A318" s="203" t="s">
        <v>503</v>
      </c>
      <c r="B318" s="201">
        <v>0</v>
      </c>
      <c r="C318" s="202"/>
    </row>
    <row r="319" ht="16.9" customHeight="1" spans="1:3">
      <c r="A319" s="203" t="s">
        <v>505</v>
      </c>
      <c r="B319" s="201">
        <v>0</v>
      </c>
      <c r="C319" s="202"/>
    </row>
    <row r="320" ht="16.9" customHeight="1" spans="1:3">
      <c r="A320" s="203" t="s">
        <v>507</v>
      </c>
      <c r="B320" s="201">
        <v>0</v>
      </c>
      <c r="C320" s="202"/>
    </row>
    <row r="321" ht="16.9" customHeight="1" spans="1:3">
      <c r="A321" s="203" t="s">
        <v>509</v>
      </c>
      <c r="B321" s="201">
        <v>0</v>
      </c>
      <c r="C321" s="202"/>
    </row>
    <row r="322" ht="16.9" customHeight="1" spans="1:3">
      <c r="A322" s="203" t="s">
        <v>126</v>
      </c>
      <c r="B322" s="201">
        <v>0</v>
      </c>
      <c r="C322" s="202"/>
    </row>
    <row r="323" ht="16.9" customHeight="1" spans="1:3">
      <c r="A323" s="203" t="s">
        <v>512</v>
      </c>
      <c r="B323" s="201">
        <v>0</v>
      </c>
      <c r="C323" s="202"/>
    </row>
    <row r="324" ht="16.9" customHeight="1" spans="1:3">
      <c r="A324" s="200" t="s">
        <v>514</v>
      </c>
      <c r="B324" s="201">
        <v>0</v>
      </c>
      <c r="C324" s="202"/>
    </row>
    <row r="325" ht="16.9" customHeight="1" spans="1:3">
      <c r="A325" s="203" t="s">
        <v>108</v>
      </c>
      <c r="B325" s="201">
        <v>0</v>
      </c>
      <c r="C325" s="202"/>
    </row>
    <row r="326" ht="16.9" customHeight="1" spans="1:3">
      <c r="A326" s="203" t="s">
        <v>110</v>
      </c>
      <c r="B326" s="201">
        <v>0</v>
      </c>
      <c r="C326" s="202"/>
    </row>
    <row r="327" ht="16.9" customHeight="1" spans="1:3">
      <c r="A327" s="203" t="s">
        <v>112</v>
      </c>
      <c r="B327" s="201">
        <v>0</v>
      </c>
      <c r="C327" s="202"/>
    </row>
    <row r="328" ht="16.9" customHeight="1" spans="1:3">
      <c r="A328" s="203" t="s">
        <v>519</v>
      </c>
      <c r="B328" s="201">
        <v>0</v>
      </c>
      <c r="C328" s="202"/>
    </row>
    <row r="329" ht="16.9" customHeight="1" spans="1:3">
      <c r="A329" s="203" t="s">
        <v>126</v>
      </c>
      <c r="B329" s="201">
        <v>0</v>
      </c>
      <c r="C329" s="202"/>
    </row>
    <row r="330" ht="16.9" customHeight="1" spans="1:3">
      <c r="A330" s="203" t="s">
        <v>522</v>
      </c>
      <c r="B330" s="201">
        <v>0</v>
      </c>
      <c r="C330" s="202"/>
    </row>
    <row r="331" ht="16.9" customHeight="1" spans="1:3">
      <c r="A331" s="200" t="s">
        <v>524</v>
      </c>
      <c r="B331" s="201">
        <v>0</v>
      </c>
      <c r="C331" s="202"/>
    </row>
    <row r="332" ht="16.9" customHeight="1" spans="1:3">
      <c r="A332" s="203" t="s">
        <v>108</v>
      </c>
      <c r="B332" s="201">
        <v>0</v>
      </c>
      <c r="C332" s="202"/>
    </row>
    <row r="333" ht="16.9" customHeight="1" spans="1:3">
      <c r="A333" s="203" t="s">
        <v>110</v>
      </c>
      <c r="B333" s="201">
        <v>0</v>
      </c>
      <c r="C333" s="202"/>
    </row>
    <row r="334" ht="16.9" customHeight="1" spans="1:3">
      <c r="A334" s="203" t="s">
        <v>112</v>
      </c>
      <c r="B334" s="201">
        <v>0</v>
      </c>
      <c r="C334" s="202"/>
    </row>
    <row r="335" ht="16.9" customHeight="1" spans="1:3">
      <c r="A335" s="203" t="s">
        <v>529</v>
      </c>
      <c r="B335" s="201">
        <v>0</v>
      </c>
      <c r="C335" s="202"/>
    </row>
    <row r="336" ht="16.9" customHeight="1" spans="1:3">
      <c r="A336" s="203" t="s">
        <v>2339</v>
      </c>
      <c r="B336" s="201">
        <v>0</v>
      </c>
      <c r="C336" s="202"/>
    </row>
    <row r="337" ht="16.9" customHeight="1" spans="1:3">
      <c r="A337" s="203" t="s">
        <v>126</v>
      </c>
      <c r="B337" s="201">
        <v>0</v>
      </c>
      <c r="C337" s="202"/>
    </row>
    <row r="338" ht="16.9" customHeight="1" spans="1:3">
      <c r="A338" s="203" t="s">
        <v>534</v>
      </c>
      <c r="B338" s="201">
        <v>0</v>
      </c>
      <c r="C338" s="202"/>
    </row>
    <row r="339" ht="16.9" customHeight="1" spans="1:3">
      <c r="A339" s="200" t="s">
        <v>536</v>
      </c>
      <c r="B339" s="201">
        <v>0</v>
      </c>
      <c r="C339" s="202"/>
    </row>
    <row r="340" ht="16.9" customHeight="1" spans="1:3">
      <c r="A340" s="203" t="s">
        <v>108</v>
      </c>
      <c r="B340" s="201">
        <v>0</v>
      </c>
      <c r="C340" s="202"/>
    </row>
    <row r="341" ht="16.9" customHeight="1" spans="1:3">
      <c r="A341" s="203" t="s">
        <v>110</v>
      </c>
      <c r="B341" s="201">
        <v>0</v>
      </c>
      <c r="C341" s="202"/>
    </row>
    <row r="342" ht="16.9" customHeight="1" spans="1:3">
      <c r="A342" s="203" t="s">
        <v>112</v>
      </c>
      <c r="B342" s="201">
        <v>0</v>
      </c>
      <c r="C342" s="202"/>
    </row>
    <row r="343" ht="16.9" customHeight="1" spans="1:3">
      <c r="A343" s="203" t="s">
        <v>541</v>
      </c>
      <c r="B343" s="201">
        <v>0</v>
      </c>
      <c r="C343" s="202"/>
    </row>
    <row r="344" ht="16.9" customHeight="1" spans="1:3">
      <c r="A344" s="203" t="s">
        <v>543</v>
      </c>
      <c r="B344" s="201">
        <v>0</v>
      </c>
      <c r="C344" s="202"/>
    </row>
    <row r="345" ht="16.9" customHeight="1" spans="1:3">
      <c r="A345" s="203" t="s">
        <v>545</v>
      </c>
      <c r="B345" s="201">
        <v>0</v>
      </c>
      <c r="C345" s="202"/>
    </row>
    <row r="346" ht="16.9" customHeight="1" spans="1:3">
      <c r="A346" s="203" t="s">
        <v>126</v>
      </c>
      <c r="B346" s="201">
        <v>0</v>
      </c>
      <c r="C346" s="202"/>
    </row>
    <row r="347" ht="16.9" customHeight="1" spans="1:3">
      <c r="A347" s="203" t="s">
        <v>548</v>
      </c>
      <c r="B347" s="201">
        <v>0</v>
      </c>
      <c r="C347" s="202"/>
    </row>
    <row r="348" ht="16.9" customHeight="1" spans="1:3">
      <c r="A348" s="200" t="s">
        <v>550</v>
      </c>
      <c r="B348" s="201">
        <f>SUM(B349:B363)</f>
        <v>61</v>
      </c>
      <c r="C348" s="201"/>
    </row>
    <row r="349" ht="16.9" customHeight="1" spans="1:3">
      <c r="A349" s="203" t="s">
        <v>108</v>
      </c>
      <c r="B349" s="201">
        <v>36</v>
      </c>
      <c r="C349" s="202"/>
    </row>
    <row r="350" ht="16.9" customHeight="1" spans="1:3">
      <c r="A350" s="203" t="s">
        <v>110</v>
      </c>
      <c r="B350" s="201">
        <v>0</v>
      </c>
      <c r="C350" s="202"/>
    </row>
    <row r="351" ht="16.9" customHeight="1" spans="1:3">
      <c r="A351" s="203" t="s">
        <v>112</v>
      </c>
      <c r="B351" s="201">
        <v>0</v>
      </c>
      <c r="C351" s="202"/>
    </row>
    <row r="352" ht="16.9" customHeight="1" spans="1:3">
      <c r="A352" s="203" t="s">
        <v>555</v>
      </c>
      <c r="B352" s="201">
        <v>0</v>
      </c>
      <c r="C352" s="202"/>
    </row>
    <row r="353" ht="16.9" customHeight="1" spans="1:3">
      <c r="A353" s="203" t="s">
        <v>557</v>
      </c>
      <c r="B353" s="201">
        <v>0</v>
      </c>
      <c r="C353" s="202"/>
    </row>
    <row r="354" ht="16.9" customHeight="1" spans="1:3">
      <c r="A354" s="203" t="s">
        <v>2340</v>
      </c>
      <c r="B354" s="201">
        <v>0</v>
      </c>
      <c r="C354" s="202"/>
    </row>
    <row r="355" ht="16.9" customHeight="1" spans="1:3">
      <c r="A355" s="203" t="s">
        <v>2341</v>
      </c>
      <c r="B355" s="201">
        <v>0</v>
      </c>
      <c r="C355" s="202"/>
    </row>
    <row r="356" ht="16.9" customHeight="1" spans="1:3">
      <c r="A356" s="203" t="s">
        <v>563</v>
      </c>
      <c r="B356" s="201">
        <v>0</v>
      </c>
      <c r="C356" s="202"/>
    </row>
    <row r="357" ht="16.9" customHeight="1" spans="1:3">
      <c r="A357" s="203" t="s">
        <v>2342</v>
      </c>
      <c r="B357" s="201">
        <v>0</v>
      </c>
      <c r="C357" s="202"/>
    </row>
    <row r="358" ht="16.9" customHeight="1" spans="1:3">
      <c r="A358" s="203" t="s">
        <v>565</v>
      </c>
      <c r="B358" s="201">
        <v>0</v>
      </c>
      <c r="C358" s="202"/>
    </row>
    <row r="359" ht="16.9" customHeight="1" spans="1:3">
      <c r="A359" s="203" t="s">
        <v>2343</v>
      </c>
      <c r="B359" s="201">
        <v>0</v>
      </c>
      <c r="C359" s="202"/>
    </row>
    <row r="360" ht="16.9" customHeight="1" spans="1:3">
      <c r="A360" s="203" t="s">
        <v>2344</v>
      </c>
      <c r="B360" s="201">
        <v>0</v>
      </c>
      <c r="C360" s="202"/>
    </row>
    <row r="361" ht="16.9" customHeight="1" spans="1:3">
      <c r="A361" s="203" t="s">
        <v>209</v>
      </c>
      <c r="B361" s="201">
        <v>0</v>
      </c>
      <c r="C361" s="202"/>
    </row>
    <row r="362" ht="16.9" customHeight="1" spans="1:3">
      <c r="A362" s="203" t="s">
        <v>126</v>
      </c>
      <c r="B362" s="201">
        <v>0</v>
      </c>
      <c r="C362" s="202"/>
    </row>
    <row r="363" ht="16.9" customHeight="1" spans="1:3">
      <c r="A363" s="203" t="s">
        <v>571</v>
      </c>
      <c r="B363" s="201">
        <v>25</v>
      </c>
      <c r="C363" s="202"/>
    </row>
    <row r="364" ht="16.9" customHeight="1" spans="1:3">
      <c r="A364" s="200" t="s">
        <v>573</v>
      </c>
      <c r="B364" s="201">
        <v>0</v>
      </c>
      <c r="C364" s="202"/>
    </row>
    <row r="365" ht="16.9" customHeight="1" spans="1:3">
      <c r="A365" s="203" t="s">
        <v>108</v>
      </c>
      <c r="B365" s="201">
        <v>0</v>
      </c>
      <c r="C365" s="202"/>
    </row>
    <row r="366" ht="16.9" customHeight="1" spans="1:3">
      <c r="A366" s="203" t="s">
        <v>110</v>
      </c>
      <c r="B366" s="201">
        <v>0</v>
      </c>
      <c r="C366" s="202"/>
    </row>
    <row r="367" ht="16.9" customHeight="1" spans="1:3">
      <c r="A367" s="203" t="s">
        <v>112</v>
      </c>
      <c r="B367" s="201">
        <v>0</v>
      </c>
      <c r="C367" s="202"/>
    </row>
    <row r="368" ht="16.9" customHeight="1" spans="1:3">
      <c r="A368" s="203" t="s">
        <v>2345</v>
      </c>
      <c r="B368" s="201">
        <v>0</v>
      </c>
      <c r="C368" s="202"/>
    </row>
    <row r="369" ht="16.9" customHeight="1" spans="1:3">
      <c r="A369" s="203" t="s">
        <v>2346</v>
      </c>
      <c r="B369" s="201">
        <v>0</v>
      </c>
      <c r="C369" s="202"/>
    </row>
    <row r="370" ht="16.9" customHeight="1" spans="1:3">
      <c r="A370" s="203" t="s">
        <v>582</v>
      </c>
      <c r="B370" s="201">
        <v>0</v>
      </c>
      <c r="C370" s="202"/>
    </row>
    <row r="371" ht="16.9" customHeight="1" spans="1:3">
      <c r="A371" s="203" t="s">
        <v>209</v>
      </c>
      <c r="B371" s="201">
        <v>0</v>
      </c>
      <c r="C371" s="202"/>
    </row>
    <row r="372" ht="16.9" customHeight="1" spans="1:3">
      <c r="A372" s="203" t="s">
        <v>126</v>
      </c>
      <c r="B372" s="201">
        <v>0</v>
      </c>
      <c r="C372" s="202"/>
    </row>
    <row r="373" ht="16.9" customHeight="1" spans="1:3">
      <c r="A373" s="203" t="s">
        <v>586</v>
      </c>
      <c r="B373" s="201">
        <v>0</v>
      </c>
      <c r="C373" s="202"/>
    </row>
    <row r="374" ht="16.9" customHeight="1" spans="1:3">
      <c r="A374" s="200" t="s">
        <v>588</v>
      </c>
      <c r="B374" s="201">
        <v>0</v>
      </c>
      <c r="C374" s="202"/>
    </row>
    <row r="375" ht="16.9" customHeight="1" spans="1:3">
      <c r="A375" s="203" t="s">
        <v>108</v>
      </c>
      <c r="B375" s="201">
        <v>0</v>
      </c>
      <c r="C375" s="202"/>
    </row>
    <row r="376" ht="16.9" customHeight="1" spans="1:3">
      <c r="A376" s="203" t="s">
        <v>110</v>
      </c>
      <c r="B376" s="201">
        <v>0</v>
      </c>
      <c r="C376" s="202"/>
    </row>
    <row r="377" ht="16.9" customHeight="1" spans="1:3">
      <c r="A377" s="203" t="s">
        <v>112</v>
      </c>
      <c r="B377" s="201">
        <v>0</v>
      </c>
      <c r="C377" s="202"/>
    </row>
    <row r="378" ht="16.9" customHeight="1" spans="1:3">
      <c r="A378" s="203" t="s">
        <v>593</v>
      </c>
      <c r="B378" s="201">
        <v>0</v>
      </c>
      <c r="C378" s="202"/>
    </row>
    <row r="379" ht="16.9" customHeight="1" spans="1:3">
      <c r="A379" s="203" t="s">
        <v>595</v>
      </c>
      <c r="B379" s="201">
        <v>0</v>
      </c>
      <c r="C379" s="202"/>
    </row>
    <row r="380" ht="16.9" customHeight="1" spans="1:3">
      <c r="A380" s="203" t="s">
        <v>597</v>
      </c>
      <c r="B380" s="201">
        <v>0</v>
      </c>
      <c r="C380" s="202"/>
    </row>
    <row r="381" ht="16.9" customHeight="1" spans="1:3">
      <c r="A381" s="203" t="s">
        <v>209</v>
      </c>
      <c r="B381" s="201">
        <v>0</v>
      </c>
      <c r="C381" s="202"/>
    </row>
    <row r="382" ht="16.9" customHeight="1" spans="1:3">
      <c r="A382" s="203" t="s">
        <v>126</v>
      </c>
      <c r="B382" s="201">
        <v>0</v>
      </c>
      <c r="C382" s="202"/>
    </row>
    <row r="383" ht="16.9" customHeight="1" spans="1:3">
      <c r="A383" s="203" t="s">
        <v>601</v>
      </c>
      <c r="B383" s="201">
        <v>0</v>
      </c>
      <c r="C383" s="202"/>
    </row>
    <row r="384" ht="16.9" customHeight="1" spans="1:3">
      <c r="A384" s="200" t="s">
        <v>603</v>
      </c>
      <c r="B384" s="201">
        <v>0</v>
      </c>
      <c r="C384" s="202"/>
    </row>
    <row r="385" ht="16.9" customHeight="1" spans="1:3">
      <c r="A385" s="203" t="s">
        <v>108</v>
      </c>
      <c r="B385" s="201">
        <v>0</v>
      </c>
      <c r="C385" s="202"/>
    </row>
    <row r="386" ht="16.9" customHeight="1" spans="1:3">
      <c r="A386" s="203" t="s">
        <v>110</v>
      </c>
      <c r="B386" s="201">
        <v>0</v>
      </c>
      <c r="C386" s="202"/>
    </row>
    <row r="387" ht="16.9" customHeight="1" spans="1:3">
      <c r="A387" s="203" t="s">
        <v>112</v>
      </c>
      <c r="B387" s="201">
        <v>0</v>
      </c>
      <c r="C387" s="202"/>
    </row>
    <row r="388" ht="16.9" customHeight="1" spans="1:3">
      <c r="A388" s="203" t="s">
        <v>608</v>
      </c>
      <c r="B388" s="201">
        <v>0</v>
      </c>
      <c r="C388" s="202"/>
    </row>
    <row r="389" ht="16.9" customHeight="1" spans="1:3">
      <c r="A389" s="203" t="s">
        <v>610</v>
      </c>
      <c r="B389" s="201">
        <v>0</v>
      </c>
      <c r="C389" s="202"/>
    </row>
    <row r="390" ht="16.9" customHeight="1" spans="1:3">
      <c r="A390" s="203" t="s">
        <v>126</v>
      </c>
      <c r="B390" s="201">
        <v>0</v>
      </c>
      <c r="C390" s="202"/>
    </row>
    <row r="391" ht="16.9" customHeight="1" spans="1:3">
      <c r="A391" s="203" t="s">
        <v>613</v>
      </c>
      <c r="B391" s="201">
        <v>0</v>
      </c>
      <c r="C391" s="202"/>
    </row>
    <row r="392" ht="16.9" customHeight="1" spans="1:3">
      <c r="A392" s="200" t="s">
        <v>615</v>
      </c>
      <c r="B392" s="201">
        <v>0</v>
      </c>
      <c r="C392" s="202"/>
    </row>
    <row r="393" ht="16.9" customHeight="1" spans="1:3">
      <c r="A393" s="203" t="s">
        <v>108</v>
      </c>
      <c r="B393" s="201">
        <v>0</v>
      </c>
      <c r="C393" s="202"/>
    </row>
    <row r="394" ht="16.9" customHeight="1" spans="1:3">
      <c r="A394" s="203" t="s">
        <v>110</v>
      </c>
      <c r="B394" s="201">
        <v>0</v>
      </c>
      <c r="C394" s="202"/>
    </row>
    <row r="395" ht="16.9" customHeight="1" spans="1:3">
      <c r="A395" s="203" t="s">
        <v>209</v>
      </c>
      <c r="B395" s="201">
        <v>0</v>
      </c>
      <c r="C395" s="202"/>
    </row>
    <row r="396" ht="16.9" customHeight="1" spans="1:3">
      <c r="A396" s="203" t="s">
        <v>620</v>
      </c>
      <c r="B396" s="201">
        <v>0</v>
      </c>
      <c r="C396" s="202"/>
    </row>
    <row r="397" ht="16.9" customHeight="1" spans="1:3">
      <c r="A397" s="203" t="s">
        <v>622</v>
      </c>
      <c r="B397" s="201">
        <v>0</v>
      </c>
      <c r="C397" s="202"/>
    </row>
    <row r="398" ht="16.9" customHeight="1" spans="1:3">
      <c r="A398" s="200" t="s">
        <v>624</v>
      </c>
      <c r="B398" s="201">
        <v>0</v>
      </c>
      <c r="C398" s="202"/>
    </row>
    <row r="399" ht="16.9" customHeight="1" spans="1:3">
      <c r="A399" s="203" t="s">
        <v>628</v>
      </c>
      <c r="B399" s="201">
        <v>0</v>
      </c>
      <c r="C399" s="202"/>
    </row>
    <row r="400" ht="16.9" customHeight="1" spans="1:3">
      <c r="A400" s="200" t="s">
        <v>2347</v>
      </c>
      <c r="B400" s="201">
        <f>B401+B406+B439+B452+B445</f>
        <v>24747</v>
      </c>
      <c r="C400" s="201">
        <f>C401+C406+C439+C452+C445</f>
        <v>19824</v>
      </c>
    </row>
    <row r="401" ht="16.9" customHeight="1" spans="1:3">
      <c r="A401" s="200" t="s">
        <v>631</v>
      </c>
      <c r="B401" s="201">
        <v>31</v>
      </c>
      <c r="C401" s="202">
        <v>31</v>
      </c>
    </row>
    <row r="402" ht="16.9" customHeight="1" spans="1:3">
      <c r="A402" s="203" t="s">
        <v>108</v>
      </c>
      <c r="B402" s="201">
        <v>31</v>
      </c>
      <c r="C402" s="202">
        <v>31</v>
      </c>
    </row>
    <row r="403" ht="16.9" customHeight="1" spans="1:3">
      <c r="A403" s="203" t="s">
        <v>110</v>
      </c>
      <c r="B403" s="201">
        <v>0</v>
      </c>
      <c r="C403" s="202"/>
    </row>
    <row r="404" ht="16.9" customHeight="1" spans="1:3">
      <c r="A404" s="203" t="s">
        <v>112</v>
      </c>
      <c r="B404" s="201">
        <v>0</v>
      </c>
      <c r="C404" s="202"/>
    </row>
    <row r="405" ht="16.9" customHeight="1" spans="1:3">
      <c r="A405" s="203" t="s">
        <v>636</v>
      </c>
      <c r="B405" s="201">
        <v>0</v>
      </c>
      <c r="C405" s="202"/>
    </row>
    <row r="406" ht="16.9" customHeight="1" spans="1:3">
      <c r="A406" s="200" t="s">
        <v>638</v>
      </c>
      <c r="B406" s="201">
        <f>SUM(B407:B414)</f>
        <v>23174</v>
      </c>
      <c r="C406" s="201">
        <f>SUM(C407:C414)</f>
        <v>18343</v>
      </c>
    </row>
    <row r="407" ht="16.9" customHeight="1" spans="1:3">
      <c r="A407" s="203" t="s">
        <v>640</v>
      </c>
      <c r="B407" s="201">
        <v>155</v>
      </c>
      <c r="C407" s="202"/>
    </row>
    <row r="408" ht="16.9" customHeight="1" spans="1:3">
      <c r="A408" s="203" t="s">
        <v>642</v>
      </c>
      <c r="B408" s="201">
        <v>4140</v>
      </c>
      <c r="C408" s="202">
        <v>4140</v>
      </c>
    </row>
    <row r="409" ht="16.9" customHeight="1" spans="1:3">
      <c r="A409" s="203" t="s">
        <v>644</v>
      </c>
      <c r="B409" s="201">
        <v>291</v>
      </c>
      <c r="C409" s="202"/>
    </row>
    <row r="410" ht="16.9" customHeight="1" spans="1:3">
      <c r="A410" s="203" t="s">
        <v>646</v>
      </c>
      <c r="B410" s="201">
        <v>2628</v>
      </c>
      <c r="C410" s="202">
        <v>1775</v>
      </c>
    </row>
    <row r="411" ht="16.9" customHeight="1" spans="1:3">
      <c r="A411" s="203" t="s">
        <v>648</v>
      </c>
      <c r="B411" s="201">
        <v>0</v>
      </c>
      <c r="C411" s="202"/>
    </row>
    <row r="412" ht="16.9" customHeight="1" spans="1:3">
      <c r="A412" s="203" t="s">
        <v>2348</v>
      </c>
      <c r="B412" s="201">
        <v>0</v>
      </c>
      <c r="C412" s="202"/>
    </row>
    <row r="413" ht="16.9" customHeight="1" spans="1:3">
      <c r="A413" s="203" t="s">
        <v>2349</v>
      </c>
      <c r="B413" s="201">
        <v>0</v>
      </c>
      <c r="C413" s="202"/>
    </row>
    <row r="414" ht="16.9" customHeight="1" spans="1:3">
      <c r="A414" s="203" t="s">
        <v>650</v>
      </c>
      <c r="B414" s="201">
        <v>15960</v>
      </c>
      <c r="C414" s="202">
        <v>12428</v>
      </c>
    </row>
    <row r="415" ht="16.9" customHeight="1" spans="1:3">
      <c r="A415" s="200" t="s">
        <v>652</v>
      </c>
      <c r="B415" s="201">
        <v>0</v>
      </c>
      <c r="C415" s="202"/>
    </row>
    <row r="416" ht="16.9" customHeight="1" spans="1:3">
      <c r="A416" s="203" t="s">
        <v>654</v>
      </c>
      <c r="B416" s="201">
        <v>0</v>
      </c>
      <c r="C416" s="202"/>
    </row>
    <row r="417" ht="16.9" customHeight="1" spans="1:3">
      <c r="A417" s="203" t="s">
        <v>656</v>
      </c>
      <c r="B417" s="201">
        <v>0</v>
      </c>
      <c r="C417" s="202"/>
    </row>
    <row r="418" ht="16.9" customHeight="1" spans="1:3">
      <c r="A418" s="203" t="s">
        <v>658</v>
      </c>
      <c r="B418" s="201">
        <v>0</v>
      </c>
      <c r="C418" s="202"/>
    </row>
    <row r="419" ht="16.9" customHeight="1" spans="1:3">
      <c r="A419" s="203" t="s">
        <v>660</v>
      </c>
      <c r="B419" s="201">
        <v>0</v>
      </c>
      <c r="C419" s="202"/>
    </row>
    <row r="420" ht="16.9" customHeight="1" spans="1:3">
      <c r="A420" s="203" t="s">
        <v>662</v>
      </c>
      <c r="B420" s="201">
        <v>0</v>
      </c>
      <c r="C420" s="202"/>
    </row>
    <row r="421" ht="16.9" customHeight="1" spans="1:3">
      <c r="A421" s="200" t="s">
        <v>664</v>
      </c>
      <c r="B421" s="201">
        <v>0</v>
      </c>
      <c r="C421" s="202"/>
    </row>
    <row r="422" ht="16.9" customHeight="1" spans="1:3">
      <c r="A422" s="203" t="s">
        <v>666</v>
      </c>
      <c r="B422" s="201">
        <v>0</v>
      </c>
      <c r="C422" s="202"/>
    </row>
    <row r="423" ht="16.9" customHeight="1" spans="1:3">
      <c r="A423" s="203" t="s">
        <v>668</v>
      </c>
      <c r="B423" s="201">
        <v>0</v>
      </c>
      <c r="C423" s="202"/>
    </row>
    <row r="424" ht="16.9" customHeight="1" spans="1:3">
      <c r="A424" s="203" t="s">
        <v>670</v>
      </c>
      <c r="B424" s="201">
        <v>0</v>
      </c>
      <c r="C424" s="202"/>
    </row>
    <row r="425" ht="16.9" customHeight="1" spans="1:3">
      <c r="A425" s="203" t="s">
        <v>672</v>
      </c>
      <c r="B425" s="201">
        <v>0</v>
      </c>
      <c r="C425" s="202"/>
    </row>
    <row r="426" ht="16.9" customHeight="1" spans="1:3">
      <c r="A426" s="203" t="s">
        <v>674</v>
      </c>
      <c r="B426" s="201">
        <v>0</v>
      </c>
      <c r="C426" s="202"/>
    </row>
    <row r="427" ht="16.9" customHeight="1" spans="1:3">
      <c r="A427" s="200" t="s">
        <v>676</v>
      </c>
      <c r="B427" s="201">
        <v>0</v>
      </c>
      <c r="C427" s="202"/>
    </row>
    <row r="428" ht="16.9" customHeight="1" spans="1:3">
      <c r="A428" s="203" t="s">
        <v>678</v>
      </c>
      <c r="B428" s="201">
        <v>0</v>
      </c>
      <c r="C428" s="202"/>
    </row>
    <row r="429" ht="16.9" customHeight="1" spans="1:3">
      <c r="A429" s="203" t="s">
        <v>680</v>
      </c>
      <c r="B429" s="201">
        <v>0</v>
      </c>
      <c r="C429" s="202"/>
    </row>
    <row r="430" ht="16.9" customHeight="1" spans="1:3">
      <c r="A430" s="203" t="s">
        <v>682</v>
      </c>
      <c r="B430" s="201">
        <v>0</v>
      </c>
      <c r="C430" s="202"/>
    </row>
    <row r="431" ht="16.9" customHeight="1" spans="1:3">
      <c r="A431" s="200" t="s">
        <v>684</v>
      </c>
      <c r="B431" s="201">
        <v>0</v>
      </c>
      <c r="C431" s="202"/>
    </row>
    <row r="432" ht="16.9" customHeight="1" spans="1:3">
      <c r="A432" s="203" t="s">
        <v>686</v>
      </c>
      <c r="B432" s="201">
        <v>0</v>
      </c>
      <c r="C432" s="202"/>
    </row>
    <row r="433" ht="16.9" customHeight="1" spans="1:3">
      <c r="A433" s="203" t="s">
        <v>688</v>
      </c>
      <c r="B433" s="201">
        <v>0</v>
      </c>
      <c r="C433" s="202"/>
    </row>
    <row r="434" ht="16.9" customHeight="1" spans="1:3">
      <c r="A434" s="203" t="s">
        <v>690</v>
      </c>
      <c r="B434" s="201">
        <v>0</v>
      </c>
      <c r="C434" s="202"/>
    </row>
    <row r="435" ht="16.9" customHeight="1" spans="1:3">
      <c r="A435" s="200" t="s">
        <v>692</v>
      </c>
      <c r="B435" s="201">
        <v>0</v>
      </c>
      <c r="C435" s="202"/>
    </row>
    <row r="436" ht="16.9" customHeight="1" spans="1:3">
      <c r="A436" s="203" t="s">
        <v>694</v>
      </c>
      <c r="B436" s="201">
        <v>0</v>
      </c>
      <c r="C436" s="202"/>
    </row>
    <row r="437" ht="16.9" customHeight="1" spans="1:3">
      <c r="A437" s="203" t="s">
        <v>696</v>
      </c>
      <c r="B437" s="201">
        <v>0</v>
      </c>
      <c r="C437" s="202"/>
    </row>
    <row r="438" ht="16.9" customHeight="1" spans="1:3">
      <c r="A438" s="203" t="s">
        <v>698</v>
      </c>
      <c r="B438" s="201">
        <v>0</v>
      </c>
      <c r="C438" s="202"/>
    </row>
    <row r="439" ht="16.9" customHeight="1" spans="1:3">
      <c r="A439" s="200" t="s">
        <v>700</v>
      </c>
      <c r="B439" s="201">
        <v>60</v>
      </c>
      <c r="C439" s="202"/>
    </row>
    <row r="440" ht="16.9" customHeight="1" spans="1:3">
      <c r="A440" s="203" t="s">
        <v>702</v>
      </c>
      <c r="B440" s="201"/>
      <c r="C440" s="202"/>
    </row>
    <row r="441" ht="16.9" customHeight="1" spans="1:3">
      <c r="A441" s="203" t="s">
        <v>704</v>
      </c>
      <c r="B441" s="201">
        <v>0</v>
      </c>
      <c r="C441" s="202"/>
    </row>
    <row r="442" ht="16.9" customHeight="1" spans="1:3">
      <c r="A442" s="203" t="s">
        <v>706</v>
      </c>
      <c r="B442" s="201">
        <v>60</v>
      </c>
      <c r="C442" s="202"/>
    </row>
    <row r="443" ht="16.9" customHeight="1" spans="1:3">
      <c r="A443" s="203" t="s">
        <v>708</v>
      </c>
      <c r="B443" s="201">
        <v>0</v>
      </c>
      <c r="C443" s="202"/>
    </row>
    <row r="444" ht="16.9" customHeight="1" spans="1:3">
      <c r="A444" s="203" t="s">
        <v>710</v>
      </c>
      <c r="B444" s="201">
        <v>0</v>
      </c>
      <c r="C444" s="202"/>
    </row>
    <row r="445" ht="16.9" customHeight="1" spans="1:3">
      <c r="A445" s="200" t="s">
        <v>712</v>
      </c>
      <c r="B445" s="201">
        <v>1482</v>
      </c>
      <c r="C445" s="202">
        <v>1450</v>
      </c>
    </row>
    <row r="446" ht="16.9" customHeight="1" spans="1:3">
      <c r="A446" s="203" t="s">
        <v>714</v>
      </c>
      <c r="B446" s="201">
        <v>0</v>
      </c>
      <c r="C446" s="202"/>
    </row>
    <row r="447" ht="16.9" customHeight="1" spans="1:3">
      <c r="A447" s="203" t="s">
        <v>716</v>
      </c>
      <c r="B447" s="201">
        <v>0</v>
      </c>
      <c r="C447" s="202"/>
    </row>
    <row r="448" ht="16.9" customHeight="1" spans="1:3">
      <c r="A448" s="203" t="s">
        <v>718</v>
      </c>
      <c r="B448" s="201">
        <v>0</v>
      </c>
      <c r="C448" s="202"/>
    </row>
    <row r="449" ht="16.9" customHeight="1" spans="1:3">
      <c r="A449" s="203" t="s">
        <v>720</v>
      </c>
      <c r="B449" s="201">
        <v>0</v>
      </c>
      <c r="C449" s="202"/>
    </row>
    <row r="450" ht="16.9" customHeight="1" spans="1:3">
      <c r="A450" s="203" t="s">
        <v>722</v>
      </c>
      <c r="B450" s="201">
        <v>0</v>
      </c>
      <c r="C450" s="202"/>
    </row>
    <row r="451" ht="16.9" customHeight="1" spans="1:3">
      <c r="A451" s="203" t="s">
        <v>724</v>
      </c>
      <c r="B451" s="201">
        <v>1482</v>
      </c>
      <c r="C451" s="202">
        <v>1450</v>
      </c>
    </row>
    <row r="452" ht="16.9" customHeight="1" spans="1:3">
      <c r="A452" s="200" t="s">
        <v>726</v>
      </c>
      <c r="B452" s="201"/>
      <c r="C452" s="202"/>
    </row>
    <row r="453" ht="16.9" customHeight="1" spans="1:3">
      <c r="A453" s="203" t="s">
        <v>2350</v>
      </c>
      <c r="B453" s="201"/>
      <c r="C453" s="202"/>
    </row>
    <row r="454" ht="16.9" customHeight="1" spans="1:3">
      <c r="A454" s="200" t="s">
        <v>2351</v>
      </c>
      <c r="B454" s="201">
        <v>7</v>
      </c>
      <c r="C454" s="202"/>
    </row>
    <row r="455" ht="16.9" customHeight="1" spans="1:3">
      <c r="A455" s="200" t="s">
        <v>729</v>
      </c>
      <c r="B455" s="201">
        <v>7</v>
      </c>
      <c r="C455" s="202"/>
    </row>
    <row r="456" ht="16.9" customHeight="1" spans="1:3">
      <c r="A456" s="203" t="s">
        <v>108</v>
      </c>
      <c r="B456" s="201">
        <v>0</v>
      </c>
      <c r="C456" s="202"/>
    </row>
    <row r="457" ht="16.9" customHeight="1" spans="1:3">
      <c r="A457" s="203" t="s">
        <v>110</v>
      </c>
      <c r="B457" s="201">
        <v>0</v>
      </c>
      <c r="C457" s="202"/>
    </row>
    <row r="458" ht="16.9" customHeight="1" spans="1:3">
      <c r="A458" s="203" t="s">
        <v>112</v>
      </c>
      <c r="B458" s="201">
        <v>0</v>
      </c>
      <c r="C458" s="202"/>
    </row>
    <row r="459" ht="16.9" customHeight="1" spans="1:3">
      <c r="A459" s="203" t="s">
        <v>734</v>
      </c>
      <c r="B459" s="201">
        <v>7</v>
      </c>
      <c r="C459" s="202"/>
    </row>
    <row r="460" ht="16.9" customHeight="1" spans="1:3">
      <c r="A460" s="200" t="s">
        <v>736</v>
      </c>
      <c r="B460" s="201">
        <v>0</v>
      </c>
      <c r="C460" s="202"/>
    </row>
    <row r="461" ht="16.9" customHeight="1" spans="1:3">
      <c r="A461" s="203" t="s">
        <v>738</v>
      </c>
      <c r="B461" s="201">
        <v>0</v>
      </c>
      <c r="C461" s="202"/>
    </row>
    <row r="462" ht="16.9" customHeight="1" spans="1:3">
      <c r="A462" s="203" t="s">
        <v>740</v>
      </c>
      <c r="B462" s="201">
        <v>0</v>
      </c>
      <c r="C462" s="202"/>
    </row>
    <row r="463" ht="16.9" customHeight="1" spans="1:3">
      <c r="A463" s="203" t="s">
        <v>2352</v>
      </c>
      <c r="B463" s="201">
        <v>0</v>
      </c>
      <c r="C463" s="202"/>
    </row>
    <row r="464" ht="16.9" customHeight="1" spans="1:3">
      <c r="A464" s="203" t="s">
        <v>744</v>
      </c>
      <c r="B464" s="201">
        <v>0</v>
      </c>
      <c r="C464" s="202"/>
    </row>
    <row r="465" ht="16.9" customHeight="1" spans="1:3">
      <c r="A465" s="203" t="s">
        <v>746</v>
      </c>
      <c r="B465" s="201">
        <v>0</v>
      </c>
      <c r="C465" s="202"/>
    </row>
    <row r="466" ht="16.9" customHeight="1" spans="1:3">
      <c r="A466" s="203" t="s">
        <v>748</v>
      </c>
      <c r="B466" s="201">
        <v>0</v>
      </c>
      <c r="C466" s="202"/>
    </row>
    <row r="467" ht="16.9" customHeight="1" spans="1:3">
      <c r="A467" s="203" t="s">
        <v>752</v>
      </c>
      <c r="B467" s="201">
        <v>0</v>
      </c>
      <c r="C467" s="202"/>
    </row>
    <row r="468" ht="16.9" customHeight="1" spans="1:3">
      <c r="A468" s="200" t="s">
        <v>754</v>
      </c>
      <c r="B468" s="201">
        <v>0</v>
      </c>
      <c r="C468" s="202"/>
    </row>
    <row r="469" ht="16.9" customHeight="1" spans="1:3">
      <c r="A469" s="203" t="s">
        <v>738</v>
      </c>
      <c r="B469" s="201">
        <v>0</v>
      </c>
      <c r="C469" s="202"/>
    </row>
    <row r="470" ht="16.9" customHeight="1" spans="1:3">
      <c r="A470" s="203" t="s">
        <v>757</v>
      </c>
      <c r="B470" s="201">
        <v>0</v>
      </c>
      <c r="C470" s="202"/>
    </row>
    <row r="471" ht="16.9" customHeight="1" spans="1:3">
      <c r="A471" s="203" t="s">
        <v>759</v>
      </c>
      <c r="B471" s="201">
        <v>0</v>
      </c>
      <c r="C471" s="202"/>
    </row>
    <row r="472" ht="17.25" customHeight="1" spans="1:3">
      <c r="A472" s="203" t="s">
        <v>761</v>
      </c>
      <c r="B472" s="201">
        <v>0</v>
      </c>
      <c r="C472" s="202"/>
    </row>
    <row r="473" ht="17.25" customHeight="1" spans="1:3">
      <c r="A473" s="203" t="s">
        <v>763</v>
      </c>
      <c r="B473" s="201">
        <v>0</v>
      </c>
      <c r="C473" s="202"/>
    </row>
    <row r="474" ht="17.25" customHeight="1" spans="1:3">
      <c r="A474" s="200" t="s">
        <v>765</v>
      </c>
      <c r="B474" s="201">
        <v>0</v>
      </c>
      <c r="C474" s="202"/>
    </row>
    <row r="475" ht="17.25" customHeight="1" spans="1:3">
      <c r="A475" s="203" t="s">
        <v>738</v>
      </c>
      <c r="B475" s="201">
        <v>0</v>
      </c>
      <c r="C475" s="202"/>
    </row>
    <row r="476" ht="17.25" customHeight="1" spans="1:3">
      <c r="A476" s="203" t="s">
        <v>768</v>
      </c>
      <c r="B476" s="201">
        <v>0</v>
      </c>
      <c r="C476" s="202"/>
    </row>
    <row r="477" ht="16.9" customHeight="1" spans="1:3">
      <c r="A477" s="203" t="s">
        <v>772</v>
      </c>
      <c r="B477" s="201">
        <v>0</v>
      </c>
      <c r="C477" s="202"/>
    </row>
    <row r="478" ht="16.9" customHeight="1" spans="1:3">
      <c r="A478" s="200" t="s">
        <v>774</v>
      </c>
      <c r="B478" s="201">
        <v>0</v>
      </c>
      <c r="C478" s="202"/>
    </row>
    <row r="479" ht="16.9" customHeight="1" spans="1:3">
      <c r="A479" s="203" t="s">
        <v>738</v>
      </c>
      <c r="B479" s="201">
        <v>0</v>
      </c>
      <c r="C479" s="202"/>
    </row>
    <row r="480" ht="16.9" customHeight="1" spans="1:3">
      <c r="A480" s="203" t="s">
        <v>777</v>
      </c>
      <c r="B480" s="201">
        <v>0</v>
      </c>
      <c r="C480" s="202"/>
    </row>
    <row r="481" ht="16.9" customHeight="1" spans="1:3">
      <c r="A481" s="203" t="s">
        <v>779</v>
      </c>
      <c r="B481" s="201">
        <v>0</v>
      </c>
      <c r="C481" s="202"/>
    </row>
    <row r="482" ht="16.9" customHeight="1" spans="1:3">
      <c r="A482" s="203" t="s">
        <v>781</v>
      </c>
      <c r="B482" s="201">
        <v>0</v>
      </c>
      <c r="C482" s="202"/>
    </row>
    <row r="483" ht="16.9" customHeight="1" spans="1:3">
      <c r="A483" s="200" t="s">
        <v>783</v>
      </c>
      <c r="B483" s="201">
        <v>0</v>
      </c>
      <c r="C483" s="202"/>
    </row>
    <row r="484" ht="16.9" customHeight="1" spans="1:3">
      <c r="A484" s="203" t="s">
        <v>785</v>
      </c>
      <c r="B484" s="201">
        <v>0</v>
      </c>
      <c r="C484" s="202"/>
    </row>
    <row r="485" ht="16.9" customHeight="1" spans="1:3">
      <c r="A485" s="203" t="s">
        <v>787</v>
      </c>
      <c r="B485" s="201">
        <v>0</v>
      </c>
      <c r="C485" s="202"/>
    </row>
    <row r="486" ht="16.9" customHeight="1" spans="1:3">
      <c r="A486" s="203" t="s">
        <v>789</v>
      </c>
      <c r="B486" s="201">
        <v>0</v>
      </c>
      <c r="C486" s="202"/>
    </row>
    <row r="487" ht="16.9" customHeight="1" spans="1:3">
      <c r="A487" s="203" t="s">
        <v>791</v>
      </c>
      <c r="B487" s="201">
        <v>0</v>
      </c>
      <c r="C487" s="202"/>
    </row>
    <row r="488" ht="16.9" customHeight="1" spans="1:3">
      <c r="A488" s="200" t="s">
        <v>793</v>
      </c>
      <c r="B488" s="201"/>
      <c r="C488" s="202"/>
    </row>
    <row r="489" ht="16.9" customHeight="1" spans="1:3">
      <c r="A489" s="203" t="s">
        <v>738</v>
      </c>
      <c r="B489" s="201">
        <v>0</v>
      </c>
      <c r="C489" s="202"/>
    </row>
    <row r="490" ht="16.9" customHeight="1" spans="1:3">
      <c r="A490" s="203" t="s">
        <v>796</v>
      </c>
      <c r="B490" s="201">
        <v>0</v>
      </c>
      <c r="C490" s="202"/>
    </row>
    <row r="491" ht="16.9" customHeight="1" spans="1:3">
      <c r="A491" s="203" t="s">
        <v>798</v>
      </c>
      <c r="B491" s="201"/>
      <c r="C491" s="202"/>
    </row>
    <row r="492" ht="16.9" customHeight="1" spans="1:3">
      <c r="A492" s="203" t="s">
        <v>800</v>
      </c>
      <c r="B492" s="201">
        <v>0</v>
      </c>
      <c r="C492" s="202"/>
    </row>
    <row r="493" ht="16.9" customHeight="1" spans="1:3">
      <c r="A493" s="203" t="s">
        <v>802</v>
      </c>
      <c r="B493" s="201">
        <v>0</v>
      </c>
      <c r="C493" s="202"/>
    </row>
    <row r="494" ht="16.9" customHeight="1" spans="1:3">
      <c r="A494" s="203" t="s">
        <v>804</v>
      </c>
      <c r="B494" s="201">
        <v>0</v>
      </c>
      <c r="C494" s="202"/>
    </row>
    <row r="495" ht="16.9" customHeight="1" spans="1:3">
      <c r="A495" s="200" t="s">
        <v>806</v>
      </c>
      <c r="B495" s="201">
        <v>0</v>
      </c>
      <c r="C495" s="202"/>
    </row>
    <row r="496" ht="16.9" customHeight="1" spans="1:3">
      <c r="A496" s="203" t="s">
        <v>808</v>
      </c>
      <c r="B496" s="201">
        <v>0</v>
      </c>
      <c r="C496" s="202"/>
    </row>
    <row r="497" ht="16.9" customHeight="1" spans="1:3">
      <c r="A497" s="203" t="s">
        <v>810</v>
      </c>
      <c r="B497" s="201">
        <v>0</v>
      </c>
      <c r="C497" s="202"/>
    </row>
    <row r="498" ht="16.9" customHeight="1" spans="1:3">
      <c r="A498" s="203" t="s">
        <v>812</v>
      </c>
      <c r="B498" s="201">
        <v>0</v>
      </c>
      <c r="C498" s="202"/>
    </row>
    <row r="499" ht="16.9" customHeight="1" spans="1:3">
      <c r="A499" s="200" t="s">
        <v>814</v>
      </c>
      <c r="B499" s="201">
        <v>0</v>
      </c>
      <c r="C499" s="202"/>
    </row>
    <row r="500" ht="16.9" customHeight="1" spans="1:3">
      <c r="A500" s="203" t="s">
        <v>816</v>
      </c>
      <c r="B500" s="201">
        <v>0</v>
      </c>
      <c r="C500" s="202"/>
    </row>
    <row r="501" ht="16.9" customHeight="1" spans="1:3">
      <c r="A501" s="203" t="s">
        <v>818</v>
      </c>
      <c r="B501" s="201">
        <v>0</v>
      </c>
      <c r="C501" s="202"/>
    </row>
    <row r="502" ht="16.9" customHeight="1" spans="1:3">
      <c r="A502" s="203" t="s">
        <v>820</v>
      </c>
      <c r="B502" s="201">
        <v>0</v>
      </c>
      <c r="C502" s="202"/>
    </row>
    <row r="503" ht="16.9" customHeight="1" spans="1:3">
      <c r="A503" s="200" t="s">
        <v>822</v>
      </c>
      <c r="B503" s="201">
        <v>0</v>
      </c>
      <c r="C503" s="202"/>
    </row>
    <row r="504" ht="16.9" customHeight="1" spans="1:3">
      <c r="A504" s="203" t="s">
        <v>824</v>
      </c>
      <c r="B504" s="201">
        <v>0</v>
      </c>
      <c r="C504" s="202"/>
    </row>
    <row r="505" ht="16.9" customHeight="1" spans="1:3">
      <c r="A505" s="203" t="s">
        <v>826</v>
      </c>
      <c r="B505" s="201">
        <v>0</v>
      </c>
      <c r="C505" s="202"/>
    </row>
    <row r="506" ht="16.9" customHeight="1" spans="1:3">
      <c r="A506" s="203" t="s">
        <v>828</v>
      </c>
      <c r="B506" s="201">
        <v>0</v>
      </c>
      <c r="C506" s="202"/>
    </row>
    <row r="507" ht="16.9" customHeight="1" spans="1:3">
      <c r="A507" s="203" t="s">
        <v>830</v>
      </c>
      <c r="B507" s="201">
        <v>0</v>
      </c>
      <c r="C507" s="202"/>
    </row>
    <row r="508" ht="16.9" customHeight="1" spans="1:3">
      <c r="A508" s="200" t="s">
        <v>2353</v>
      </c>
      <c r="B508" s="201">
        <v>33</v>
      </c>
      <c r="C508" s="202"/>
    </row>
    <row r="509" ht="16.9" customHeight="1" spans="1:3">
      <c r="A509" s="200" t="s">
        <v>833</v>
      </c>
      <c r="B509" s="201">
        <v>33</v>
      </c>
      <c r="C509" s="202"/>
    </row>
    <row r="510" ht="16.9" customHeight="1" spans="1:3">
      <c r="A510" s="203" t="s">
        <v>108</v>
      </c>
      <c r="B510" s="201">
        <v>0</v>
      </c>
      <c r="C510" s="202"/>
    </row>
    <row r="511" ht="16.9" customHeight="1" spans="1:3">
      <c r="A511" s="203" t="s">
        <v>110</v>
      </c>
      <c r="B511" s="201">
        <v>0</v>
      </c>
      <c r="C511" s="202"/>
    </row>
    <row r="512" ht="16.9" customHeight="1" spans="1:3">
      <c r="A512" s="203" t="s">
        <v>112</v>
      </c>
      <c r="B512" s="201">
        <v>0</v>
      </c>
      <c r="C512" s="202"/>
    </row>
    <row r="513" ht="16.9" customHeight="1" spans="1:3">
      <c r="A513" s="203" t="s">
        <v>838</v>
      </c>
      <c r="B513" s="201">
        <v>0</v>
      </c>
      <c r="C513" s="202"/>
    </row>
    <row r="514" ht="16.9" customHeight="1" spans="1:3">
      <c r="A514" s="203" t="s">
        <v>840</v>
      </c>
      <c r="B514" s="201">
        <v>0</v>
      </c>
      <c r="C514" s="202"/>
    </row>
    <row r="515" ht="16.9" customHeight="1" spans="1:3">
      <c r="A515" s="203" t="s">
        <v>842</v>
      </c>
      <c r="B515" s="201">
        <v>0</v>
      </c>
      <c r="C515" s="202"/>
    </row>
    <row r="516" ht="16.9" customHeight="1" spans="1:3">
      <c r="A516" s="203" t="s">
        <v>844</v>
      </c>
      <c r="B516" s="201">
        <v>0</v>
      </c>
      <c r="C516" s="202"/>
    </row>
    <row r="517" ht="16.9" customHeight="1" spans="1:3">
      <c r="A517" s="203" t="s">
        <v>846</v>
      </c>
      <c r="B517" s="201">
        <v>0</v>
      </c>
      <c r="C517" s="202"/>
    </row>
    <row r="518" ht="16.9" customHeight="1" spans="1:3">
      <c r="A518" s="203" t="s">
        <v>848</v>
      </c>
      <c r="B518" s="201">
        <v>0</v>
      </c>
      <c r="C518" s="202"/>
    </row>
    <row r="519" ht="16.9" customHeight="1" spans="1:3">
      <c r="A519" s="203" t="s">
        <v>850</v>
      </c>
      <c r="B519" s="201">
        <v>0</v>
      </c>
      <c r="C519" s="202"/>
    </row>
    <row r="520" ht="16.9" customHeight="1" spans="1:3">
      <c r="A520" s="203" t="s">
        <v>852</v>
      </c>
      <c r="B520" s="201">
        <v>0</v>
      </c>
      <c r="C520" s="202"/>
    </row>
    <row r="521" ht="16.9" customHeight="1" spans="1:3">
      <c r="A521" s="203" t="s">
        <v>854</v>
      </c>
      <c r="B521" s="201">
        <v>0</v>
      </c>
      <c r="C521" s="202"/>
    </row>
    <row r="522" ht="16.9" customHeight="1" spans="1:3">
      <c r="A522" s="203" t="s">
        <v>856</v>
      </c>
      <c r="B522" s="201">
        <v>0</v>
      </c>
      <c r="C522" s="202"/>
    </row>
    <row r="523" ht="16.9" customHeight="1" spans="1:3">
      <c r="A523" s="203" t="s">
        <v>858</v>
      </c>
      <c r="B523" s="201">
        <v>0</v>
      </c>
      <c r="C523" s="202"/>
    </row>
    <row r="524" ht="16.9" customHeight="1" spans="1:3">
      <c r="A524" s="203" t="s">
        <v>860</v>
      </c>
      <c r="B524" s="201">
        <v>33</v>
      </c>
      <c r="C524" s="202"/>
    </row>
    <row r="525" ht="16.9" customHeight="1" spans="1:3">
      <c r="A525" s="200" t="s">
        <v>862</v>
      </c>
      <c r="B525" s="201">
        <v>0</v>
      </c>
      <c r="C525" s="202"/>
    </row>
    <row r="526" ht="16.9" customHeight="1" spans="1:3">
      <c r="A526" s="203" t="s">
        <v>108</v>
      </c>
      <c r="B526" s="201">
        <v>0</v>
      </c>
      <c r="C526" s="202"/>
    </row>
    <row r="527" ht="16.9" customHeight="1" spans="1:3">
      <c r="A527" s="203" t="s">
        <v>110</v>
      </c>
      <c r="B527" s="201">
        <v>0</v>
      </c>
      <c r="C527" s="202"/>
    </row>
    <row r="528" ht="16.9" customHeight="1" spans="1:3">
      <c r="A528" s="203" t="s">
        <v>112</v>
      </c>
      <c r="B528" s="201">
        <v>0</v>
      </c>
      <c r="C528" s="202"/>
    </row>
    <row r="529" ht="16.9" customHeight="1" spans="1:3">
      <c r="A529" s="203" t="s">
        <v>867</v>
      </c>
      <c r="B529" s="201">
        <v>0</v>
      </c>
      <c r="C529" s="202"/>
    </row>
    <row r="530" ht="16.9" customHeight="1" spans="1:3">
      <c r="A530" s="203" t="s">
        <v>869</v>
      </c>
      <c r="B530" s="201">
        <v>0</v>
      </c>
      <c r="C530" s="202"/>
    </row>
    <row r="531" ht="16.9" customHeight="1" spans="1:3">
      <c r="A531" s="203" t="s">
        <v>871</v>
      </c>
      <c r="B531" s="201">
        <v>0</v>
      </c>
      <c r="C531" s="202"/>
    </row>
    <row r="532" ht="16.9" customHeight="1" spans="1:3">
      <c r="A532" s="203" t="s">
        <v>873</v>
      </c>
      <c r="B532" s="201">
        <v>0</v>
      </c>
      <c r="C532" s="202"/>
    </row>
    <row r="533" ht="16.9" customHeight="1" spans="1:3">
      <c r="A533" s="200" t="s">
        <v>875</v>
      </c>
      <c r="B533" s="201">
        <v>0</v>
      </c>
      <c r="C533" s="202"/>
    </row>
    <row r="534" ht="16.9" customHeight="1" spans="1:3">
      <c r="A534" s="203" t="s">
        <v>108</v>
      </c>
      <c r="B534" s="201">
        <v>0</v>
      </c>
      <c r="C534" s="202"/>
    </row>
    <row r="535" ht="16.9" customHeight="1" spans="1:3">
      <c r="A535" s="203" t="s">
        <v>110</v>
      </c>
      <c r="B535" s="201">
        <v>0</v>
      </c>
      <c r="C535" s="202"/>
    </row>
    <row r="536" ht="16.9" customHeight="1" spans="1:3">
      <c r="A536" s="203" t="s">
        <v>112</v>
      </c>
      <c r="B536" s="201">
        <v>0</v>
      </c>
      <c r="C536" s="202"/>
    </row>
    <row r="537" ht="16.9" customHeight="1" spans="1:3">
      <c r="A537" s="203" t="s">
        <v>880</v>
      </c>
      <c r="B537" s="201">
        <v>0</v>
      </c>
      <c r="C537" s="202"/>
    </row>
    <row r="538" ht="16.9" customHeight="1" spans="1:3">
      <c r="A538" s="203" t="s">
        <v>882</v>
      </c>
      <c r="B538" s="201">
        <v>0</v>
      </c>
      <c r="C538" s="202"/>
    </row>
    <row r="539" ht="16.9" customHeight="1" spans="1:3">
      <c r="A539" s="203" t="s">
        <v>884</v>
      </c>
      <c r="B539" s="201">
        <v>0</v>
      </c>
      <c r="C539" s="202"/>
    </row>
    <row r="540" ht="16.9" customHeight="1" spans="1:3">
      <c r="A540" s="203" t="s">
        <v>886</v>
      </c>
      <c r="B540" s="201">
        <v>0</v>
      </c>
      <c r="C540" s="202"/>
    </row>
    <row r="541" ht="16.9" customHeight="1" spans="1:3">
      <c r="A541" s="203" t="s">
        <v>888</v>
      </c>
      <c r="B541" s="201">
        <v>0</v>
      </c>
      <c r="C541" s="202"/>
    </row>
    <row r="542" ht="16.9" customHeight="1" spans="1:3">
      <c r="A542" s="203" t="s">
        <v>890</v>
      </c>
      <c r="B542" s="201">
        <v>0</v>
      </c>
      <c r="C542" s="202"/>
    </row>
    <row r="543" ht="16.9" customHeight="1" spans="1:3">
      <c r="A543" s="203" t="s">
        <v>892</v>
      </c>
      <c r="B543" s="201">
        <v>0</v>
      </c>
      <c r="C543" s="202"/>
    </row>
    <row r="544" ht="16.9" customHeight="1" spans="1:3">
      <c r="A544" s="200" t="s">
        <v>894</v>
      </c>
      <c r="B544" s="201">
        <v>0</v>
      </c>
      <c r="C544" s="202"/>
    </row>
    <row r="545" ht="16.9" customHeight="1" spans="1:3">
      <c r="A545" s="203" t="s">
        <v>108</v>
      </c>
      <c r="B545" s="201">
        <v>0</v>
      </c>
      <c r="C545" s="202"/>
    </row>
    <row r="546" ht="16.9" customHeight="1" spans="1:3">
      <c r="A546" s="203" t="s">
        <v>110</v>
      </c>
      <c r="B546" s="201">
        <v>0</v>
      </c>
      <c r="C546" s="202"/>
    </row>
    <row r="547" ht="16.9" customHeight="1" spans="1:3">
      <c r="A547" s="203" t="s">
        <v>112</v>
      </c>
      <c r="B547" s="201">
        <v>0</v>
      </c>
      <c r="C547" s="202"/>
    </row>
    <row r="548" ht="16.9" customHeight="1" spans="1:3">
      <c r="A548" s="203" t="s">
        <v>899</v>
      </c>
      <c r="B548" s="201">
        <v>0</v>
      </c>
      <c r="C548" s="202"/>
    </row>
    <row r="549" ht="16.9" customHeight="1" spans="1:3">
      <c r="A549" s="203" t="s">
        <v>901</v>
      </c>
      <c r="B549" s="201">
        <v>0</v>
      </c>
      <c r="C549" s="202"/>
    </row>
    <row r="550" ht="16.9" customHeight="1" spans="1:3">
      <c r="A550" s="203" t="s">
        <v>903</v>
      </c>
      <c r="B550" s="201">
        <v>0</v>
      </c>
      <c r="C550" s="202"/>
    </row>
    <row r="551" ht="16.9" customHeight="1" spans="1:3">
      <c r="A551" s="203" t="s">
        <v>905</v>
      </c>
      <c r="B551" s="201">
        <v>0</v>
      </c>
      <c r="C551" s="202"/>
    </row>
    <row r="552" ht="16.9" customHeight="1" spans="1:3">
      <c r="A552" s="203" t="s">
        <v>907</v>
      </c>
      <c r="B552" s="201">
        <v>0</v>
      </c>
      <c r="C552" s="202"/>
    </row>
    <row r="553" ht="16.9" customHeight="1" spans="1:3">
      <c r="A553" s="200" t="s">
        <v>909</v>
      </c>
      <c r="B553" s="201">
        <v>0</v>
      </c>
      <c r="C553" s="202"/>
    </row>
    <row r="554" ht="16.9" customHeight="1" spans="1:3">
      <c r="A554" s="203" t="s">
        <v>108</v>
      </c>
      <c r="B554" s="201">
        <v>0</v>
      </c>
      <c r="C554" s="202"/>
    </row>
    <row r="555" ht="16.9" customHeight="1" spans="1:3">
      <c r="A555" s="203" t="s">
        <v>110</v>
      </c>
      <c r="B555" s="201">
        <v>0</v>
      </c>
      <c r="C555" s="202"/>
    </row>
    <row r="556" ht="16.9" customHeight="1" spans="1:3">
      <c r="A556" s="203" t="s">
        <v>112</v>
      </c>
      <c r="B556" s="201">
        <v>0</v>
      </c>
      <c r="C556" s="202"/>
    </row>
    <row r="557" ht="16.9" customHeight="1" spans="1:3">
      <c r="A557" s="203" t="s">
        <v>2354</v>
      </c>
      <c r="B557" s="201">
        <v>0</v>
      </c>
      <c r="C557" s="202"/>
    </row>
    <row r="558" ht="16.9" customHeight="1" spans="1:3">
      <c r="A558" s="203" t="s">
        <v>2355</v>
      </c>
      <c r="B558" s="201">
        <v>0</v>
      </c>
      <c r="C558" s="202"/>
    </row>
    <row r="559" ht="16.9" customHeight="1" spans="1:3">
      <c r="A559" s="203" t="s">
        <v>914</v>
      </c>
      <c r="B559" s="201">
        <v>0</v>
      </c>
      <c r="C559" s="202"/>
    </row>
    <row r="560" ht="16.9" customHeight="1" spans="1:3">
      <c r="A560" s="203" t="s">
        <v>920</v>
      </c>
      <c r="B560" s="201">
        <v>0</v>
      </c>
      <c r="C560" s="202"/>
    </row>
    <row r="561" ht="16.9" customHeight="1" spans="1:3">
      <c r="A561" s="200" t="s">
        <v>922</v>
      </c>
      <c r="B561" s="201">
        <v>0</v>
      </c>
      <c r="C561" s="202"/>
    </row>
    <row r="562" ht="16.9" customHeight="1" spans="1:3">
      <c r="A562" s="203" t="s">
        <v>924</v>
      </c>
      <c r="B562" s="201">
        <v>0</v>
      </c>
      <c r="C562" s="202"/>
    </row>
    <row r="563" ht="16.9" customHeight="1" spans="1:3">
      <c r="A563" s="203" t="s">
        <v>926</v>
      </c>
      <c r="B563" s="201">
        <v>0</v>
      </c>
      <c r="C563" s="202"/>
    </row>
    <row r="564" ht="16.9" customHeight="1" spans="1:3">
      <c r="A564" s="203" t="s">
        <v>928</v>
      </c>
      <c r="B564" s="201">
        <v>0</v>
      </c>
      <c r="C564" s="202"/>
    </row>
    <row r="565" ht="16.9" customHeight="1" spans="1:3">
      <c r="A565" s="200" t="s">
        <v>2356</v>
      </c>
      <c r="B565" s="201">
        <f>B566+B580+B590+B612+B620+B627+B635+B644+B649+B652+B655+B658+B661+B664+B668+B673+B681+B684</f>
        <v>4506</v>
      </c>
      <c r="C565" s="201">
        <f>C566+C580+C590+C612+C620+C627+C635+C649+C655+C664+C673+C684</f>
        <v>3392</v>
      </c>
    </row>
    <row r="566" ht="16.9" customHeight="1" spans="1:3">
      <c r="A566" s="200" t="s">
        <v>931</v>
      </c>
      <c r="B566" s="201">
        <f>SUM(B567:B579)</f>
        <v>235</v>
      </c>
      <c r="C566" s="202">
        <v>154</v>
      </c>
    </row>
    <row r="567" ht="16.9" customHeight="1" spans="1:3">
      <c r="A567" s="203" t="s">
        <v>108</v>
      </c>
      <c r="B567" s="201">
        <v>215</v>
      </c>
      <c r="C567" s="202">
        <v>154</v>
      </c>
    </row>
    <row r="568" ht="16.9" customHeight="1" spans="1:3">
      <c r="A568" s="203" t="s">
        <v>110</v>
      </c>
      <c r="B568" s="201">
        <v>0</v>
      </c>
      <c r="C568" s="202"/>
    </row>
    <row r="569" ht="16.9" customHeight="1" spans="1:3">
      <c r="A569" s="203" t="s">
        <v>112</v>
      </c>
      <c r="B569" s="201">
        <v>0</v>
      </c>
      <c r="C569" s="202"/>
    </row>
    <row r="570" ht="16.9" customHeight="1" spans="1:3">
      <c r="A570" s="203" t="s">
        <v>936</v>
      </c>
      <c r="B570" s="201">
        <v>0</v>
      </c>
      <c r="C570" s="202"/>
    </row>
    <row r="571" ht="16.9" customHeight="1" spans="1:3">
      <c r="A571" s="203" t="s">
        <v>938</v>
      </c>
      <c r="B571" s="201">
        <v>0</v>
      </c>
      <c r="C571" s="202"/>
    </row>
    <row r="572" ht="16.9" customHeight="1" spans="1:3">
      <c r="A572" s="203" t="s">
        <v>940</v>
      </c>
      <c r="B572" s="201">
        <v>10</v>
      </c>
      <c r="C572" s="202"/>
    </row>
    <row r="573" ht="16.9" customHeight="1" spans="1:3">
      <c r="A573" s="203" t="s">
        <v>942</v>
      </c>
      <c r="B573" s="201">
        <v>0</v>
      </c>
      <c r="C573" s="202"/>
    </row>
    <row r="574" ht="16.9" customHeight="1" spans="1:3">
      <c r="A574" s="203" t="s">
        <v>209</v>
      </c>
      <c r="B574" s="201">
        <v>0</v>
      </c>
      <c r="C574" s="202"/>
    </row>
    <row r="575" ht="16.9" customHeight="1" spans="1:3">
      <c r="A575" s="203" t="s">
        <v>945</v>
      </c>
      <c r="B575" s="201">
        <v>10</v>
      </c>
      <c r="C575" s="202"/>
    </row>
    <row r="576" ht="16.9" customHeight="1" spans="1:3">
      <c r="A576" s="203" t="s">
        <v>947</v>
      </c>
      <c r="B576" s="201">
        <v>0</v>
      </c>
      <c r="C576" s="202"/>
    </row>
    <row r="577" ht="16.9" customHeight="1" spans="1:3">
      <c r="A577" s="203" t="s">
        <v>949</v>
      </c>
      <c r="B577" s="201">
        <v>0</v>
      </c>
      <c r="C577" s="202"/>
    </row>
    <row r="578" ht="16.9" customHeight="1" spans="1:3">
      <c r="A578" s="203" t="s">
        <v>951</v>
      </c>
      <c r="B578" s="201">
        <v>0</v>
      </c>
      <c r="C578" s="202"/>
    </row>
    <row r="579" ht="16.9" customHeight="1" spans="1:3">
      <c r="A579" s="203" t="s">
        <v>962</v>
      </c>
      <c r="B579" s="201"/>
      <c r="C579" s="202"/>
    </row>
    <row r="580" ht="16.9" customHeight="1" spans="1:3">
      <c r="A580" s="200" t="s">
        <v>964</v>
      </c>
      <c r="B580" s="201">
        <v>5</v>
      </c>
      <c r="C580" s="202"/>
    </row>
    <row r="581" ht="16.9" customHeight="1" spans="1:3">
      <c r="A581" s="203" t="s">
        <v>108</v>
      </c>
      <c r="B581" s="201"/>
      <c r="C581" s="202"/>
    </row>
    <row r="582" ht="16.9" customHeight="1" spans="1:3">
      <c r="A582" s="203" t="s">
        <v>110</v>
      </c>
      <c r="B582" s="201">
        <v>5</v>
      </c>
      <c r="C582" s="202"/>
    </row>
    <row r="583" ht="16.9" customHeight="1" spans="1:3">
      <c r="A583" s="203" t="s">
        <v>112</v>
      </c>
      <c r="B583" s="201">
        <v>0</v>
      </c>
      <c r="C583" s="202"/>
    </row>
    <row r="584" ht="16.9" customHeight="1" spans="1:3">
      <c r="A584" s="203" t="s">
        <v>969</v>
      </c>
      <c r="B584" s="201">
        <v>0</v>
      </c>
      <c r="C584" s="202"/>
    </row>
    <row r="585" ht="16.9" customHeight="1" spans="1:3">
      <c r="A585" s="203" t="s">
        <v>971</v>
      </c>
      <c r="B585" s="201">
        <v>0</v>
      </c>
      <c r="C585" s="202"/>
    </row>
    <row r="586" ht="16.9" customHeight="1" spans="1:3">
      <c r="A586" s="203" t="s">
        <v>973</v>
      </c>
      <c r="B586" s="201"/>
      <c r="C586" s="202"/>
    </row>
    <row r="587" ht="16.9" customHeight="1" spans="1:3">
      <c r="A587" s="203" t="s">
        <v>975</v>
      </c>
      <c r="B587" s="201">
        <v>0</v>
      </c>
      <c r="C587" s="202"/>
    </row>
    <row r="588" ht="16.9" customHeight="1" spans="1:3">
      <c r="A588" s="200" t="s">
        <v>977</v>
      </c>
      <c r="B588" s="201">
        <v>0</v>
      </c>
      <c r="C588" s="202"/>
    </row>
    <row r="589" ht="16.9" customHeight="1" spans="1:3">
      <c r="A589" s="203" t="s">
        <v>979</v>
      </c>
      <c r="B589" s="201">
        <v>0</v>
      </c>
      <c r="C589" s="202"/>
    </row>
    <row r="590" ht="16.9" customHeight="1" spans="1:3">
      <c r="A590" s="200" t="s">
        <v>981</v>
      </c>
      <c r="B590" s="201">
        <f>SUM(B591:B597)</f>
        <v>3016</v>
      </c>
      <c r="C590" s="201">
        <f>SUM(C591:C597)</f>
        <v>3012</v>
      </c>
    </row>
    <row r="591" ht="16.9" customHeight="1" spans="1:3">
      <c r="A591" s="203" t="s">
        <v>983</v>
      </c>
      <c r="B591" s="201">
        <v>10</v>
      </c>
      <c r="C591" s="202">
        <v>10</v>
      </c>
    </row>
    <row r="592" ht="16.9" customHeight="1" spans="1:3">
      <c r="A592" s="203" t="s">
        <v>985</v>
      </c>
      <c r="B592" s="201">
        <v>852</v>
      </c>
      <c r="C592" s="202">
        <v>848</v>
      </c>
    </row>
    <row r="593" ht="16.9" customHeight="1" spans="1:3">
      <c r="A593" s="203" t="s">
        <v>987</v>
      </c>
      <c r="B593" s="201">
        <v>0</v>
      </c>
      <c r="C593" s="202"/>
    </row>
    <row r="594" ht="16.9" customHeight="1" spans="1:3">
      <c r="A594" s="203" t="s">
        <v>989</v>
      </c>
      <c r="B594" s="201">
        <v>2154</v>
      </c>
      <c r="C594" s="202">
        <v>2154</v>
      </c>
    </row>
    <row r="595" ht="16.9" customHeight="1" spans="1:3">
      <c r="A595" s="203" t="s">
        <v>991</v>
      </c>
      <c r="B595" s="201">
        <v>0</v>
      </c>
      <c r="C595" s="202"/>
    </row>
    <row r="596" ht="16.9" customHeight="1" spans="1:3">
      <c r="A596" s="203" t="s">
        <v>993</v>
      </c>
      <c r="B596" s="201">
        <v>0</v>
      </c>
      <c r="C596" s="202"/>
    </row>
    <row r="597" ht="16.9" customHeight="1" spans="1:3">
      <c r="A597" s="203" t="s">
        <v>997</v>
      </c>
      <c r="B597" s="201">
        <v>0</v>
      </c>
      <c r="C597" s="202"/>
    </row>
    <row r="598" ht="16.9" customHeight="1" spans="1:3">
      <c r="A598" s="200" t="s">
        <v>999</v>
      </c>
      <c r="B598" s="201">
        <v>0</v>
      </c>
      <c r="C598" s="202"/>
    </row>
    <row r="599" ht="16.9" customHeight="1" spans="1:3">
      <c r="A599" s="203" t="s">
        <v>1001</v>
      </c>
      <c r="B599" s="201">
        <v>0</v>
      </c>
      <c r="C599" s="202"/>
    </row>
    <row r="600" ht="16.9" customHeight="1" spans="1:3">
      <c r="A600" s="203" t="s">
        <v>1003</v>
      </c>
      <c r="B600" s="201">
        <v>0</v>
      </c>
      <c r="C600" s="202"/>
    </row>
    <row r="601" ht="16.9" customHeight="1" spans="1:3">
      <c r="A601" s="203" t="s">
        <v>1005</v>
      </c>
      <c r="B601" s="201">
        <v>0</v>
      </c>
      <c r="C601" s="202"/>
    </row>
    <row r="602" ht="16.9" customHeight="1" spans="1:3">
      <c r="A602" s="200" t="s">
        <v>1007</v>
      </c>
      <c r="B602" s="201">
        <v>0</v>
      </c>
      <c r="C602" s="202"/>
    </row>
    <row r="603" ht="16.9" customHeight="1" spans="1:3">
      <c r="A603" s="203" t="s">
        <v>1009</v>
      </c>
      <c r="B603" s="201">
        <v>0</v>
      </c>
      <c r="C603" s="202"/>
    </row>
    <row r="604" ht="16.9" customHeight="1" spans="1:3">
      <c r="A604" s="203" t="s">
        <v>1011</v>
      </c>
      <c r="B604" s="201">
        <v>0</v>
      </c>
      <c r="C604" s="202"/>
    </row>
    <row r="605" ht="16.9" customHeight="1" spans="1:3">
      <c r="A605" s="203" t="s">
        <v>1013</v>
      </c>
      <c r="B605" s="201">
        <v>0</v>
      </c>
      <c r="C605" s="202"/>
    </row>
    <row r="606" ht="16.9" customHeight="1" spans="1:3">
      <c r="A606" s="203" t="s">
        <v>1015</v>
      </c>
      <c r="B606" s="201">
        <v>0</v>
      </c>
      <c r="C606" s="202"/>
    </row>
    <row r="607" ht="16.9" customHeight="1" spans="1:3">
      <c r="A607" s="203" t="s">
        <v>1017</v>
      </c>
      <c r="B607" s="201">
        <v>0</v>
      </c>
      <c r="C607" s="202"/>
    </row>
    <row r="608" ht="16.9" customHeight="1" spans="1:3">
      <c r="A608" s="203" t="s">
        <v>1019</v>
      </c>
      <c r="B608" s="201">
        <v>0</v>
      </c>
      <c r="C608" s="202"/>
    </row>
    <row r="609" ht="16.9" customHeight="1" spans="1:3">
      <c r="A609" s="203" t="s">
        <v>1021</v>
      </c>
      <c r="B609" s="201">
        <v>0</v>
      </c>
      <c r="C609" s="202"/>
    </row>
    <row r="610" ht="16.9" customHeight="1" spans="1:3">
      <c r="A610" s="203" t="s">
        <v>2357</v>
      </c>
      <c r="B610" s="201">
        <v>0</v>
      </c>
      <c r="C610" s="202"/>
    </row>
    <row r="611" ht="16.9" customHeight="1" spans="1:3">
      <c r="A611" s="203" t="s">
        <v>1025</v>
      </c>
      <c r="B611" s="201">
        <v>0</v>
      </c>
      <c r="C611" s="202"/>
    </row>
    <row r="612" ht="16.9" customHeight="1" spans="1:3">
      <c r="A612" s="200" t="s">
        <v>1027</v>
      </c>
      <c r="B612" s="201">
        <f>SUM(B613:B619)</f>
        <v>236</v>
      </c>
      <c r="C612" s="202"/>
    </row>
    <row r="613" ht="16.9" customHeight="1" spans="1:3">
      <c r="A613" s="203" t="s">
        <v>1029</v>
      </c>
      <c r="B613" s="201">
        <v>0</v>
      </c>
      <c r="C613" s="202"/>
    </row>
    <row r="614" ht="16.9" customHeight="1" spans="1:3">
      <c r="A614" s="203" t="s">
        <v>1031</v>
      </c>
      <c r="B614" s="201">
        <v>0</v>
      </c>
      <c r="C614" s="202"/>
    </row>
    <row r="615" ht="16.9" customHeight="1" spans="1:3">
      <c r="A615" s="203" t="s">
        <v>1033</v>
      </c>
      <c r="B615" s="201">
        <v>192</v>
      </c>
      <c r="C615" s="202"/>
    </row>
    <row r="616" ht="16.9" customHeight="1" spans="1:3">
      <c r="A616" s="203" t="s">
        <v>2358</v>
      </c>
      <c r="B616" s="201">
        <v>0</v>
      </c>
      <c r="C616" s="202"/>
    </row>
    <row r="617" ht="16.9" customHeight="1" spans="1:3">
      <c r="A617" s="203" t="s">
        <v>1035</v>
      </c>
      <c r="B617" s="201"/>
      <c r="C617" s="202"/>
    </row>
    <row r="618" ht="16.9" customHeight="1" spans="1:3">
      <c r="A618" s="203" t="s">
        <v>1037</v>
      </c>
      <c r="B618" s="201">
        <v>0</v>
      </c>
      <c r="C618" s="202"/>
    </row>
    <row r="619" ht="16.9" customHeight="1" spans="1:3">
      <c r="A619" s="203" t="s">
        <v>1043</v>
      </c>
      <c r="B619" s="201">
        <v>44</v>
      </c>
      <c r="C619" s="202"/>
    </row>
    <row r="620" ht="16.9" customHeight="1" spans="1:3">
      <c r="A620" s="200" t="s">
        <v>1045</v>
      </c>
      <c r="B620" s="201"/>
      <c r="C620" s="202"/>
    </row>
    <row r="621" ht="16.9" customHeight="1" spans="1:3">
      <c r="A621" s="203" t="s">
        <v>1047</v>
      </c>
      <c r="B621" s="201"/>
      <c r="C621" s="202"/>
    </row>
    <row r="622" ht="16.9" customHeight="1" spans="1:3">
      <c r="A622" s="203" t="s">
        <v>1049</v>
      </c>
      <c r="B622" s="201">
        <v>0</v>
      </c>
      <c r="C622" s="202"/>
    </row>
    <row r="623" ht="16.9" customHeight="1" spans="1:3">
      <c r="A623" s="203" t="s">
        <v>1051</v>
      </c>
      <c r="B623" s="201">
        <v>0</v>
      </c>
      <c r="C623" s="202"/>
    </row>
    <row r="624" ht="16.9" customHeight="1" spans="1:3">
      <c r="A624" s="203" t="s">
        <v>1053</v>
      </c>
      <c r="B624" s="201">
        <v>0</v>
      </c>
      <c r="C624" s="202"/>
    </row>
    <row r="625" ht="16.9" customHeight="1" spans="1:3">
      <c r="A625" s="203" t="s">
        <v>1055</v>
      </c>
      <c r="B625" s="201">
        <v>0</v>
      </c>
      <c r="C625" s="202"/>
    </row>
    <row r="626" ht="16.9" customHeight="1" spans="1:3">
      <c r="A626" s="203" t="s">
        <v>1057</v>
      </c>
      <c r="B626" s="201">
        <v>0</v>
      </c>
      <c r="C626" s="202"/>
    </row>
    <row r="627" ht="16.9" customHeight="1" spans="1:3">
      <c r="A627" s="200" t="s">
        <v>1059</v>
      </c>
      <c r="B627" s="201">
        <v>32</v>
      </c>
      <c r="C627" s="202"/>
    </row>
    <row r="628" ht="16.9" customHeight="1" spans="1:3">
      <c r="A628" s="203" t="s">
        <v>1061</v>
      </c>
      <c r="B628" s="201">
        <v>31</v>
      </c>
      <c r="C628" s="202"/>
    </row>
    <row r="629" ht="16.9" customHeight="1" spans="1:3">
      <c r="A629" s="203" t="s">
        <v>1063</v>
      </c>
      <c r="B629" s="201"/>
      <c r="C629" s="202"/>
    </row>
    <row r="630" ht="16.9" customHeight="1" spans="1:3">
      <c r="A630" s="203" t="s">
        <v>1065</v>
      </c>
      <c r="B630" s="201">
        <v>0</v>
      </c>
      <c r="C630" s="202"/>
    </row>
    <row r="631" ht="16.9" customHeight="1" spans="1:3">
      <c r="A631" s="203" t="s">
        <v>1067</v>
      </c>
      <c r="B631" s="201">
        <v>0</v>
      </c>
      <c r="C631" s="202"/>
    </row>
    <row r="632" ht="16.9" customHeight="1" spans="1:3">
      <c r="A632" s="203" t="s">
        <v>1069</v>
      </c>
      <c r="B632" s="201">
        <v>0</v>
      </c>
      <c r="C632" s="202"/>
    </row>
    <row r="633" ht="16.9" customHeight="1" spans="1:3">
      <c r="A633" s="203" t="s">
        <v>1071</v>
      </c>
      <c r="B633" s="201">
        <v>0</v>
      </c>
      <c r="C633" s="202"/>
    </row>
    <row r="634" ht="16.9" customHeight="1" spans="1:3">
      <c r="A634" s="203" t="s">
        <v>1073</v>
      </c>
      <c r="B634" s="201">
        <v>1</v>
      </c>
      <c r="C634" s="202"/>
    </row>
    <row r="635" ht="16.9" customHeight="1" spans="1:3">
      <c r="A635" s="200" t="s">
        <v>1075</v>
      </c>
      <c r="B635" s="201">
        <f>SUM(B636:B643)</f>
        <v>130</v>
      </c>
      <c r="C635" s="202"/>
    </row>
    <row r="636" ht="16.9" customHeight="1" spans="1:3">
      <c r="A636" s="203" t="s">
        <v>108</v>
      </c>
      <c r="B636" s="201">
        <v>0</v>
      </c>
      <c r="C636" s="202"/>
    </row>
    <row r="637" ht="16.9" customHeight="1" spans="1:3">
      <c r="A637" s="203" t="s">
        <v>110</v>
      </c>
      <c r="B637" s="201">
        <v>6</v>
      </c>
      <c r="C637" s="202"/>
    </row>
    <row r="638" ht="16.9" customHeight="1" spans="1:3">
      <c r="A638" s="203" t="s">
        <v>112</v>
      </c>
      <c r="B638" s="201">
        <v>0</v>
      </c>
      <c r="C638" s="202"/>
    </row>
    <row r="639" ht="16.9" customHeight="1" spans="1:3">
      <c r="A639" s="203" t="s">
        <v>1080</v>
      </c>
      <c r="B639" s="201"/>
      <c r="C639" s="202"/>
    </row>
    <row r="640" ht="16.9" customHeight="1" spans="1:3">
      <c r="A640" s="203" t="s">
        <v>2359</v>
      </c>
      <c r="B640" s="201">
        <v>30</v>
      </c>
      <c r="C640" s="202"/>
    </row>
    <row r="641" ht="16.9" customHeight="1" spans="1:3">
      <c r="A641" s="203" t="s">
        <v>1084</v>
      </c>
      <c r="B641" s="201">
        <v>0</v>
      </c>
      <c r="C641" s="202"/>
    </row>
    <row r="642" ht="16.9" customHeight="1" spans="1:3">
      <c r="A642" s="203" t="s">
        <v>1086</v>
      </c>
      <c r="B642" s="201">
        <v>86</v>
      </c>
      <c r="C642" s="202"/>
    </row>
    <row r="643" ht="16.9" customHeight="1" spans="1:3">
      <c r="A643" s="203" t="s">
        <v>1088</v>
      </c>
      <c r="B643" s="201">
        <v>8</v>
      </c>
      <c r="C643" s="202"/>
    </row>
    <row r="644" ht="16.9" customHeight="1" spans="1:3">
      <c r="A644" s="200" t="s">
        <v>1090</v>
      </c>
      <c r="B644" s="201">
        <v>0</v>
      </c>
      <c r="C644" s="202"/>
    </row>
    <row r="645" ht="16.9" customHeight="1" spans="1:3">
      <c r="A645" s="203" t="s">
        <v>108</v>
      </c>
      <c r="B645" s="201">
        <v>0</v>
      </c>
      <c r="C645" s="202"/>
    </row>
    <row r="646" ht="16.9" customHeight="1" spans="1:3">
      <c r="A646" s="203" t="s">
        <v>110</v>
      </c>
      <c r="B646" s="201">
        <v>0</v>
      </c>
      <c r="C646" s="202"/>
    </row>
    <row r="647" ht="16.9" customHeight="1" spans="1:3">
      <c r="A647" s="203" t="s">
        <v>112</v>
      </c>
      <c r="B647" s="201">
        <v>0</v>
      </c>
      <c r="C647" s="202"/>
    </row>
    <row r="648" ht="16.9" customHeight="1" spans="1:3">
      <c r="A648" s="203" t="s">
        <v>1095</v>
      </c>
      <c r="B648" s="201">
        <v>0</v>
      </c>
      <c r="C648" s="202"/>
    </row>
    <row r="649" ht="16.9" customHeight="1" spans="1:3">
      <c r="A649" s="200" t="s">
        <v>1097</v>
      </c>
      <c r="B649" s="201">
        <v>76</v>
      </c>
      <c r="C649" s="202"/>
    </row>
    <row r="650" ht="16.9" customHeight="1" spans="1:3">
      <c r="A650" s="203" t="s">
        <v>1099</v>
      </c>
      <c r="B650" s="201"/>
      <c r="C650" s="202"/>
    </row>
    <row r="651" ht="16.9" customHeight="1" spans="1:3">
      <c r="A651" s="203" t="s">
        <v>1101</v>
      </c>
      <c r="B651" s="201">
        <v>76</v>
      </c>
      <c r="C651" s="202"/>
    </row>
    <row r="652" ht="16.9" customHeight="1" spans="1:3">
      <c r="A652" s="200" t="s">
        <v>1103</v>
      </c>
      <c r="B652" s="201">
        <v>0</v>
      </c>
      <c r="C652" s="202"/>
    </row>
    <row r="653" ht="16.9" customHeight="1" spans="1:3">
      <c r="A653" s="203" t="s">
        <v>1105</v>
      </c>
      <c r="B653" s="201">
        <v>0</v>
      </c>
      <c r="C653" s="202"/>
    </row>
    <row r="654" ht="16.9" customHeight="1" spans="1:3">
      <c r="A654" s="203" t="s">
        <v>1107</v>
      </c>
      <c r="B654" s="201">
        <v>0</v>
      </c>
      <c r="C654" s="202"/>
    </row>
    <row r="655" ht="16.9" customHeight="1" spans="1:3">
      <c r="A655" s="200" t="s">
        <v>1109</v>
      </c>
      <c r="B655" s="201">
        <v>290</v>
      </c>
      <c r="C655" s="202"/>
    </row>
    <row r="656" ht="16.9" customHeight="1" spans="1:3">
      <c r="A656" s="203" t="s">
        <v>1111</v>
      </c>
      <c r="B656" s="201">
        <v>0</v>
      </c>
      <c r="C656" s="202"/>
    </row>
    <row r="657" ht="16.9" customHeight="1" spans="1:3">
      <c r="A657" s="203" t="s">
        <v>1113</v>
      </c>
      <c r="B657" s="201">
        <v>290</v>
      </c>
      <c r="C657" s="202"/>
    </row>
    <row r="658" ht="16.9" customHeight="1" spans="1:3">
      <c r="A658" s="200" t="s">
        <v>1115</v>
      </c>
      <c r="B658" s="201">
        <v>0</v>
      </c>
      <c r="C658" s="202"/>
    </row>
    <row r="659" ht="16.9" customHeight="1" spans="1:3">
      <c r="A659" s="203" t="s">
        <v>1117</v>
      </c>
      <c r="B659" s="201">
        <v>0</v>
      </c>
      <c r="C659" s="202"/>
    </row>
    <row r="660" ht="16.9" customHeight="1" spans="1:3">
      <c r="A660" s="203" t="s">
        <v>1119</v>
      </c>
      <c r="B660" s="201">
        <v>0</v>
      </c>
      <c r="C660" s="202"/>
    </row>
    <row r="661" ht="16.9" customHeight="1" spans="1:3">
      <c r="A661" s="200" t="s">
        <v>1121</v>
      </c>
      <c r="B661" s="201">
        <v>0</v>
      </c>
      <c r="C661" s="202"/>
    </row>
    <row r="662" ht="16.9" customHeight="1" spans="1:3">
      <c r="A662" s="203" t="s">
        <v>1123</v>
      </c>
      <c r="B662" s="201">
        <v>0</v>
      </c>
      <c r="C662" s="202"/>
    </row>
    <row r="663" ht="16.9" customHeight="1" spans="1:3">
      <c r="A663" s="203" t="s">
        <v>1125</v>
      </c>
      <c r="B663" s="201">
        <v>0</v>
      </c>
      <c r="C663" s="202"/>
    </row>
    <row r="664" ht="16.9" customHeight="1" spans="1:3">
      <c r="A664" s="200" t="s">
        <v>1127</v>
      </c>
      <c r="B664" s="201">
        <v>168</v>
      </c>
      <c r="C664" s="202"/>
    </row>
    <row r="665" ht="16.9" customHeight="1" spans="1:3">
      <c r="A665" s="203" t="s">
        <v>1129</v>
      </c>
      <c r="B665" s="201">
        <v>0</v>
      </c>
      <c r="C665" s="202"/>
    </row>
    <row r="666" ht="16.9" customHeight="1" spans="1:3">
      <c r="A666" s="203" t="s">
        <v>1131</v>
      </c>
      <c r="B666" s="201">
        <v>168</v>
      </c>
      <c r="C666" s="202"/>
    </row>
    <row r="667" ht="16.9" customHeight="1" spans="1:3">
      <c r="A667" s="203" t="s">
        <v>1133</v>
      </c>
      <c r="B667" s="201">
        <v>0</v>
      </c>
      <c r="C667" s="202"/>
    </row>
    <row r="668" ht="16.9" customHeight="1" spans="1:3">
      <c r="A668" s="200" t="s">
        <v>1135</v>
      </c>
      <c r="B668" s="201">
        <v>0</v>
      </c>
      <c r="C668" s="202"/>
    </row>
    <row r="669" ht="16.9" customHeight="1" spans="1:3">
      <c r="A669" s="203" t="s">
        <v>1137</v>
      </c>
      <c r="B669" s="201">
        <v>0</v>
      </c>
      <c r="C669" s="202"/>
    </row>
    <row r="670" ht="16.9" customHeight="1" spans="1:3">
      <c r="A670" s="203" t="s">
        <v>1139</v>
      </c>
      <c r="B670" s="201">
        <v>0</v>
      </c>
      <c r="C670" s="202"/>
    </row>
    <row r="671" ht="16.9" customHeight="1" spans="1:3">
      <c r="A671" s="203" t="s">
        <v>2360</v>
      </c>
      <c r="B671" s="201">
        <v>0</v>
      </c>
      <c r="C671" s="202"/>
    </row>
    <row r="672" ht="16.9" customHeight="1" spans="1:3">
      <c r="A672" s="203" t="s">
        <v>1141</v>
      </c>
      <c r="B672" s="201">
        <v>0</v>
      </c>
      <c r="C672" s="202"/>
    </row>
    <row r="673" ht="16.9" customHeight="1" spans="1:3">
      <c r="A673" s="200" t="s">
        <v>1143</v>
      </c>
      <c r="B673" s="201">
        <f>SUM(B674:B680)</f>
        <v>65</v>
      </c>
      <c r="C673" s="201">
        <f>SUM(C674:C680)</f>
        <v>13</v>
      </c>
    </row>
    <row r="674" ht="16.9" customHeight="1" spans="1:3">
      <c r="A674" s="203" t="s">
        <v>108</v>
      </c>
      <c r="B674" s="201">
        <v>13</v>
      </c>
      <c r="C674" s="202">
        <v>13</v>
      </c>
    </row>
    <row r="675" ht="16.9" customHeight="1" spans="1:3">
      <c r="A675" s="203" t="s">
        <v>110</v>
      </c>
      <c r="B675" s="201">
        <v>10</v>
      </c>
      <c r="C675" s="202"/>
    </row>
    <row r="676" ht="16.9" customHeight="1" spans="1:3">
      <c r="A676" s="203" t="s">
        <v>112</v>
      </c>
      <c r="B676" s="201"/>
      <c r="C676" s="202"/>
    </row>
    <row r="677" ht="16.9" customHeight="1" spans="1:3">
      <c r="A677" s="203" t="s">
        <v>1148</v>
      </c>
      <c r="B677" s="201">
        <v>20</v>
      </c>
      <c r="C677" s="202"/>
    </row>
    <row r="678" ht="16.9" customHeight="1" spans="1:3">
      <c r="A678" s="203" t="s">
        <v>2361</v>
      </c>
      <c r="B678" s="201">
        <v>0</v>
      </c>
      <c r="C678" s="202"/>
    </row>
    <row r="679" ht="16.9" customHeight="1" spans="1:3">
      <c r="A679" s="203" t="s">
        <v>126</v>
      </c>
      <c r="B679" s="201">
        <v>0</v>
      </c>
      <c r="C679" s="202"/>
    </row>
    <row r="680" ht="16.9" customHeight="1" spans="1:3">
      <c r="A680" s="203" t="s">
        <v>1153</v>
      </c>
      <c r="B680" s="201">
        <v>22</v>
      </c>
      <c r="C680" s="202"/>
    </row>
    <row r="681" ht="16.9" customHeight="1" spans="1:3">
      <c r="A681" s="200" t="s">
        <v>1155</v>
      </c>
      <c r="B681" s="201">
        <v>32</v>
      </c>
      <c r="C681" s="202"/>
    </row>
    <row r="682" ht="16.9" customHeight="1" spans="1:3">
      <c r="A682" s="203" t="s">
        <v>1157</v>
      </c>
      <c r="B682" s="201">
        <v>20</v>
      </c>
      <c r="C682" s="202"/>
    </row>
    <row r="683" ht="16.9" customHeight="1" spans="1:3">
      <c r="A683" s="203" t="s">
        <v>1159</v>
      </c>
      <c r="B683" s="201">
        <v>12</v>
      </c>
      <c r="C683" s="202"/>
    </row>
    <row r="684" ht="16.9" customHeight="1" spans="1:3">
      <c r="A684" s="200" t="s">
        <v>1161</v>
      </c>
      <c r="B684" s="201">
        <v>221</v>
      </c>
      <c r="C684" s="201">
        <v>213</v>
      </c>
    </row>
    <row r="685" ht="16.9" customHeight="1" spans="1:3">
      <c r="A685" s="203" t="s">
        <v>2362</v>
      </c>
      <c r="B685" s="201">
        <v>221</v>
      </c>
      <c r="C685" s="202">
        <v>213</v>
      </c>
    </row>
    <row r="686" ht="16.9" customHeight="1" spans="1:3">
      <c r="A686" s="200" t="s">
        <v>2363</v>
      </c>
      <c r="B686" s="201">
        <f>B687+B706+B722+B729+B725+B734+B738+B742+B756+B710</f>
        <v>3064</v>
      </c>
      <c r="C686" s="201">
        <f>C687+C706+C722+C729+C725+C734+C738+C742+C756+C710</f>
        <v>1174</v>
      </c>
    </row>
    <row r="687" ht="16.9" customHeight="1" spans="1:3">
      <c r="A687" s="200" t="s">
        <v>1164</v>
      </c>
      <c r="B687" s="201">
        <v>379</v>
      </c>
      <c r="C687" s="202"/>
    </row>
    <row r="688" ht="16.9" customHeight="1" spans="1:3">
      <c r="A688" s="203" t="s">
        <v>108</v>
      </c>
      <c r="B688" s="201">
        <v>12</v>
      </c>
      <c r="C688" s="202"/>
    </row>
    <row r="689" ht="16.9" customHeight="1" spans="1:3">
      <c r="A689" s="203" t="s">
        <v>110</v>
      </c>
      <c r="B689" s="201">
        <v>220</v>
      </c>
      <c r="C689" s="202"/>
    </row>
    <row r="690" ht="16.9" customHeight="1" spans="1:3">
      <c r="A690" s="203" t="s">
        <v>112</v>
      </c>
      <c r="B690" s="201">
        <v>0</v>
      </c>
      <c r="C690" s="202"/>
    </row>
    <row r="691" ht="16.9" customHeight="1" spans="1:3">
      <c r="A691" s="203" t="s">
        <v>1169</v>
      </c>
      <c r="B691" s="201">
        <v>147</v>
      </c>
      <c r="C691" s="202"/>
    </row>
    <row r="692" ht="16.9" customHeight="1" spans="1:3">
      <c r="A692" s="200" t="s">
        <v>1171</v>
      </c>
      <c r="B692" s="201">
        <v>0</v>
      </c>
      <c r="C692" s="202"/>
    </row>
    <row r="693" ht="16.9" customHeight="1" spans="1:3">
      <c r="A693" s="203" t="s">
        <v>1173</v>
      </c>
      <c r="B693" s="201">
        <v>0</v>
      </c>
      <c r="C693" s="202"/>
    </row>
    <row r="694" ht="16.9" customHeight="1" spans="1:3">
      <c r="A694" s="203" t="s">
        <v>2364</v>
      </c>
      <c r="B694" s="201">
        <v>0</v>
      </c>
      <c r="C694" s="202"/>
    </row>
    <row r="695" ht="16.9" customHeight="1" spans="1:3">
      <c r="A695" s="203" t="s">
        <v>1177</v>
      </c>
      <c r="B695" s="201">
        <v>0</v>
      </c>
      <c r="C695" s="202"/>
    </row>
    <row r="696" ht="16.9" customHeight="1" spans="1:3">
      <c r="A696" s="203" t="s">
        <v>1179</v>
      </c>
      <c r="B696" s="201">
        <v>0</v>
      </c>
      <c r="C696" s="202"/>
    </row>
    <row r="697" ht="16.9" customHeight="1" spans="1:3">
      <c r="A697" s="203" t="s">
        <v>1181</v>
      </c>
      <c r="B697" s="201">
        <v>0</v>
      </c>
      <c r="C697" s="202"/>
    </row>
    <row r="698" ht="16.9" customHeight="1" spans="1:3">
      <c r="A698" s="203" t="s">
        <v>1183</v>
      </c>
      <c r="B698" s="201">
        <v>0</v>
      </c>
      <c r="C698" s="202"/>
    </row>
    <row r="699" ht="16.9" customHeight="1" spans="1:3">
      <c r="A699" s="203" t="s">
        <v>1185</v>
      </c>
      <c r="B699" s="201">
        <v>0</v>
      </c>
      <c r="C699" s="202"/>
    </row>
    <row r="700" ht="16.9" customHeight="1" spans="1:3">
      <c r="A700" s="203" t="s">
        <v>1187</v>
      </c>
      <c r="B700" s="201">
        <v>0</v>
      </c>
      <c r="C700" s="202"/>
    </row>
    <row r="701" ht="16.9" customHeight="1" spans="1:3">
      <c r="A701" s="203" t="s">
        <v>1189</v>
      </c>
      <c r="B701" s="201">
        <v>0</v>
      </c>
      <c r="C701" s="202"/>
    </row>
    <row r="702" ht="16.9" customHeight="1" spans="1:3">
      <c r="A702" s="203" t="s">
        <v>1191</v>
      </c>
      <c r="B702" s="201">
        <v>0</v>
      </c>
      <c r="C702" s="202"/>
    </row>
    <row r="703" ht="16.9" customHeight="1" spans="1:3">
      <c r="A703" s="203" t="s">
        <v>1193</v>
      </c>
      <c r="B703" s="201">
        <v>0</v>
      </c>
      <c r="C703" s="202"/>
    </row>
    <row r="704" ht="16.9" customHeight="1" spans="1:3">
      <c r="A704" s="203" t="s">
        <v>1195</v>
      </c>
      <c r="B704" s="201">
        <v>0</v>
      </c>
      <c r="C704" s="202"/>
    </row>
    <row r="705" ht="16.9" customHeight="1" spans="1:3">
      <c r="A705" s="203" t="s">
        <v>1199</v>
      </c>
      <c r="B705" s="201">
        <v>0</v>
      </c>
      <c r="C705" s="202"/>
    </row>
    <row r="706" ht="16.9" customHeight="1" spans="1:3">
      <c r="A706" s="200" t="s">
        <v>1201</v>
      </c>
      <c r="B706" s="201">
        <f>SUM(B707:B709)</f>
        <v>263</v>
      </c>
      <c r="C706" s="202">
        <v>77</v>
      </c>
    </row>
    <row r="707" ht="16.9" customHeight="1" spans="1:3">
      <c r="A707" s="203" t="s">
        <v>1203</v>
      </c>
      <c r="B707" s="201">
        <v>0</v>
      </c>
      <c r="C707" s="202"/>
    </row>
    <row r="708" ht="16.9" customHeight="1" spans="1:3">
      <c r="A708" s="203" t="s">
        <v>1205</v>
      </c>
      <c r="B708" s="201"/>
      <c r="C708" s="202"/>
    </row>
    <row r="709" ht="16.9" customHeight="1" spans="1:3">
      <c r="A709" s="203" t="s">
        <v>1207</v>
      </c>
      <c r="B709" s="201">
        <v>263</v>
      </c>
      <c r="C709" s="202">
        <v>77</v>
      </c>
    </row>
    <row r="710" ht="16.9" customHeight="1" spans="1:3">
      <c r="A710" s="200" t="s">
        <v>1209</v>
      </c>
      <c r="B710" s="201">
        <f>SUM(B711:B721)</f>
        <v>301</v>
      </c>
      <c r="C710" s="202"/>
    </row>
    <row r="711" ht="16.9" customHeight="1" spans="1:3">
      <c r="A711" s="203" t="s">
        <v>1211</v>
      </c>
      <c r="B711" s="201">
        <v>0</v>
      </c>
      <c r="C711" s="202"/>
    </row>
    <row r="712" ht="16.9" customHeight="1" spans="1:3">
      <c r="A712" s="203" t="s">
        <v>1213</v>
      </c>
      <c r="B712" s="201">
        <v>0</v>
      </c>
      <c r="C712" s="202"/>
    </row>
    <row r="713" ht="16.9" customHeight="1" spans="1:3">
      <c r="A713" s="203" t="s">
        <v>1215</v>
      </c>
      <c r="B713" s="201">
        <v>0</v>
      </c>
      <c r="C713" s="202"/>
    </row>
    <row r="714" ht="16.9" customHeight="1" spans="1:3">
      <c r="A714" s="203" t="s">
        <v>1217</v>
      </c>
      <c r="B714" s="201">
        <v>0</v>
      </c>
      <c r="C714" s="202"/>
    </row>
    <row r="715" ht="16.9" customHeight="1" spans="1:3">
      <c r="A715" s="203" t="s">
        <v>1219</v>
      </c>
      <c r="B715" s="201">
        <v>0</v>
      </c>
      <c r="C715" s="202"/>
    </row>
    <row r="716" ht="16.9" customHeight="1" spans="1:3">
      <c r="A716" s="203" t="s">
        <v>1221</v>
      </c>
      <c r="B716" s="201">
        <v>0</v>
      </c>
      <c r="C716" s="202"/>
    </row>
    <row r="717" ht="16.9" customHeight="1" spans="1:3">
      <c r="A717" s="203" t="s">
        <v>1223</v>
      </c>
      <c r="B717" s="201">
        <v>0</v>
      </c>
      <c r="C717" s="202"/>
    </row>
    <row r="718" ht="16.9" customHeight="1" spans="1:3">
      <c r="A718" s="203" t="s">
        <v>1225</v>
      </c>
      <c r="B718" s="204">
        <v>229</v>
      </c>
      <c r="C718" s="202"/>
    </row>
    <row r="719" ht="16.9" customHeight="1" spans="1:3">
      <c r="A719" s="203" t="s">
        <v>1227</v>
      </c>
      <c r="B719" s="204">
        <v>72</v>
      </c>
      <c r="C719" s="202"/>
    </row>
    <row r="720" ht="16.9" customHeight="1" spans="1:3">
      <c r="A720" s="203" t="s">
        <v>1229</v>
      </c>
      <c r="B720" s="204"/>
      <c r="C720" s="202"/>
    </row>
    <row r="721" ht="16.9" customHeight="1" spans="1:3">
      <c r="A721" s="203" t="s">
        <v>1231</v>
      </c>
      <c r="B721" s="204"/>
      <c r="C721" s="202"/>
    </row>
    <row r="722" ht="16.9" customHeight="1" spans="1:3">
      <c r="A722" s="200" t="s">
        <v>1233</v>
      </c>
      <c r="B722" s="201"/>
      <c r="C722" s="202"/>
    </row>
    <row r="723" ht="16.9" customHeight="1" spans="1:3">
      <c r="A723" s="203" t="s">
        <v>2365</v>
      </c>
      <c r="B723" s="201"/>
      <c r="C723" s="202"/>
    </row>
    <row r="724" ht="16.9" customHeight="1" spans="1:3">
      <c r="A724" s="203" t="s">
        <v>1237</v>
      </c>
      <c r="B724" s="201">
        <v>0</v>
      </c>
      <c r="C724" s="202"/>
    </row>
    <row r="725" ht="16.9" customHeight="1" spans="1:3">
      <c r="A725" s="200" t="s">
        <v>1239</v>
      </c>
      <c r="B725" s="201">
        <f>SUM(B726:B728)</f>
        <v>117</v>
      </c>
      <c r="C725" s="202"/>
    </row>
    <row r="726" ht="16.9" customHeight="1" spans="1:3">
      <c r="A726" s="203" t="s">
        <v>1241</v>
      </c>
      <c r="B726" s="204">
        <v>3</v>
      </c>
      <c r="C726" s="202"/>
    </row>
    <row r="727" ht="16.9" customHeight="1" spans="1:3">
      <c r="A727" s="203" t="s">
        <v>1243</v>
      </c>
      <c r="B727" s="204">
        <v>114</v>
      </c>
      <c r="C727" s="202"/>
    </row>
    <row r="728" ht="16.9" customHeight="1" spans="1:3">
      <c r="A728" s="203" t="s">
        <v>1245</v>
      </c>
      <c r="B728" s="204"/>
      <c r="C728" s="202"/>
    </row>
    <row r="729" ht="16.9" customHeight="1" spans="1:3">
      <c r="A729" s="200" t="s">
        <v>1247</v>
      </c>
      <c r="B729" s="201">
        <f>SUM(B730:B733)</f>
        <v>1097</v>
      </c>
      <c r="C729" s="202">
        <v>1097</v>
      </c>
    </row>
    <row r="730" ht="16.9" customHeight="1" spans="1:3">
      <c r="A730" s="203" t="s">
        <v>1249</v>
      </c>
      <c r="B730" s="204">
        <v>32</v>
      </c>
      <c r="C730" s="202">
        <v>32</v>
      </c>
    </row>
    <row r="731" ht="16.9" customHeight="1" spans="1:3">
      <c r="A731" s="203" t="s">
        <v>1251</v>
      </c>
      <c r="B731" s="204">
        <v>1045</v>
      </c>
      <c r="C731" s="202">
        <v>1045</v>
      </c>
    </row>
    <row r="732" ht="16.9" customHeight="1" spans="1:3">
      <c r="A732" s="203" t="s">
        <v>1253</v>
      </c>
      <c r="B732" s="204">
        <v>20</v>
      </c>
      <c r="C732" s="202">
        <v>20</v>
      </c>
    </row>
    <row r="733" ht="16.9" customHeight="1" spans="1:3">
      <c r="A733" s="203" t="s">
        <v>1255</v>
      </c>
      <c r="B733" s="201">
        <v>0</v>
      </c>
      <c r="C733" s="202"/>
    </row>
    <row r="734" ht="16.9" customHeight="1" spans="1:3">
      <c r="A734" s="200" t="s">
        <v>1257</v>
      </c>
      <c r="B734" s="201">
        <v>882</v>
      </c>
      <c r="C734" s="202"/>
    </row>
    <row r="735" ht="16.9" customHeight="1" spans="1:3">
      <c r="A735" s="203" t="s">
        <v>1259</v>
      </c>
      <c r="B735" s="201">
        <v>0</v>
      </c>
      <c r="C735" s="202"/>
    </row>
    <row r="736" ht="16.9" customHeight="1" spans="1:3">
      <c r="A736" s="203" t="s">
        <v>1261</v>
      </c>
      <c r="B736" s="201">
        <v>882</v>
      </c>
      <c r="C736" s="202"/>
    </row>
    <row r="737" ht="16.9" customHeight="1" spans="1:3">
      <c r="A737" s="203" t="s">
        <v>1263</v>
      </c>
      <c r="B737" s="201">
        <v>0</v>
      </c>
      <c r="C737" s="202"/>
    </row>
    <row r="738" ht="16.9" customHeight="1" spans="1:3">
      <c r="A738" s="200" t="s">
        <v>1265</v>
      </c>
      <c r="B738" s="201"/>
      <c r="C738" s="202"/>
    </row>
    <row r="739" ht="16.9" customHeight="1" spans="1:3">
      <c r="A739" s="203" t="s">
        <v>1267</v>
      </c>
      <c r="B739" s="201"/>
      <c r="C739" s="202"/>
    </row>
    <row r="740" ht="16.9" customHeight="1" spans="1:3">
      <c r="A740" s="203" t="s">
        <v>1269</v>
      </c>
      <c r="B740" s="201">
        <v>0</v>
      </c>
      <c r="C740" s="202"/>
    </row>
    <row r="741" ht="16.9" customHeight="1" spans="1:3">
      <c r="A741" s="203" t="s">
        <v>1271</v>
      </c>
      <c r="B741" s="201"/>
      <c r="C741" s="202"/>
    </row>
    <row r="742" ht="16.9" customHeight="1" spans="1:3">
      <c r="A742" s="200" t="s">
        <v>1273</v>
      </c>
      <c r="B742" s="201"/>
      <c r="C742" s="202"/>
    </row>
    <row r="743" ht="16.9" customHeight="1" spans="1:3">
      <c r="A743" s="203" t="s">
        <v>1275</v>
      </c>
      <c r="B743" s="201"/>
      <c r="C743" s="202"/>
    </row>
    <row r="744" ht="16.9" customHeight="1" spans="1:3">
      <c r="A744" s="203" t="s">
        <v>1277</v>
      </c>
      <c r="B744" s="201"/>
      <c r="C744" s="202"/>
    </row>
    <row r="745" ht="16.9" customHeight="1" spans="1:3">
      <c r="A745" s="200" t="s">
        <v>1279</v>
      </c>
      <c r="B745" s="201">
        <v>0</v>
      </c>
      <c r="C745" s="202"/>
    </row>
    <row r="746" ht="16.9" customHeight="1" spans="1:3">
      <c r="A746" s="203" t="s">
        <v>108</v>
      </c>
      <c r="B746" s="201">
        <v>0</v>
      </c>
      <c r="C746" s="202"/>
    </row>
    <row r="747" ht="16.9" customHeight="1" spans="1:3">
      <c r="A747" s="203" t="s">
        <v>110</v>
      </c>
      <c r="B747" s="201">
        <v>0</v>
      </c>
      <c r="C747" s="202"/>
    </row>
    <row r="748" ht="16.9" customHeight="1" spans="1:3">
      <c r="A748" s="203" t="s">
        <v>112</v>
      </c>
      <c r="B748" s="201">
        <v>0</v>
      </c>
      <c r="C748" s="202"/>
    </row>
    <row r="749" ht="16.9" customHeight="1" spans="1:3">
      <c r="A749" s="203" t="s">
        <v>209</v>
      </c>
      <c r="B749" s="201">
        <v>0</v>
      </c>
      <c r="C749" s="202"/>
    </row>
    <row r="750" ht="16.9" customHeight="1" spans="1:3">
      <c r="A750" s="203" t="s">
        <v>1285</v>
      </c>
      <c r="B750" s="201">
        <v>0</v>
      </c>
      <c r="C750" s="202"/>
    </row>
    <row r="751" ht="16.9" customHeight="1" spans="1:3">
      <c r="A751" s="203" t="s">
        <v>1287</v>
      </c>
      <c r="B751" s="201">
        <v>0</v>
      </c>
      <c r="C751" s="202"/>
    </row>
    <row r="752" ht="16.9" customHeight="1" spans="1:3">
      <c r="A752" s="203" t="s">
        <v>126</v>
      </c>
      <c r="B752" s="201">
        <v>0</v>
      </c>
      <c r="C752" s="202"/>
    </row>
    <row r="753" ht="16.9" customHeight="1" spans="1:3">
      <c r="A753" s="203" t="s">
        <v>1290</v>
      </c>
      <c r="B753" s="201">
        <v>0</v>
      </c>
      <c r="C753" s="202"/>
    </row>
    <row r="754" ht="16.9" customHeight="1" spans="1:3">
      <c r="A754" s="200" t="s">
        <v>1292</v>
      </c>
      <c r="B754" s="201">
        <v>0</v>
      </c>
      <c r="C754" s="202"/>
    </row>
    <row r="755" ht="16.9" customHeight="1" spans="1:3">
      <c r="A755" s="203" t="s">
        <v>2366</v>
      </c>
      <c r="B755" s="201">
        <v>0</v>
      </c>
      <c r="C755" s="202"/>
    </row>
    <row r="756" ht="16.9" customHeight="1" spans="1:3">
      <c r="A756" s="200" t="s">
        <v>1294</v>
      </c>
      <c r="B756" s="201">
        <v>25</v>
      </c>
      <c r="C756" s="202"/>
    </row>
    <row r="757" ht="16.9" customHeight="1" spans="1:3">
      <c r="A757" s="203" t="s">
        <v>2367</v>
      </c>
      <c r="B757" s="201">
        <v>25</v>
      </c>
      <c r="C757" s="202"/>
    </row>
    <row r="758" ht="16.9" customHeight="1" spans="1:3">
      <c r="A758" s="200" t="s">
        <v>2368</v>
      </c>
      <c r="B758" s="201">
        <v>40</v>
      </c>
      <c r="C758" s="201">
        <v>32</v>
      </c>
    </row>
    <row r="759" ht="16.9" customHeight="1" spans="1:3">
      <c r="A759" s="200" t="s">
        <v>1297</v>
      </c>
      <c r="B759" s="201">
        <v>32</v>
      </c>
      <c r="C759" s="202">
        <v>32</v>
      </c>
    </row>
    <row r="760" ht="16.9" customHeight="1" spans="1:3">
      <c r="A760" s="203" t="s">
        <v>108</v>
      </c>
      <c r="B760" s="201">
        <v>32</v>
      </c>
      <c r="C760" s="202">
        <v>32</v>
      </c>
    </row>
    <row r="761" ht="16.9" customHeight="1" spans="1:3">
      <c r="A761" s="203" t="s">
        <v>110</v>
      </c>
      <c r="B761" s="201">
        <v>0</v>
      </c>
      <c r="C761" s="202"/>
    </row>
    <row r="762" ht="16.9" customHeight="1" spans="1:3">
      <c r="A762" s="203" t="s">
        <v>112</v>
      </c>
      <c r="B762" s="201">
        <v>0</v>
      </c>
      <c r="C762" s="202"/>
    </row>
    <row r="763" ht="16.9" customHeight="1" spans="1:3">
      <c r="A763" s="203" t="s">
        <v>1302</v>
      </c>
      <c r="B763" s="201">
        <v>0</v>
      </c>
      <c r="C763" s="202"/>
    </row>
    <row r="764" ht="16.9" customHeight="1" spans="1:3">
      <c r="A764" s="203" t="s">
        <v>1304</v>
      </c>
      <c r="B764" s="201">
        <v>0</v>
      </c>
      <c r="C764" s="202"/>
    </row>
    <row r="765" ht="16.9" customHeight="1" spans="1:3">
      <c r="A765" s="203" t="s">
        <v>1306</v>
      </c>
      <c r="B765" s="201">
        <v>0</v>
      </c>
      <c r="C765" s="202"/>
    </row>
    <row r="766" ht="16.9" customHeight="1" spans="1:3">
      <c r="A766" s="203" t="s">
        <v>1308</v>
      </c>
      <c r="B766" s="201">
        <v>0</v>
      </c>
      <c r="C766" s="202"/>
    </row>
    <row r="767" ht="16.9" customHeight="1" spans="1:3">
      <c r="A767" s="203" t="s">
        <v>1310</v>
      </c>
      <c r="B767" s="201">
        <v>0</v>
      </c>
      <c r="C767" s="202"/>
    </row>
    <row r="768" ht="16.9" customHeight="1" spans="1:3">
      <c r="A768" s="203" t="s">
        <v>1312</v>
      </c>
      <c r="B768" s="201">
        <v>0</v>
      </c>
      <c r="C768" s="202"/>
    </row>
    <row r="769" ht="16.9" customHeight="1" spans="1:3">
      <c r="A769" s="200" t="s">
        <v>1314</v>
      </c>
      <c r="B769" s="201">
        <v>0</v>
      </c>
      <c r="C769" s="202"/>
    </row>
    <row r="770" ht="16.9" customHeight="1" spans="1:3">
      <c r="A770" s="203" t="s">
        <v>1316</v>
      </c>
      <c r="B770" s="201">
        <v>0</v>
      </c>
      <c r="C770" s="202"/>
    </row>
    <row r="771" ht="16.9" customHeight="1" spans="1:3">
      <c r="A771" s="203" t="s">
        <v>1318</v>
      </c>
      <c r="B771" s="201">
        <v>0</v>
      </c>
      <c r="C771" s="202"/>
    </row>
    <row r="772" ht="16.9" customHeight="1" spans="1:3">
      <c r="A772" s="203" t="s">
        <v>1320</v>
      </c>
      <c r="B772" s="201">
        <v>0</v>
      </c>
      <c r="C772" s="202"/>
    </row>
    <row r="773" ht="16.9" customHeight="1" spans="1:3">
      <c r="A773" s="200" t="s">
        <v>1322</v>
      </c>
      <c r="B773" s="201">
        <v>0</v>
      </c>
      <c r="C773" s="202"/>
    </row>
    <row r="774" ht="16.9" customHeight="1" spans="1:3">
      <c r="A774" s="203" t="s">
        <v>1324</v>
      </c>
      <c r="B774" s="201">
        <v>0</v>
      </c>
      <c r="C774" s="202"/>
    </row>
    <row r="775" ht="16.9" customHeight="1" spans="1:3">
      <c r="A775" s="203" t="s">
        <v>1326</v>
      </c>
      <c r="B775" s="201">
        <v>0</v>
      </c>
      <c r="C775" s="202"/>
    </row>
    <row r="776" ht="16.9" customHeight="1" spans="1:3">
      <c r="A776" s="203" t="s">
        <v>1328</v>
      </c>
      <c r="B776" s="201">
        <v>0</v>
      </c>
      <c r="C776" s="202"/>
    </row>
    <row r="777" ht="16.9" customHeight="1" spans="1:3">
      <c r="A777" s="203" t="s">
        <v>1330</v>
      </c>
      <c r="B777" s="201">
        <v>0</v>
      </c>
      <c r="C777" s="202"/>
    </row>
    <row r="778" ht="16.9" customHeight="1" spans="1:3">
      <c r="A778" s="203" t="s">
        <v>1332</v>
      </c>
      <c r="B778" s="201">
        <v>0</v>
      </c>
      <c r="C778" s="202"/>
    </row>
    <row r="779" ht="16.9" customHeight="1" spans="1:3">
      <c r="A779" s="203" t="s">
        <v>1334</v>
      </c>
      <c r="B779" s="201">
        <v>0</v>
      </c>
      <c r="C779" s="202"/>
    </row>
    <row r="780" ht="16.9" customHeight="1" spans="1:3">
      <c r="A780" s="203" t="s">
        <v>1338</v>
      </c>
      <c r="B780" s="201">
        <v>0</v>
      </c>
      <c r="C780" s="202"/>
    </row>
    <row r="781" ht="16.9" customHeight="1" spans="1:3">
      <c r="A781" s="200" t="s">
        <v>1340</v>
      </c>
      <c r="B781" s="201">
        <v>8</v>
      </c>
      <c r="C781" s="202"/>
    </row>
    <row r="782" ht="16.9" customHeight="1" spans="1:3">
      <c r="A782" s="203" t="s">
        <v>1342</v>
      </c>
      <c r="B782" s="201">
        <v>0</v>
      </c>
      <c r="C782" s="202"/>
    </row>
    <row r="783" ht="16.9" customHeight="1" spans="1:3">
      <c r="A783" s="203" t="s">
        <v>1344</v>
      </c>
      <c r="B783" s="201">
        <v>8</v>
      </c>
      <c r="C783" s="202"/>
    </row>
    <row r="784" ht="16.9" customHeight="1" spans="1:3">
      <c r="A784" s="203" t="s">
        <v>1346</v>
      </c>
      <c r="B784" s="201">
        <v>0</v>
      </c>
      <c r="C784" s="202"/>
    </row>
    <row r="785" ht="16.9" customHeight="1" spans="1:3">
      <c r="A785" s="203" t="s">
        <v>1352</v>
      </c>
      <c r="B785" s="201">
        <v>0</v>
      </c>
      <c r="C785" s="202"/>
    </row>
    <row r="786" ht="16.9" customHeight="1" spans="1:3">
      <c r="A786" s="200" t="s">
        <v>1354</v>
      </c>
      <c r="B786" s="201">
        <v>0</v>
      </c>
      <c r="C786" s="202"/>
    </row>
    <row r="787" ht="16.9" customHeight="1" spans="1:3">
      <c r="A787" s="203" t="s">
        <v>1356</v>
      </c>
      <c r="B787" s="201">
        <v>0</v>
      </c>
      <c r="C787" s="202"/>
    </row>
    <row r="788" ht="16.9" customHeight="1" spans="1:3">
      <c r="A788" s="203" t="s">
        <v>1358</v>
      </c>
      <c r="B788" s="201">
        <v>0</v>
      </c>
      <c r="C788" s="202"/>
    </row>
    <row r="789" ht="16.9" customHeight="1" spans="1:3">
      <c r="A789" s="203" t="s">
        <v>1360</v>
      </c>
      <c r="B789" s="201">
        <v>0</v>
      </c>
      <c r="C789" s="202"/>
    </row>
    <row r="790" ht="16.9" customHeight="1" spans="1:3">
      <c r="A790" s="203" t="s">
        <v>2369</v>
      </c>
      <c r="B790" s="201">
        <v>0</v>
      </c>
      <c r="C790" s="202"/>
    </row>
    <row r="791" ht="16.9" customHeight="1" spans="1:3">
      <c r="A791" s="203" t="s">
        <v>1364</v>
      </c>
      <c r="B791" s="201">
        <v>0</v>
      </c>
      <c r="C791" s="202"/>
    </row>
    <row r="792" ht="16.9" customHeight="1" spans="1:3">
      <c r="A792" s="203" t="s">
        <v>1366</v>
      </c>
      <c r="B792" s="201">
        <v>0</v>
      </c>
      <c r="C792" s="202"/>
    </row>
    <row r="793" ht="16.9" customHeight="1" spans="1:3">
      <c r="A793" s="200" t="s">
        <v>1368</v>
      </c>
      <c r="B793" s="201">
        <v>0</v>
      </c>
      <c r="C793" s="202"/>
    </row>
    <row r="794" ht="16.9" customHeight="1" spans="1:3">
      <c r="A794" s="203" t="s">
        <v>1370</v>
      </c>
      <c r="B794" s="201">
        <v>0</v>
      </c>
      <c r="C794" s="202"/>
    </row>
    <row r="795" ht="16.9" customHeight="1" spans="1:3">
      <c r="A795" s="203" t="s">
        <v>1372</v>
      </c>
      <c r="B795" s="201">
        <v>0</v>
      </c>
      <c r="C795" s="202"/>
    </row>
    <row r="796" ht="16.9" customHeight="1" spans="1:3">
      <c r="A796" s="203" t="s">
        <v>1374</v>
      </c>
      <c r="B796" s="201">
        <v>0</v>
      </c>
      <c r="C796" s="202"/>
    </row>
    <row r="797" ht="16.9" customHeight="1" spans="1:3">
      <c r="A797" s="203" t="s">
        <v>1376</v>
      </c>
      <c r="B797" s="201">
        <v>0</v>
      </c>
      <c r="C797" s="202"/>
    </row>
    <row r="798" ht="16.9" customHeight="1" spans="1:3">
      <c r="A798" s="203" t="s">
        <v>1378</v>
      </c>
      <c r="B798" s="201">
        <v>0</v>
      </c>
      <c r="C798" s="202"/>
    </row>
    <row r="799" ht="16.9" customHeight="1" spans="1:3">
      <c r="A799" s="200" t="s">
        <v>1380</v>
      </c>
      <c r="B799" s="201">
        <v>0</v>
      </c>
      <c r="C799" s="202"/>
    </row>
    <row r="800" ht="16.9" customHeight="1" spans="1:3">
      <c r="A800" s="203" t="s">
        <v>1382</v>
      </c>
      <c r="B800" s="201">
        <v>0</v>
      </c>
      <c r="C800" s="202"/>
    </row>
    <row r="801" ht="16.9" customHeight="1" spans="1:3">
      <c r="A801" s="203" t="s">
        <v>1384</v>
      </c>
      <c r="B801" s="201">
        <v>0</v>
      </c>
      <c r="C801" s="202"/>
    </row>
    <row r="802" ht="16.9" customHeight="1" spans="1:3">
      <c r="A802" s="200" t="s">
        <v>1386</v>
      </c>
      <c r="B802" s="201">
        <v>0</v>
      </c>
      <c r="C802" s="202"/>
    </row>
    <row r="803" ht="16.9" customHeight="1" spans="1:3">
      <c r="A803" s="203" t="s">
        <v>1388</v>
      </c>
      <c r="B803" s="201">
        <v>0</v>
      </c>
      <c r="C803" s="202"/>
    </row>
    <row r="804" ht="16.9" customHeight="1" spans="1:3">
      <c r="A804" s="203" t="s">
        <v>1390</v>
      </c>
      <c r="B804" s="201">
        <v>0</v>
      </c>
      <c r="C804" s="202"/>
    </row>
    <row r="805" ht="16.9" customHeight="1" spans="1:3">
      <c r="A805" s="200" t="s">
        <v>1392</v>
      </c>
      <c r="B805" s="201">
        <v>0</v>
      </c>
      <c r="C805" s="202"/>
    </row>
    <row r="806" ht="16.9" customHeight="1" spans="1:3">
      <c r="A806" s="203" t="s">
        <v>2370</v>
      </c>
      <c r="B806" s="201">
        <v>0</v>
      </c>
      <c r="C806" s="202"/>
    </row>
    <row r="807" ht="16.9" customHeight="1" spans="1:3">
      <c r="A807" s="200" t="s">
        <v>1394</v>
      </c>
      <c r="B807" s="201">
        <v>0</v>
      </c>
      <c r="C807" s="202"/>
    </row>
    <row r="808" ht="16.9" customHeight="1" spans="1:3">
      <c r="A808" s="203" t="s">
        <v>2371</v>
      </c>
      <c r="B808" s="201">
        <v>0</v>
      </c>
      <c r="C808" s="202"/>
    </row>
    <row r="809" ht="16.9" customHeight="1" spans="1:3">
      <c r="A809" s="200" t="s">
        <v>1396</v>
      </c>
      <c r="B809" s="201">
        <v>0</v>
      </c>
      <c r="C809" s="202"/>
    </row>
    <row r="810" ht="16.9" customHeight="1" spans="1:3">
      <c r="A810" s="203" t="s">
        <v>1398</v>
      </c>
      <c r="B810" s="201">
        <v>0</v>
      </c>
      <c r="C810" s="202"/>
    </row>
    <row r="811" ht="16.9" customHeight="1" spans="1:3">
      <c r="A811" s="203" t="s">
        <v>1400</v>
      </c>
      <c r="B811" s="201">
        <v>0</v>
      </c>
      <c r="C811" s="202"/>
    </row>
    <row r="812" ht="16.9" customHeight="1" spans="1:3">
      <c r="A812" s="203" t="s">
        <v>1402</v>
      </c>
      <c r="B812" s="201">
        <v>0</v>
      </c>
      <c r="C812" s="202"/>
    </row>
    <row r="813" ht="16.9" customHeight="1" spans="1:3">
      <c r="A813" s="203" t="s">
        <v>1404</v>
      </c>
      <c r="B813" s="201">
        <v>0</v>
      </c>
      <c r="C813" s="202"/>
    </row>
    <row r="814" ht="16.9" customHeight="1" spans="1:3">
      <c r="A814" s="203" t="s">
        <v>1406</v>
      </c>
      <c r="B814" s="201">
        <v>0</v>
      </c>
      <c r="C814" s="202"/>
    </row>
    <row r="815" ht="16.9" customHeight="1" spans="1:3">
      <c r="A815" s="200" t="s">
        <v>1408</v>
      </c>
      <c r="B815" s="201">
        <v>0</v>
      </c>
      <c r="C815" s="202"/>
    </row>
    <row r="816" ht="16.9" customHeight="1" spans="1:3">
      <c r="A816" s="203" t="s">
        <v>2372</v>
      </c>
      <c r="B816" s="201">
        <v>0</v>
      </c>
      <c r="C816" s="202"/>
    </row>
    <row r="817" ht="16.9" customHeight="1" spans="1:3">
      <c r="A817" s="200" t="s">
        <v>1410</v>
      </c>
      <c r="B817" s="201">
        <v>0</v>
      </c>
      <c r="C817" s="202"/>
    </row>
    <row r="818" ht="16.9" customHeight="1" spans="1:3">
      <c r="A818" s="203" t="s">
        <v>2373</v>
      </c>
      <c r="B818" s="201">
        <v>0</v>
      </c>
      <c r="C818" s="202"/>
    </row>
    <row r="819" ht="16.9" customHeight="1" spans="1:3">
      <c r="A819" s="200" t="s">
        <v>1412</v>
      </c>
      <c r="B819" s="201">
        <v>0</v>
      </c>
      <c r="C819" s="202"/>
    </row>
    <row r="820" ht="16.9" customHeight="1" spans="1:3">
      <c r="A820" s="203" t="s">
        <v>108</v>
      </c>
      <c r="B820" s="201">
        <v>0</v>
      </c>
      <c r="C820" s="202"/>
    </row>
    <row r="821" ht="16.9" customHeight="1" spans="1:3">
      <c r="A821" s="203" t="s">
        <v>110</v>
      </c>
      <c r="B821" s="201">
        <v>0</v>
      </c>
      <c r="C821" s="202"/>
    </row>
    <row r="822" ht="16.9" customHeight="1" spans="1:3">
      <c r="A822" s="203" t="s">
        <v>112</v>
      </c>
      <c r="B822" s="201">
        <v>0</v>
      </c>
      <c r="C822" s="202"/>
    </row>
    <row r="823" ht="16.9" customHeight="1" spans="1:3">
      <c r="A823" s="203" t="s">
        <v>2374</v>
      </c>
      <c r="B823" s="201">
        <v>0</v>
      </c>
      <c r="C823" s="202"/>
    </row>
    <row r="824" ht="16.9" customHeight="1" spans="1:3">
      <c r="A824" s="203" t="s">
        <v>2375</v>
      </c>
      <c r="B824" s="201">
        <v>0</v>
      </c>
      <c r="C824" s="202"/>
    </row>
    <row r="825" ht="16.9" customHeight="1" spans="1:3">
      <c r="A825" s="203" t="s">
        <v>1417</v>
      </c>
      <c r="B825" s="201">
        <v>0</v>
      </c>
      <c r="C825" s="202"/>
    </row>
    <row r="826" ht="16.9" customHeight="1" spans="1:3">
      <c r="A826" s="203" t="s">
        <v>1419</v>
      </c>
      <c r="B826" s="201">
        <v>0</v>
      </c>
      <c r="C826" s="202"/>
    </row>
    <row r="827" ht="16.9" customHeight="1" spans="1:3">
      <c r="A827" s="203" t="s">
        <v>1421</v>
      </c>
      <c r="B827" s="201">
        <v>0</v>
      </c>
      <c r="C827" s="202"/>
    </row>
    <row r="828" ht="16.9" customHeight="1" spans="1:3">
      <c r="A828" s="203" t="s">
        <v>2376</v>
      </c>
      <c r="B828" s="201">
        <v>0</v>
      </c>
      <c r="C828" s="202"/>
    </row>
    <row r="829" ht="16.9" customHeight="1" spans="1:3">
      <c r="A829" s="203" t="s">
        <v>2377</v>
      </c>
      <c r="B829" s="201">
        <v>0</v>
      </c>
      <c r="C829" s="202"/>
    </row>
    <row r="830" ht="16.9" customHeight="1" spans="1:3">
      <c r="A830" s="203" t="s">
        <v>209</v>
      </c>
      <c r="B830" s="201">
        <v>0</v>
      </c>
      <c r="C830" s="202"/>
    </row>
    <row r="831" ht="16.9" customHeight="1" spans="1:3">
      <c r="A831" s="203" t="s">
        <v>1424</v>
      </c>
      <c r="B831" s="201">
        <v>0</v>
      </c>
      <c r="C831" s="202"/>
    </row>
    <row r="832" ht="16.9" customHeight="1" spans="1:3">
      <c r="A832" s="203" t="s">
        <v>126</v>
      </c>
      <c r="B832" s="201">
        <v>0</v>
      </c>
      <c r="C832" s="202"/>
    </row>
    <row r="833" ht="16.9" customHeight="1" spans="1:3">
      <c r="A833" s="203" t="s">
        <v>1427</v>
      </c>
      <c r="B833" s="201">
        <v>0</v>
      </c>
      <c r="C833" s="202"/>
    </row>
    <row r="834" ht="16.9" customHeight="1" spans="1:3">
      <c r="A834" s="200" t="s">
        <v>1429</v>
      </c>
      <c r="B834" s="201">
        <v>0</v>
      </c>
      <c r="C834" s="202"/>
    </row>
    <row r="835" ht="16.9" customHeight="1" spans="1:3">
      <c r="A835" s="203" t="s">
        <v>2378</v>
      </c>
      <c r="B835" s="201">
        <v>0</v>
      </c>
      <c r="C835" s="202"/>
    </row>
    <row r="836" ht="16.9" customHeight="1" spans="1:3">
      <c r="A836" s="200" t="s">
        <v>2379</v>
      </c>
      <c r="B836" s="201">
        <f>B837+B853</f>
        <v>1629</v>
      </c>
      <c r="C836" s="201">
        <f>C837+C853</f>
        <v>1377</v>
      </c>
    </row>
    <row r="837" ht="16.9" customHeight="1" spans="1:3">
      <c r="A837" s="200" t="s">
        <v>1432</v>
      </c>
      <c r="B837" s="201">
        <f>SUM(B838:B847)</f>
        <v>1629</v>
      </c>
      <c r="C837" s="201">
        <f>SUM(C838:C847)</f>
        <v>1377</v>
      </c>
    </row>
    <row r="838" ht="16.9" customHeight="1" spans="1:3">
      <c r="A838" s="203" t="s">
        <v>108</v>
      </c>
      <c r="B838" s="201">
        <v>1457</v>
      </c>
      <c r="C838" s="202">
        <v>1377</v>
      </c>
    </row>
    <row r="839" ht="16.9" customHeight="1" spans="1:3">
      <c r="A839" s="203" t="s">
        <v>110</v>
      </c>
      <c r="B839" s="201">
        <v>150</v>
      </c>
      <c r="C839" s="202"/>
    </row>
    <row r="840" ht="16.9" customHeight="1" spans="1:3">
      <c r="A840" s="203" t="s">
        <v>112</v>
      </c>
      <c r="B840" s="201"/>
      <c r="C840" s="202"/>
    </row>
    <row r="841" ht="16.9" customHeight="1" spans="1:3">
      <c r="A841" s="203" t="s">
        <v>1437</v>
      </c>
      <c r="B841" s="201"/>
      <c r="C841" s="202"/>
    </row>
    <row r="842" ht="16.9" customHeight="1" spans="1:3">
      <c r="A842" s="203" t="s">
        <v>1439</v>
      </c>
      <c r="B842" s="201"/>
      <c r="C842" s="202"/>
    </row>
    <row r="843" ht="16.9" customHeight="1" spans="1:3">
      <c r="A843" s="203" t="s">
        <v>1441</v>
      </c>
      <c r="B843" s="201"/>
      <c r="C843" s="202"/>
    </row>
    <row r="844" ht="16.9" customHeight="1" spans="1:3">
      <c r="A844" s="203" t="s">
        <v>1443</v>
      </c>
      <c r="B844" s="201"/>
      <c r="C844" s="202"/>
    </row>
    <row r="845" ht="16.9" customHeight="1" spans="1:3">
      <c r="A845" s="203" t="s">
        <v>1445</v>
      </c>
      <c r="B845" s="201"/>
      <c r="C845" s="202"/>
    </row>
    <row r="846" ht="16.9" customHeight="1" spans="1:3">
      <c r="A846" s="203" t="s">
        <v>1447</v>
      </c>
      <c r="B846" s="201"/>
      <c r="C846" s="202"/>
    </row>
    <row r="847" ht="16.9" customHeight="1" spans="1:3">
      <c r="A847" s="203" t="s">
        <v>1449</v>
      </c>
      <c r="B847" s="201">
        <v>22</v>
      </c>
      <c r="C847" s="202"/>
    </row>
    <row r="848" ht="16.9" customHeight="1" spans="1:3">
      <c r="A848" s="200" t="s">
        <v>1451</v>
      </c>
      <c r="B848" s="201"/>
      <c r="C848" s="202"/>
    </row>
    <row r="849" ht="16.9" customHeight="1" spans="1:3">
      <c r="A849" s="203" t="s">
        <v>2380</v>
      </c>
      <c r="B849" s="201"/>
      <c r="C849" s="202"/>
    </row>
    <row r="850" ht="16.9" customHeight="1" spans="1:3">
      <c r="A850" s="200" t="s">
        <v>1453</v>
      </c>
      <c r="B850" s="201"/>
      <c r="C850" s="202"/>
    </row>
    <row r="851" ht="16.9" customHeight="1" spans="1:3">
      <c r="A851" s="203" t="s">
        <v>1455</v>
      </c>
      <c r="B851" s="201"/>
      <c r="C851" s="202"/>
    </row>
    <row r="852" ht="16.9" customHeight="1" spans="1:3">
      <c r="A852" s="203" t="s">
        <v>1457</v>
      </c>
      <c r="B852" s="201"/>
      <c r="C852" s="202"/>
    </row>
    <row r="853" ht="16.9" customHeight="1" spans="1:3">
      <c r="A853" s="200" t="s">
        <v>1459</v>
      </c>
      <c r="B853" s="201"/>
      <c r="C853" s="202"/>
    </row>
    <row r="854" ht="16.9" customHeight="1" spans="1:3">
      <c r="A854" s="203" t="s">
        <v>2381</v>
      </c>
      <c r="B854" s="201"/>
      <c r="C854" s="202"/>
    </row>
    <row r="855" ht="16.9" customHeight="1" spans="1:3">
      <c r="A855" s="200" t="s">
        <v>1461</v>
      </c>
      <c r="B855" s="201"/>
      <c r="C855" s="202"/>
    </row>
    <row r="856" ht="16.9" customHeight="1" spans="1:3">
      <c r="A856" s="203" t="s">
        <v>2382</v>
      </c>
      <c r="B856" s="201"/>
      <c r="C856" s="202"/>
    </row>
    <row r="857" ht="16.9" customHeight="1" spans="1:3">
      <c r="A857" s="200" t="s">
        <v>1463</v>
      </c>
      <c r="B857" s="201"/>
      <c r="C857" s="202"/>
    </row>
    <row r="858" ht="16.9" customHeight="1" spans="1:3">
      <c r="A858" s="203" t="s">
        <v>2383</v>
      </c>
      <c r="B858" s="201"/>
      <c r="C858" s="202"/>
    </row>
    <row r="859" ht="16.9" customHeight="1" spans="1:3">
      <c r="A859" s="200" t="s">
        <v>2384</v>
      </c>
      <c r="B859" s="201">
        <f>B860+B886+B911+B939+B950</f>
        <v>10228</v>
      </c>
      <c r="C859" s="201">
        <f>C860+C886+C911+C939+C950</f>
        <v>7</v>
      </c>
    </row>
    <row r="860" ht="16.9" customHeight="1" spans="1:3">
      <c r="A860" s="200" t="s">
        <v>1466</v>
      </c>
      <c r="B860" s="201">
        <f>SUM(B861:B885)</f>
        <v>49</v>
      </c>
      <c r="C860" s="202"/>
    </row>
    <row r="861" ht="16.9" customHeight="1" spans="1:3">
      <c r="A861" s="203" t="s">
        <v>108</v>
      </c>
      <c r="B861" s="201"/>
      <c r="C861" s="202"/>
    </row>
    <row r="862" ht="16.9" customHeight="1" spans="1:3">
      <c r="A862" s="203" t="s">
        <v>110</v>
      </c>
      <c r="B862" s="201">
        <v>49</v>
      </c>
      <c r="C862" s="202"/>
    </row>
    <row r="863" ht="16.9" customHeight="1" spans="1:3">
      <c r="A863" s="203" t="s">
        <v>112</v>
      </c>
      <c r="B863" s="201"/>
      <c r="C863" s="202"/>
    </row>
    <row r="864" ht="16.9" customHeight="1" spans="1:3">
      <c r="A864" s="203" t="s">
        <v>126</v>
      </c>
      <c r="B864" s="201"/>
      <c r="C864" s="202"/>
    </row>
    <row r="865" ht="16.9" customHeight="1" spans="1:3">
      <c r="A865" s="203" t="s">
        <v>1472</v>
      </c>
      <c r="B865" s="201"/>
      <c r="C865" s="202"/>
    </row>
    <row r="866" ht="16.9" customHeight="1" spans="1:3">
      <c r="A866" s="203" t="s">
        <v>1474</v>
      </c>
      <c r="B866" s="201"/>
      <c r="C866" s="202"/>
    </row>
    <row r="867" ht="16.9" customHeight="1" spans="1:3">
      <c r="A867" s="203" t="s">
        <v>1476</v>
      </c>
      <c r="B867" s="201"/>
      <c r="C867" s="202"/>
    </row>
    <row r="868" ht="16.9" customHeight="1" spans="1:3">
      <c r="A868" s="203" t="s">
        <v>1478</v>
      </c>
      <c r="B868" s="201"/>
      <c r="C868" s="202"/>
    </row>
    <row r="869" ht="16.9" customHeight="1" spans="1:3">
      <c r="A869" s="203" t="s">
        <v>1480</v>
      </c>
      <c r="B869" s="201"/>
      <c r="C869" s="202"/>
    </row>
    <row r="870" ht="16.9" customHeight="1" spans="1:3">
      <c r="A870" s="203" t="s">
        <v>1482</v>
      </c>
      <c r="B870" s="201"/>
      <c r="C870" s="202"/>
    </row>
    <row r="871" ht="16.9" customHeight="1" spans="1:3">
      <c r="A871" s="203" t="s">
        <v>1484</v>
      </c>
      <c r="B871" s="201"/>
      <c r="C871" s="202"/>
    </row>
    <row r="872" ht="16.9" customHeight="1" spans="1:3">
      <c r="A872" s="203" t="s">
        <v>1486</v>
      </c>
      <c r="B872" s="201"/>
      <c r="C872" s="202"/>
    </row>
    <row r="873" ht="16.9" customHeight="1" spans="1:3">
      <c r="A873" s="203" t="s">
        <v>1488</v>
      </c>
      <c r="B873" s="201"/>
      <c r="C873" s="202"/>
    </row>
    <row r="874" ht="16.9" customHeight="1" spans="1:3">
      <c r="A874" s="203" t="s">
        <v>1490</v>
      </c>
      <c r="B874" s="201"/>
      <c r="C874" s="202"/>
    </row>
    <row r="875" ht="16.9" customHeight="1" spans="1:3">
      <c r="A875" s="203" t="s">
        <v>1492</v>
      </c>
      <c r="B875" s="201"/>
      <c r="C875" s="202"/>
    </row>
    <row r="876" ht="16.9" customHeight="1" spans="1:3">
      <c r="A876" s="203" t="s">
        <v>1494</v>
      </c>
      <c r="B876" s="201"/>
      <c r="C876" s="202"/>
    </row>
    <row r="877" ht="16.9" customHeight="1" spans="1:3">
      <c r="A877" s="203" t="s">
        <v>1496</v>
      </c>
      <c r="B877" s="201"/>
      <c r="C877" s="202"/>
    </row>
    <row r="878" ht="16.9" customHeight="1" spans="1:3">
      <c r="A878" s="203" t="s">
        <v>1498</v>
      </c>
      <c r="B878" s="201"/>
      <c r="C878" s="202"/>
    </row>
    <row r="879" ht="16.9" customHeight="1" spans="1:3">
      <c r="A879" s="203" t="s">
        <v>1500</v>
      </c>
      <c r="B879" s="201"/>
      <c r="C879" s="202"/>
    </row>
    <row r="880" ht="16.9" customHeight="1" spans="1:3">
      <c r="A880" s="203" t="s">
        <v>1502</v>
      </c>
      <c r="B880" s="201"/>
      <c r="C880" s="202"/>
    </row>
    <row r="881" ht="16.9" customHeight="1" spans="1:3">
      <c r="A881" s="203" t="s">
        <v>1504</v>
      </c>
      <c r="B881" s="201"/>
      <c r="C881" s="202"/>
    </row>
    <row r="882" ht="16.9" customHeight="1" spans="1:3">
      <c r="A882" s="203" t="s">
        <v>2385</v>
      </c>
      <c r="B882" s="201"/>
      <c r="C882" s="202"/>
    </row>
    <row r="883" ht="16.9" customHeight="1" spans="1:3">
      <c r="A883" s="203" t="s">
        <v>1508</v>
      </c>
      <c r="B883" s="201"/>
      <c r="C883" s="202"/>
    </row>
    <row r="884" ht="16.9" customHeight="1" spans="1:3">
      <c r="A884" s="203" t="s">
        <v>1510</v>
      </c>
      <c r="B884" s="201"/>
      <c r="C884" s="202"/>
    </row>
    <row r="885" ht="16.9" customHeight="1" spans="1:3">
      <c r="A885" s="203" t="s">
        <v>1512</v>
      </c>
      <c r="B885" s="201"/>
      <c r="C885" s="202"/>
    </row>
    <row r="886" ht="16.9" customHeight="1" spans="1:3">
      <c r="A886" s="200" t="s">
        <v>1514</v>
      </c>
      <c r="B886" s="201">
        <f>SUM(B887:B910)</f>
        <v>18</v>
      </c>
      <c r="C886" s="202"/>
    </row>
    <row r="887" ht="16.9" customHeight="1" spans="1:3">
      <c r="A887" s="203" t="s">
        <v>108</v>
      </c>
      <c r="B887" s="201"/>
      <c r="C887" s="202"/>
    </row>
    <row r="888" ht="16.9" customHeight="1" spans="1:3">
      <c r="A888" s="203" t="s">
        <v>110</v>
      </c>
      <c r="B888" s="201">
        <v>18</v>
      </c>
      <c r="C888" s="202"/>
    </row>
    <row r="889" ht="16.9" customHeight="1" spans="1:3">
      <c r="A889" s="203" t="s">
        <v>112</v>
      </c>
      <c r="B889" s="201"/>
      <c r="C889" s="202"/>
    </row>
    <row r="890" ht="16.9" customHeight="1" spans="1:3">
      <c r="A890" s="203" t="s">
        <v>1519</v>
      </c>
      <c r="B890" s="201"/>
      <c r="C890" s="202"/>
    </row>
    <row r="891" ht="16.9" customHeight="1" spans="1:3">
      <c r="A891" s="203" t="s">
        <v>1521</v>
      </c>
      <c r="B891" s="201"/>
      <c r="C891" s="202"/>
    </row>
    <row r="892" ht="16.9" customHeight="1" spans="1:3">
      <c r="A892" s="203" t="s">
        <v>1523</v>
      </c>
      <c r="B892" s="201"/>
      <c r="C892" s="202"/>
    </row>
    <row r="893" ht="16.9" customHeight="1" spans="1:3">
      <c r="A893" s="203" t="s">
        <v>1525</v>
      </c>
      <c r="B893" s="201"/>
      <c r="C893" s="202"/>
    </row>
    <row r="894" ht="16.9" customHeight="1" spans="1:3">
      <c r="A894" s="203" t="s">
        <v>1527</v>
      </c>
      <c r="B894" s="201"/>
      <c r="C894" s="202"/>
    </row>
    <row r="895" ht="16.9" customHeight="1" spans="1:3">
      <c r="A895" s="203" t="s">
        <v>2386</v>
      </c>
      <c r="B895" s="201"/>
      <c r="C895" s="202"/>
    </row>
    <row r="896" ht="16.9" customHeight="1" spans="1:3">
      <c r="A896" s="203" t="s">
        <v>1529</v>
      </c>
      <c r="B896" s="201"/>
      <c r="C896" s="202"/>
    </row>
    <row r="897" ht="16.9" customHeight="1" spans="1:3">
      <c r="A897" s="203" t="s">
        <v>1531</v>
      </c>
      <c r="B897" s="201"/>
      <c r="C897" s="202"/>
    </row>
    <row r="898" ht="16.9" customHeight="1" spans="1:3">
      <c r="A898" s="203" t="s">
        <v>1533</v>
      </c>
      <c r="B898" s="201"/>
      <c r="C898" s="202"/>
    </row>
    <row r="899" ht="16.9" customHeight="1" spans="1:3">
      <c r="A899" s="203" t="s">
        <v>1535</v>
      </c>
      <c r="B899" s="201"/>
      <c r="C899" s="202"/>
    </row>
    <row r="900" ht="16.9" customHeight="1" spans="1:3">
      <c r="A900" s="203" t="s">
        <v>1537</v>
      </c>
      <c r="B900" s="201"/>
      <c r="C900" s="202"/>
    </row>
    <row r="901" ht="16.9" customHeight="1" spans="1:3">
      <c r="A901" s="203" t="s">
        <v>1539</v>
      </c>
      <c r="B901" s="201"/>
      <c r="C901" s="202"/>
    </row>
    <row r="902" ht="16.9" customHeight="1" spans="1:3">
      <c r="A902" s="203" t="s">
        <v>1541</v>
      </c>
      <c r="B902" s="201"/>
      <c r="C902" s="202"/>
    </row>
    <row r="903" ht="16.9" customHeight="1" spans="1:3">
      <c r="A903" s="203" t="s">
        <v>1543</v>
      </c>
      <c r="B903" s="201"/>
      <c r="C903" s="202"/>
    </row>
    <row r="904" ht="16.9" customHeight="1" spans="1:3">
      <c r="A904" s="203" t="s">
        <v>1545</v>
      </c>
      <c r="B904" s="201"/>
      <c r="C904" s="202"/>
    </row>
    <row r="905" ht="16.9" customHeight="1" spans="1:3">
      <c r="A905" s="203" t="s">
        <v>2387</v>
      </c>
      <c r="B905" s="201"/>
      <c r="C905" s="202"/>
    </row>
    <row r="906" ht="16.9" customHeight="1" spans="1:3">
      <c r="A906" s="203" t="s">
        <v>1547</v>
      </c>
      <c r="B906" s="201"/>
      <c r="C906" s="202"/>
    </row>
    <row r="907" ht="16.9" customHeight="1" spans="1:3">
      <c r="A907" s="203" t="s">
        <v>2388</v>
      </c>
      <c r="B907" s="201"/>
      <c r="C907" s="202"/>
    </row>
    <row r="908" ht="16.9" customHeight="1" spans="1:3">
      <c r="A908" s="203" t="s">
        <v>1549</v>
      </c>
      <c r="B908" s="201"/>
      <c r="C908" s="202"/>
    </row>
    <row r="909" ht="16.9" customHeight="1" spans="1:3">
      <c r="A909" s="203" t="s">
        <v>1484</v>
      </c>
      <c r="B909" s="201"/>
      <c r="C909" s="202"/>
    </row>
    <row r="910" ht="16.9" customHeight="1" spans="1:3">
      <c r="A910" s="203" t="s">
        <v>1552</v>
      </c>
      <c r="B910" s="201"/>
      <c r="C910" s="202"/>
    </row>
    <row r="911" ht="16.9" customHeight="1" spans="1:3">
      <c r="A911" s="200" t="s">
        <v>1554</v>
      </c>
      <c r="B911" s="201">
        <f>SUM(B912:B938)</f>
        <v>8275</v>
      </c>
      <c r="C911" s="202"/>
    </row>
    <row r="912" ht="16.9" customHeight="1" spans="1:3">
      <c r="A912" s="203" t="s">
        <v>108</v>
      </c>
      <c r="B912" s="201">
        <v>1</v>
      </c>
      <c r="C912" s="202"/>
    </row>
    <row r="913" ht="16.9" customHeight="1" spans="1:3">
      <c r="A913" s="203" t="s">
        <v>110</v>
      </c>
      <c r="B913" s="201">
        <v>11</v>
      </c>
      <c r="C913" s="202"/>
    </row>
    <row r="914" ht="16.9" customHeight="1" spans="1:3">
      <c r="A914" s="203" t="s">
        <v>112</v>
      </c>
      <c r="B914" s="201"/>
      <c r="C914" s="202"/>
    </row>
    <row r="915" ht="16.9" customHeight="1" spans="1:3">
      <c r="A915" s="203" t="s">
        <v>1559</v>
      </c>
      <c r="B915" s="201"/>
      <c r="C915" s="202"/>
    </row>
    <row r="916" ht="16.9" customHeight="1" spans="1:3">
      <c r="A916" s="203" t="s">
        <v>1561</v>
      </c>
      <c r="B916" s="201">
        <v>8260</v>
      </c>
      <c r="C916" s="202"/>
    </row>
    <row r="917" ht="16.9" customHeight="1" spans="1:3">
      <c r="A917" s="203" t="s">
        <v>1563</v>
      </c>
      <c r="B917" s="201"/>
      <c r="C917" s="202"/>
    </row>
    <row r="918" ht="16.9" customHeight="1" spans="1:3">
      <c r="A918" s="203" t="s">
        <v>1565</v>
      </c>
      <c r="B918" s="201"/>
      <c r="C918" s="202"/>
    </row>
    <row r="919" ht="16.9" customHeight="1" spans="1:3">
      <c r="A919" s="203" t="s">
        <v>1567</v>
      </c>
      <c r="B919" s="201"/>
      <c r="C919" s="202"/>
    </row>
    <row r="920" ht="16.9" customHeight="1" spans="1:3">
      <c r="A920" s="203" t="s">
        <v>1569</v>
      </c>
      <c r="B920" s="201"/>
      <c r="C920" s="202"/>
    </row>
    <row r="921" ht="16.9" customHeight="1" spans="1:3">
      <c r="A921" s="203" t="s">
        <v>1571</v>
      </c>
      <c r="B921" s="201"/>
      <c r="C921" s="202"/>
    </row>
    <row r="922" ht="16.9" customHeight="1" spans="1:3">
      <c r="A922" s="203" t="s">
        <v>1573</v>
      </c>
      <c r="B922" s="201"/>
      <c r="C922" s="202"/>
    </row>
    <row r="923" ht="16.9" customHeight="1" spans="1:3">
      <c r="A923" s="203" t="s">
        <v>1575</v>
      </c>
      <c r="B923" s="201"/>
      <c r="C923" s="202"/>
    </row>
    <row r="924" ht="16.9" customHeight="1" spans="1:3">
      <c r="A924" s="203" t="s">
        <v>1577</v>
      </c>
      <c r="B924" s="201"/>
      <c r="C924" s="202"/>
    </row>
    <row r="925" ht="16.9" customHeight="1" spans="1:3">
      <c r="A925" s="203" t="s">
        <v>1579</v>
      </c>
      <c r="B925" s="201"/>
      <c r="C925" s="202"/>
    </row>
    <row r="926" ht="16.9" customHeight="1" spans="1:3">
      <c r="A926" s="203" t="s">
        <v>1581</v>
      </c>
      <c r="B926" s="201"/>
      <c r="C926" s="202"/>
    </row>
    <row r="927" ht="16.9" customHeight="1" spans="1:3">
      <c r="A927" s="203" t="s">
        <v>1583</v>
      </c>
      <c r="B927" s="201"/>
      <c r="C927" s="202"/>
    </row>
    <row r="928" ht="16.9" customHeight="1" spans="1:3">
      <c r="A928" s="203" t="s">
        <v>1585</v>
      </c>
      <c r="B928" s="201"/>
      <c r="C928" s="202"/>
    </row>
    <row r="929" ht="16.9" customHeight="1" spans="1:3">
      <c r="A929" s="203" t="s">
        <v>1587</v>
      </c>
      <c r="B929" s="201"/>
      <c r="C929" s="202"/>
    </row>
    <row r="930" ht="16.9" customHeight="1" spans="1:3">
      <c r="A930" s="203" t="s">
        <v>1589</v>
      </c>
      <c r="B930" s="201"/>
      <c r="C930" s="202"/>
    </row>
    <row r="931" ht="16.9" customHeight="1" spans="1:3">
      <c r="A931" s="203" t="s">
        <v>1591</v>
      </c>
      <c r="B931" s="201"/>
      <c r="C931" s="202"/>
    </row>
    <row r="932" ht="16.9" customHeight="1" spans="1:3">
      <c r="A932" s="203" t="s">
        <v>1593</v>
      </c>
      <c r="B932" s="201"/>
      <c r="C932" s="202"/>
    </row>
    <row r="933" ht="16.9" customHeight="1" spans="1:3">
      <c r="A933" s="203" t="s">
        <v>1541</v>
      </c>
      <c r="B933" s="201"/>
      <c r="C933" s="202"/>
    </row>
    <row r="934" ht="16.9" customHeight="1" spans="1:3">
      <c r="A934" s="203" t="s">
        <v>1596</v>
      </c>
      <c r="B934" s="201"/>
      <c r="C934" s="202"/>
    </row>
    <row r="935" ht="16.9" customHeight="1" spans="1:3">
      <c r="A935" s="203" t="s">
        <v>1598</v>
      </c>
      <c r="B935" s="201"/>
      <c r="C935" s="202"/>
    </row>
    <row r="936" ht="16.9" customHeight="1" spans="1:3">
      <c r="A936" s="203" t="s">
        <v>1600</v>
      </c>
      <c r="B936" s="201"/>
      <c r="C936" s="202"/>
    </row>
    <row r="937" ht="16.9" customHeight="1" spans="1:3">
      <c r="A937" s="203" t="s">
        <v>1602</v>
      </c>
      <c r="B937" s="201"/>
      <c r="C937" s="202"/>
    </row>
    <row r="938" ht="16.9" customHeight="1" spans="1:3">
      <c r="A938" s="203" t="s">
        <v>1604</v>
      </c>
      <c r="B938" s="201">
        <v>3</v>
      </c>
      <c r="C938" s="202"/>
    </row>
    <row r="939" ht="16.9" customHeight="1" spans="1:3">
      <c r="A939" s="200" t="s">
        <v>2389</v>
      </c>
      <c r="B939" s="201">
        <f>SUM(B940:B949)</f>
        <v>486</v>
      </c>
      <c r="C939" s="202">
        <v>7</v>
      </c>
    </row>
    <row r="940" ht="16.9" customHeight="1" spans="1:3">
      <c r="A940" s="203" t="s">
        <v>108</v>
      </c>
      <c r="B940" s="201">
        <v>7</v>
      </c>
      <c r="C940" s="202">
        <v>7</v>
      </c>
    </row>
    <row r="941" ht="16.9" customHeight="1" spans="1:3">
      <c r="A941" s="203" t="s">
        <v>110</v>
      </c>
      <c r="B941" s="201"/>
      <c r="C941" s="202"/>
    </row>
    <row r="942" ht="16.9" customHeight="1" spans="1:3">
      <c r="A942" s="203" t="s">
        <v>112</v>
      </c>
      <c r="B942" s="201"/>
      <c r="C942" s="202"/>
    </row>
    <row r="943" ht="16.9" customHeight="1" spans="1:3">
      <c r="A943" s="203" t="s">
        <v>1611</v>
      </c>
      <c r="B943" s="201"/>
      <c r="C943" s="202"/>
    </row>
    <row r="944" ht="16.9" customHeight="1" spans="1:3">
      <c r="A944" s="203" t="s">
        <v>1613</v>
      </c>
      <c r="B944" s="201"/>
      <c r="C944" s="202"/>
    </row>
    <row r="945" ht="16.9" customHeight="1" spans="1:3">
      <c r="A945" s="203" t="s">
        <v>1615</v>
      </c>
      <c r="B945" s="201"/>
      <c r="C945" s="202"/>
    </row>
    <row r="946" ht="16.9" customHeight="1" spans="1:3">
      <c r="A946" s="203" t="s">
        <v>2390</v>
      </c>
      <c r="B946" s="201"/>
      <c r="C946" s="202"/>
    </row>
    <row r="947" ht="16.9" customHeight="1" spans="1:3">
      <c r="A947" s="203" t="s">
        <v>2391</v>
      </c>
      <c r="B947" s="201"/>
      <c r="C947" s="202"/>
    </row>
    <row r="948" ht="16.9" customHeight="1" spans="1:3">
      <c r="A948" s="203" t="s">
        <v>2392</v>
      </c>
      <c r="B948" s="201"/>
      <c r="C948" s="202"/>
    </row>
    <row r="949" ht="16.9" customHeight="1" spans="1:3">
      <c r="A949" s="203" t="s">
        <v>2393</v>
      </c>
      <c r="B949" s="201">
        <v>479</v>
      </c>
      <c r="C949" s="202"/>
    </row>
    <row r="950" ht="16.9" customHeight="1" spans="1:3">
      <c r="A950" s="200" t="s">
        <v>1624</v>
      </c>
      <c r="B950" s="201">
        <v>1400</v>
      </c>
      <c r="C950" s="202"/>
    </row>
    <row r="951" ht="16.9" customHeight="1" spans="1:3">
      <c r="A951" s="203" t="s">
        <v>2394</v>
      </c>
      <c r="B951" s="201"/>
      <c r="C951" s="202"/>
    </row>
    <row r="952" ht="16.9" customHeight="1" spans="1:3">
      <c r="A952" s="203" t="s">
        <v>1628</v>
      </c>
      <c r="B952" s="201"/>
      <c r="C952" s="202"/>
    </row>
    <row r="953" ht="16.9" customHeight="1" spans="1:3">
      <c r="A953" s="203" t="s">
        <v>1630</v>
      </c>
      <c r="B953" s="201">
        <v>1400</v>
      </c>
      <c r="C953" s="202"/>
    </row>
    <row r="954" ht="16.9" customHeight="1" spans="1:3">
      <c r="A954" s="203" t="s">
        <v>1632</v>
      </c>
      <c r="B954" s="201"/>
      <c r="C954" s="202"/>
    </row>
    <row r="955" ht="16.9" customHeight="1" spans="1:3">
      <c r="A955" s="203" t="s">
        <v>1634</v>
      </c>
      <c r="B955" s="201"/>
      <c r="C955" s="202"/>
    </row>
    <row r="956" ht="16.9" customHeight="1" spans="1:3">
      <c r="A956" s="203" t="s">
        <v>1636</v>
      </c>
      <c r="B956" s="201"/>
      <c r="C956" s="202"/>
    </row>
    <row r="957" ht="16.9" customHeight="1" spans="1:3">
      <c r="A957" s="200" t="s">
        <v>1638</v>
      </c>
      <c r="B957" s="201"/>
      <c r="C957" s="202"/>
    </row>
    <row r="958" ht="16.9" customHeight="1" spans="1:3">
      <c r="A958" s="203" t="s">
        <v>1640</v>
      </c>
      <c r="B958" s="201"/>
      <c r="C958" s="202"/>
    </row>
    <row r="959" ht="16.9" customHeight="1" spans="1:3">
      <c r="A959" s="203" t="s">
        <v>2395</v>
      </c>
      <c r="B959" s="201"/>
      <c r="C959" s="202"/>
    </row>
    <row r="960" ht="16.9" customHeight="1" spans="1:3">
      <c r="A960" s="203" t="s">
        <v>1642</v>
      </c>
      <c r="B960" s="201"/>
      <c r="C960" s="202"/>
    </row>
    <row r="961" ht="16.9" customHeight="1" spans="1:3">
      <c r="A961" s="203" t="s">
        <v>2396</v>
      </c>
      <c r="B961" s="201"/>
      <c r="C961" s="202"/>
    </row>
    <row r="962" ht="16.9" customHeight="1" spans="1:3">
      <c r="A962" s="203" t="s">
        <v>1646</v>
      </c>
      <c r="B962" s="201"/>
      <c r="C962" s="202"/>
    </row>
    <row r="963" ht="16.9" customHeight="1" spans="1:3">
      <c r="A963" s="203" t="s">
        <v>1648</v>
      </c>
      <c r="B963" s="201"/>
      <c r="C963" s="202"/>
    </row>
    <row r="964" ht="16.9" customHeight="1" spans="1:3">
      <c r="A964" s="200" t="s">
        <v>1650</v>
      </c>
      <c r="B964" s="201"/>
      <c r="C964" s="202"/>
    </row>
    <row r="965" ht="16.9" customHeight="1" spans="1:3">
      <c r="A965" s="203" t="s">
        <v>1652</v>
      </c>
      <c r="B965" s="201"/>
      <c r="C965" s="202"/>
    </row>
    <row r="966" ht="16.9" customHeight="1" spans="1:3">
      <c r="A966" s="203" t="s">
        <v>1654</v>
      </c>
      <c r="B966" s="201"/>
      <c r="C966" s="202"/>
    </row>
    <row r="967" ht="16.9" customHeight="1" spans="1:3">
      <c r="A967" s="200" t="s">
        <v>1656</v>
      </c>
      <c r="B967" s="201"/>
      <c r="C967" s="202"/>
    </row>
    <row r="968" ht="16.9" customHeight="1" spans="1:3">
      <c r="A968" s="203" t="s">
        <v>1658</v>
      </c>
      <c r="B968" s="201"/>
      <c r="C968" s="202"/>
    </row>
    <row r="969" ht="16.9" customHeight="1" spans="1:3">
      <c r="A969" s="203" t="s">
        <v>1660</v>
      </c>
      <c r="B969" s="201"/>
      <c r="C969" s="202"/>
    </row>
    <row r="970" ht="16.9" customHeight="1" spans="1:3">
      <c r="A970" s="200" t="s">
        <v>2397</v>
      </c>
      <c r="B970" s="201"/>
      <c r="C970" s="202"/>
    </row>
    <row r="971" ht="16.9" customHeight="1" spans="1:3">
      <c r="A971" s="200" t="s">
        <v>1663</v>
      </c>
      <c r="B971" s="201"/>
      <c r="C971" s="202"/>
    </row>
    <row r="972" ht="16.9" customHeight="1" spans="1:3">
      <c r="A972" s="203" t="s">
        <v>108</v>
      </c>
      <c r="B972" s="201"/>
      <c r="C972" s="202"/>
    </row>
    <row r="973" ht="16.9" customHeight="1" spans="1:3">
      <c r="A973" s="203" t="s">
        <v>110</v>
      </c>
      <c r="B973" s="201"/>
      <c r="C973" s="202"/>
    </row>
    <row r="974" ht="16.9" customHeight="1" spans="1:3">
      <c r="A974" s="203" t="s">
        <v>112</v>
      </c>
      <c r="B974" s="201"/>
      <c r="C974" s="202"/>
    </row>
    <row r="975" ht="16.9" customHeight="1" spans="1:3">
      <c r="A975" s="203" t="s">
        <v>1668</v>
      </c>
      <c r="B975" s="201"/>
      <c r="C975" s="202"/>
    </row>
    <row r="976" ht="16.9" customHeight="1" spans="1:3">
      <c r="A976" s="203" t="s">
        <v>1670</v>
      </c>
      <c r="B976" s="201"/>
      <c r="C976" s="202"/>
    </row>
    <row r="977" ht="16.9" customHeight="1" spans="1:3">
      <c r="A977" s="203" t="s">
        <v>1672</v>
      </c>
      <c r="B977" s="201"/>
      <c r="C977" s="202"/>
    </row>
    <row r="978" ht="16.9" customHeight="1" spans="1:3">
      <c r="A978" s="203" t="s">
        <v>1674</v>
      </c>
      <c r="B978" s="201"/>
      <c r="C978" s="202"/>
    </row>
    <row r="979" ht="16.9" customHeight="1" spans="1:3">
      <c r="A979" s="203" t="s">
        <v>1676</v>
      </c>
      <c r="B979" s="201"/>
      <c r="C979" s="202"/>
    </row>
    <row r="980" ht="16.9" customHeight="1" spans="1:3">
      <c r="A980" s="203" t="s">
        <v>1678</v>
      </c>
      <c r="B980" s="201"/>
      <c r="C980" s="202"/>
    </row>
    <row r="981" ht="16.9" customHeight="1" spans="1:3">
      <c r="A981" s="203" t="s">
        <v>1680</v>
      </c>
      <c r="B981" s="201"/>
      <c r="C981" s="202"/>
    </row>
    <row r="982" ht="16.9" customHeight="1" spans="1:3">
      <c r="A982" s="203" t="s">
        <v>1682</v>
      </c>
      <c r="B982" s="201"/>
      <c r="C982" s="202"/>
    </row>
    <row r="983" ht="16.9" customHeight="1" spans="1:3">
      <c r="A983" s="203" t="s">
        <v>1684</v>
      </c>
      <c r="B983" s="201"/>
      <c r="C983" s="202"/>
    </row>
    <row r="984" ht="16.9" customHeight="1" spans="1:3">
      <c r="A984" s="203" t="s">
        <v>1686</v>
      </c>
      <c r="B984" s="201"/>
      <c r="C984" s="202"/>
    </row>
    <row r="985" ht="16.9" customHeight="1" spans="1:3">
      <c r="A985" s="203" t="s">
        <v>1688</v>
      </c>
      <c r="B985" s="201"/>
      <c r="C985" s="202"/>
    </row>
    <row r="986" ht="16.9" customHeight="1" spans="1:3">
      <c r="A986" s="203" t="s">
        <v>1690</v>
      </c>
      <c r="B986" s="201"/>
      <c r="C986" s="202"/>
    </row>
    <row r="987" ht="16.9" customHeight="1" spans="1:3">
      <c r="A987" s="203" t="s">
        <v>1692</v>
      </c>
      <c r="B987" s="201"/>
      <c r="C987" s="202"/>
    </row>
    <row r="988" ht="16.9" customHeight="1" spans="1:3">
      <c r="A988" s="203" t="s">
        <v>1694</v>
      </c>
      <c r="B988" s="201"/>
      <c r="C988" s="202"/>
    </row>
    <row r="989" ht="16.9" customHeight="1" spans="1:3">
      <c r="A989" s="203" t="s">
        <v>1696</v>
      </c>
      <c r="B989" s="201"/>
      <c r="C989" s="202"/>
    </row>
    <row r="990" ht="16.9" customHeight="1" spans="1:3">
      <c r="A990" s="203" t="s">
        <v>1698</v>
      </c>
      <c r="B990" s="201"/>
      <c r="C990" s="202"/>
    </row>
    <row r="991" ht="16.9" customHeight="1" spans="1:3">
      <c r="A991" s="203" t="s">
        <v>1700</v>
      </c>
      <c r="B991" s="201"/>
      <c r="C991" s="202"/>
    </row>
    <row r="992" ht="16.9" customHeight="1" spans="1:3">
      <c r="A992" s="203" t="s">
        <v>2398</v>
      </c>
      <c r="B992" s="201"/>
      <c r="C992" s="202"/>
    </row>
    <row r="993" ht="16.9" customHeight="1" spans="1:3">
      <c r="A993" s="203" t="s">
        <v>1702</v>
      </c>
      <c r="B993" s="201"/>
      <c r="C993" s="202"/>
    </row>
    <row r="994" ht="16.9" customHeight="1" spans="1:3">
      <c r="A994" s="200" t="s">
        <v>1704</v>
      </c>
      <c r="B994" s="201"/>
      <c r="C994" s="202"/>
    </row>
    <row r="995" ht="16.9" customHeight="1" spans="1:3">
      <c r="A995" s="203" t="s">
        <v>108</v>
      </c>
      <c r="B995" s="201"/>
      <c r="C995" s="202"/>
    </row>
    <row r="996" ht="16.9" customHeight="1" spans="1:3">
      <c r="A996" s="203" t="s">
        <v>110</v>
      </c>
      <c r="B996" s="201"/>
      <c r="C996" s="202"/>
    </row>
    <row r="997" ht="16.9" customHeight="1" spans="1:3">
      <c r="A997" s="203" t="s">
        <v>112</v>
      </c>
      <c r="B997" s="201"/>
      <c r="C997" s="202"/>
    </row>
    <row r="998" ht="16.9" customHeight="1" spans="1:3">
      <c r="A998" s="203" t="s">
        <v>1709</v>
      </c>
      <c r="B998" s="201"/>
      <c r="C998" s="202"/>
    </row>
    <row r="999" ht="16.9" customHeight="1" spans="1:3">
      <c r="A999" s="203" t="s">
        <v>1711</v>
      </c>
      <c r="B999" s="201"/>
      <c r="C999" s="202"/>
    </row>
    <row r="1000" ht="16.9" customHeight="1" spans="1:3">
      <c r="A1000" s="203" t="s">
        <v>1713</v>
      </c>
      <c r="B1000" s="201"/>
      <c r="C1000" s="202"/>
    </row>
    <row r="1001" ht="16.9" customHeight="1" spans="1:3">
      <c r="A1001" s="203" t="s">
        <v>1715</v>
      </c>
      <c r="B1001" s="201"/>
      <c r="C1001" s="202"/>
    </row>
    <row r="1002" ht="16.9" customHeight="1" spans="1:3">
      <c r="A1002" s="203" t="s">
        <v>1717</v>
      </c>
      <c r="B1002" s="201"/>
      <c r="C1002" s="202"/>
    </row>
    <row r="1003" ht="16.9" customHeight="1" spans="1:3">
      <c r="A1003" s="203" t="s">
        <v>1719</v>
      </c>
      <c r="B1003" s="201"/>
      <c r="C1003" s="202"/>
    </row>
    <row r="1004" ht="16.9" customHeight="1" spans="1:3">
      <c r="A1004" s="200" t="s">
        <v>1721</v>
      </c>
      <c r="B1004" s="201"/>
      <c r="C1004" s="202"/>
    </row>
    <row r="1005" ht="16.9" customHeight="1" spans="1:3">
      <c r="A1005" s="203" t="s">
        <v>108</v>
      </c>
      <c r="B1005" s="201"/>
      <c r="C1005" s="202"/>
    </row>
    <row r="1006" ht="16.9" customHeight="1" spans="1:3">
      <c r="A1006" s="203" t="s">
        <v>110</v>
      </c>
      <c r="B1006" s="201"/>
      <c r="C1006" s="202"/>
    </row>
    <row r="1007" ht="16.9" customHeight="1" spans="1:3">
      <c r="A1007" s="203" t="s">
        <v>112</v>
      </c>
      <c r="B1007" s="201"/>
      <c r="C1007" s="202"/>
    </row>
    <row r="1008" ht="16.9" customHeight="1" spans="1:3">
      <c r="A1008" s="203" t="s">
        <v>1726</v>
      </c>
      <c r="B1008" s="201"/>
      <c r="C1008" s="202"/>
    </row>
    <row r="1009" ht="16.9" customHeight="1" spans="1:3">
      <c r="A1009" s="203" t="s">
        <v>1728</v>
      </c>
      <c r="B1009" s="201"/>
      <c r="C1009" s="202"/>
    </row>
    <row r="1010" ht="16.9" customHeight="1" spans="1:3">
      <c r="A1010" s="203" t="s">
        <v>1730</v>
      </c>
      <c r="B1010" s="201"/>
      <c r="C1010" s="202"/>
    </row>
    <row r="1011" ht="16.9" customHeight="1" spans="1:3">
      <c r="A1011" s="203" t="s">
        <v>1732</v>
      </c>
      <c r="B1011" s="201"/>
      <c r="C1011" s="202"/>
    </row>
    <row r="1012" ht="16.9" customHeight="1" spans="1:3">
      <c r="A1012" s="203" t="s">
        <v>1734</v>
      </c>
      <c r="B1012" s="201"/>
      <c r="C1012" s="202"/>
    </row>
    <row r="1013" ht="16.9" customHeight="1" spans="1:3">
      <c r="A1013" s="203" t="s">
        <v>1736</v>
      </c>
      <c r="B1013" s="201"/>
      <c r="C1013" s="202"/>
    </row>
    <row r="1014" ht="16.9" customHeight="1" spans="1:3">
      <c r="A1014" s="200" t="s">
        <v>2399</v>
      </c>
      <c r="B1014" s="201"/>
      <c r="C1014" s="202"/>
    </row>
    <row r="1015" ht="16.9" customHeight="1" spans="1:3">
      <c r="A1015" s="203" t="s">
        <v>2400</v>
      </c>
      <c r="B1015" s="201"/>
      <c r="C1015" s="202"/>
    </row>
    <row r="1016" ht="16.9" customHeight="1" spans="1:3">
      <c r="A1016" s="203" t="s">
        <v>2401</v>
      </c>
      <c r="B1016" s="201"/>
      <c r="C1016" s="202"/>
    </row>
    <row r="1017" ht="16.9" customHeight="1" spans="1:3">
      <c r="A1017" s="203" t="s">
        <v>2402</v>
      </c>
      <c r="B1017" s="201"/>
      <c r="C1017" s="202"/>
    </row>
    <row r="1018" ht="16.9" customHeight="1" spans="1:3">
      <c r="A1018" s="203" t="s">
        <v>2403</v>
      </c>
      <c r="B1018" s="201"/>
      <c r="C1018" s="202"/>
    </row>
    <row r="1019" ht="16.9" customHeight="1" spans="1:3">
      <c r="A1019" s="200" t="s">
        <v>1738</v>
      </c>
      <c r="B1019" s="201"/>
      <c r="C1019" s="202"/>
    </row>
    <row r="1020" ht="16.9" customHeight="1" spans="1:3">
      <c r="A1020" s="203" t="s">
        <v>108</v>
      </c>
      <c r="B1020" s="201"/>
      <c r="C1020" s="202"/>
    </row>
    <row r="1021" ht="16.9" customHeight="1" spans="1:3">
      <c r="A1021" s="203" t="s">
        <v>110</v>
      </c>
      <c r="B1021" s="201"/>
      <c r="C1021" s="202"/>
    </row>
    <row r="1022" ht="16.9" customHeight="1" spans="1:3">
      <c r="A1022" s="203" t="s">
        <v>112</v>
      </c>
      <c r="B1022" s="201"/>
      <c r="C1022" s="202"/>
    </row>
    <row r="1023" ht="16.9" customHeight="1" spans="1:3">
      <c r="A1023" s="203" t="s">
        <v>1717</v>
      </c>
      <c r="B1023" s="201"/>
      <c r="C1023" s="202"/>
    </row>
    <row r="1024" ht="16.9" customHeight="1" spans="1:3">
      <c r="A1024" s="203" t="s">
        <v>1744</v>
      </c>
      <c r="B1024" s="201"/>
      <c r="C1024" s="202"/>
    </row>
    <row r="1025" ht="16.9" customHeight="1" spans="1:3">
      <c r="A1025" s="203" t="s">
        <v>1746</v>
      </c>
      <c r="B1025" s="201"/>
      <c r="C1025" s="202"/>
    </row>
    <row r="1026" ht="16.9" customHeight="1" spans="1:3">
      <c r="A1026" s="200" t="s">
        <v>1748</v>
      </c>
      <c r="B1026" s="201"/>
      <c r="C1026" s="202"/>
    </row>
    <row r="1027" ht="16.9" customHeight="1" spans="1:3">
      <c r="A1027" s="203" t="s">
        <v>1750</v>
      </c>
      <c r="B1027" s="201"/>
      <c r="C1027" s="202"/>
    </row>
    <row r="1028" ht="16.9" customHeight="1" spans="1:3">
      <c r="A1028" s="203" t="s">
        <v>1752</v>
      </c>
      <c r="B1028" s="201"/>
      <c r="C1028" s="202"/>
    </row>
    <row r="1029" ht="16.9" customHeight="1" spans="1:3">
      <c r="A1029" s="203" t="s">
        <v>1754</v>
      </c>
      <c r="B1029" s="201">
        <v>0</v>
      </c>
      <c r="C1029" s="202"/>
    </row>
    <row r="1030" ht="16.9" customHeight="1" spans="1:3">
      <c r="A1030" s="203" t="s">
        <v>1756</v>
      </c>
      <c r="B1030" s="201">
        <v>0</v>
      </c>
      <c r="C1030" s="202"/>
    </row>
    <row r="1031" ht="16.9" customHeight="1" spans="1:3">
      <c r="A1031" s="200" t="s">
        <v>1758</v>
      </c>
      <c r="B1031" s="201">
        <v>0</v>
      </c>
      <c r="C1031" s="202"/>
    </row>
    <row r="1032" ht="16.9" customHeight="1" spans="1:3">
      <c r="A1032" s="203" t="s">
        <v>1760</v>
      </c>
      <c r="B1032" s="201">
        <v>0</v>
      </c>
      <c r="C1032" s="202"/>
    </row>
    <row r="1033" ht="16.9" customHeight="1" spans="1:3">
      <c r="A1033" s="203" t="s">
        <v>1762</v>
      </c>
      <c r="B1033" s="201">
        <v>0</v>
      </c>
      <c r="C1033" s="202"/>
    </row>
    <row r="1034" ht="16.9" customHeight="1" spans="1:3">
      <c r="A1034" s="200" t="s">
        <v>2404</v>
      </c>
      <c r="B1034" s="201">
        <v>0</v>
      </c>
      <c r="C1034" s="202"/>
    </row>
    <row r="1035" ht="16.9" customHeight="1" spans="1:3">
      <c r="A1035" s="200" t="s">
        <v>1766</v>
      </c>
      <c r="B1035" s="201">
        <v>0</v>
      </c>
      <c r="C1035" s="202"/>
    </row>
    <row r="1036" ht="16.9" customHeight="1" spans="1:3">
      <c r="A1036" s="203" t="s">
        <v>108</v>
      </c>
      <c r="B1036" s="201">
        <v>0</v>
      </c>
      <c r="C1036" s="202"/>
    </row>
    <row r="1037" ht="16.9" customHeight="1" spans="1:3">
      <c r="A1037" s="203" t="s">
        <v>110</v>
      </c>
      <c r="B1037" s="201">
        <v>0</v>
      </c>
      <c r="C1037" s="202"/>
    </row>
    <row r="1038" ht="16.9" customHeight="1" spans="1:3">
      <c r="A1038" s="203" t="s">
        <v>112</v>
      </c>
      <c r="B1038" s="201">
        <v>0</v>
      </c>
      <c r="C1038" s="202"/>
    </row>
    <row r="1039" ht="16.9" customHeight="1" spans="1:3">
      <c r="A1039" s="203" t="s">
        <v>1771</v>
      </c>
      <c r="B1039" s="201">
        <v>0</v>
      </c>
      <c r="C1039" s="202"/>
    </row>
    <row r="1040" ht="16.9" customHeight="1" spans="1:3">
      <c r="A1040" s="203" t="s">
        <v>1773</v>
      </c>
      <c r="B1040" s="201">
        <v>0</v>
      </c>
      <c r="C1040" s="202"/>
    </row>
    <row r="1041" ht="16.9" customHeight="1" spans="1:3">
      <c r="A1041" s="203" t="s">
        <v>1775</v>
      </c>
      <c r="B1041" s="201">
        <v>0</v>
      </c>
      <c r="C1041" s="202"/>
    </row>
    <row r="1042" ht="16.9" customHeight="1" spans="1:3">
      <c r="A1042" s="203" t="s">
        <v>1777</v>
      </c>
      <c r="B1042" s="201">
        <v>0</v>
      </c>
      <c r="C1042" s="202"/>
    </row>
    <row r="1043" ht="16.9" customHeight="1" spans="1:3">
      <c r="A1043" s="203" t="s">
        <v>1779</v>
      </c>
      <c r="B1043" s="201">
        <v>0</v>
      </c>
      <c r="C1043" s="202"/>
    </row>
    <row r="1044" ht="16.9" customHeight="1" spans="1:3">
      <c r="A1044" s="203" t="s">
        <v>1781</v>
      </c>
      <c r="B1044" s="201">
        <v>0</v>
      </c>
      <c r="C1044" s="202"/>
    </row>
    <row r="1045" ht="16.9" customHeight="1" spans="1:3">
      <c r="A1045" s="200" t="s">
        <v>1783</v>
      </c>
      <c r="B1045" s="201">
        <v>0</v>
      </c>
      <c r="C1045" s="202"/>
    </row>
    <row r="1046" ht="16.9" customHeight="1" spans="1:3">
      <c r="A1046" s="203" t="s">
        <v>108</v>
      </c>
      <c r="B1046" s="201">
        <v>0</v>
      </c>
      <c r="C1046" s="202"/>
    </row>
    <row r="1047" ht="16.9" customHeight="1" spans="1:3">
      <c r="A1047" s="203" t="s">
        <v>110</v>
      </c>
      <c r="B1047" s="201">
        <v>0</v>
      </c>
      <c r="C1047" s="202"/>
    </row>
    <row r="1048" ht="16.9" customHeight="1" spans="1:3">
      <c r="A1048" s="203" t="s">
        <v>112</v>
      </c>
      <c r="B1048" s="201">
        <v>0</v>
      </c>
      <c r="C1048" s="202"/>
    </row>
    <row r="1049" ht="16.9" customHeight="1" spans="1:3">
      <c r="A1049" s="203" t="s">
        <v>1788</v>
      </c>
      <c r="B1049" s="201">
        <v>0</v>
      </c>
      <c r="C1049" s="202"/>
    </row>
    <row r="1050" ht="16.9" customHeight="1" spans="1:3">
      <c r="A1050" s="203" t="s">
        <v>1790</v>
      </c>
      <c r="B1050" s="201">
        <v>0</v>
      </c>
      <c r="C1050" s="202"/>
    </row>
    <row r="1051" ht="16.9" customHeight="1" spans="1:3">
      <c r="A1051" s="203" t="s">
        <v>1792</v>
      </c>
      <c r="B1051" s="201">
        <v>0</v>
      </c>
      <c r="C1051" s="202"/>
    </row>
    <row r="1052" ht="16.9" customHeight="1" spans="1:3">
      <c r="A1052" s="203" t="s">
        <v>1794</v>
      </c>
      <c r="B1052" s="201">
        <v>0</v>
      </c>
      <c r="C1052" s="202"/>
    </row>
    <row r="1053" ht="16.9" customHeight="1" spans="1:3">
      <c r="A1053" s="203" t="s">
        <v>1796</v>
      </c>
      <c r="B1053" s="201">
        <v>0</v>
      </c>
      <c r="C1053" s="202"/>
    </row>
    <row r="1054" ht="16.9" customHeight="1" spans="1:3">
      <c r="A1054" s="203" t="s">
        <v>1798</v>
      </c>
      <c r="B1054" s="201">
        <v>0</v>
      </c>
      <c r="C1054" s="202"/>
    </row>
    <row r="1055" ht="16.9" customHeight="1" spans="1:3">
      <c r="A1055" s="203" t="s">
        <v>1800</v>
      </c>
      <c r="B1055" s="201">
        <v>0</v>
      </c>
      <c r="C1055" s="202"/>
    </row>
    <row r="1056" ht="16.9" customHeight="1" spans="1:3">
      <c r="A1056" s="203" t="s">
        <v>1802</v>
      </c>
      <c r="B1056" s="201">
        <v>0</v>
      </c>
      <c r="C1056" s="202"/>
    </row>
    <row r="1057" ht="16.9" customHeight="1" spans="1:3">
      <c r="A1057" s="203" t="s">
        <v>1804</v>
      </c>
      <c r="B1057" s="201">
        <v>0</v>
      </c>
      <c r="C1057" s="202"/>
    </row>
    <row r="1058" ht="16.9" customHeight="1" spans="1:3">
      <c r="A1058" s="203" t="s">
        <v>1806</v>
      </c>
      <c r="B1058" s="201">
        <v>0</v>
      </c>
      <c r="C1058" s="202"/>
    </row>
    <row r="1059" ht="16.9" customHeight="1" spans="1:3">
      <c r="A1059" s="203" t="s">
        <v>1808</v>
      </c>
      <c r="B1059" s="201">
        <v>0</v>
      </c>
      <c r="C1059" s="202"/>
    </row>
    <row r="1060" ht="16.9" customHeight="1" spans="1:3">
      <c r="A1060" s="203" t="s">
        <v>1810</v>
      </c>
      <c r="B1060" s="201">
        <v>0</v>
      </c>
      <c r="C1060" s="202"/>
    </row>
    <row r="1061" ht="16.9" customHeight="1" spans="1:3">
      <c r="A1061" s="200" t="s">
        <v>1812</v>
      </c>
      <c r="B1061" s="201">
        <v>0</v>
      </c>
      <c r="C1061" s="202"/>
    </row>
    <row r="1062" ht="16.9" customHeight="1" spans="1:3">
      <c r="A1062" s="203" t="s">
        <v>108</v>
      </c>
      <c r="B1062" s="201">
        <v>0</v>
      </c>
      <c r="C1062" s="202"/>
    </row>
    <row r="1063" ht="16.9" customHeight="1" spans="1:3">
      <c r="A1063" s="203" t="s">
        <v>110</v>
      </c>
      <c r="B1063" s="201">
        <v>0</v>
      </c>
      <c r="C1063" s="202"/>
    </row>
    <row r="1064" ht="16.9" customHeight="1" spans="1:3">
      <c r="A1064" s="203" t="s">
        <v>112</v>
      </c>
      <c r="B1064" s="201">
        <v>0</v>
      </c>
      <c r="C1064" s="202"/>
    </row>
    <row r="1065" ht="16.9" customHeight="1" spans="1:3">
      <c r="A1065" s="203" t="s">
        <v>1817</v>
      </c>
      <c r="B1065" s="201">
        <v>0</v>
      </c>
      <c r="C1065" s="202"/>
    </row>
    <row r="1066" ht="16.9" customHeight="1" spans="1:3">
      <c r="A1066" s="200" t="s">
        <v>1819</v>
      </c>
      <c r="B1066" s="201">
        <v>0</v>
      </c>
      <c r="C1066" s="202"/>
    </row>
    <row r="1067" ht="16.9" customHeight="1" spans="1:3">
      <c r="A1067" s="203" t="s">
        <v>108</v>
      </c>
      <c r="B1067" s="201">
        <v>0</v>
      </c>
      <c r="C1067" s="202"/>
    </row>
    <row r="1068" ht="16.9" customHeight="1" spans="1:3">
      <c r="A1068" s="203" t="s">
        <v>110</v>
      </c>
      <c r="B1068" s="201">
        <v>0</v>
      </c>
      <c r="C1068" s="202"/>
    </row>
    <row r="1069" ht="16.9" customHeight="1" spans="1:3">
      <c r="A1069" s="203" t="s">
        <v>112</v>
      </c>
      <c r="B1069" s="201">
        <v>0</v>
      </c>
      <c r="C1069" s="202"/>
    </row>
    <row r="1070" ht="16.9" customHeight="1" spans="1:3">
      <c r="A1070" s="203" t="s">
        <v>1824</v>
      </c>
      <c r="B1070" s="201">
        <v>0</v>
      </c>
      <c r="C1070" s="202"/>
    </row>
    <row r="1071" ht="16.9" customHeight="1" spans="1:3">
      <c r="A1071" s="203" t="s">
        <v>2405</v>
      </c>
      <c r="B1071" s="201">
        <v>0</v>
      </c>
      <c r="C1071" s="202"/>
    </row>
    <row r="1072" ht="16.9" customHeight="1" spans="1:3">
      <c r="A1072" s="203" t="s">
        <v>1826</v>
      </c>
      <c r="B1072" s="201">
        <v>0</v>
      </c>
      <c r="C1072" s="202"/>
    </row>
    <row r="1073" ht="16.9" customHeight="1" spans="1:3">
      <c r="A1073" s="203" t="s">
        <v>2406</v>
      </c>
      <c r="B1073" s="201">
        <v>0</v>
      </c>
      <c r="C1073" s="202"/>
    </row>
    <row r="1074" ht="16.9" customHeight="1" spans="1:3">
      <c r="A1074" s="203" t="s">
        <v>2407</v>
      </c>
      <c r="B1074" s="201">
        <v>0</v>
      </c>
      <c r="C1074" s="202"/>
    </row>
    <row r="1075" ht="16.9" customHeight="1" spans="1:3">
      <c r="A1075" s="203" t="s">
        <v>2408</v>
      </c>
      <c r="B1075" s="201">
        <v>0</v>
      </c>
      <c r="C1075" s="202"/>
    </row>
    <row r="1076" ht="16.9" customHeight="1" spans="1:3">
      <c r="A1076" s="203" t="s">
        <v>2409</v>
      </c>
      <c r="B1076" s="201">
        <v>0</v>
      </c>
      <c r="C1076" s="202"/>
    </row>
    <row r="1077" ht="16.9" customHeight="1" spans="1:3">
      <c r="A1077" s="203" t="s">
        <v>1717</v>
      </c>
      <c r="B1077" s="201">
        <v>0</v>
      </c>
      <c r="C1077" s="202"/>
    </row>
    <row r="1078" ht="16.9" customHeight="1" spans="1:3">
      <c r="A1078" s="203" t="s">
        <v>2410</v>
      </c>
      <c r="B1078" s="201">
        <v>0</v>
      </c>
      <c r="C1078" s="202"/>
    </row>
    <row r="1079" ht="16.9" customHeight="1" spans="1:3">
      <c r="A1079" s="203" t="s">
        <v>1835</v>
      </c>
      <c r="B1079" s="201">
        <v>0</v>
      </c>
      <c r="C1079" s="202"/>
    </row>
    <row r="1080" ht="16.9" customHeight="1" spans="1:3">
      <c r="A1080" s="200" t="s">
        <v>1837</v>
      </c>
      <c r="B1080" s="201">
        <v>0</v>
      </c>
      <c r="C1080" s="202"/>
    </row>
    <row r="1081" ht="16.9" customHeight="1" spans="1:3">
      <c r="A1081" s="203" t="s">
        <v>108</v>
      </c>
      <c r="B1081" s="201">
        <v>0</v>
      </c>
      <c r="C1081" s="202"/>
    </row>
    <row r="1082" ht="16.9" customHeight="1" spans="1:3">
      <c r="A1082" s="203" t="s">
        <v>110</v>
      </c>
      <c r="B1082" s="201">
        <v>0</v>
      </c>
      <c r="C1082" s="202"/>
    </row>
    <row r="1083" ht="16.9" customHeight="1" spans="1:3">
      <c r="A1083" s="203" t="s">
        <v>112</v>
      </c>
      <c r="B1083" s="201">
        <v>0</v>
      </c>
      <c r="C1083" s="202"/>
    </row>
    <row r="1084" ht="16.9" customHeight="1" spans="1:3">
      <c r="A1084" s="203" t="s">
        <v>1842</v>
      </c>
      <c r="B1084" s="201">
        <v>0</v>
      </c>
      <c r="C1084" s="202"/>
    </row>
    <row r="1085" ht="16.9" customHeight="1" spans="1:3">
      <c r="A1085" s="203" t="s">
        <v>1844</v>
      </c>
      <c r="B1085" s="201">
        <v>0</v>
      </c>
      <c r="C1085" s="202"/>
    </row>
    <row r="1086" ht="16.9" customHeight="1" spans="1:3">
      <c r="A1086" s="203" t="s">
        <v>1846</v>
      </c>
      <c r="B1086" s="201">
        <v>0</v>
      </c>
      <c r="C1086" s="202"/>
    </row>
    <row r="1087" ht="16.9" customHeight="1" spans="1:3">
      <c r="A1087" s="200" t="s">
        <v>1848</v>
      </c>
      <c r="B1087" s="201">
        <v>0</v>
      </c>
      <c r="C1087" s="202"/>
    </row>
    <row r="1088" ht="16.9" customHeight="1" spans="1:3">
      <c r="A1088" s="203" t="s">
        <v>108</v>
      </c>
      <c r="B1088" s="201">
        <v>0</v>
      </c>
      <c r="C1088" s="202"/>
    </row>
    <row r="1089" ht="16.9" customHeight="1" spans="1:3">
      <c r="A1089" s="203" t="s">
        <v>110</v>
      </c>
      <c r="B1089" s="201">
        <v>0</v>
      </c>
      <c r="C1089" s="202"/>
    </row>
    <row r="1090" ht="16.9" customHeight="1" spans="1:3">
      <c r="A1090" s="203" t="s">
        <v>112</v>
      </c>
      <c r="B1090" s="201">
        <v>0</v>
      </c>
      <c r="C1090" s="202"/>
    </row>
    <row r="1091" ht="16.9" customHeight="1" spans="1:3">
      <c r="A1091" s="203" t="s">
        <v>1853</v>
      </c>
      <c r="B1091" s="201">
        <v>0</v>
      </c>
      <c r="C1091" s="202"/>
    </row>
    <row r="1092" ht="16.9" customHeight="1" spans="1:3">
      <c r="A1092" s="203" t="s">
        <v>1855</v>
      </c>
      <c r="B1092" s="201">
        <v>0</v>
      </c>
      <c r="C1092" s="202"/>
    </row>
    <row r="1093" ht="16.9" customHeight="1" spans="1:3">
      <c r="A1093" s="203" t="s">
        <v>1859</v>
      </c>
      <c r="B1093" s="201">
        <v>0</v>
      </c>
      <c r="C1093" s="202"/>
    </row>
    <row r="1094" ht="16.9" customHeight="1" spans="1:3">
      <c r="A1094" s="200" t="s">
        <v>1861</v>
      </c>
      <c r="B1094" s="201">
        <v>0</v>
      </c>
      <c r="C1094" s="202"/>
    </row>
    <row r="1095" ht="16.9" customHeight="1" spans="1:3">
      <c r="A1095" s="203" t="s">
        <v>1863</v>
      </c>
      <c r="B1095" s="201">
        <v>0</v>
      </c>
      <c r="C1095" s="202"/>
    </row>
    <row r="1096" ht="16.9" customHeight="1" spans="1:3">
      <c r="A1096" s="203" t="s">
        <v>1865</v>
      </c>
      <c r="B1096" s="201">
        <v>0</v>
      </c>
      <c r="C1096" s="202"/>
    </row>
    <row r="1097" ht="16.9" customHeight="1" spans="1:3">
      <c r="A1097" s="203" t="s">
        <v>1867</v>
      </c>
      <c r="B1097" s="201">
        <v>0</v>
      </c>
      <c r="C1097" s="202"/>
    </row>
    <row r="1098" ht="16.9" customHeight="1" spans="1:3">
      <c r="A1098" s="203" t="s">
        <v>1869</v>
      </c>
      <c r="B1098" s="201">
        <v>0</v>
      </c>
      <c r="C1098" s="202"/>
    </row>
    <row r="1099" ht="16.9" customHeight="1" spans="1:3">
      <c r="A1099" s="203" t="s">
        <v>1871</v>
      </c>
      <c r="B1099" s="201">
        <v>0</v>
      </c>
      <c r="C1099" s="202"/>
    </row>
    <row r="1100" ht="16.9" customHeight="1" spans="1:3">
      <c r="A1100" s="200" t="s">
        <v>2411</v>
      </c>
      <c r="B1100" s="201"/>
      <c r="C1100" s="202"/>
    </row>
    <row r="1101" ht="16.9" customHeight="1" spans="1:3">
      <c r="A1101" s="200" t="s">
        <v>1874</v>
      </c>
      <c r="B1101" s="201">
        <v>0</v>
      </c>
      <c r="C1101" s="202"/>
    </row>
    <row r="1102" ht="16.9" customHeight="1" spans="1:3">
      <c r="A1102" s="203" t="s">
        <v>108</v>
      </c>
      <c r="B1102" s="201">
        <v>0</v>
      </c>
      <c r="C1102" s="202"/>
    </row>
    <row r="1103" ht="16.9" customHeight="1" spans="1:3">
      <c r="A1103" s="203" t="s">
        <v>110</v>
      </c>
      <c r="B1103" s="201">
        <v>0</v>
      </c>
      <c r="C1103" s="202"/>
    </row>
    <row r="1104" ht="16.9" customHeight="1" spans="1:3">
      <c r="A1104" s="203" t="s">
        <v>112</v>
      </c>
      <c r="B1104" s="201">
        <v>0</v>
      </c>
      <c r="C1104" s="202"/>
    </row>
    <row r="1105" ht="16.9" customHeight="1" spans="1:3">
      <c r="A1105" s="203" t="s">
        <v>1879</v>
      </c>
      <c r="B1105" s="201">
        <v>0</v>
      </c>
      <c r="C1105" s="202"/>
    </row>
    <row r="1106" ht="16.9" customHeight="1" spans="1:3">
      <c r="A1106" s="203" t="s">
        <v>1881</v>
      </c>
      <c r="B1106" s="201">
        <v>0</v>
      </c>
      <c r="C1106" s="202"/>
    </row>
    <row r="1107" ht="16.9" customHeight="1" spans="1:3">
      <c r="A1107" s="203" t="s">
        <v>1883</v>
      </c>
      <c r="B1107" s="201">
        <v>0</v>
      </c>
      <c r="C1107" s="202"/>
    </row>
    <row r="1108" ht="16.9" customHeight="1" spans="1:3">
      <c r="A1108" s="203" t="s">
        <v>1885</v>
      </c>
      <c r="B1108" s="201">
        <v>0</v>
      </c>
      <c r="C1108" s="202"/>
    </row>
    <row r="1109" ht="16.9" customHeight="1" spans="1:3">
      <c r="A1109" s="203" t="s">
        <v>126</v>
      </c>
      <c r="B1109" s="201">
        <v>0</v>
      </c>
      <c r="C1109" s="202"/>
    </row>
    <row r="1110" ht="16.9" customHeight="1" spans="1:3">
      <c r="A1110" s="203" t="s">
        <v>1888</v>
      </c>
      <c r="B1110" s="201">
        <v>0</v>
      </c>
      <c r="C1110" s="202"/>
    </row>
    <row r="1111" ht="16.9" customHeight="1" spans="1:3">
      <c r="A1111" s="200" t="s">
        <v>1890</v>
      </c>
      <c r="B1111" s="201">
        <v>0</v>
      </c>
      <c r="C1111" s="202"/>
    </row>
    <row r="1112" ht="16.9" customHeight="1" spans="1:3">
      <c r="A1112" s="203" t="s">
        <v>108</v>
      </c>
      <c r="B1112" s="201">
        <v>0</v>
      </c>
      <c r="C1112" s="202"/>
    </row>
    <row r="1113" ht="16.9" customHeight="1" spans="1:3">
      <c r="A1113" s="203" t="s">
        <v>110</v>
      </c>
      <c r="B1113" s="201">
        <v>0</v>
      </c>
      <c r="C1113" s="202"/>
    </row>
    <row r="1114" ht="16.9" customHeight="1" spans="1:3">
      <c r="A1114" s="203" t="s">
        <v>112</v>
      </c>
      <c r="B1114" s="201">
        <v>0</v>
      </c>
      <c r="C1114" s="202"/>
    </row>
    <row r="1115" ht="16.9" customHeight="1" spans="1:3">
      <c r="A1115" s="203" t="s">
        <v>1895</v>
      </c>
      <c r="B1115" s="201">
        <v>0</v>
      </c>
      <c r="C1115" s="202"/>
    </row>
    <row r="1116" ht="16.9" customHeight="1" spans="1:3">
      <c r="A1116" s="203" t="s">
        <v>1897</v>
      </c>
      <c r="B1116" s="201">
        <v>0</v>
      </c>
      <c r="C1116" s="202"/>
    </row>
    <row r="1117" ht="16.9" customHeight="1" spans="1:3">
      <c r="A1117" s="200" t="s">
        <v>1899</v>
      </c>
      <c r="B1117" s="201"/>
      <c r="C1117" s="202"/>
    </row>
    <row r="1118" ht="16.9" customHeight="1" spans="1:3">
      <c r="A1118" s="203" t="s">
        <v>1901</v>
      </c>
      <c r="B1118" s="201">
        <v>0</v>
      </c>
      <c r="C1118" s="202"/>
    </row>
    <row r="1119" ht="16.9" customHeight="1" spans="1:3">
      <c r="A1119" s="203" t="s">
        <v>1903</v>
      </c>
      <c r="B1119" s="201"/>
      <c r="C1119" s="202"/>
    </row>
    <row r="1120" ht="16.9" customHeight="1" spans="1:3">
      <c r="A1120" s="200" t="s">
        <v>2412</v>
      </c>
      <c r="B1120" s="201">
        <v>0</v>
      </c>
      <c r="C1120" s="202"/>
    </row>
    <row r="1121" ht="16.9" customHeight="1" spans="1:3">
      <c r="A1121" s="200" t="s">
        <v>1907</v>
      </c>
      <c r="B1121" s="201">
        <v>0</v>
      </c>
      <c r="C1121" s="202"/>
    </row>
    <row r="1122" ht="16.9" customHeight="1" spans="1:3">
      <c r="A1122" s="203" t="s">
        <v>108</v>
      </c>
      <c r="B1122" s="201">
        <v>0</v>
      </c>
      <c r="C1122" s="202"/>
    </row>
    <row r="1123" ht="16.9" customHeight="1" spans="1:3">
      <c r="A1123" s="203" t="s">
        <v>110</v>
      </c>
      <c r="B1123" s="201">
        <v>0</v>
      </c>
      <c r="C1123" s="202"/>
    </row>
    <row r="1124" ht="16.9" customHeight="1" spans="1:3">
      <c r="A1124" s="203" t="s">
        <v>112</v>
      </c>
      <c r="B1124" s="201">
        <v>0</v>
      </c>
      <c r="C1124" s="202"/>
    </row>
    <row r="1125" ht="16.9" customHeight="1" spans="1:3">
      <c r="A1125" s="203" t="s">
        <v>1912</v>
      </c>
      <c r="B1125" s="201">
        <v>0</v>
      </c>
      <c r="C1125" s="202"/>
    </row>
    <row r="1126" ht="16.9" customHeight="1" spans="1:3">
      <c r="A1126" s="203" t="s">
        <v>126</v>
      </c>
      <c r="B1126" s="201">
        <v>0</v>
      </c>
      <c r="C1126" s="202"/>
    </row>
    <row r="1127" ht="16.9" customHeight="1" spans="1:3">
      <c r="A1127" s="203" t="s">
        <v>1915</v>
      </c>
      <c r="B1127" s="201">
        <v>0</v>
      </c>
      <c r="C1127" s="202"/>
    </row>
    <row r="1128" ht="16.9" customHeight="1" spans="1:3">
      <c r="A1128" s="200" t="s">
        <v>1917</v>
      </c>
      <c r="B1128" s="201">
        <v>0</v>
      </c>
      <c r="C1128" s="202"/>
    </row>
    <row r="1129" ht="16.9" customHeight="1" spans="1:3">
      <c r="A1129" s="203" t="s">
        <v>1919</v>
      </c>
      <c r="B1129" s="201">
        <v>0</v>
      </c>
      <c r="C1129" s="202"/>
    </row>
    <row r="1130" ht="16.9" customHeight="1" spans="1:3">
      <c r="A1130" s="203" t="s">
        <v>1921</v>
      </c>
      <c r="B1130" s="201">
        <v>0</v>
      </c>
      <c r="C1130" s="202"/>
    </row>
    <row r="1131" ht="16.9" customHeight="1" spans="1:3">
      <c r="A1131" s="203" t="s">
        <v>1923</v>
      </c>
      <c r="B1131" s="201">
        <v>0</v>
      </c>
      <c r="C1131" s="202"/>
    </row>
    <row r="1132" ht="16.9" customHeight="1" spans="1:3">
      <c r="A1132" s="203" t="s">
        <v>1925</v>
      </c>
      <c r="B1132" s="201">
        <v>0</v>
      </c>
      <c r="C1132" s="202"/>
    </row>
    <row r="1133" ht="16.9" customHeight="1" spans="1:3">
      <c r="A1133" s="203" t="s">
        <v>1927</v>
      </c>
      <c r="B1133" s="201">
        <v>0</v>
      </c>
      <c r="C1133" s="202"/>
    </row>
    <row r="1134" ht="16.9" customHeight="1" spans="1:3">
      <c r="A1134" s="203" t="s">
        <v>1929</v>
      </c>
      <c r="B1134" s="201">
        <v>0</v>
      </c>
      <c r="C1134" s="202"/>
    </row>
    <row r="1135" ht="16.9" customHeight="1" spans="1:3">
      <c r="A1135" s="203" t="s">
        <v>1931</v>
      </c>
      <c r="B1135" s="201">
        <v>0</v>
      </c>
      <c r="C1135" s="202"/>
    </row>
    <row r="1136" ht="16.9" customHeight="1" spans="1:3">
      <c r="A1136" s="203" t="s">
        <v>1933</v>
      </c>
      <c r="B1136" s="201">
        <v>0</v>
      </c>
      <c r="C1136" s="202"/>
    </row>
    <row r="1137" ht="16.9" customHeight="1" spans="1:3">
      <c r="A1137" s="203" t="s">
        <v>1935</v>
      </c>
      <c r="B1137" s="201">
        <v>0</v>
      </c>
      <c r="C1137" s="202"/>
    </row>
    <row r="1138" ht="16.9" customHeight="1" spans="1:3">
      <c r="A1138" s="200" t="s">
        <v>1937</v>
      </c>
      <c r="B1138" s="201">
        <v>0</v>
      </c>
      <c r="C1138" s="202"/>
    </row>
    <row r="1139" ht="16.9" customHeight="1" spans="1:3">
      <c r="A1139" s="203" t="s">
        <v>1939</v>
      </c>
      <c r="B1139" s="201">
        <v>0</v>
      </c>
      <c r="C1139" s="202"/>
    </row>
    <row r="1140" ht="16.9" customHeight="1" spans="1:3">
      <c r="A1140" s="203" t="s">
        <v>1941</v>
      </c>
      <c r="B1140" s="201">
        <v>0</v>
      </c>
      <c r="C1140" s="202"/>
    </row>
    <row r="1141" ht="16.9" customHeight="1" spans="1:3">
      <c r="A1141" s="203" t="s">
        <v>1943</v>
      </c>
      <c r="B1141" s="201">
        <v>0</v>
      </c>
      <c r="C1141" s="202"/>
    </row>
    <row r="1142" ht="16.9" customHeight="1" spans="1:3">
      <c r="A1142" s="203" t="s">
        <v>1945</v>
      </c>
      <c r="B1142" s="201">
        <v>0</v>
      </c>
      <c r="C1142" s="202"/>
    </row>
    <row r="1143" ht="16.9" customHeight="1" spans="1:3">
      <c r="A1143" s="203" t="s">
        <v>1947</v>
      </c>
      <c r="B1143" s="201">
        <v>0</v>
      </c>
      <c r="C1143" s="202"/>
    </row>
    <row r="1144" ht="16.9" customHeight="1" spans="1:3">
      <c r="A1144" s="200" t="s">
        <v>1949</v>
      </c>
      <c r="B1144" s="201">
        <v>0</v>
      </c>
      <c r="C1144" s="202"/>
    </row>
    <row r="1145" ht="16.9" customHeight="1" spans="1:3">
      <c r="A1145" s="203" t="s">
        <v>1951</v>
      </c>
      <c r="B1145" s="201">
        <v>0</v>
      </c>
      <c r="C1145" s="202"/>
    </row>
    <row r="1146" ht="16.9" customHeight="1" spans="1:3">
      <c r="A1146" s="203" t="s">
        <v>1953</v>
      </c>
      <c r="B1146" s="201">
        <v>0</v>
      </c>
      <c r="C1146" s="202"/>
    </row>
    <row r="1147" ht="16.9" customHeight="1" spans="1:3">
      <c r="A1147" s="200" t="s">
        <v>1955</v>
      </c>
      <c r="B1147" s="201">
        <v>0</v>
      </c>
      <c r="C1147" s="202"/>
    </row>
    <row r="1148" ht="16.9" customHeight="1" spans="1:3">
      <c r="A1148" s="203" t="s">
        <v>1959</v>
      </c>
      <c r="B1148" s="201">
        <v>0</v>
      </c>
      <c r="C1148" s="202"/>
    </row>
    <row r="1149" ht="16.9" customHeight="1" spans="1:3">
      <c r="A1149" s="200" t="s">
        <v>2413</v>
      </c>
      <c r="B1149" s="201">
        <v>0</v>
      </c>
      <c r="C1149" s="202"/>
    </row>
    <row r="1150" ht="16.9" customHeight="1" spans="1:3">
      <c r="A1150" s="200" t="s">
        <v>1963</v>
      </c>
      <c r="B1150" s="201">
        <v>0</v>
      </c>
      <c r="C1150" s="202"/>
    </row>
    <row r="1151" ht="16.9" customHeight="1" spans="1:3">
      <c r="A1151" s="200" t="s">
        <v>1965</v>
      </c>
      <c r="B1151" s="201">
        <v>0</v>
      </c>
      <c r="C1151" s="202"/>
    </row>
    <row r="1152" ht="16.9" customHeight="1" spans="1:3">
      <c r="A1152" s="200" t="s">
        <v>2414</v>
      </c>
      <c r="B1152" s="201">
        <v>0</v>
      </c>
      <c r="C1152" s="202"/>
    </row>
    <row r="1153" ht="16.9" customHeight="1" spans="1:3">
      <c r="A1153" s="200" t="s">
        <v>2415</v>
      </c>
      <c r="B1153" s="201">
        <v>0</v>
      </c>
      <c r="C1153" s="202"/>
    </row>
    <row r="1154" ht="16.9" customHeight="1" spans="1:3">
      <c r="A1154" s="200" t="s">
        <v>1971</v>
      </c>
      <c r="B1154" s="201">
        <v>0</v>
      </c>
      <c r="C1154" s="202"/>
    </row>
    <row r="1155" ht="16.9" customHeight="1" spans="1:3">
      <c r="A1155" s="200" t="s">
        <v>2416</v>
      </c>
      <c r="B1155" s="201">
        <v>0</v>
      </c>
      <c r="C1155" s="202"/>
    </row>
    <row r="1156" ht="16.9" customHeight="1" spans="1:3">
      <c r="A1156" s="200" t="s">
        <v>1974</v>
      </c>
      <c r="B1156" s="201">
        <v>0</v>
      </c>
      <c r="C1156" s="202"/>
    </row>
    <row r="1157" ht="16.9" customHeight="1" spans="1:3">
      <c r="A1157" s="200" t="s">
        <v>1976</v>
      </c>
      <c r="B1157" s="201">
        <v>0</v>
      </c>
      <c r="C1157" s="202"/>
    </row>
    <row r="1158" ht="16.9" customHeight="1" spans="1:3">
      <c r="A1158" s="200" t="s">
        <v>1978</v>
      </c>
      <c r="B1158" s="201">
        <v>0</v>
      </c>
      <c r="C1158" s="202"/>
    </row>
    <row r="1159" ht="16.9" customHeight="1" spans="1:3">
      <c r="A1159" s="200" t="s">
        <v>2417</v>
      </c>
      <c r="B1159" s="201">
        <v>494</v>
      </c>
      <c r="C1159" s="201">
        <v>490</v>
      </c>
    </row>
    <row r="1160" ht="16.9" customHeight="1" spans="1:3">
      <c r="A1160" s="200" t="s">
        <v>1981</v>
      </c>
      <c r="B1160" s="201">
        <v>494</v>
      </c>
      <c r="C1160" s="202">
        <v>490</v>
      </c>
    </row>
    <row r="1161" ht="16.9" customHeight="1" spans="1:3">
      <c r="A1161" s="203" t="s">
        <v>108</v>
      </c>
      <c r="B1161" s="201">
        <v>494</v>
      </c>
      <c r="C1161" s="202">
        <v>490</v>
      </c>
    </row>
    <row r="1162" ht="16.9" customHeight="1" spans="1:3">
      <c r="A1162" s="203" t="s">
        <v>110</v>
      </c>
      <c r="B1162" s="201">
        <v>0</v>
      </c>
      <c r="C1162" s="202"/>
    </row>
    <row r="1163" ht="16.9" customHeight="1" spans="1:3">
      <c r="A1163" s="203" t="s">
        <v>112</v>
      </c>
      <c r="B1163" s="201">
        <v>0</v>
      </c>
      <c r="C1163" s="202"/>
    </row>
    <row r="1164" ht="16.9" customHeight="1" spans="1:3">
      <c r="A1164" s="203" t="s">
        <v>1986</v>
      </c>
      <c r="B1164" s="201">
        <v>0</v>
      </c>
      <c r="C1164" s="202"/>
    </row>
    <row r="1165" ht="16.9" customHeight="1" spans="1:3">
      <c r="A1165" s="203" t="s">
        <v>1988</v>
      </c>
      <c r="B1165" s="201">
        <v>0</v>
      </c>
      <c r="C1165" s="202"/>
    </row>
    <row r="1166" ht="16.9" customHeight="1" spans="1:3">
      <c r="A1166" s="203" t="s">
        <v>1990</v>
      </c>
      <c r="B1166" s="201">
        <v>0</v>
      </c>
      <c r="C1166" s="202"/>
    </row>
    <row r="1167" ht="16.9" customHeight="1" spans="1:3">
      <c r="A1167" s="203" t="s">
        <v>1992</v>
      </c>
      <c r="B1167" s="201">
        <v>0</v>
      </c>
      <c r="C1167" s="202"/>
    </row>
    <row r="1168" ht="16.9" customHeight="1" spans="1:3">
      <c r="A1168" s="203" t="s">
        <v>1994</v>
      </c>
      <c r="B1168" s="201">
        <v>0</v>
      </c>
      <c r="C1168" s="202"/>
    </row>
    <row r="1169" ht="16.9" customHeight="1" spans="1:3">
      <c r="A1169" s="203" t="s">
        <v>1996</v>
      </c>
      <c r="B1169" s="201">
        <v>0</v>
      </c>
      <c r="C1169" s="202"/>
    </row>
    <row r="1170" ht="16.9" customHeight="1" spans="1:3">
      <c r="A1170" s="203" t="s">
        <v>1998</v>
      </c>
      <c r="B1170" s="201">
        <v>0</v>
      </c>
      <c r="C1170" s="202"/>
    </row>
    <row r="1171" ht="16.9" customHeight="1" spans="1:3">
      <c r="A1171" s="203" t="s">
        <v>2000</v>
      </c>
      <c r="B1171" s="201">
        <v>0</v>
      </c>
      <c r="C1171" s="202"/>
    </row>
    <row r="1172" ht="16.9" customHeight="1" spans="1:3">
      <c r="A1172" s="203" t="s">
        <v>2002</v>
      </c>
      <c r="B1172" s="201">
        <v>0</v>
      </c>
      <c r="C1172" s="202"/>
    </row>
    <row r="1173" ht="16.9" customHeight="1" spans="1:3">
      <c r="A1173" s="203" t="s">
        <v>2004</v>
      </c>
      <c r="B1173" s="201">
        <v>0</v>
      </c>
      <c r="C1173" s="202"/>
    </row>
    <row r="1174" ht="16.9" customHeight="1" spans="1:3">
      <c r="A1174" s="203" t="s">
        <v>2418</v>
      </c>
      <c r="B1174" s="201">
        <v>0</v>
      </c>
      <c r="C1174" s="202"/>
    </row>
    <row r="1175" ht="16.9" customHeight="1" spans="1:3">
      <c r="A1175" s="203" t="s">
        <v>2008</v>
      </c>
      <c r="B1175" s="201">
        <v>0</v>
      </c>
      <c r="C1175" s="202"/>
    </row>
    <row r="1176" ht="16.9" customHeight="1" spans="1:3">
      <c r="A1176" s="203" t="s">
        <v>2010</v>
      </c>
      <c r="B1176" s="201">
        <v>0</v>
      </c>
      <c r="C1176" s="202"/>
    </row>
    <row r="1177" ht="16.9" customHeight="1" spans="1:3">
      <c r="A1177" s="203" t="s">
        <v>2012</v>
      </c>
      <c r="B1177" s="201">
        <v>0</v>
      </c>
      <c r="C1177" s="202"/>
    </row>
    <row r="1178" ht="16.9" customHeight="1" spans="1:3">
      <c r="A1178" s="203" t="s">
        <v>2014</v>
      </c>
      <c r="B1178" s="201">
        <v>0</v>
      </c>
      <c r="C1178" s="202"/>
    </row>
    <row r="1179" ht="16.9" customHeight="1" spans="1:3">
      <c r="A1179" s="203" t="s">
        <v>2016</v>
      </c>
      <c r="B1179" s="201">
        <v>0</v>
      </c>
      <c r="C1179" s="202"/>
    </row>
    <row r="1180" ht="16.9" customHeight="1" spans="1:3">
      <c r="A1180" s="203" t="s">
        <v>2018</v>
      </c>
      <c r="B1180" s="201">
        <v>0</v>
      </c>
      <c r="C1180" s="202"/>
    </row>
    <row r="1181" ht="16.9" customHeight="1" spans="1:3">
      <c r="A1181" s="203" t="s">
        <v>2020</v>
      </c>
      <c r="B1181" s="201">
        <v>0</v>
      </c>
      <c r="C1181" s="202"/>
    </row>
    <row r="1182" ht="16.9" customHeight="1" spans="1:3">
      <c r="A1182" s="203" t="s">
        <v>2022</v>
      </c>
      <c r="B1182" s="201">
        <v>0</v>
      </c>
      <c r="C1182" s="202"/>
    </row>
    <row r="1183" ht="16.9" customHeight="1" spans="1:3">
      <c r="A1183" s="203" t="s">
        <v>2024</v>
      </c>
      <c r="B1183" s="201">
        <v>0</v>
      </c>
      <c r="C1183" s="202"/>
    </row>
    <row r="1184" ht="16.9" customHeight="1" spans="1:3">
      <c r="A1184" s="203" t="s">
        <v>2026</v>
      </c>
      <c r="B1184" s="201">
        <v>0</v>
      </c>
      <c r="C1184" s="202"/>
    </row>
    <row r="1185" ht="16.9" customHeight="1" spans="1:3">
      <c r="A1185" s="203" t="s">
        <v>126</v>
      </c>
      <c r="B1185" s="201">
        <v>0</v>
      </c>
      <c r="C1185" s="202"/>
    </row>
    <row r="1186" ht="16.9" customHeight="1" spans="1:3">
      <c r="A1186" s="203" t="s">
        <v>2029</v>
      </c>
      <c r="B1186" s="201">
        <v>0</v>
      </c>
      <c r="C1186" s="202"/>
    </row>
    <row r="1187" ht="16.9" customHeight="1" spans="1:3">
      <c r="A1187" s="200" t="s">
        <v>2031</v>
      </c>
      <c r="B1187" s="201">
        <v>0</v>
      </c>
      <c r="C1187" s="202"/>
    </row>
    <row r="1188" ht="16.9" customHeight="1" spans="1:3">
      <c r="A1188" s="203" t="s">
        <v>108</v>
      </c>
      <c r="B1188" s="201">
        <v>0</v>
      </c>
      <c r="C1188" s="202"/>
    </row>
    <row r="1189" ht="16.9" customHeight="1" spans="1:3">
      <c r="A1189" s="203" t="s">
        <v>110</v>
      </c>
      <c r="B1189" s="201">
        <v>0</v>
      </c>
      <c r="C1189" s="202"/>
    </row>
    <row r="1190" ht="16.9" customHeight="1" spans="1:3">
      <c r="A1190" s="203" t="s">
        <v>112</v>
      </c>
      <c r="B1190" s="201">
        <v>0</v>
      </c>
      <c r="C1190" s="202"/>
    </row>
    <row r="1191" ht="16.9" customHeight="1" spans="1:3">
      <c r="A1191" s="203" t="s">
        <v>2036</v>
      </c>
      <c r="B1191" s="201">
        <v>0</v>
      </c>
      <c r="C1191" s="202"/>
    </row>
    <row r="1192" ht="16.9" customHeight="1" spans="1:3">
      <c r="A1192" s="203" t="s">
        <v>2038</v>
      </c>
      <c r="B1192" s="201">
        <v>0</v>
      </c>
      <c r="C1192" s="202"/>
    </row>
    <row r="1193" ht="16.9" customHeight="1" spans="1:3">
      <c r="A1193" s="203" t="s">
        <v>2040</v>
      </c>
      <c r="B1193" s="201">
        <v>0</v>
      </c>
      <c r="C1193" s="202"/>
    </row>
    <row r="1194" ht="16.9" customHeight="1" spans="1:3">
      <c r="A1194" s="203" t="s">
        <v>2042</v>
      </c>
      <c r="B1194" s="201">
        <v>0</v>
      </c>
      <c r="C1194" s="202"/>
    </row>
    <row r="1195" ht="16.9" customHeight="1" spans="1:3">
      <c r="A1195" s="203" t="s">
        <v>2044</v>
      </c>
      <c r="B1195" s="201">
        <v>0</v>
      </c>
      <c r="C1195" s="202"/>
    </row>
    <row r="1196" ht="16.9" customHeight="1" spans="1:3">
      <c r="A1196" s="203" t="s">
        <v>2046</v>
      </c>
      <c r="B1196" s="201">
        <v>0</v>
      </c>
      <c r="C1196" s="202"/>
    </row>
    <row r="1197" ht="16.9" customHeight="1" spans="1:3">
      <c r="A1197" s="203" t="s">
        <v>2048</v>
      </c>
      <c r="B1197" s="201">
        <v>0</v>
      </c>
      <c r="C1197" s="202"/>
    </row>
    <row r="1198" ht="16.9" customHeight="1" spans="1:3">
      <c r="A1198" s="203" t="s">
        <v>2050</v>
      </c>
      <c r="B1198" s="201">
        <v>0</v>
      </c>
      <c r="C1198" s="202"/>
    </row>
    <row r="1199" ht="16.9" customHeight="1" spans="1:3">
      <c r="A1199" s="203" t="s">
        <v>2052</v>
      </c>
      <c r="B1199" s="201">
        <v>0</v>
      </c>
      <c r="C1199" s="202"/>
    </row>
    <row r="1200" ht="16.9" customHeight="1" spans="1:3">
      <c r="A1200" s="203" t="s">
        <v>2054</v>
      </c>
      <c r="B1200" s="201">
        <v>0</v>
      </c>
      <c r="C1200" s="202"/>
    </row>
    <row r="1201" ht="16.9" customHeight="1" spans="1:3">
      <c r="A1201" s="203" t="s">
        <v>2056</v>
      </c>
      <c r="B1201" s="201">
        <v>0</v>
      </c>
      <c r="C1201" s="202"/>
    </row>
    <row r="1202" ht="16.9" customHeight="1" spans="1:3">
      <c r="A1202" s="200" t="s">
        <v>2058</v>
      </c>
      <c r="B1202" s="201">
        <v>0</v>
      </c>
      <c r="C1202" s="202"/>
    </row>
    <row r="1203" ht="16.9" customHeight="1" spans="1:3">
      <c r="A1203" s="203" t="s">
        <v>2419</v>
      </c>
      <c r="B1203" s="201">
        <v>0</v>
      </c>
      <c r="C1203" s="202"/>
    </row>
    <row r="1204" ht="16.9" customHeight="1" spans="1:3">
      <c r="A1204" s="200" t="s">
        <v>2420</v>
      </c>
      <c r="B1204" s="201">
        <f>B1205+B1216</f>
        <v>1615</v>
      </c>
      <c r="C1204" s="205">
        <v>1615</v>
      </c>
    </row>
    <row r="1205" ht="16.9" customHeight="1" spans="1:3">
      <c r="A1205" s="200" t="s">
        <v>2061</v>
      </c>
      <c r="B1205" s="201">
        <f>SUM(B1206:B1215)</f>
        <v>0</v>
      </c>
      <c r="C1205" s="202"/>
    </row>
    <row r="1206" ht="16.9" customHeight="1" spans="1:3">
      <c r="A1206" s="203" t="s">
        <v>2063</v>
      </c>
      <c r="B1206" s="201">
        <v>0</v>
      </c>
      <c r="C1206" s="202"/>
    </row>
    <row r="1207" ht="16.9" customHeight="1" spans="1:3">
      <c r="A1207" s="203" t="s">
        <v>2065</v>
      </c>
      <c r="B1207" s="201">
        <v>0</v>
      </c>
      <c r="C1207" s="202"/>
    </row>
    <row r="1208" ht="16.9" customHeight="1" spans="1:3">
      <c r="A1208" s="203" t="s">
        <v>2067</v>
      </c>
      <c r="B1208" s="201"/>
      <c r="C1208" s="202"/>
    </row>
    <row r="1209" ht="16.9" customHeight="1" spans="1:3">
      <c r="A1209" s="203" t="s">
        <v>2069</v>
      </c>
      <c r="B1209" s="201">
        <v>0</v>
      </c>
      <c r="C1209" s="202"/>
    </row>
    <row r="1210" ht="16.9" customHeight="1" spans="1:3">
      <c r="A1210" s="203" t="s">
        <v>2071</v>
      </c>
      <c r="B1210" s="201"/>
      <c r="C1210" s="202"/>
    </row>
    <row r="1211" ht="16.9" customHeight="1" spans="1:3">
      <c r="A1211" s="203" t="s">
        <v>2073</v>
      </c>
      <c r="B1211" s="201">
        <v>0</v>
      </c>
      <c r="C1211" s="202"/>
    </row>
    <row r="1212" ht="16.9" customHeight="1" spans="1:3">
      <c r="A1212" s="203" t="s">
        <v>2075</v>
      </c>
      <c r="B1212" s="201"/>
      <c r="C1212" s="202"/>
    </row>
    <row r="1213" ht="16.9" customHeight="1" spans="1:3">
      <c r="A1213" s="203" t="s">
        <v>2077</v>
      </c>
      <c r="B1213" s="201"/>
      <c r="C1213" s="202"/>
    </row>
    <row r="1214" ht="16.9" customHeight="1" spans="1:3">
      <c r="A1214" s="203" t="s">
        <v>2079</v>
      </c>
      <c r="B1214" s="201">
        <v>0</v>
      </c>
      <c r="C1214" s="202"/>
    </row>
    <row r="1215" ht="16.9" customHeight="1" spans="1:3">
      <c r="A1215" s="203" t="s">
        <v>2081</v>
      </c>
      <c r="B1215" s="201">
        <v>0</v>
      </c>
      <c r="C1215" s="202"/>
    </row>
    <row r="1216" ht="16.9" customHeight="1" spans="1:3">
      <c r="A1216" s="200" t="s">
        <v>2083</v>
      </c>
      <c r="B1216" s="201">
        <v>1615</v>
      </c>
      <c r="C1216" s="201">
        <v>1615</v>
      </c>
    </row>
    <row r="1217" ht="16.9" customHeight="1" spans="1:3">
      <c r="A1217" s="203" t="s">
        <v>2085</v>
      </c>
      <c r="B1217" s="201">
        <v>1615</v>
      </c>
      <c r="C1217" s="205">
        <v>1615</v>
      </c>
    </row>
    <row r="1218" ht="16.9" customHeight="1" spans="1:3">
      <c r="A1218" s="203" t="s">
        <v>2087</v>
      </c>
      <c r="B1218" s="201">
        <v>0</v>
      </c>
      <c r="C1218" s="202"/>
    </row>
    <row r="1219" ht="16.9" customHeight="1" spans="1:3">
      <c r="A1219" s="203" t="s">
        <v>2089</v>
      </c>
      <c r="B1219" s="201">
        <v>0</v>
      </c>
      <c r="C1219" s="202"/>
    </row>
    <row r="1220" ht="16.9" customHeight="1" spans="1:3">
      <c r="A1220" s="200" t="s">
        <v>2091</v>
      </c>
      <c r="B1220" s="201">
        <v>0</v>
      </c>
      <c r="C1220" s="202"/>
    </row>
    <row r="1221" ht="16.9" customHeight="1" spans="1:3">
      <c r="A1221" s="203" t="s">
        <v>2093</v>
      </c>
      <c r="B1221" s="201">
        <v>0</v>
      </c>
      <c r="C1221" s="202"/>
    </row>
    <row r="1222" ht="16.9" customHeight="1" spans="1:3">
      <c r="A1222" s="203" t="s">
        <v>2095</v>
      </c>
      <c r="B1222" s="201">
        <v>0</v>
      </c>
      <c r="C1222" s="202"/>
    </row>
    <row r="1223" ht="16.9" customHeight="1" spans="1:3">
      <c r="A1223" s="203" t="s">
        <v>2097</v>
      </c>
      <c r="B1223" s="201">
        <v>0</v>
      </c>
      <c r="C1223" s="202"/>
    </row>
    <row r="1224" ht="16.9" customHeight="1" spans="1:3">
      <c r="A1224" s="200" t="s">
        <v>2421</v>
      </c>
      <c r="B1224" s="201">
        <v>0</v>
      </c>
      <c r="C1224" s="202"/>
    </row>
    <row r="1225" ht="16.9" customHeight="1" spans="1:3">
      <c r="A1225" s="200" t="s">
        <v>2422</v>
      </c>
      <c r="B1225" s="201">
        <v>0</v>
      </c>
      <c r="C1225" s="202"/>
    </row>
    <row r="1226" ht="16.9" customHeight="1" spans="1:3">
      <c r="A1226" s="203" t="s">
        <v>108</v>
      </c>
      <c r="B1226" s="201">
        <v>0</v>
      </c>
      <c r="C1226" s="202"/>
    </row>
    <row r="1227" ht="16.9" customHeight="1" spans="1:3">
      <c r="A1227" s="203" t="s">
        <v>110</v>
      </c>
      <c r="B1227" s="201">
        <v>0</v>
      </c>
      <c r="C1227" s="202"/>
    </row>
    <row r="1228" ht="16.9" customHeight="1" spans="1:3">
      <c r="A1228" s="203" t="s">
        <v>112</v>
      </c>
      <c r="B1228" s="201">
        <v>0</v>
      </c>
      <c r="C1228" s="202"/>
    </row>
    <row r="1229" ht="16.9" customHeight="1" spans="1:3">
      <c r="A1229" s="203" t="s">
        <v>2423</v>
      </c>
      <c r="B1229" s="201">
        <v>0</v>
      </c>
      <c r="C1229" s="202"/>
    </row>
    <row r="1230" ht="16.9" customHeight="1" spans="1:3">
      <c r="A1230" s="203" t="s">
        <v>2424</v>
      </c>
      <c r="B1230" s="201">
        <v>0</v>
      </c>
      <c r="C1230" s="202"/>
    </row>
    <row r="1231" ht="16.9" customHeight="1" spans="1:3">
      <c r="A1231" s="203" t="s">
        <v>2425</v>
      </c>
      <c r="B1231" s="201">
        <v>0</v>
      </c>
      <c r="C1231" s="202"/>
    </row>
    <row r="1232" ht="16.9" customHeight="1" spans="1:3">
      <c r="A1232" s="203" t="s">
        <v>2112</v>
      </c>
      <c r="B1232" s="201">
        <v>0</v>
      </c>
      <c r="C1232" s="202"/>
    </row>
    <row r="1233" ht="16.9" customHeight="1" spans="1:3">
      <c r="A1233" s="203" t="s">
        <v>2114</v>
      </c>
      <c r="B1233" s="201">
        <v>0</v>
      </c>
      <c r="C1233" s="202"/>
    </row>
    <row r="1234" ht="16.9" customHeight="1" spans="1:3">
      <c r="A1234" s="203" t="s">
        <v>2116</v>
      </c>
      <c r="B1234" s="201">
        <v>0</v>
      </c>
      <c r="C1234" s="202"/>
    </row>
    <row r="1235" ht="16.9" customHeight="1" spans="1:3">
      <c r="A1235" s="203" t="s">
        <v>2118</v>
      </c>
      <c r="B1235" s="201">
        <v>0</v>
      </c>
      <c r="C1235" s="202"/>
    </row>
    <row r="1236" ht="16.9" customHeight="1" spans="1:3">
      <c r="A1236" s="203" t="s">
        <v>2120</v>
      </c>
      <c r="B1236" s="201">
        <v>0</v>
      </c>
      <c r="C1236" s="202"/>
    </row>
    <row r="1237" ht="16.9" customHeight="1" spans="1:3">
      <c r="A1237" s="203" t="s">
        <v>2122</v>
      </c>
      <c r="B1237" s="201">
        <v>0</v>
      </c>
      <c r="C1237" s="202"/>
    </row>
    <row r="1238" ht="16.9" customHeight="1" spans="1:3">
      <c r="A1238" s="203" t="s">
        <v>126</v>
      </c>
      <c r="B1238" s="201">
        <v>0</v>
      </c>
      <c r="C1238" s="202"/>
    </row>
    <row r="1239" ht="16.9" customHeight="1" spans="1:3">
      <c r="A1239" s="203" t="s">
        <v>2426</v>
      </c>
      <c r="B1239" s="201">
        <v>0</v>
      </c>
      <c r="C1239" s="202"/>
    </row>
    <row r="1240" ht="16.9" customHeight="1" spans="1:3">
      <c r="A1240" s="200" t="s">
        <v>2427</v>
      </c>
      <c r="B1240" s="201">
        <v>0</v>
      </c>
      <c r="C1240" s="202"/>
    </row>
    <row r="1241" ht="16.9" customHeight="1" spans="1:3">
      <c r="A1241" s="203" t="s">
        <v>108</v>
      </c>
      <c r="B1241" s="201">
        <v>0</v>
      </c>
      <c r="C1241" s="202"/>
    </row>
    <row r="1242" ht="16.9" customHeight="1" spans="1:3">
      <c r="A1242" s="203" t="s">
        <v>110</v>
      </c>
      <c r="B1242" s="201">
        <v>0</v>
      </c>
      <c r="C1242" s="202"/>
    </row>
    <row r="1243" ht="16.9" customHeight="1" spans="1:3">
      <c r="A1243" s="203" t="s">
        <v>112</v>
      </c>
      <c r="B1243" s="201">
        <v>0</v>
      </c>
      <c r="C1243" s="202"/>
    </row>
    <row r="1244" ht="16.9" customHeight="1" spans="1:3">
      <c r="A1244" s="203" t="s">
        <v>2428</v>
      </c>
      <c r="B1244" s="201">
        <v>0</v>
      </c>
      <c r="C1244" s="202"/>
    </row>
    <row r="1245" ht="16.9" customHeight="1" spans="1:3">
      <c r="A1245" s="203" t="s">
        <v>2429</v>
      </c>
      <c r="B1245" s="201">
        <v>0</v>
      </c>
      <c r="C1245" s="202"/>
    </row>
    <row r="1246" ht="16.9" customHeight="1" spans="1:3">
      <c r="A1246" s="203" t="s">
        <v>2430</v>
      </c>
      <c r="B1246" s="201">
        <v>0</v>
      </c>
      <c r="C1246" s="202"/>
    </row>
    <row r="1247" ht="16.9" customHeight="1" spans="1:3">
      <c r="A1247" s="203" t="s">
        <v>2431</v>
      </c>
      <c r="B1247" s="201">
        <v>0</v>
      </c>
      <c r="C1247" s="202"/>
    </row>
    <row r="1248" ht="16.9" customHeight="1" spans="1:3">
      <c r="A1248" s="203" t="s">
        <v>2432</v>
      </c>
      <c r="B1248" s="201">
        <v>0</v>
      </c>
      <c r="C1248" s="202"/>
    </row>
    <row r="1249" ht="16.9" customHeight="1" spans="1:3">
      <c r="A1249" s="203" t="s">
        <v>2433</v>
      </c>
      <c r="B1249" s="201">
        <v>0</v>
      </c>
      <c r="C1249" s="202"/>
    </row>
    <row r="1250" ht="16.9" customHeight="1" spans="1:3">
      <c r="A1250" s="203" t="s">
        <v>2434</v>
      </c>
      <c r="B1250" s="201">
        <v>0</v>
      </c>
      <c r="C1250" s="202"/>
    </row>
    <row r="1251" ht="16.9" customHeight="1" spans="1:3">
      <c r="A1251" s="203" t="s">
        <v>2435</v>
      </c>
      <c r="B1251" s="201">
        <v>0</v>
      </c>
      <c r="C1251" s="202"/>
    </row>
    <row r="1252" ht="16.9" customHeight="1" spans="1:3">
      <c r="A1252" s="203" t="s">
        <v>126</v>
      </c>
      <c r="B1252" s="201">
        <v>0</v>
      </c>
      <c r="C1252" s="202"/>
    </row>
    <row r="1253" ht="16.9" customHeight="1" spans="1:3">
      <c r="A1253" s="203" t="s">
        <v>2436</v>
      </c>
      <c r="B1253" s="201">
        <v>0</v>
      </c>
      <c r="C1253" s="202"/>
    </row>
    <row r="1254" ht="16.9" customHeight="1" spans="1:3">
      <c r="A1254" s="200" t="s">
        <v>2133</v>
      </c>
      <c r="B1254" s="201">
        <v>0</v>
      </c>
      <c r="C1254" s="202"/>
    </row>
    <row r="1255" ht="16.9" customHeight="1" spans="1:3">
      <c r="A1255" s="203" t="s">
        <v>2135</v>
      </c>
      <c r="B1255" s="201">
        <v>0</v>
      </c>
      <c r="C1255" s="202"/>
    </row>
    <row r="1256" ht="16.9" customHeight="1" spans="1:3">
      <c r="A1256" s="203" t="s">
        <v>2137</v>
      </c>
      <c r="B1256" s="201">
        <v>0</v>
      </c>
      <c r="C1256" s="202"/>
    </row>
    <row r="1257" ht="16.9" customHeight="1" spans="1:3">
      <c r="A1257" s="203" t="s">
        <v>2139</v>
      </c>
      <c r="B1257" s="201">
        <v>0</v>
      </c>
      <c r="C1257" s="202"/>
    </row>
    <row r="1258" ht="16.9" customHeight="1" spans="1:3">
      <c r="A1258" s="203" t="s">
        <v>2143</v>
      </c>
      <c r="B1258" s="201">
        <v>0</v>
      </c>
      <c r="C1258" s="202"/>
    </row>
    <row r="1259" ht="16.9" customHeight="1" spans="1:3">
      <c r="A1259" s="200" t="s">
        <v>2145</v>
      </c>
      <c r="B1259" s="201">
        <v>0</v>
      </c>
      <c r="C1259" s="202"/>
    </row>
    <row r="1260" ht="16.9" customHeight="1" spans="1:3">
      <c r="A1260" s="203" t="s">
        <v>2147</v>
      </c>
      <c r="B1260" s="201">
        <v>0</v>
      </c>
      <c r="C1260" s="202"/>
    </row>
    <row r="1261" ht="16.9" customHeight="1" spans="1:3">
      <c r="A1261" s="203" t="s">
        <v>2149</v>
      </c>
      <c r="B1261" s="201">
        <v>0</v>
      </c>
      <c r="C1261" s="202"/>
    </row>
    <row r="1262" ht="16.9" customHeight="1" spans="1:3">
      <c r="A1262" s="203" t="s">
        <v>2437</v>
      </c>
      <c r="B1262" s="201">
        <v>0</v>
      </c>
      <c r="C1262" s="202"/>
    </row>
    <row r="1263" ht="16.9" customHeight="1" spans="1:3">
      <c r="A1263" s="203" t="s">
        <v>2153</v>
      </c>
      <c r="B1263" s="201">
        <v>0</v>
      </c>
      <c r="C1263" s="202"/>
    </row>
    <row r="1264" ht="16.9" customHeight="1" spans="1:3">
      <c r="A1264" s="203" t="s">
        <v>2155</v>
      </c>
      <c r="B1264" s="201">
        <v>0</v>
      </c>
      <c r="C1264" s="202"/>
    </row>
    <row r="1265" ht="16.9" customHeight="1" spans="1:3">
      <c r="A1265" s="200" t="s">
        <v>2157</v>
      </c>
      <c r="B1265" s="201">
        <v>0</v>
      </c>
      <c r="C1265" s="202"/>
    </row>
    <row r="1266" ht="16.9" customHeight="1" spans="1:3">
      <c r="A1266" s="203" t="s">
        <v>2159</v>
      </c>
      <c r="B1266" s="201">
        <v>0</v>
      </c>
      <c r="C1266" s="202"/>
    </row>
    <row r="1267" ht="16.9" customHeight="1" spans="1:3">
      <c r="A1267" s="203" t="s">
        <v>2161</v>
      </c>
      <c r="B1267" s="201">
        <v>0</v>
      </c>
      <c r="C1267" s="202"/>
    </row>
    <row r="1268" ht="16.9" customHeight="1" spans="1:3">
      <c r="A1268" s="203" t="s">
        <v>2163</v>
      </c>
      <c r="B1268" s="201">
        <v>0</v>
      </c>
      <c r="C1268" s="202"/>
    </row>
    <row r="1269" ht="16.9" customHeight="1" spans="1:3">
      <c r="A1269" s="203" t="s">
        <v>2165</v>
      </c>
      <c r="B1269" s="201">
        <v>0</v>
      </c>
      <c r="C1269" s="202"/>
    </row>
    <row r="1270" ht="16.9" customHeight="1" spans="1:3">
      <c r="A1270" s="203" t="s">
        <v>2167</v>
      </c>
      <c r="B1270" s="201">
        <v>0</v>
      </c>
      <c r="C1270" s="202"/>
    </row>
    <row r="1271" ht="16.9" customHeight="1" spans="1:3">
      <c r="A1271" s="203" t="s">
        <v>2169</v>
      </c>
      <c r="B1271" s="201">
        <v>0</v>
      </c>
      <c r="C1271" s="202"/>
    </row>
    <row r="1272" ht="16.9" customHeight="1" spans="1:3">
      <c r="A1272" s="203" t="s">
        <v>2171</v>
      </c>
      <c r="B1272" s="201">
        <v>0</v>
      </c>
      <c r="C1272" s="202"/>
    </row>
    <row r="1273" ht="16.9" customHeight="1" spans="1:3">
      <c r="A1273" s="203" t="s">
        <v>2173</v>
      </c>
      <c r="B1273" s="201">
        <v>0</v>
      </c>
      <c r="C1273" s="202"/>
    </row>
    <row r="1274" ht="16.9" customHeight="1" spans="1:3">
      <c r="A1274" s="203" t="s">
        <v>2175</v>
      </c>
      <c r="B1274" s="201">
        <v>0</v>
      </c>
      <c r="C1274" s="202"/>
    </row>
    <row r="1275" ht="16.9" customHeight="1" spans="1:3">
      <c r="A1275" s="203" t="s">
        <v>2177</v>
      </c>
      <c r="B1275" s="201">
        <v>0</v>
      </c>
      <c r="C1275" s="202"/>
    </row>
    <row r="1276" ht="16.9" customHeight="1" spans="1:3">
      <c r="A1276" s="203" t="s">
        <v>2181</v>
      </c>
      <c r="B1276" s="201">
        <v>0</v>
      </c>
      <c r="C1276" s="202"/>
    </row>
    <row r="1277" ht="16.9" customHeight="1" spans="1:3">
      <c r="A1277" s="200" t="s">
        <v>2438</v>
      </c>
      <c r="B1277" s="201">
        <v>67</v>
      </c>
      <c r="C1277" s="202"/>
    </row>
    <row r="1278" ht="16.9" customHeight="1" spans="1:3">
      <c r="A1278" s="200" t="s">
        <v>2184</v>
      </c>
      <c r="B1278" s="201">
        <v>17</v>
      </c>
      <c r="C1278" s="202"/>
    </row>
    <row r="1279" ht="16.9" customHeight="1" spans="1:3">
      <c r="A1279" s="203" t="s">
        <v>108</v>
      </c>
      <c r="B1279" s="201">
        <v>17</v>
      </c>
      <c r="C1279" s="202"/>
    </row>
    <row r="1280" ht="16.9" customHeight="1" spans="1:3">
      <c r="A1280" s="203" t="s">
        <v>110</v>
      </c>
      <c r="B1280" s="201">
        <v>0</v>
      </c>
      <c r="C1280" s="202"/>
    </row>
    <row r="1281" ht="16.9" customHeight="1" spans="1:3">
      <c r="A1281" s="203" t="s">
        <v>112</v>
      </c>
      <c r="B1281" s="201">
        <v>0</v>
      </c>
      <c r="C1281" s="202"/>
    </row>
    <row r="1282" ht="16.9" customHeight="1" spans="1:3">
      <c r="A1282" s="203" t="s">
        <v>2189</v>
      </c>
      <c r="B1282" s="201">
        <v>0</v>
      </c>
      <c r="C1282" s="202"/>
    </row>
    <row r="1283" ht="16.9" customHeight="1" spans="1:3">
      <c r="A1283" s="203" t="s">
        <v>2191</v>
      </c>
      <c r="B1283" s="201">
        <v>0</v>
      </c>
      <c r="C1283" s="202"/>
    </row>
    <row r="1284" ht="16.9" customHeight="1" spans="1:3">
      <c r="A1284" s="203" t="s">
        <v>2193</v>
      </c>
      <c r="B1284" s="201">
        <v>0</v>
      </c>
      <c r="C1284" s="202"/>
    </row>
    <row r="1285" ht="16.9" customHeight="1" spans="1:3">
      <c r="A1285" s="203" t="s">
        <v>2439</v>
      </c>
      <c r="B1285" s="201">
        <v>0</v>
      </c>
      <c r="C1285" s="202"/>
    </row>
    <row r="1286" ht="16.9" customHeight="1" spans="1:3">
      <c r="A1286" s="203" t="s">
        <v>2195</v>
      </c>
      <c r="B1286" s="201">
        <v>0</v>
      </c>
      <c r="C1286" s="202"/>
    </row>
    <row r="1287" ht="16.9" customHeight="1" spans="1:3">
      <c r="A1287" s="203" t="s">
        <v>2197</v>
      </c>
      <c r="B1287" s="201">
        <v>0</v>
      </c>
      <c r="C1287" s="202"/>
    </row>
    <row r="1288" ht="16.9" customHeight="1" spans="1:3">
      <c r="A1288" s="203" t="s">
        <v>126</v>
      </c>
      <c r="B1288" s="201">
        <v>0</v>
      </c>
      <c r="C1288" s="202"/>
    </row>
    <row r="1289" ht="16.9" customHeight="1" spans="1:3">
      <c r="A1289" s="203" t="s">
        <v>2200</v>
      </c>
      <c r="B1289" s="201">
        <v>0</v>
      </c>
      <c r="C1289" s="202"/>
    </row>
    <row r="1290" ht="16.9" customHeight="1" spans="1:3">
      <c r="A1290" s="200" t="s">
        <v>2440</v>
      </c>
      <c r="B1290" s="201">
        <v>0</v>
      </c>
      <c r="C1290" s="202"/>
    </row>
    <row r="1291" ht="16.9" customHeight="1" spans="1:3">
      <c r="A1291" s="203" t="s">
        <v>108</v>
      </c>
      <c r="B1291" s="201">
        <v>0</v>
      </c>
      <c r="C1291" s="202"/>
    </row>
    <row r="1292" ht="16.9" customHeight="1" spans="1:3">
      <c r="A1292" s="203" t="s">
        <v>110</v>
      </c>
      <c r="B1292" s="201">
        <v>0</v>
      </c>
      <c r="C1292" s="202"/>
    </row>
    <row r="1293" ht="16.9" customHeight="1" spans="1:3">
      <c r="A1293" s="203" t="s">
        <v>112</v>
      </c>
      <c r="B1293" s="201">
        <v>0</v>
      </c>
      <c r="C1293" s="202"/>
    </row>
    <row r="1294" ht="16.9" customHeight="1" spans="1:3">
      <c r="A1294" s="203" t="s">
        <v>2207</v>
      </c>
      <c r="B1294" s="201">
        <v>0</v>
      </c>
      <c r="C1294" s="202"/>
    </row>
    <row r="1295" ht="16.9" customHeight="1" spans="1:3">
      <c r="A1295" s="203" t="s">
        <v>2441</v>
      </c>
      <c r="B1295" s="201">
        <v>50</v>
      </c>
      <c r="C1295" s="202"/>
    </row>
    <row r="1296" ht="16.9" customHeight="1" spans="1:3">
      <c r="A1296" s="200" t="s">
        <v>2442</v>
      </c>
      <c r="B1296" s="201">
        <v>0</v>
      </c>
      <c r="C1296" s="202"/>
    </row>
    <row r="1297" ht="16.9" customHeight="1" spans="1:3">
      <c r="A1297" s="203" t="s">
        <v>108</v>
      </c>
      <c r="B1297" s="201">
        <v>0</v>
      </c>
      <c r="C1297" s="202"/>
    </row>
    <row r="1298" ht="16.9" customHeight="1" spans="1:3">
      <c r="A1298" s="203" t="s">
        <v>110</v>
      </c>
      <c r="B1298" s="201">
        <v>0</v>
      </c>
      <c r="C1298" s="202"/>
    </row>
    <row r="1299" ht="16.9" customHeight="1" spans="1:3">
      <c r="A1299" s="203" t="s">
        <v>112</v>
      </c>
      <c r="B1299" s="201">
        <v>0</v>
      </c>
      <c r="C1299" s="202"/>
    </row>
    <row r="1300" ht="16.9" customHeight="1" spans="1:3">
      <c r="A1300" s="203" t="s">
        <v>2443</v>
      </c>
      <c r="B1300" s="201">
        <v>0</v>
      </c>
      <c r="C1300" s="202"/>
    </row>
    <row r="1301" ht="16.9" customHeight="1" spans="1:3">
      <c r="A1301" s="203" t="s">
        <v>2444</v>
      </c>
      <c r="B1301" s="201">
        <v>0</v>
      </c>
      <c r="C1301" s="202"/>
    </row>
    <row r="1302" ht="16.9" customHeight="1" spans="1:3">
      <c r="A1302" s="200" t="s">
        <v>2445</v>
      </c>
      <c r="B1302" s="201">
        <v>0</v>
      </c>
      <c r="C1302" s="202"/>
    </row>
    <row r="1303" ht="16.9" customHeight="1" spans="1:3">
      <c r="A1303" s="203" t="s">
        <v>108</v>
      </c>
      <c r="B1303" s="201">
        <v>0</v>
      </c>
      <c r="C1303" s="202"/>
    </row>
    <row r="1304" ht="16.9" customHeight="1" spans="1:3">
      <c r="A1304" s="203" t="s">
        <v>110</v>
      </c>
      <c r="B1304" s="201">
        <v>0</v>
      </c>
      <c r="C1304" s="202"/>
    </row>
    <row r="1305" ht="16.9" customHeight="1" spans="1:3">
      <c r="A1305" s="203" t="s">
        <v>112</v>
      </c>
      <c r="B1305" s="201">
        <v>0</v>
      </c>
      <c r="C1305" s="202"/>
    </row>
    <row r="1306" ht="16.9" customHeight="1" spans="1:3">
      <c r="A1306" s="203" t="s">
        <v>2446</v>
      </c>
      <c r="B1306" s="201">
        <v>0</v>
      </c>
      <c r="C1306" s="202"/>
    </row>
    <row r="1307" ht="16.9" customHeight="1" spans="1:3">
      <c r="A1307" s="203" t="s">
        <v>2447</v>
      </c>
      <c r="B1307" s="201">
        <v>0</v>
      </c>
      <c r="C1307" s="202"/>
    </row>
    <row r="1308" ht="16.9" customHeight="1" spans="1:3">
      <c r="A1308" s="203" t="s">
        <v>126</v>
      </c>
      <c r="B1308" s="201">
        <v>0</v>
      </c>
      <c r="C1308" s="202"/>
    </row>
    <row r="1309" ht="16.9" customHeight="1" spans="1:3">
      <c r="A1309" s="203" t="s">
        <v>2448</v>
      </c>
      <c r="B1309" s="201">
        <v>0</v>
      </c>
      <c r="C1309" s="202"/>
    </row>
    <row r="1310" ht="16.9" customHeight="1" spans="1:3">
      <c r="A1310" s="200" t="s">
        <v>2223</v>
      </c>
      <c r="B1310" s="201">
        <v>0</v>
      </c>
      <c r="C1310" s="202"/>
    </row>
    <row r="1311" ht="16.9" customHeight="1" spans="1:3">
      <c r="A1311" s="203" t="s">
        <v>108</v>
      </c>
      <c r="B1311" s="201">
        <v>0</v>
      </c>
      <c r="C1311" s="202"/>
    </row>
    <row r="1312" ht="16.9" customHeight="1" spans="1:3">
      <c r="A1312" s="203" t="s">
        <v>110</v>
      </c>
      <c r="B1312" s="201">
        <v>0</v>
      </c>
      <c r="C1312" s="202"/>
    </row>
    <row r="1313" ht="16.9" customHeight="1" spans="1:3">
      <c r="A1313" s="203" t="s">
        <v>112</v>
      </c>
      <c r="B1313" s="201">
        <v>0</v>
      </c>
      <c r="C1313" s="202"/>
    </row>
    <row r="1314" ht="16.9" customHeight="1" spans="1:3">
      <c r="A1314" s="203" t="s">
        <v>2228</v>
      </c>
      <c r="B1314" s="201">
        <v>0</v>
      </c>
      <c r="C1314" s="202"/>
    </row>
    <row r="1315" ht="16.9" customHeight="1" spans="1:3">
      <c r="A1315" s="203" t="s">
        <v>2230</v>
      </c>
      <c r="B1315" s="201">
        <v>0</v>
      </c>
      <c r="C1315" s="202"/>
    </row>
    <row r="1316" ht="16.9" customHeight="1" spans="1:3">
      <c r="A1316" s="203" t="s">
        <v>2232</v>
      </c>
      <c r="B1316" s="201">
        <v>0</v>
      </c>
      <c r="C1316" s="202"/>
    </row>
    <row r="1317" ht="16.9" customHeight="1" spans="1:3">
      <c r="A1317" s="203" t="s">
        <v>2234</v>
      </c>
      <c r="B1317" s="201">
        <v>0</v>
      </c>
      <c r="C1317" s="202"/>
    </row>
    <row r="1318" ht="16.9" customHeight="1" spans="1:3">
      <c r="A1318" s="203" t="s">
        <v>2236</v>
      </c>
      <c r="B1318" s="201">
        <v>0</v>
      </c>
      <c r="C1318" s="202"/>
    </row>
    <row r="1319" ht="16.9" customHeight="1" spans="1:3">
      <c r="A1319" s="203" t="s">
        <v>2238</v>
      </c>
      <c r="B1319" s="201">
        <v>0</v>
      </c>
      <c r="C1319" s="202"/>
    </row>
    <row r="1320" ht="16.9" customHeight="1" spans="1:3">
      <c r="A1320" s="203" t="s">
        <v>2240</v>
      </c>
      <c r="B1320" s="201">
        <v>0</v>
      </c>
      <c r="C1320" s="202"/>
    </row>
    <row r="1321" ht="16.9" customHeight="1" spans="1:3">
      <c r="A1321" s="203" t="s">
        <v>2449</v>
      </c>
      <c r="B1321" s="201">
        <v>0</v>
      </c>
      <c r="C1321" s="202"/>
    </row>
    <row r="1322" ht="16.9" customHeight="1" spans="1:3">
      <c r="A1322" s="203" t="s">
        <v>2244</v>
      </c>
      <c r="B1322" s="201">
        <v>0</v>
      </c>
      <c r="C1322" s="202"/>
    </row>
    <row r="1323" ht="16.9" customHeight="1" spans="1:3">
      <c r="A1323" s="200" t="s">
        <v>2246</v>
      </c>
      <c r="B1323" s="201">
        <v>0</v>
      </c>
      <c r="C1323" s="202"/>
    </row>
    <row r="1324" ht="16.9" customHeight="1" spans="1:3">
      <c r="A1324" s="203" t="s">
        <v>2248</v>
      </c>
      <c r="B1324" s="201">
        <v>0</v>
      </c>
      <c r="C1324" s="202"/>
    </row>
    <row r="1325" ht="16.9" customHeight="1" spans="1:3">
      <c r="A1325" s="203" t="s">
        <v>2250</v>
      </c>
      <c r="B1325" s="201">
        <v>0</v>
      </c>
      <c r="C1325" s="202"/>
    </row>
    <row r="1326" ht="16.9" customHeight="1" spans="1:3">
      <c r="A1326" s="203" t="s">
        <v>2252</v>
      </c>
      <c r="B1326" s="201">
        <v>0</v>
      </c>
      <c r="C1326" s="202"/>
    </row>
    <row r="1327" ht="16.9" customHeight="1" spans="1:3">
      <c r="A1327" s="200" t="s">
        <v>2254</v>
      </c>
      <c r="B1327" s="201"/>
      <c r="C1327" s="202"/>
    </row>
    <row r="1328" ht="16.9" customHeight="1" spans="1:3">
      <c r="A1328" s="203" t="s">
        <v>2450</v>
      </c>
      <c r="B1328" s="201"/>
      <c r="C1328" s="202"/>
    </row>
    <row r="1329" ht="16.9" customHeight="1" spans="1:3">
      <c r="A1329" s="203" t="s">
        <v>2451</v>
      </c>
      <c r="B1329" s="201">
        <v>0</v>
      </c>
      <c r="C1329" s="202"/>
    </row>
    <row r="1330" ht="16.9" customHeight="1" spans="1:3">
      <c r="A1330" s="203" t="s">
        <v>2256</v>
      </c>
      <c r="B1330" s="201">
        <v>0</v>
      </c>
      <c r="C1330" s="202"/>
    </row>
    <row r="1331" ht="16.9" customHeight="1" spans="1:3">
      <c r="A1331" s="203" t="s">
        <v>2258</v>
      </c>
      <c r="B1331" s="201">
        <v>0</v>
      </c>
      <c r="C1331" s="202"/>
    </row>
    <row r="1332" ht="16.9" customHeight="1" spans="1:3">
      <c r="A1332" s="203" t="s">
        <v>2260</v>
      </c>
      <c r="B1332" s="201">
        <v>0</v>
      </c>
      <c r="C1332" s="202"/>
    </row>
    <row r="1333" ht="16.9" customHeight="1" spans="1:3">
      <c r="A1333" s="200" t="s">
        <v>2262</v>
      </c>
      <c r="B1333" s="201">
        <v>0</v>
      </c>
      <c r="C1333" s="202"/>
    </row>
    <row r="1334" ht="16.9" customHeight="1" spans="1:3">
      <c r="A1334" s="200" t="s">
        <v>2452</v>
      </c>
      <c r="B1334" s="201">
        <v>1360</v>
      </c>
      <c r="C1334" s="202"/>
    </row>
    <row r="1335" ht="16.9" customHeight="1" spans="1:3">
      <c r="A1335" s="200" t="s">
        <v>1978</v>
      </c>
      <c r="B1335" s="201">
        <v>1360</v>
      </c>
      <c r="C1335" s="202"/>
    </row>
    <row r="1336" ht="16.9" customHeight="1" spans="1:3">
      <c r="A1336" s="203" t="s">
        <v>2324</v>
      </c>
      <c r="B1336" s="201">
        <v>1360</v>
      </c>
      <c r="C1336" s="202"/>
    </row>
    <row r="1337" ht="16.9" customHeight="1" spans="1:3">
      <c r="A1337" s="200" t="s">
        <v>2453</v>
      </c>
      <c r="B1337" s="201">
        <v>1500</v>
      </c>
      <c r="C1337" s="202"/>
    </row>
    <row r="1338" ht="16.9" customHeight="1" spans="1:3">
      <c r="A1338" s="200" t="s">
        <v>2454</v>
      </c>
      <c r="B1338" s="201"/>
      <c r="C1338" s="202"/>
    </row>
    <row r="1339" ht="16.9" customHeight="1" spans="1:3">
      <c r="A1339" s="200" t="s">
        <v>2455</v>
      </c>
      <c r="B1339" s="201"/>
      <c r="C1339" s="202"/>
    </row>
    <row r="1340" ht="16.9" customHeight="1" spans="1:3">
      <c r="A1340" s="200" t="s">
        <v>2270</v>
      </c>
      <c r="B1340" s="201">
        <v>1500</v>
      </c>
      <c r="C1340" s="202"/>
    </row>
    <row r="1341" ht="16.9" customHeight="1" spans="1:3">
      <c r="A1341" s="203" t="s">
        <v>2272</v>
      </c>
      <c r="B1341" s="201">
        <v>1500</v>
      </c>
      <c r="C1341" s="202"/>
    </row>
    <row r="1342" ht="16.9" customHeight="1" spans="1:3">
      <c r="A1342" s="203" t="s">
        <v>2274</v>
      </c>
      <c r="B1342" s="201">
        <v>0</v>
      </c>
      <c r="C1342" s="202"/>
    </row>
    <row r="1343" ht="16.9" customHeight="1" spans="1:3">
      <c r="A1343" s="203" t="s">
        <v>2276</v>
      </c>
      <c r="B1343" s="201">
        <v>0</v>
      </c>
      <c r="C1343" s="202"/>
    </row>
    <row r="1344" ht="16.9" customHeight="1" spans="1:3">
      <c r="A1344" s="203" t="s">
        <v>2278</v>
      </c>
      <c r="B1344" s="201">
        <v>0</v>
      </c>
      <c r="C1344" s="202"/>
    </row>
    <row r="1345" ht="16.9" customHeight="1" spans="1:3">
      <c r="A1345" s="200" t="s">
        <v>2456</v>
      </c>
      <c r="B1345" s="201">
        <v>0</v>
      </c>
      <c r="C1345" s="202"/>
    </row>
    <row r="1346" ht="16.9" customHeight="1" spans="1:3">
      <c r="A1346" s="200" t="s">
        <v>2457</v>
      </c>
      <c r="B1346" s="201">
        <v>0</v>
      </c>
      <c r="C1346" s="202"/>
    </row>
    <row r="1347" ht="16.9" customHeight="1" spans="1:3">
      <c r="A1347" s="200" t="s">
        <v>2458</v>
      </c>
      <c r="B1347" s="201">
        <v>0</v>
      </c>
      <c r="C1347" s="202"/>
    </row>
    <row r="1348" ht="16.9" customHeight="1" spans="1:3">
      <c r="A1348" s="200" t="s">
        <v>2282</v>
      </c>
      <c r="B1348" s="201">
        <v>0</v>
      </c>
      <c r="C1348" s="202"/>
    </row>
    <row r="1349" ht="16.9" customHeight="1" spans="1:3">
      <c r="A1349" s="200" t="s">
        <v>2459</v>
      </c>
      <c r="B1349" s="206"/>
      <c r="C1349" s="202"/>
    </row>
  </sheetData>
  <mergeCells count="2">
    <mergeCell ref="A2:C2"/>
    <mergeCell ref="B3:C3"/>
  </mergeCells>
  <pageMargins left="0.866141732283464" right="0.236220472440945" top="0.551181102362205" bottom="0.354330708661417" header="0.31496062992126" footer="0.31496062992126"/>
  <pageSetup paperSize="9" orientation="portrait"/>
  <headerFooter/>
  <ignoredErrors>
    <ignoredError sqref="B566"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28"/>
  <sheetViews>
    <sheetView topLeftCell="A20" workbookViewId="0">
      <selection activeCell="E58" sqref="E58"/>
    </sheetView>
  </sheetViews>
  <sheetFormatPr defaultColWidth="9" defaultRowHeight="13.5"/>
  <cols>
    <col min="1" max="1" width="47.375" customWidth="1"/>
    <col min="2" max="2" width="23.625" style="178" customWidth="1"/>
  </cols>
  <sheetData>
    <row r="1" ht="30.75" customHeight="1" spans="1:1">
      <c r="A1" s="160" t="s">
        <v>9</v>
      </c>
    </row>
    <row r="2" ht="27.75" customHeight="1" spans="1:2">
      <c r="A2" s="179" t="s">
        <v>2460</v>
      </c>
      <c r="B2" s="179"/>
    </row>
    <row r="3" ht="21.75" customHeight="1" spans="2:2">
      <c r="B3" s="180" t="s">
        <v>37</v>
      </c>
    </row>
    <row r="4" s="177" customFormat="1" ht="30" customHeight="1" spans="1:2">
      <c r="A4" s="181" t="s">
        <v>38</v>
      </c>
      <c r="B4" s="181" t="s">
        <v>2284</v>
      </c>
    </row>
    <row r="5" s="177" customFormat="1" ht="20.1" customHeight="1" spans="1:2">
      <c r="A5" s="182" t="s">
        <v>2461</v>
      </c>
      <c r="B5" s="181">
        <f>SUM(B6:B17)</f>
        <v>28771</v>
      </c>
    </row>
    <row r="6" ht="20.1" customHeight="1" spans="1:2">
      <c r="A6" s="183" t="s">
        <v>2462</v>
      </c>
      <c r="B6" s="184">
        <v>16718</v>
      </c>
    </row>
    <row r="7" ht="20.1" customHeight="1" spans="1:2">
      <c r="A7" s="183" t="s">
        <v>2463</v>
      </c>
      <c r="B7" s="184">
        <v>1077</v>
      </c>
    </row>
    <row r="8" ht="20.1" customHeight="1" spans="1:2">
      <c r="A8" s="183" t="s">
        <v>2464</v>
      </c>
      <c r="B8" s="184">
        <v>54</v>
      </c>
    </row>
    <row r="9" ht="20.1" customHeight="1" spans="1:2">
      <c r="A9" s="185" t="s">
        <v>2465</v>
      </c>
      <c r="B9" s="184">
        <v>2154</v>
      </c>
    </row>
    <row r="10" ht="20.1" customHeight="1" spans="1:2">
      <c r="A10" s="183" t="s">
        <v>2466</v>
      </c>
      <c r="B10" s="184">
        <v>91</v>
      </c>
    </row>
    <row r="11" ht="20.1" customHeight="1" spans="1:2">
      <c r="A11" s="186" t="s">
        <v>2467</v>
      </c>
      <c r="B11" s="184">
        <v>1615</v>
      </c>
    </row>
    <row r="12" ht="20.1" customHeight="1" spans="1:2">
      <c r="A12" s="183" t="s">
        <v>2468</v>
      </c>
      <c r="B12" s="184">
        <v>763</v>
      </c>
    </row>
    <row r="13" ht="20.1" customHeight="1" spans="1:2">
      <c r="A13" s="186" t="s">
        <v>2469</v>
      </c>
      <c r="B13" s="184">
        <v>1440</v>
      </c>
    </row>
    <row r="14" ht="20.1" customHeight="1" spans="1:2">
      <c r="A14" s="186" t="s">
        <v>2470</v>
      </c>
      <c r="B14" s="184">
        <v>1957</v>
      </c>
    </row>
    <row r="15" ht="20.1" customHeight="1" spans="1:2">
      <c r="A15" s="183" t="s">
        <v>2471</v>
      </c>
      <c r="B15" s="184">
        <v>1684</v>
      </c>
    </row>
    <row r="16" ht="20.1" customHeight="1" spans="1:2">
      <c r="A16" s="183" t="s">
        <v>2472</v>
      </c>
      <c r="B16" s="184">
        <v>885</v>
      </c>
    </row>
    <row r="17" ht="20.1" customHeight="1" spans="1:2">
      <c r="A17" s="183" t="s">
        <v>2473</v>
      </c>
      <c r="B17" s="184">
        <v>333</v>
      </c>
    </row>
    <row r="18" s="177" customFormat="1" ht="20.1" customHeight="1" spans="1:2">
      <c r="A18" s="182" t="s">
        <v>2474</v>
      </c>
      <c r="B18" s="187">
        <f>SUM(B19:B23)</f>
        <v>766</v>
      </c>
    </row>
    <row r="19" ht="20.1" customHeight="1" spans="1:2">
      <c r="A19" s="186" t="s">
        <v>2475</v>
      </c>
      <c r="B19" s="184">
        <v>46</v>
      </c>
    </row>
    <row r="20" ht="20.1" customHeight="1" spans="1:2">
      <c r="A20" s="186" t="s">
        <v>2476</v>
      </c>
      <c r="B20" s="184">
        <v>240</v>
      </c>
    </row>
    <row r="21" ht="20.1" customHeight="1" spans="1:2">
      <c r="A21" s="186" t="s">
        <v>2477</v>
      </c>
      <c r="B21" s="184">
        <v>300</v>
      </c>
    </row>
    <row r="22" ht="20.1" customHeight="1" spans="1:2">
      <c r="A22" s="183" t="s">
        <v>2478</v>
      </c>
      <c r="B22" s="184">
        <v>155</v>
      </c>
    </row>
    <row r="23" ht="20.1" customHeight="1" spans="1:2">
      <c r="A23" s="186" t="s">
        <v>2479</v>
      </c>
      <c r="B23" s="184">
        <v>25</v>
      </c>
    </row>
    <row r="24" s="177" customFormat="1" ht="20.1" customHeight="1" spans="1:10">
      <c r="A24" s="182" t="s">
        <v>2480</v>
      </c>
      <c r="B24" s="187">
        <f>SUM(B25:B29)</f>
        <v>385</v>
      </c>
      <c r="J24" s="190"/>
    </row>
    <row r="25" ht="20.1" customHeight="1" spans="1:2">
      <c r="A25" s="183" t="s">
        <v>2481</v>
      </c>
      <c r="B25" s="184"/>
    </row>
    <row r="26" ht="20.1" customHeight="1" spans="1:2">
      <c r="A26" s="183" t="s">
        <v>2482</v>
      </c>
      <c r="B26" s="184">
        <v>111</v>
      </c>
    </row>
    <row r="27" ht="20.1" customHeight="1" spans="1:2">
      <c r="A27" s="183" t="s">
        <v>2483</v>
      </c>
      <c r="B27" s="184"/>
    </row>
    <row r="28" ht="20.1" customHeight="1" spans="1:2">
      <c r="A28" s="183" t="s">
        <v>2484</v>
      </c>
      <c r="B28" s="188"/>
    </row>
    <row r="29" ht="20.1" customHeight="1" spans="1:2">
      <c r="A29" s="183" t="s">
        <v>2485</v>
      </c>
      <c r="B29" s="188">
        <v>274</v>
      </c>
    </row>
    <row r="30" s="177" customFormat="1" ht="20.1" customHeight="1" spans="1:2">
      <c r="A30" s="189" t="s">
        <v>2486</v>
      </c>
      <c r="B30" s="181">
        <f>SUM(B5,B18,B24)</f>
        <v>29922</v>
      </c>
    </row>
    <row r="228" spans="3:3">
      <c r="C228" s="176"/>
    </row>
  </sheetData>
  <mergeCells count="1">
    <mergeCell ref="A2:B2"/>
  </mergeCells>
  <pageMargins left="1.41" right="0.708661417322835" top="0.748031496062992" bottom="0.748031496062992" header="0.31496062992126" footer="0.31496062992126"/>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J227"/>
  <sheetViews>
    <sheetView workbookViewId="0">
      <selection activeCell="A2" sqref="A2:B2"/>
    </sheetView>
  </sheetViews>
  <sheetFormatPr defaultColWidth="9" defaultRowHeight="13.5"/>
  <cols>
    <col min="1" max="1" width="35.75" customWidth="1"/>
    <col min="2" max="2" width="43.75" customWidth="1"/>
    <col min="3" max="3" width="27" customWidth="1"/>
  </cols>
  <sheetData>
    <row r="1" ht="22.5" customHeight="1" spans="1:2">
      <c r="A1" s="160" t="s">
        <v>11</v>
      </c>
      <c r="B1" s="162"/>
    </row>
    <row r="2" s="159" customFormat="1" ht="25.5" spans="1:3">
      <c r="A2" s="163" t="s">
        <v>2487</v>
      </c>
      <c r="B2" s="163"/>
      <c r="C2" s="164"/>
    </row>
    <row r="3" ht="24" customHeight="1" spans="1:2">
      <c r="A3" s="165"/>
      <c r="B3" s="166" t="s">
        <v>37</v>
      </c>
    </row>
    <row r="4" s="160" customFormat="1" ht="30" customHeight="1" spans="1:3">
      <c r="A4" s="167" t="s">
        <v>2488</v>
      </c>
      <c r="B4" s="168" t="s">
        <v>2489</v>
      </c>
      <c r="C4"/>
    </row>
    <row r="5" s="161" customFormat="1" ht="20.1" customHeight="1" spans="1:3">
      <c r="A5" s="94" t="s">
        <v>2490</v>
      </c>
      <c r="B5" s="169"/>
      <c r="C5" s="170"/>
    </row>
    <row r="6" s="161" customFormat="1" ht="20.1" customHeight="1" spans="1:3">
      <c r="A6" s="171" t="s">
        <v>2491</v>
      </c>
      <c r="B6" s="169"/>
      <c r="C6" s="170"/>
    </row>
    <row r="7" s="161" customFormat="1" ht="20.1" customHeight="1" spans="1:3">
      <c r="A7" s="171" t="s">
        <v>2492</v>
      </c>
      <c r="B7" s="169">
        <v>128</v>
      </c>
      <c r="C7" s="170"/>
    </row>
    <row r="8" s="161" customFormat="1" ht="20.1" customHeight="1" spans="1:3">
      <c r="A8" s="171" t="s">
        <v>2493</v>
      </c>
      <c r="B8" s="169">
        <v>85</v>
      </c>
      <c r="C8" s="170"/>
    </row>
    <row r="9" s="161" customFormat="1" ht="20.1" customHeight="1" spans="1:3">
      <c r="A9" s="172" t="s">
        <v>2494</v>
      </c>
      <c r="B9" s="169"/>
      <c r="C9" s="170"/>
    </row>
    <row r="10" s="161" customFormat="1" ht="20.1" customHeight="1" spans="1:3">
      <c r="A10" s="171" t="s">
        <v>2495</v>
      </c>
      <c r="B10" s="169"/>
      <c r="C10" s="170"/>
    </row>
    <row r="11" s="160" customFormat="1" ht="20.1" customHeight="1" spans="1:3">
      <c r="A11" s="167" t="s">
        <v>76</v>
      </c>
      <c r="B11" s="173">
        <v>213</v>
      </c>
      <c r="C11"/>
    </row>
    <row r="12" s="160" customFormat="1" ht="100.5" customHeight="1" spans="1:3">
      <c r="A12" s="174" t="s">
        <v>2496</v>
      </c>
      <c r="B12" s="174"/>
      <c r="C12"/>
    </row>
    <row r="13" s="160" customFormat="1" spans="1:3">
      <c r="A13"/>
      <c r="B13"/>
      <c r="C13"/>
    </row>
    <row r="14" s="160" customFormat="1" spans="1:3">
      <c r="A14"/>
      <c r="B14"/>
      <c r="C14"/>
    </row>
    <row r="15" s="160" customFormat="1" spans="1:3">
      <c r="A15"/>
      <c r="B15"/>
      <c r="C15"/>
    </row>
    <row r="16" s="160" customFormat="1" spans="1:3">
      <c r="A16"/>
      <c r="B16"/>
      <c r="C16"/>
    </row>
    <row r="17" s="160" customFormat="1" spans="1:3">
      <c r="A17"/>
      <c r="B17"/>
      <c r="C17"/>
    </row>
    <row r="18" s="160" customFormat="1"/>
    <row r="19" s="160" customFormat="1"/>
    <row r="20" s="160" customFormat="1"/>
    <row r="21" s="160" customFormat="1"/>
    <row r="22" s="160" customFormat="1"/>
    <row r="23" s="160" customFormat="1"/>
    <row r="24" s="160" customFormat="1" ht="14.25" spans="10:10">
      <c r="J24" s="175"/>
    </row>
    <row r="25" s="160" customFormat="1"/>
    <row r="26" s="160" customFormat="1"/>
    <row r="27" s="160" customFormat="1"/>
    <row r="28" s="160" customFormat="1"/>
    <row r="29" s="160" customFormat="1"/>
    <row r="30" s="160" customFormat="1"/>
    <row r="31" s="160" customFormat="1"/>
    <row r="32" s="160" customFormat="1"/>
    <row r="33" s="160" customFormat="1"/>
    <row r="34" s="160" customFormat="1"/>
    <row r="35" s="160" customFormat="1"/>
    <row r="36" s="160" customFormat="1"/>
    <row r="227" spans="3:3">
      <c r="C227" s="176"/>
    </row>
  </sheetData>
  <mergeCells count="2">
    <mergeCell ref="A2:B2"/>
    <mergeCell ref="A12:B12"/>
  </mergeCells>
  <pageMargins left="0.708661417322835" right="0.708661417322835" top="0.748031496062992" bottom="0.748031496062992" header="0.31496062992126" footer="0.31496062992126"/>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7">
    <tabColor rgb="FFFF0000"/>
  </sheetPr>
  <dimension ref="A1:D102"/>
  <sheetViews>
    <sheetView showGridLines="0" showZeros="0" workbookViewId="0">
      <pane ySplit="5" topLeftCell="A12" activePane="bottomLeft" state="frozen"/>
      <selection/>
      <selection pane="bottomLeft" activeCell="J28" sqref="J28"/>
    </sheetView>
  </sheetViews>
  <sheetFormatPr defaultColWidth="9" defaultRowHeight="13.5" outlineLevelCol="3"/>
  <cols>
    <col min="1" max="1" width="48" style="131" customWidth="1"/>
    <col min="2" max="2" width="10.5" style="131" customWidth="1"/>
    <col min="3" max="3" width="27.375" style="131" customWidth="1"/>
    <col min="4" max="4" width="11.5" style="131" customWidth="1"/>
    <col min="5" max="254" width="9" style="131"/>
    <col min="255" max="255" width="50.125" style="131" customWidth="1"/>
    <col min="256" max="256" width="20.5" style="131" customWidth="1"/>
    <col min="257" max="257" width="16.625" style="131" customWidth="1"/>
    <col min="258" max="258" width="43.625" style="131" customWidth="1"/>
    <col min="259" max="259" width="19.5" style="131" customWidth="1"/>
    <col min="260" max="260" width="16.625" style="131" customWidth="1"/>
    <col min="261" max="510" width="9" style="131"/>
    <col min="511" max="511" width="50.125" style="131" customWidth="1"/>
    <col min="512" max="512" width="20.5" style="131" customWidth="1"/>
    <col min="513" max="513" width="16.625" style="131" customWidth="1"/>
    <col min="514" max="514" width="43.625" style="131" customWidth="1"/>
    <col min="515" max="515" width="19.5" style="131" customWidth="1"/>
    <col min="516" max="516" width="16.625" style="131" customWidth="1"/>
    <col min="517" max="766" width="9" style="131"/>
    <col min="767" max="767" width="50.125" style="131" customWidth="1"/>
    <col min="768" max="768" width="20.5" style="131" customWidth="1"/>
    <col min="769" max="769" width="16.625" style="131" customWidth="1"/>
    <col min="770" max="770" width="43.625" style="131" customWidth="1"/>
    <col min="771" max="771" width="19.5" style="131" customWidth="1"/>
    <col min="772" max="772" width="16.625" style="131" customWidth="1"/>
    <col min="773" max="1022" width="9" style="131"/>
    <col min="1023" max="1023" width="50.125" style="131" customWidth="1"/>
    <col min="1024" max="1024" width="20.5" style="131" customWidth="1"/>
    <col min="1025" max="1025" width="16.625" style="131" customWidth="1"/>
    <col min="1026" max="1026" width="43.625" style="131" customWidth="1"/>
    <col min="1027" max="1027" width="19.5" style="131" customWidth="1"/>
    <col min="1028" max="1028" width="16.625" style="131" customWidth="1"/>
    <col min="1029" max="1278" width="9" style="131"/>
    <col min="1279" max="1279" width="50.125" style="131" customWidth="1"/>
    <col min="1280" max="1280" width="20.5" style="131" customWidth="1"/>
    <col min="1281" max="1281" width="16.625" style="131" customWidth="1"/>
    <col min="1282" max="1282" width="43.625" style="131" customWidth="1"/>
    <col min="1283" max="1283" width="19.5" style="131" customWidth="1"/>
    <col min="1284" max="1284" width="16.625" style="131" customWidth="1"/>
    <col min="1285" max="1534" width="9" style="131"/>
    <col min="1535" max="1535" width="50.125" style="131" customWidth="1"/>
    <col min="1536" max="1536" width="20.5" style="131" customWidth="1"/>
    <col min="1537" max="1537" width="16.625" style="131" customWidth="1"/>
    <col min="1538" max="1538" width="43.625" style="131" customWidth="1"/>
    <col min="1539" max="1539" width="19.5" style="131" customWidth="1"/>
    <col min="1540" max="1540" width="16.625" style="131" customWidth="1"/>
    <col min="1541" max="1790" width="9" style="131"/>
    <col min="1791" max="1791" width="50.125" style="131" customWidth="1"/>
    <col min="1792" max="1792" width="20.5" style="131" customWidth="1"/>
    <col min="1793" max="1793" width="16.625" style="131" customWidth="1"/>
    <col min="1794" max="1794" width="43.625" style="131" customWidth="1"/>
    <col min="1795" max="1795" width="19.5" style="131" customWidth="1"/>
    <col min="1796" max="1796" width="16.625" style="131" customWidth="1"/>
    <col min="1797" max="2046" width="9" style="131"/>
    <col min="2047" max="2047" width="50.125" style="131" customWidth="1"/>
    <col min="2048" max="2048" width="20.5" style="131" customWidth="1"/>
    <col min="2049" max="2049" width="16.625" style="131" customWidth="1"/>
    <col min="2050" max="2050" width="43.625" style="131" customWidth="1"/>
    <col min="2051" max="2051" width="19.5" style="131" customWidth="1"/>
    <col min="2052" max="2052" width="16.625" style="131" customWidth="1"/>
    <col min="2053" max="2302" width="9" style="131"/>
    <col min="2303" max="2303" width="50.125" style="131" customWidth="1"/>
    <col min="2304" max="2304" width="20.5" style="131" customWidth="1"/>
    <col min="2305" max="2305" width="16.625" style="131" customWidth="1"/>
    <col min="2306" max="2306" width="43.625" style="131" customWidth="1"/>
    <col min="2307" max="2307" width="19.5" style="131" customWidth="1"/>
    <col min="2308" max="2308" width="16.625" style="131" customWidth="1"/>
    <col min="2309" max="2558" width="9" style="131"/>
    <col min="2559" max="2559" width="50.125" style="131" customWidth="1"/>
    <col min="2560" max="2560" width="20.5" style="131" customWidth="1"/>
    <col min="2561" max="2561" width="16.625" style="131" customWidth="1"/>
    <col min="2562" max="2562" width="43.625" style="131" customWidth="1"/>
    <col min="2563" max="2563" width="19.5" style="131" customWidth="1"/>
    <col min="2564" max="2564" width="16.625" style="131" customWidth="1"/>
    <col min="2565" max="2814" width="9" style="131"/>
    <col min="2815" max="2815" width="50.125" style="131" customWidth="1"/>
    <col min="2816" max="2816" width="20.5" style="131" customWidth="1"/>
    <col min="2817" max="2817" width="16.625" style="131" customWidth="1"/>
    <col min="2818" max="2818" width="43.625" style="131" customWidth="1"/>
    <col min="2819" max="2819" width="19.5" style="131" customWidth="1"/>
    <col min="2820" max="2820" width="16.625" style="131" customWidth="1"/>
    <col min="2821" max="3070" width="9" style="131"/>
    <col min="3071" max="3071" width="50.125" style="131" customWidth="1"/>
    <col min="3072" max="3072" width="20.5" style="131" customWidth="1"/>
    <col min="3073" max="3073" width="16.625" style="131" customWidth="1"/>
    <col min="3074" max="3074" width="43.625" style="131" customWidth="1"/>
    <col min="3075" max="3075" width="19.5" style="131" customWidth="1"/>
    <col min="3076" max="3076" width="16.625" style="131" customWidth="1"/>
    <col min="3077" max="3326" width="9" style="131"/>
    <col min="3327" max="3327" width="50.125" style="131" customWidth="1"/>
    <col min="3328" max="3328" width="20.5" style="131" customWidth="1"/>
    <col min="3329" max="3329" width="16.625" style="131" customWidth="1"/>
    <col min="3330" max="3330" width="43.625" style="131" customWidth="1"/>
    <col min="3331" max="3331" width="19.5" style="131" customWidth="1"/>
    <col min="3332" max="3332" width="16.625" style="131" customWidth="1"/>
    <col min="3333" max="3582" width="9" style="131"/>
    <col min="3583" max="3583" width="50.125" style="131" customWidth="1"/>
    <col min="3584" max="3584" width="20.5" style="131" customWidth="1"/>
    <col min="3585" max="3585" width="16.625" style="131" customWidth="1"/>
    <col min="3586" max="3586" width="43.625" style="131" customWidth="1"/>
    <col min="3587" max="3587" width="19.5" style="131" customWidth="1"/>
    <col min="3588" max="3588" width="16.625" style="131" customWidth="1"/>
    <col min="3589" max="3838" width="9" style="131"/>
    <col min="3839" max="3839" width="50.125" style="131" customWidth="1"/>
    <col min="3840" max="3840" width="20.5" style="131" customWidth="1"/>
    <col min="3841" max="3841" width="16.625" style="131" customWidth="1"/>
    <col min="3842" max="3842" width="43.625" style="131" customWidth="1"/>
    <col min="3843" max="3843" width="19.5" style="131" customWidth="1"/>
    <col min="3844" max="3844" width="16.625" style="131" customWidth="1"/>
    <col min="3845" max="4094" width="9" style="131"/>
    <col min="4095" max="4095" width="50.125" style="131" customWidth="1"/>
    <col min="4096" max="4096" width="20.5" style="131" customWidth="1"/>
    <col min="4097" max="4097" width="16.625" style="131" customWidth="1"/>
    <col min="4098" max="4098" width="43.625" style="131" customWidth="1"/>
    <col min="4099" max="4099" width="19.5" style="131" customWidth="1"/>
    <col min="4100" max="4100" width="16.625" style="131" customWidth="1"/>
    <col min="4101" max="4350" width="9" style="131"/>
    <col min="4351" max="4351" width="50.125" style="131" customWidth="1"/>
    <col min="4352" max="4352" width="20.5" style="131" customWidth="1"/>
    <col min="4353" max="4353" width="16.625" style="131" customWidth="1"/>
    <col min="4354" max="4354" width="43.625" style="131" customWidth="1"/>
    <col min="4355" max="4355" width="19.5" style="131" customWidth="1"/>
    <col min="4356" max="4356" width="16.625" style="131" customWidth="1"/>
    <col min="4357" max="4606" width="9" style="131"/>
    <col min="4607" max="4607" width="50.125" style="131" customWidth="1"/>
    <col min="4608" max="4608" width="20.5" style="131" customWidth="1"/>
    <col min="4609" max="4609" width="16.625" style="131" customWidth="1"/>
    <col min="4610" max="4610" width="43.625" style="131" customWidth="1"/>
    <col min="4611" max="4611" width="19.5" style="131" customWidth="1"/>
    <col min="4612" max="4612" width="16.625" style="131" customWidth="1"/>
    <col min="4613" max="4862" width="9" style="131"/>
    <col min="4863" max="4863" width="50.125" style="131" customWidth="1"/>
    <col min="4864" max="4864" width="20.5" style="131" customWidth="1"/>
    <col min="4865" max="4865" width="16.625" style="131" customWidth="1"/>
    <col min="4866" max="4866" width="43.625" style="131" customWidth="1"/>
    <col min="4867" max="4867" width="19.5" style="131" customWidth="1"/>
    <col min="4868" max="4868" width="16.625" style="131" customWidth="1"/>
    <col min="4869" max="5118" width="9" style="131"/>
    <col min="5119" max="5119" width="50.125" style="131" customWidth="1"/>
    <col min="5120" max="5120" width="20.5" style="131" customWidth="1"/>
    <col min="5121" max="5121" width="16.625" style="131" customWidth="1"/>
    <col min="5122" max="5122" width="43.625" style="131" customWidth="1"/>
    <col min="5123" max="5123" width="19.5" style="131" customWidth="1"/>
    <col min="5124" max="5124" width="16.625" style="131" customWidth="1"/>
    <col min="5125" max="5374" width="9" style="131"/>
    <col min="5375" max="5375" width="50.125" style="131" customWidth="1"/>
    <col min="5376" max="5376" width="20.5" style="131" customWidth="1"/>
    <col min="5377" max="5377" width="16.625" style="131" customWidth="1"/>
    <col min="5378" max="5378" width="43.625" style="131" customWidth="1"/>
    <col min="5379" max="5379" width="19.5" style="131" customWidth="1"/>
    <col min="5380" max="5380" width="16.625" style="131" customWidth="1"/>
    <col min="5381" max="5630" width="9" style="131"/>
    <col min="5631" max="5631" width="50.125" style="131" customWidth="1"/>
    <col min="5632" max="5632" width="20.5" style="131" customWidth="1"/>
    <col min="5633" max="5633" width="16.625" style="131" customWidth="1"/>
    <col min="5634" max="5634" width="43.625" style="131" customWidth="1"/>
    <col min="5635" max="5635" width="19.5" style="131" customWidth="1"/>
    <col min="5636" max="5636" width="16.625" style="131" customWidth="1"/>
    <col min="5637" max="5886" width="9" style="131"/>
    <col min="5887" max="5887" width="50.125" style="131" customWidth="1"/>
    <col min="5888" max="5888" width="20.5" style="131" customWidth="1"/>
    <col min="5889" max="5889" width="16.625" style="131" customWidth="1"/>
    <col min="5890" max="5890" width="43.625" style="131" customWidth="1"/>
    <col min="5891" max="5891" width="19.5" style="131" customWidth="1"/>
    <col min="5892" max="5892" width="16.625" style="131" customWidth="1"/>
    <col min="5893" max="6142" width="9" style="131"/>
    <col min="6143" max="6143" width="50.125" style="131" customWidth="1"/>
    <col min="6144" max="6144" width="20.5" style="131" customWidth="1"/>
    <col min="6145" max="6145" width="16.625" style="131" customWidth="1"/>
    <col min="6146" max="6146" width="43.625" style="131" customWidth="1"/>
    <col min="6147" max="6147" width="19.5" style="131" customWidth="1"/>
    <col min="6148" max="6148" width="16.625" style="131" customWidth="1"/>
    <col min="6149" max="6398" width="9" style="131"/>
    <col min="6399" max="6399" width="50.125" style="131" customWidth="1"/>
    <col min="6400" max="6400" width="20.5" style="131" customWidth="1"/>
    <col min="6401" max="6401" width="16.625" style="131" customWidth="1"/>
    <col min="6402" max="6402" width="43.625" style="131" customWidth="1"/>
    <col min="6403" max="6403" width="19.5" style="131" customWidth="1"/>
    <col min="6404" max="6404" width="16.625" style="131" customWidth="1"/>
    <col min="6405" max="6654" width="9" style="131"/>
    <col min="6655" max="6655" width="50.125" style="131" customWidth="1"/>
    <col min="6656" max="6656" width="20.5" style="131" customWidth="1"/>
    <col min="6657" max="6657" width="16.625" style="131" customWidth="1"/>
    <col min="6658" max="6658" width="43.625" style="131" customWidth="1"/>
    <col min="6659" max="6659" width="19.5" style="131" customWidth="1"/>
    <col min="6660" max="6660" width="16.625" style="131" customWidth="1"/>
    <col min="6661" max="6910" width="9" style="131"/>
    <col min="6911" max="6911" width="50.125" style="131" customWidth="1"/>
    <col min="6912" max="6912" width="20.5" style="131" customWidth="1"/>
    <col min="6913" max="6913" width="16.625" style="131" customWidth="1"/>
    <col min="6914" max="6914" width="43.625" style="131" customWidth="1"/>
    <col min="6915" max="6915" width="19.5" style="131" customWidth="1"/>
    <col min="6916" max="6916" width="16.625" style="131" customWidth="1"/>
    <col min="6917" max="7166" width="9" style="131"/>
    <col min="7167" max="7167" width="50.125" style="131" customWidth="1"/>
    <col min="7168" max="7168" width="20.5" style="131" customWidth="1"/>
    <col min="7169" max="7169" width="16.625" style="131" customWidth="1"/>
    <col min="7170" max="7170" width="43.625" style="131" customWidth="1"/>
    <col min="7171" max="7171" width="19.5" style="131" customWidth="1"/>
    <col min="7172" max="7172" width="16.625" style="131" customWidth="1"/>
    <col min="7173" max="7422" width="9" style="131"/>
    <col min="7423" max="7423" width="50.125" style="131" customWidth="1"/>
    <col min="7424" max="7424" width="20.5" style="131" customWidth="1"/>
    <col min="7425" max="7425" width="16.625" style="131" customWidth="1"/>
    <col min="7426" max="7426" width="43.625" style="131" customWidth="1"/>
    <col min="7427" max="7427" width="19.5" style="131" customWidth="1"/>
    <col min="7428" max="7428" width="16.625" style="131" customWidth="1"/>
    <col min="7429" max="7678" width="9" style="131"/>
    <col min="7679" max="7679" width="50.125" style="131" customWidth="1"/>
    <col min="7680" max="7680" width="20.5" style="131" customWidth="1"/>
    <col min="7681" max="7681" width="16.625" style="131" customWidth="1"/>
    <col min="7682" max="7682" width="43.625" style="131" customWidth="1"/>
    <col min="7683" max="7683" width="19.5" style="131" customWidth="1"/>
    <col min="7684" max="7684" width="16.625" style="131" customWidth="1"/>
    <col min="7685" max="7934" width="9" style="131"/>
    <col min="7935" max="7935" width="50.125" style="131" customWidth="1"/>
    <col min="7936" max="7936" width="20.5" style="131" customWidth="1"/>
    <col min="7937" max="7937" width="16.625" style="131" customWidth="1"/>
    <col min="7938" max="7938" width="43.625" style="131" customWidth="1"/>
    <col min="7939" max="7939" width="19.5" style="131" customWidth="1"/>
    <col min="7940" max="7940" width="16.625" style="131" customWidth="1"/>
    <col min="7941" max="8190" width="9" style="131"/>
    <col min="8191" max="8191" width="50.125" style="131" customWidth="1"/>
    <col min="8192" max="8192" width="20.5" style="131" customWidth="1"/>
    <col min="8193" max="8193" width="16.625" style="131" customWidth="1"/>
    <col min="8194" max="8194" width="43.625" style="131" customWidth="1"/>
    <col min="8195" max="8195" width="19.5" style="131" customWidth="1"/>
    <col min="8196" max="8196" width="16.625" style="131" customWidth="1"/>
    <col min="8197" max="8446" width="9" style="131"/>
    <col min="8447" max="8447" width="50.125" style="131" customWidth="1"/>
    <col min="8448" max="8448" width="20.5" style="131" customWidth="1"/>
    <col min="8449" max="8449" width="16.625" style="131" customWidth="1"/>
    <col min="8450" max="8450" width="43.625" style="131" customWidth="1"/>
    <col min="8451" max="8451" width="19.5" style="131" customWidth="1"/>
    <col min="8452" max="8452" width="16.625" style="131" customWidth="1"/>
    <col min="8453" max="8702" width="9" style="131"/>
    <col min="8703" max="8703" width="50.125" style="131" customWidth="1"/>
    <col min="8704" max="8704" width="20.5" style="131" customWidth="1"/>
    <col min="8705" max="8705" width="16.625" style="131" customWidth="1"/>
    <col min="8706" max="8706" width="43.625" style="131" customWidth="1"/>
    <col min="8707" max="8707" width="19.5" style="131" customWidth="1"/>
    <col min="8708" max="8708" width="16.625" style="131" customWidth="1"/>
    <col min="8709" max="8958" width="9" style="131"/>
    <col min="8959" max="8959" width="50.125" style="131" customWidth="1"/>
    <col min="8960" max="8960" width="20.5" style="131" customWidth="1"/>
    <col min="8961" max="8961" width="16.625" style="131" customWidth="1"/>
    <col min="8962" max="8962" width="43.625" style="131" customWidth="1"/>
    <col min="8963" max="8963" width="19.5" style="131" customWidth="1"/>
    <col min="8964" max="8964" width="16.625" style="131" customWidth="1"/>
    <col min="8965" max="9214" width="9" style="131"/>
    <col min="9215" max="9215" width="50.125" style="131" customWidth="1"/>
    <col min="9216" max="9216" width="20.5" style="131" customWidth="1"/>
    <col min="9217" max="9217" width="16.625" style="131" customWidth="1"/>
    <col min="9218" max="9218" width="43.625" style="131" customWidth="1"/>
    <col min="9219" max="9219" width="19.5" style="131" customWidth="1"/>
    <col min="9220" max="9220" width="16.625" style="131" customWidth="1"/>
    <col min="9221" max="9470" width="9" style="131"/>
    <col min="9471" max="9471" width="50.125" style="131" customWidth="1"/>
    <col min="9472" max="9472" width="20.5" style="131" customWidth="1"/>
    <col min="9473" max="9473" width="16.625" style="131" customWidth="1"/>
    <col min="9474" max="9474" width="43.625" style="131" customWidth="1"/>
    <col min="9475" max="9475" width="19.5" style="131" customWidth="1"/>
    <col min="9476" max="9476" width="16.625" style="131" customWidth="1"/>
    <col min="9477" max="9726" width="9" style="131"/>
    <col min="9727" max="9727" width="50.125" style="131" customWidth="1"/>
    <col min="9728" max="9728" width="20.5" style="131" customWidth="1"/>
    <col min="9729" max="9729" width="16.625" style="131" customWidth="1"/>
    <col min="9730" max="9730" width="43.625" style="131" customWidth="1"/>
    <col min="9731" max="9731" width="19.5" style="131" customWidth="1"/>
    <col min="9732" max="9732" width="16.625" style="131" customWidth="1"/>
    <col min="9733" max="9982" width="9" style="131"/>
    <col min="9983" max="9983" width="50.125" style="131" customWidth="1"/>
    <col min="9984" max="9984" width="20.5" style="131" customWidth="1"/>
    <col min="9985" max="9985" width="16.625" style="131" customWidth="1"/>
    <col min="9986" max="9986" width="43.625" style="131" customWidth="1"/>
    <col min="9987" max="9987" width="19.5" style="131" customWidth="1"/>
    <col min="9988" max="9988" width="16.625" style="131" customWidth="1"/>
    <col min="9989" max="10238" width="9" style="131"/>
    <col min="10239" max="10239" width="50.125" style="131" customWidth="1"/>
    <col min="10240" max="10240" width="20.5" style="131" customWidth="1"/>
    <col min="10241" max="10241" width="16.625" style="131" customWidth="1"/>
    <col min="10242" max="10242" width="43.625" style="131" customWidth="1"/>
    <col min="10243" max="10243" width="19.5" style="131" customWidth="1"/>
    <col min="10244" max="10244" width="16.625" style="131" customWidth="1"/>
    <col min="10245" max="10494" width="9" style="131"/>
    <col min="10495" max="10495" width="50.125" style="131" customWidth="1"/>
    <col min="10496" max="10496" width="20.5" style="131" customWidth="1"/>
    <col min="10497" max="10497" width="16.625" style="131" customWidth="1"/>
    <col min="10498" max="10498" width="43.625" style="131" customWidth="1"/>
    <col min="10499" max="10499" width="19.5" style="131" customWidth="1"/>
    <col min="10500" max="10500" width="16.625" style="131" customWidth="1"/>
    <col min="10501" max="10750" width="9" style="131"/>
    <col min="10751" max="10751" width="50.125" style="131" customWidth="1"/>
    <col min="10752" max="10752" width="20.5" style="131" customWidth="1"/>
    <col min="10753" max="10753" width="16.625" style="131" customWidth="1"/>
    <col min="10754" max="10754" width="43.625" style="131" customWidth="1"/>
    <col min="10755" max="10755" width="19.5" style="131" customWidth="1"/>
    <col min="10756" max="10756" width="16.625" style="131" customWidth="1"/>
    <col min="10757" max="11006" width="9" style="131"/>
    <col min="11007" max="11007" width="50.125" style="131" customWidth="1"/>
    <col min="11008" max="11008" width="20.5" style="131" customWidth="1"/>
    <col min="11009" max="11009" width="16.625" style="131" customWidth="1"/>
    <col min="11010" max="11010" width="43.625" style="131" customWidth="1"/>
    <col min="11011" max="11011" width="19.5" style="131" customWidth="1"/>
    <col min="11012" max="11012" width="16.625" style="131" customWidth="1"/>
    <col min="11013" max="11262" width="9" style="131"/>
    <col min="11263" max="11263" width="50.125" style="131" customWidth="1"/>
    <col min="11264" max="11264" width="20.5" style="131" customWidth="1"/>
    <col min="11265" max="11265" width="16.625" style="131" customWidth="1"/>
    <col min="11266" max="11266" width="43.625" style="131" customWidth="1"/>
    <col min="11267" max="11267" width="19.5" style="131" customWidth="1"/>
    <col min="11268" max="11268" width="16.625" style="131" customWidth="1"/>
    <col min="11269" max="11518" width="9" style="131"/>
    <col min="11519" max="11519" width="50.125" style="131" customWidth="1"/>
    <col min="11520" max="11520" width="20.5" style="131" customWidth="1"/>
    <col min="11521" max="11521" width="16.625" style="131" customWidth="1"/>
    <col min="11522" max="11522" width="43.625" style="131" customWidth="1"/>
    <col min="11523" max="11523" width="19.5" style="131" customWidth="1"/>
    <col min="11524" max="11524" width="16.625" style="131" customWidth="1"/>
    <col min="11525" max="11774" width="9" style="131"/>
    <col min="11775" max="11775" width="50.125" style="131" customWidth="1"/>
    <col min="11776" max="11776" width="20.5" style="131" customWidth="1"/>
    <col min="11777" max="11777" width="16.625" style="131" customWidth="1"/>
    <col min="11778" max="11778" width="43.625" style="131" customWidth="1"/>
    <col min="11779" max="11779" width="19.5" style="131" customWidth="1"/>
    <col min="11780" max="11780" width="16.625" style="131" customWidth="1"/>
    <col min="11781" max="12030" width="9" style="131"/>
    <col min="12031" max="12031" width="50.125" style="131" customWidth="1"/>
    <col min="12032" max="12032" width="20.5" style="131" customWidth="1"/>
    <col min="12033" max="12033" width="16.625" style="131" customWidth="1"/>
    <col min="12034" max="12034" width="43.625" style="131" customWidth="1"/>
    <col min="12035" max="12035" width="19.5" style="131" customWidth="1"/>
    <col min="12036" max="12036" width="16.625" style="131" customWidth="1"/>
    <col min="12037" max="12286" width="9" style="131"/>
    <col min="12287" max="12287" width="50.125" style="131" customWidth="1"/>
    <col min="12288" max="12288" width="20.5" style="131" customWidth="1"/>
    <col min="12289" max="12289" width="16.625" style="131" customWidth="1"/>
    <col min="12290" max="12290" width="43.625" style="131" customWidth="1"/>
    <col min="12291" max="12291" width="19.5" style="131" customWidth="1"/>
    <col min="12292" max="12292" width="16.625" style="131" customWidth="1"/>
    <col min="12293" max="12542" width="9" style="131"/>
    <col min="12543" max="12543" width="50.125" style="131" customWidth="1"/>
    <col min="12544" max="12544" width="20.5" style="131" customWidth="1"/>
    <col min="12545" max="12545" width="16.625" style="131" customWidth="1"/>
    <col min="12546" max="12546" width="43.625" style="131" customWidth="1"/>
    <col min="12547" max="12547" width="19.5" style="131" customWidth="1"/>
    <col min="12548" max="12548" width="16.625" style="131" customWidth="1"/>
    <col min="12549" max="12798" width="9" style="131"/>
    <col min="12799" max="12799" width="50.125" style="131" customWidth="1"/>
    <col min="12800" max="12800" width="20.5" style="131" customWidth="1"/>
    <col min="12801" max="12801" width="16.625" style="131" customWidth="1"/>
    <col min="12802" max="12802" width="43.625" style="131" customWidth="1"/>
    <col min="12803" max="12803" width="19.5" style="131" customWidth="1"/>
    <col min="12804" max="12804" width="16.625" style="131" customWidth="1"/>
    <col min="12805" max="13054" width="9" style="131"/>
    <col min="13055" max="13055" width="50.125" style="131" customWidth="1"/>
    <col min="13056" max="13056" width="20.5" style="131" customWidth="1"/>
    <col min="13057" max="13057" width="16.625" style="131" customWidth="1"/>
    <col min="13058" max="13058" width="43.625" style="131" customWidth="1"/>
    <col min="13059" max="13059" width="19.5" style="131" customWidth="1"/>
    <col min="13060" max="13060" width="16.625" style="131" customWidth="1"/>
    <col min="13061" max="13310" width="9" style="131"/>
    <col min="13311" max="13311" width="50.125" style="131" customWidth="1"/>
    <col min="13312" max="13312" width="20.5" style="131" customWidth="1"/>
    <col min="13313" max="13313" width="16.625" style="131" customWidth="1"/>
    <col min="13314" max="13314" width="43.625" style="131" customWidth="1"/>
    <col min="13315" max="13315" width="19.5" style="131" customWidth="1"/>
    <col min="13316" max="13316" width="16.625" style="131" customWidth="1"/>
    <col min="13317" max="13566" width="9" style="131"/>
    <col min="13567" max="13567" width="50.125" style="131" customWidth="1"/>
    <col min="13568" max="13568" width="20.5" style="131" customWidth="1"/>
    <col min="13569" max="13569" width="16.625" style="131" customWidth="1"/>
    <col min="13570" max="13570" width="43.625" style="131" customWidth="1"/>
    <col min="13571" max="13571" width="19.5" style="131" customWidth="1"/>
    <col min="13572" max="13572" width="16.625" style="131" customWidth="1"/>
    <col min="13573" max="13822" width="9" style="131"/>
    <col min="13823" max="13823" width="50.125" style="131" customWidth="1"/>
    <col min="13824" max="13824" width="20.5" style="131" customWidth="1"/>
    <col min="13825" max="13825" width="16.625" style="131" customWidth="1"/>
    <col min="13826" max="13826" width="43.625" style="131" customWidth="1"/>
    <col min="13827" max="13827" width="19.5" style="131" customWidth="1"/>
    <col min="13828" max="13828" width="16.625" style="131" customWidth="1"/>
    <col min="13829" max="14078" width="9" style="131"/>
    <col min="14079" max="14079" width="50.125" style="131" customWidth="1"/>
    <col min="14080" max="14080" width="20.5" style="131" customWidth="1"/>
    <col min="14081" max="14081" width="16.625" style="131" customWidth="1"/>
    <col min="14082" max="14082" width="43.625" style="131" customWidth="1"/>
    <col min="14083" max="14083" width="19.5" style="131" customWidth="1"/>
    <col min="14084" max="14084" width="16.625" style="131" customWidth="1"/>
    <col min="14085" max="14334" width="9" style="131"/>
    <col min="14335" max="14335" width="50.125" style="131" customWidth="1"/>
    <col min="14336" max="14336" width="20.5" style="131" customWidth="1"/>
    <col min="14337" max="14337" width="16.625" style="131" customWidth="1"/>
    <col min="14338" max="14338" width="43.625" style="131" customWidth="1"/>
    <col min="14339" max="14339" width="19.5" style="131" customWidth="1"/>
    <col min="14340" max="14340" width="16.625" style="131" customWidth="1"/>
    <col min="14341" max="14590" width="9" style="131"/>
    <col min="14591" max="14591" width="50.125" style="131" customWidth="1"/>
    <col min="14592" max="14592" width="20.5" style="131" customWidth="1"/>
    <col min="14593" max="14593" width="16.625" style="131" customWidth="1"/>
    <col min="14594" max="14594" width="43.625" style="131" customWidth="1"/>
    <col min="14595" max="14595" width="19.5" style="131" customWidth="1"/>
    <col min="14596" max="14596" width="16.625" style="131" customWidth="1"/>
    <col min="14597" max="14846" width="9" style="131"/>
    <col min="14847" max="14847" width="50.125" style="131" customWidth="1"/>
    <col min="14848" max="14848" width="20.5" style="131" customWidth="1"/>
    <col min="14849" max="14849" width="16.625" style="131" customWidth="1"/>
    <col min="14850" max="14850" width="43.625" style="131" customWidth="1"/>
    <col min="14851" max="14851" width="19.5" style="131" customWidth="1"/>
    <col min="14852" max="14852" width="16.625" style="131" customWidth="1"/>
    <col min="14853" max="15102" width="9" style="131"/>
    <col min="15103" max="15103" width="50.125" style="131" customWidth="1"/>
    <col min="15104" max="15104" width="20.5" style="131" customWidth="1"/>
    <col min="15105" max="15105" width="16.625" style="131" customWidth="1"/>
    <col min="15106" max="15106" width="43.625" style="131" customWidth="1"/>
    <col min="15107" max="15107" width="19.5" style="131" customWidth="1"/>
    <col min="15108" max="15108" width="16.625" style="131" customWidth="1"/>
    <col min="15109" max="15358" width="9" style="131"/>
    <col min="15359" max="15359" width="50.125" style="131" customWidth="1"/>
    <col min="15360" max="15360" width="20.5" style="131" customWidth="1"/>
    <col min="15361" max="15361" width="16.625" style="131" customWidth="1"/>
    <col min="15362" max="15362" width="43.625" style="131" customWidth="1"/>
    <col min="15363" max="15363" width="19.5" style="131" customWidth="1"/>
    <col min="15364" max="15364" width="16.625" style="131" customWidth="1"/>
    <col min="15365" max="15614" width="9" style="131"/>
    <col min="15615" max="15615" width="50.125" style="131" customWidth="1"/>
    <col min="15616" max="15616" width="20.5" style="131" customWidth="1"/>
    <col min="15617" max="15617" width="16.625" style="131" customWidth="1"/>
    <col min="15618" max="15618" width="43.625" style="131" customWidth="1"/>
    <col min="15619" max="15619" width="19.5" style="131" customWidth="1"/>
    <col min="15620" max="15620" width="16.625" style="131" customWidth="1"/>
    <col min="15621" max="15870" width="9" style="131"/>
    <col min="15871" max="15871" width="50.125" style="131" customWidth="1"/>
    <col min="15872" max="15872" width="20.5" style="131" customWidth="1"/>
    <col min="15873" max="15873" width="16.625" style="131" customWidth="1"/>
    <col min="15874" max="15874" width="43.625" style="131" customWidth="1"/>
    <col min="15875" max="15875" width="19.5" style="131" customWidth="1"/>
    <col min="15876" max="15876" width="16.625" style="131" customWidth="1"/>
    <col min="15877" max="16126" width="9" style="131"/>
    <col min="16127" max="16127" width="50.125" style="131" customWidth="1"/>
    <col min="16128" max="16128" width="20.5" style="131" customWidth="1"/>
    <col min="16129" max="16129" width="16.625" style="131" customWidth="1"/>
    <col min="16130" max="16130" width="43.625" style="131" customWidth="1"/>
    <col min="16131" max="16131" width="19.5" style="131" customWidth="1"/>
    <col min="16132" max="16132" width="16.625" style="131" customWidth="1"/>
    <col min="16133" max="16384" width="9" style="131"/>
  </cols>
  <sheetData>
    <row r="1" ht="18" customHeight="1" spans="1:1">
      <c r="A1" s="132" t="s">
        <v>13</v>
      </c>
    </row>
    <row r="2" s="129" customFormat="1" ht="20.25" spans="1:4">
      <c r="A2" s="133" t="s">
        <v>2497</v>
      </c>
      <c r="B2" s="133"/>
      <c r="C2" s="133"/>
      <c r="D2" s="133"/>
    </row>
    <row r="3" ht="20.25" customHeight="1" spans="1:4">
      <c r="A3" s="129"/>
      <c r="D3" s="134" t="s">
        <v>37</v>
      </c>
    </row>
    <row r="4" ht="31.5" customHeight="1" spans="1:4">
      <c r="A4" s="135" t="s">
        <v>2498</v>
      </c>
      <c r="B4" s="136"/>
      <c r="C4" s="135" t="s">
        <v>2499</v>
      </c>
      <c r="D4" s="136"/>
    </row>
    <row r="5" ht="21.95" customHeight="1" spans="1:4">
      <c r="A5" s="137" t="s">
        <v>71</v>
      </c>
      <c r="B5" s="137" t="s">
        <v>2284</v>
      </c>
      <c r="C5" s="137" t="s">
        <v>71</v>
      </c>
      <c r="D5" s="137" t="s">
        <v>2284</v>
      </c>
    </row>
    <row r="6" ht="20.1" customHeight="1" spans="1:4">
      <c r="A6" s="138" t="s">
        <v>2500</v>
      </c>
      <c r="B6" s="139">
        <v>30000</v>
      </c>
      <c r="C6" s="138" t="s">
        <v>2501</v>
      </c>
      <c r="D6" s="140">
        <v>64164</v>
      </c>
    </row>
    <row r="7" ht="20.1" customHeight="1" spans="1:4">
      <c r="A7" s="141" t="s">
        <v>2502</v>
      </c>
      <c r="B7" s="140">
        <f>B8+B76+B84+B77+B81+B82+B83</f>
        <v>49215</v>
      </c>
      <c r="C7" s="141" t="s">
        <v>2503</v>
      </c>
      <c r="D7" s="140">
        <f>D8+D77+D78+D79+D80+D81+D82+D83</f>
        <v>15051</v>
      </c>
    </row>
    <row r="8" ht="20.1" customHeight="1" spans="1:4">
      <c r="A8" s="142" t="s">
        <v>2504</v>
      </c>
      <c r="B8" s="140">
        <f>B9+B16+B52</f>
        <v>5833</v>
      </c>
      <c r="C8" s="142" t="s">
        <v>2505</v>
      </c>
      <c r="D8" s="140">
        <f>SUM(D9:D10)</f>
        <v>8551</v>
      </c>
    </row>
    <row r="9" ht="20.1" customHeight="1" spans="1:4">
      <c r="A9" s="143" t="s">
        <v>2506</v>
      </c>
      <c r="B9" s="140">
        <f>SUM(B10:B15)</f>
        <v>1418</v>
      </c>
      <c r="C9" s="142" t="s">
        <v>2507</v>
      </c>
      <c r="D9" s="139"/>
    </row>
    <row r="10" ht="20.1" customHeight="1" spans="1:4">
      <c r="A10" s="144" t="s">
        <v>2508</v>
      </c>
      <c r="B10" s="140"/>
      <c r="C10" s="142" t="s">
        <v>2509</v>
      </c>
      <c r="D10" s="139">
        <v>8551</v>
      </c>
    </row>
    <row r="11" ht="20.1" customHeight="1" spans="1:4">
      <c r="A11" s="144" t="s">
        <v>2510</v>
      </c>
      <c r="B11" s="140"/>
      <c r="C11" s="142"/>
      <c r="D11" s="139"/>
    </row>
    <row r="12" ht="20.1" customHeight="1" spans="1:4">
      <c r="A12" s="144" t="s">
        <v>2511</v>
      </c>
      <c r="B12" s="140">
        <v>48</v>
      </c>
      <c r="C12" s="142" t="s">
        <v>69</v>
      </c>
      <c r="D12" s="139"/>
    </row>
    <row r="13" ht="20.1" customHeight="1" spans="1:4">
      <c r="A13" s="144" t="s">
        <v>2512</v>
      </c>
      <c r="B13" s="140">
        <v>2</v>
      </c>
      <c r="C13" s="142" t="s">
        <v>69</v>
      </c>
      <c r="D13" s="139"/>
    </row>
    <row r="14" ht="20.1" customHeight="1" spans="1:4">
      <c r="A14" s="144" t="s">
        <v>2513</v>
      </c>
      <c r="B14" s="140">
        <v>1368</v>
      </c>
      <c r="C14" s="142" t="s">
        <v>69</v>
      </c>
      <c r="D14" s="139"/>
    </row>
    <row r="15" ht="20.1" customHeight="1" spans="1:4">
      <c r="A15" s="144" t="s">
        <v>2514</v>
      </c>
      <c r="B15" s="140"/>
      <c r="C15" s="142" t="s">
        <v>69</v>
      </c>
      <c r="D15" s="139"/>
    </row>
    <row r="16" ht="20.1" customHeight="1" spans="1:4">
      <c r="A16" s="144" t="s">
        <v>2515</v>
      </c>
      <c r="B16" s="140">
        <v>4415</v>
      </c>
      <c r="C16" s="142" t="s">
        <v>69</v>
      </c>
      <c r="D16" s="139"/>
    </row>
    <row r="17" ht="20.1" customHeight="1" spans="1:4">
      <c r="A17" s="144" t="s">
        <v>2516</v>
      </c>
      <c r="B17" s="140"/>
      <c r="C17" s="142" t="s">
        <v>69</v>
      </c>
      <c r="D17" s="139"/>
    </row>
    <row r="18" ht="20.1" customHeight="1" spans="1:4">
      <c r="A18" s="145" t="s">
        <v>2517</v>
      </c>
      <c r="B18" s="146"/>
      <c r="C18" s="142" t="s">
        <v>69</v>
      </c>
      <c r="D18" s="139"/>
    </row>
    <row r="19" ht="20.1" customHeight="1" spans="1:4">
      <c r="A19" s="147" t="s">
        <v>2518</v>
      </c>
      <c r="B19" s="148"/>
      <c r="C19" s="142" t="s">
        <v>69</v>
      </c>
      <c r="D19" s="139"/>
    </row>
    <row r="20" ht="20.1" customHeight="1" spans="1:4">
      <c r="A20" s="147" t="s">
        <v>2519</v>
      </c>
      <c r="B20" s="148">
        <v>4600</v>
      </c>
      <c r="C20" s="142" t="s">
        <v>69</v>
      </c>
      <c r="D20" s="139"/>
    </row>
    <row r="21" ht="20.1" customHeight="1" spans="1:4">
      <c r="A21" s="147" t="s">
        <v>2520</v>
      </c>
      <c r="B21" s="148"/>
      <c r="C21" s="142" t="s">
        <v>69</v>
      </c>
      <c r="D21" s="139"/>
    </row>
    <row r="22" ht="20.1" customHeight="1" spans="1:4">
      <c r="A22" s="147" t="s">
        <v>2521</v>
      </c>
      <c r="B22" s="148"/>
      <c r="C22" s="142" t="s">
        <v>69</v>
      </c>
      <c r="D22" s="139"/>
    </row>
    <row r="23" ht="20.1" customHeight="1" spans="1:4">
      <c r="A23" s="147" t="s">
        <v>2522</v>
      </c>
      <c r="B23" s="148"/>
      <c r="C23" s="147" t="s">
        <v>69</v>
      </c>
      <c r="D23" s="139"/>
    </row>
    <row r="24" ht="20.1" customHeight="1" spans="1:4">
      <c r="A24" s="147" t="s">
        <v>2523</v>
      </c>
      <c r="B24" s="148"/>
      <c r="C24" s="147" t="s">
        <v>69</v>
      </c>
      <c r="D24" s="139"/>
    </row>
    <row r="25" ht="20.1" customHeight="1" spans="1:4">
      <c r="A25" s="147" t="s">
        <v>2524</v>
      </c>
      <c r="B25" s="148">
        <v>-185</v>
      </c>
      <c r="C25" s="145" t="s">
        <v>69</v>
      </c>
      <c r="D25" s="139"/>
    </row>
    <row r="26" ht="20.1" customHeight="1" spans="1:4">
      <c r="A26" s="147" t="s">
        <v>2525</v>
      </c>
      <c r="B26" s="148"/>
      <c r="C26" s="147" t="s">
        <v>69</v>
      </c>
      <c r="D26" s="139"/>
    </row>
    <row r="27" ht="20.1" customHeight="1" spans="1:4">
      <c r="A27" s="147" t="s">
        <v>2526</v>
      </c>
      <c r="B27" s="148"/>
      <c r="C27" s="147" t="s">
        <v>69</v>
      </c>
      <c r="D27" s="139"/>
    </row>
    <row r="28" ht="20.1" customHeight="1" spans="1:4">
      <c r="A28" s="147" t="s">
        <v>2527</v>
      </c>
      <c r="B28" s="148"/>
      <c r="C28" s="147" t="s">
        <v>69</v>
      </c>
      <c r="D28" s="139"/>
    </row>
    <row r="29" ht="20.1" customHeight="1" spans="1:4">
      <c r="A29" s="147" t="s">
        <v>2528</v>
      </c>
      <c r="B29" s="148"/>
      <c r="C29" s="147" t="s">
        <v>69</v>
      </c>
      <c r="D29" s="139"/>
    </row>
    <row r="30" ht="20.1" customHeight="1" spans="1:4">
      <c r="A30" s="149" t="s">
        <v>2529</v>
      </c>
      <c r="B30" s="150"/>
      <c r="C30" s="147" t="s">
        <v>69</v>
      </c>
      <c r="D30" s="139"/>
    </row>
    <row r="31" ht="20.1" customHeight="1" spans="1:4">
      <c r="A31" s="149" t="s">
        <v>2530</v>
      </c>
      <c r="B31" s="150"/>
      <c r="C31" s="147" t="s">
        <v>69</v>
      </c>
      <c r="D31" s="139"/>
    </row>
    <row r="32" ht="20.1" customHeight="1" spans="1:4">
      <c r="A32" s="149" t="s">
        <v>2531</v>
      </c>
      <c r="B32" s="150"/>
      <c r="C32" s="147" t="s">
        <v>69</v>
      </c>
      <c r="D32" s="139"/>
    </row>
    <row r="33" ht="20.1" customHeight="1" spans="1:4">
      <c r="A33" s="149" t="s">
        <v>2532</v>
      </c>
      <c r="B33" s="150"/>
      <c r="C33" s="147" t="s">
        <v>69</v>
      </c>
      <c r="D33" s="139"/>
    </row>
    <row r="34" ht="20.1" customHeight="1" spans="1:4">
      <c r="A34" s="149" t="s">
        <v>2533</v>
      </c>
      <c r="B34" s="150">
        <v>4534</v>
      </c>
      <c r="C34" s="142" t="s">
        <v>69</v>
      </c>
      <c r="D34" s="139"/>
    </row>
    <row r="35" ht="20.1" customHeight="1" spans="1:4">
      <c r="A35" s="149" t="s">
        <v>2534</v>
      </c>
      <c r="B35" s="150"/>
      <c r="C35" s="142" t="s">
        <v>69</v>
      </c>
      <c r="D35" s="139"/>
    </row>
    <row r="36" ht="20.1" customHeight="1" spans="1:4">
      <c r="A36" s="149" t="s">
        <v>2535</v>
      </c>
      <c r="B36" s="150"/>
      <c r="C36" s="142" t="s">
        <v>69</v>
      </c>
      <c r="D36" s="139"/>
    </row>
    <row r="37" ht="20.1" customHeight="1" spans="1:4">
      <c r="A37" s="149" t="s">
        <v>2536</v>
      </c>
      <c r="B37" s="150">
        <v>1627</v>
      </c>
      <c r="C37" s="142" t="s">
        <v>69</v>
      </c>
      <c r="D37" s="139"/>
    </row>
    <row r="38" ht="20.1" customHeight="1" spans="1:4">
      <c r="A38" s="149" t="s">
        <v>2537</v>
      </c>
      <c r="B38" s="150">
        <v>1666</v>
      </c>
      <c r="C38" s="142" t="s">
        <v>69</v>
      </c>
      <c r="D38" s="139"/>
    </row>
    <row r="39" ht="20.1" customHeight="1" spans="1:4">
      <c r="A39" s="149" t="s">
        <v>2538</v>
      </c>
      <c r="B39" s="150"/>
      <c r="C39" s="142" t="s">
        <v>69</v>
      </c>
      <c r="D39" s="139"/>
    </row>
    <row r="40" ht="20.1" customHeight="1" spans="1:4">
      <c r="A40" s="149" t="s">
        <v>2539</v>
      </c>
      <c r="B40" s="150"/>
      <c r="C40" s="142" t="s">
        <v>69</v>
      </c>
      <c r="D40" s="139"/>
    </row>
    <row r="41" ht="20.1" customHeight="1" spans="1:4">
      <c r="A41" s="149" t="s">
        <v>2540</v>
      </c>
      <c r="B41" s="150">
        <v>1831</v>
      </c>
      <c r="C41" s="142" t="s">
        <v>69</v>
      </c>
      <c r="D41" s="139"/>
    </row>
    <row r="42" ht="20.1" customHeight="1" spans="1:4">
      <c r="A42" s="149" t="s">
        <v>2541</v>
      </c>
      <c r="B42" s="150"/>
      <c r="C42" s="142" t="s">
        <v>69</v>
      </c>
      <c r="D42" s="139"/>
    </row>
    <row r="43" ht="20.1" customHeight="1" spans="1:4">
      <c r="A43" s="149" t="s">
        <v>2542</v>
      </c>
      <c r="B43" s="150"/>
      <c r="C43" s="142" t="s">
        <v>69</v>
      </c>
      <c r="D43" s="139"/>
    </row>
    <row r="44" ht="20.1" customHeight="1" spans="1:4">
      <c r="A44" s="149" t="s">
        <v>2543</v>
      </c>
      <c r="B44" s="150"/>
      <c r="C44" s="142" t="s">
        <v>69</v>
      </c>
      <c r="D44" s="139"/>
    </row>
    <row r="45" ht="20.1" customHeight="1" spans="1:4">
      <c r="A45" s="149" t="s">
        <v>2544</v>
      </c>
      <c r="B45" s="150"/>
      <c r="C45" s="142" t="s">
        <v>69</v>
      </c>
      <c r="D45" s="139"/>
    </row>
    <row r="46" ht="20.1" customHeight="1" spans="1:4">
      <c r="A46" s="149" t="s">
        <v>2545</v>
      </c>
      <c r="B46" s="150"/>
      <c r="C46" s="142" t="s">
        <v>69</v>
      </c>
      <c r="D46" s="139"/>
    </row>
    <row r="47" ht="20.1" customHeight="1" spans="1:4">
      <c r="A47" s="149" t="s">
        <v>2546</v>
      </c>
      <c r="B47" s="150">
        <v>2656</v>
      </c>
      <c r="C47" s="142" t="s">
        <v>69</v>
      </c>
      <c r="D47" s="139"/>
    </row>
    <row r="48" ht="20.1" customHeight="1" spans="1:4">
      <c r="A48" s="149" t="s">
        <v>2547</v>
      </c>
      <c r="B48" s="150"/>
      <c r="C48" s="147" t="s">
        <v>69</v>
      </c>
      <c r="D48" s="139"/>
    </row>
    <row r="49" ht="20.1" customHeight="1" spans="1:4">
      <c r="A49" s="149" t="s">
        <v>2548</v>
      </c>
      <c r="B49" s="150"/>
      <c r="C49" s="147"/>
      <c r="D49" s="139"/>
    </row>
    <row r="50" ht="20.1" customHeight="1" spans="1:4">
      <c r="A50" s="149" t="s">
        <v>2549</v>
      </c>
      <c r="B50" s="150"/>
      <c r="C50" s="147" t="s">
        <v>69</v>
      </c>
      <c r="D50" s="139"/>
    </row>
    <row r="51" ht="20.1" customHeight="1" spans="1:4">
      <c r="A51" s="147" t="s">
        <v>2550</v>
      </c>
      <c r="B51" s="148"/>
      <c r="C51" s="147" t="s">
        <v>69</v>
      </c>
      <c r="D51" s="139"/>
    </row>
    <row r="52" ht="20.1" customHeight="1" spans="1:4">
      <c r="A52" s="147" t="s">
        <v>2551</v>
      </c>
      <c r="B52" s="139"/>
      <c r="C52" s="147" t="s">
        <v>69</v>
      </c>
      <c r="D52" s="139"/>
    </row>
    <row r="53" ht="20.1" customHeight="1" spans="1:4">
      <c r="A53" s="147" t="s">
        <v>2552</v>
      </c>
      <c r="B53" s="139"/>
      <c r="C53" s="147" t="s">
        <v>69</v>
      </c>
      <c r="D53" s="139"/>
    </row>
    <row r="54" ht="20.1" customHeight="1" spans="1:4">
      <c r="A54" s="147" t="s">
        <v>2553</v>
      </c>
      <c r="B54" s="139"/>
      <c r="C54" s="147"/>
      <c r="D54" s="139"/>
    </row>
    <row r="55" ht="20.1" customHeight="1" spans="1:4">
      <c r="A55" s="147" t="s">
        <v>2554</v>
      </c>
      <c r="B55" s="140"/>
      <c r="C55" s="147"/>
      <c r="D55" s="139"/>
    </row>
    <row r="56" ht="20.1" customHeight="1" spans="1:4">
      <c r="A56" s="147" t="s">
        <v>2555</v>
      </c>
      <c r="B56" s="140"/>
      <c r="C56" s="147"/>
      <c r="D56" s="139"/>
    </row>
    <row r="57" ht="20.1" customHeight="1" spans="1:4">
      <c r="A57" s="147" t="s">
        <v>2556</v>
      </c>
      <c r="B57" s="139"/>
      <c r="C57" s="147"/>
      <c r="D57" s="139"/>
    </row>
    <row r="58" ht="20.1" customHeight="1" spans="1:4">
      <c r="A58" s="147" t="s">
        <v>2557</v>
      </c>
      <c r="B58" s="140"/>
      <c r="C58" s="147"/>
      <c r="D58" s="139"/>
    </row>
    <row r="59" ht="20.1" customHeight="1" spans="1:4">
      <c r="A59" s="147" t="s">
        <v>2558</v>
      </c>
      <c r="B59" s="140"/>
      <c r="C59" s="147"/>
      <c r="D59" s="139"/>
    </row>
    <row r="60" ht="19.5" customHeight="1" spans="1:4">
      <c r="A60" s="147" t="s">
        <v>2559</v>
      </c>
      <c r="B60" s="140"/>
      <c r="C60" s="147"/>
      <c r="D60" s="151"/>
    </row>
    <row r="61" s="130" customFormat="1" ht="20.1" customHeight="1" spans="1:4">
      <c r="A61" s="147" t="s">
        <v>2560</v>
      </c>
      <c r="B61" s="152"/>
      <c r="C61" s="147"/>
      <c r="D61" s="151"/>
    </row>
    <row r="62" ht="20.1" customHeight="1" spans="1:4">
      <c r="A62" s="147" t="s">
        <v>2561</v>
      </c>
      <c r="B62" s="140"/>
      <c r="C62" s="147"/>
      <c r="D62" s="139"/>
    </row>
    <row r="63" ht="20.1" customHeight="1" spans="1:4">
      <c r="A63" s="147" t="s">
        <v>2562</v>
      </c>
      <c r="B63" s="140"/>
      <c r="C63" s="147"/>
      <c r="D63" s="139"/>
    </row>
    <row r="64" ht="20.1" customHeight="1" spans="1:4">
      <c r="A64" s="147" t="s">
        <v>2563</v>
      </c>
      <c r="B64" s="140"/>
      <c r="C64" s="147"/>
      <c r="D64" s="139"/>
    </row>
    <row r="65" ht="20.1" customHeight="1" spans="1:4">
      <c r="A65" s="147" t="s">
        <v>2564</v>
      </c>
      <c r="B65" s="140"/>
      <c r="C65" s="147"/>
      <c r="D65" s="139"/>
    </row>
    <row r="66" ht="20.1" customHeight="1" spans="1:4">
      <c r="A66" s="147" t="s">
        <v>2565</v>
      </c>
      <c r="B66" s="140"/>
      <c r="C66" s="147"/>
      <c r="D66" s="139"/>
    </row>
    <row r="67" ht="20.1" customHeight="1" spans="1:4">
      <c r="A67" s="147" t="s">
        <v>2566</v>
      </c>
      <c r="B67" s="140"/>
      <c r="C67" s="147"/>
      <c r="D67" s="139"/>
    </row>
    <row r="68" ht="20.1" customHeight="1" spans="1:4">
      <c r="A68" s="147" t="s">
        <v>2567</v>
      </c>
      <c r="B68" s="140"/>
      <c r="C68" s="147"/>
      <c r="D68" s="139"/>
    </row>
    <row r="69" ht="20.1" customHeight="1" spans="1:4">
      <c r="A69" s="147" t="s">
        <v>2568</v>
      </c>
      <c r="B69" s="140"/>
      <c r="C69" s="147"/>
      <c r="D69" s="139"/>
    </row>
    <row r="70" ht="20.1" customHeight="1" spans="1:4">
      <c r="A70" s="147" t="s">
        <v>2569</v>
      </c>
      <c r="B70" s="140"/>
      <c r="C70" s="147"/>
      <c r="D70" s="139"/>
    </row>
    <row r="71" ht="20.1" customHeight="1" spans="1:4">
      <c r="A71" s="147" t="s">
        <v>2570</v>
      </c>
      <c r="B71" s="140"/>
      <c r="C71" s="147"/>
      <c r="D71" s="139"/>
    </row>
    <row r="72" ht="20.1" customHeight="1" spans="1:4">
      <c r="A72" s="147" t="s">
        <v>2571</v>
      </c>
      <c r="B72" s="140"/>
      <c r="C72" s="153"/>
      <c r="D72" s="139"/>
    </row>
    <row r="73" ht="20.1" customHeight="1" spans="1:4">
      <c r="A73" s="154" t="s">
        <v>2572</v>
      </c>
      <c r="B73" s="140"/>
      <c r="C73" s="153"/>
      <c r="D73" s="139"/>
    </row>
    <row r="74" ht="20.1" customHeight="1" spans="1:4">
      <c r="A74" s="154"/>
      <c r="B74" s="140"/>
      <c r="C74" s="153"/>
      <c r="D74" s="139"/>
    </row>
    <row r="75" ht="20.1" customHeight="1" spans="1:4">
      <c r="A75" s="154"/>
      <c r="B75" s="139"/>
      <c r="C75" s="153"/>
      <c r="D75" s="139"/>
    </row>
    <row r="76" ht="20.1" customHeight="1" spans="1:4">
      <c r="A76" s="144" t="s">
        <v>2573</v>
      </c>
      <c r="B76" s="139">
        <v>24882</v>
      </c>
      <c r="C76" s="147" t="s">
        <v>69</v>
      </c>
      <c r="D76" s="139"/>
    </row>
    <row r="77" ht="20.1" customHeight="1" spans="1:4">
      <c r="A77" s="144" t="s">
        <v>2574</v>
      </c>
      <c r="B77" s="140">
        <v>0</v>
      </c>
      <c r="C77" s="155" t="s">
        <v>2575</v>
      </c>
      <c r="D77" s="139"/>
    </row>
    <row r="78" ht="20.1" customHeight="1" spans="1:4">
      <c r="A78" s="144" t="s">
        <v>2576</v>
      </c>
      <c r="B78" s="140"/>
      <c r="C78" s="142" t="s">
        <v>2577</v>
      </c>
      <c r="D78" s="139"/>
    </row>
    <row r="79" ht="20.1" customHeight="1" spans="1:4">
      <c r="A79" s="144" t="s">
        <v>2578</v>
      </c>
      <c r="B79" s="139"/>
      <c r="C79" s="144" t="s">
        <v>2579</v>
      </c>
      <c r="D79" s="139">
        <v>6500</v>
      </c>
    </row>
    <row r="80" ht="20.1" customHeight="1" spans="1:4">
      <c r="A80" s="144" t="s">
        <v>2580</v>
      </c>
      <c r="B80" s="139"/>
      <c r="C80" s="144" t="s">
        <v>2581</v>
      </c>
      <c r="D80" s="139"/>
    </row>
    <row r="81" ht="20.1" customHeight="1" spans="1:4">
      <c r="A81" s="144" t="s">
        <v>2582</v>
      </c>
      <c r="B81" s="139"/>
      <c r="C81" s="144" t="s">
        <v>2413</v>
      </c>
      <c r="D81" s="139"/>
    </row>
    <row r="82" ht="20.1" customHeight="1" spans="1:4">
      <c r="A82" s="144" t="s">
        <v>2583</v>
      </c>
      <c r="B82" s="139"/>
      <c r="C82" s="156" t="s">
        <v>2584</v>
      </c>
      <c r="D82" s="139"/>
    </row>
    <row r="83" ht="20.1" customHeight="1" spans="1:4">
      <c r="A83" s="144" t="s">
        <v>2585</v>
      </c>
      <c r="B83" s="139"/>
      <c r="C83" s="156" t="s">
        <v>2586</v>
      </c>
      <c r="D83" s="139"/>
    </row>
    <row r="84" ht="19.15" customHeight="1" spans="1:4">
      <c r="A84" s="144" t="s">
        <v>2587</v>
      </c>
      <c r="B84" s="139">
        <v>18500</v>
      </c>
      <c r="C84" s="144"/>
      <c r="D84" s="139"/>
    </row>
    <row r="85" ht="22.15" customHeight="1" spans="1:4">
      <c r="A85" s="144"/>
      <c r="B85" s="139"/>
      <c r="C85" s="144"/>
      <c r="D85" s="139"/>
    </row>
    <row r="86" ht="22.15" customHeight="1" spans="1:4">
      <c r="A86" s="144"/>
      <c r="B86" s="139"/>
      <c r="C86" s="144"/>
      <c r="D86" s="139"/>
    </row>
    <row r="87" ht="22.15" customHeight="1" spans="1:4">
      <c r="A87" s="144"/>
      <c r="B87" s="139"/>
      <c r="C87" s="144" t="s">
        <v>69</v>
      </c>
      <c r="D87" s="139"/>
    </row>
    <row r="88" ht="22.15" customHeight="1" spans="1:4">
      <c r="A88" s="144"/>
      <c r="B88" s="139"/>
      <c r="C88" s="144"/>
      <c r="D88" s="139"/>
    </row>
    <row r="89" ht="22.15" customHeight="1" spans="1:4">
      <c r="A89" s="144"/>
      <c r="B89" s="139"/>
      <c r="C89" s="144"/>
      <c r="D89" s="139"/>
    </row>
    <row r="90" ht="22.35" customHeight="1" spans="1:4">
      <c r="A90" s="157" t="s">
        <v>2588</v>
      </c>
      <c r="B90" s="140">
        <f>B6+B7</f>
        <v>79215</v>
      </c>
      <c r="C90" s="157" t="s">
        <v>2589</v>
      </c>
      <c r="D90" s="140">
        <f>D6+D7</f>
        <v>79215</v>
      </c>
    </row>
    <row r="91" spans="3:3">
      <c r="C91" s="158"/>
    </row>
    <row r="92" spans="3:3">
      <c r="C92" s="158"/>
    </row>
    <row r="93" spans="3:3">
      <c r="C93" s="158"/>
    </row>
    <row r="94" spans="3:3">
      <c r="C94" s="158"/>
    </row>
    <row r="95" spans="3:3">
      <c r="C95" s="158"/>
    </row>
    <row r="96" spans="3:3">
      <c r="C96" s="158"/>
    </row>
    <row r="97" spans="3:3">
      <c r="C97" s="158"/>
    </row>
    <row r="98" spans="3:3">
      <c r="C98" s="158"/>
    </row>
    <row r="99" spans="3:3">
      <c r="C99" s="158"/>
    </row>
    <row r="100" spans="3:3">
      <c r="C100" s="158"/>
    </row>
    <row r="101" spans="3:3">
      <c r="C101" s="158"/>
    </row>
    <row r="102" spans="3:3">
      <c r="C102" s="158"/>
    </row>
  </sheetData>
  <protectedRanges>
    <protectedRange password="CC35" sqref="B30:B50" name="区域1"/>
  </protectedRanges>
  <mergeCells count="3">
    <mergeCell ref="A2:D2"/>
    <mergeCell ref="A4:B4"/>
    <mergeCell ref="C4:D4"/>
  </mergeCells>
  <pageMargins left="0.196850393700787" right="0.236220472440945" top="0.748031496062992" bottom="0.748031496062992" header="0.31496062992126" footer="0.31496062992126"/>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J227"/>
  <sheetViews>
    <sheetView workbookViewId="0">
      <selection activeCell="A2" sqref="A2:E2"/>
    </sheetView>
  </sheetViews>
  <sheetFormatPr defaultColWidth="9" defaultRowHeight="11.25"/>
  <cols>
    <col min="1" max="1" width="17" style="123" customWidth="1"/>
    <col min="2" max="2" width="22.625" style="123" customWidth="1"/>
    <col min="3" max="4" width="14.5" style="123" customWidth="1"/>
    <col min="5" max="5" width="16.25" style="123" customWidth="1"/>
    <col min="6" max="256" width="9" style="123"/>
    <col min="257" max="257" width="17" style="123" customWidth="1"/>
    <col min="258" max="258" width="22.625" style="123" customWidth="1"/>
    <col min="259" max="260" width="14.5" style="123" customWidth="1"/>
    <col min="261" max="261" width="16.25" style="123" customWidth="1"/>
    <col min="262" max="512" width="9" style="123"/>
    <col min="513" max="513" width="17" style="123" customWidth="1"/>
    <col min="514" max="514" width="22.625" style="123" customWidth="1"/>
    <col min="515" max="516" width="14.5" style="123" customWidth="1"/>
    <col min="517" max="517" width="16.25" style="123" customWidth="1"/>
    <col min="518" max="768" width="9" style="123"/>
    <col min="769" max="769" width="17" style="123" customWidth="1"/>
    <col min="770" max="770" width="22.625" style="123" customWidth="1"/>
    <col min="771" max="772" width="14.5" style="123" customWidth="1"/>
    <col min="773" max="773" width="16.25" style="123" customWidth="1"/>
    <col min="774" max="1024" width="9" style="123"/>
    <col min="1025" max="1025" width="17" style="123" customWidth="1"/>
    <col min="1026" max="1026" width="22.625" style="123" customWidth="1"/>
    <col min="1027" max="1028" width="14.5" style="123" customWidth="1"/>
    <col min="1029" max="1029" width="16.25" style="123" customWidth="1"/>
    <col min="1030" max="1280" width="9" style="123"/>
    <col min="1281" max="1281" width="17" style="123" customWidth="1"/>
    <col min="1282" max="1282" width="22.625" style="123" customWidth="1"/>
    <col min="1283" max="1284" width="14.5" style="123" customWidth="1"/>
    <col min="1285" max="1285" width="16.25" style="123" customWidth="1"/>
    <col min="1286" max="1536" width="9" style="123"/>
    <col min="1537" max="1537" width="17" style="123" customWidth="1"/>
    <col min="1538" max="1538" width="22.625" style="123" customWidth="1"/>
    <col min="1539" max="1540" width="14.5" style="123" customWidth="1"/>
    <col min="1541" max="1541" width="16.25" style="123" customWidth="1"/>
    <col min="1542" max="1792" width="9" style="123"/>
    <col min="1793" max="1793" width="17" style="123" customWidth="1"/>
    <col min="1794" max="1794" width="22.625" style="123" customWidth="1"/>
    <col min="1795" max="1796" width="14.5" style="123" customWidth="1"/>
    <col min="1797" max="1797" width="16.25" style="123" customWidth="1"/>
    <col min="1798" max="2048" width="9" style="123"/>
    <col min="2049" max="2049" width="17" style="123" customWidth="1"/>
    <col min="2050" max="2050" width="22.625" style="123" customWidth="1"/>
    <col min="2051" max="2052" width="14.5" style="123" customWidth="1"/>
    <col min="2053" max="2053" width="16.25" style="123" customWidth="1"/>
    <col min="2054" max="2304" width="9" style="123"/>
    <col min="2305" max="2305" width="17" style="123" customWidth="1"/>
    <col min="2306" max="2306" width="22.625" style="123" customWidth="1"/>
    <col min="2307" max="2308" width="14.5" style="123" customWidth="1"/>
    <col min="2309" max="2309" width="16.25" style="123" customWidth="1"/>
    <col min="2310" max="2560" width="9" style="123"/>
    <col min="2561" max="2561" width="17" style="123" customWidth="1"/>
    <col min="2562" max="2562" width="22.625" style="123" customWidth="1"/>
    <col min="2563" max="2564" width="14.5" style="123" customWidth="1"/>
    <col min="2565" max="2565" width="16.25" style="123" customWidth="1"/>
    <col min="2566" max="2816" width="9" style="123"/>
    <col min="2817" max="2817" width="17" style="123" customWidth="1"/>
    <col min="2818" max="2818" width="22.625" style="123" customWidth="1"/>
    <col min="2819" max="2820" width="14.5" style="123" customWidth="1"/>
    <col min="2821" max="2821" width="16.25" style="123" customWidth="1"/>
    <col min="2822" max="3072" width="9" style="123"/>
    <col min="3073" max="3073" width="17" style="123" customWidth="1"/>
    <col min="3074" max="3074" width="22.625" style="123" customWidth="1"/>
    <col min="3075" max="3076" width="14.5" style="123" customWidth="1"/>
    <col min="3077" max="3077" width="16.25" style="123" customWidth="1"/>
    <col min="3078" max="3328" width="9" style="123"/>
    <col min="3329" max="3329" width="17" style="123" customWidth="1"/>
    <col min="3330" max="3330" width="22.625" style="123" customWidth="1"/>
    <col min="3331" max="3332" width="14.5" style="123" customWidth="1"/>
    <col min="3333" max="3333" width="16.25" style="123" customWidth="1"/>
    <col min="3334" max="3584" width="9" style="123"/>
    <col min="3585" max="3585" width="17" style="123" customWidth="1"/>
    <col min="3586" max="3586" width="22.625" style="123" customWidth="1"/>
    <col min="3587" max="3588" width="14.5" style="123" customWidth="1"/>
    <col min="3589" max="3589" width="16.25" style="123" customWidth="1"/>
    <col min="3590" max="3840" width="9" style="123"/>
    <col min="3841" max="3841" width="17" style="123" customWidth="1"/>
    <col min="3842" max="3842" width="22.625" style="123" customWidth="1"/>
    <col min="3843" max="3844" width="14.5" style="123" customWidth="1"/>
    <col min="3845" max="3845" width="16.25" style="123" customWidth="1"/>
    <col min="3846" max="4096" width="9" style="123"/>
    <col min="4097" max="4097" width="17" style="123" customWidth="1"/>
    <col min="4098" max="4098" width="22.625" style="123" customWidth="1"/>
    <col min="4099" max="4100" width="14.5" style="123" customWidth="1"/>
    <col min="4101" max="4101" width="16.25" style="123" customWidth="1"/>
    <col min="4102" max="4352" width="9" style="123"/>
    <col min="4353" max="4353" width="17" style="123" customWidth="1"/>
    <col min="4354" max="4354" width="22.625" style="123" customWidth="1"/>
    <col min="4355" max="4356" width="14.5" style="123" customWidth="1"/>
    <col min="4357" max="4357" width="16.25" style="123" customWidth="1"/>
    <col min="4358" max="4608" width="9" style="123"/>
    <col min="4609" max="4609" width="17" style="123" customWidth="1"/>
    <col min="4610" max="4610" width="22.625" style="123" customWidth="1"/>
    <col min="4611" max="4612" width="14.5" style="123" customWidth="1"/>
    <col min="4613" max="4613" width="16.25" style="123" customWidth="1"/>
    <col min="4614" max="4864" width="9" style="123"/>
    <col min="4865" max="4865" width="17" style="123" customWidth="1"/>
    <col min="4866" max="4866" width="22.625" style="123" customWidth="1"/>
    <col min="4867" max="4868" width="14.5" style="123" customWidth="1"/>
    <col min="4869" max="4869" width="16.25" style="123" customWidth="1"/>
    <col min="4870" max="5120" width="9" style="123"/>
    <col min="5121" max="5121" width="17" style="123" customWidth="1"/>
    <col min="5122" max="5122" width="22.625" style="123" customWidth="1"/>
    <col min="5123" max="5124" width="14.5" style="123" customWidth="1"/>
    <col min="5125" max="5125" width="16.25" style="123" customWidth="1"/>
    <col min="5126" max="5376" width="9" style="123"/>
    <col min="5377" max="5377" width="17" style="123" customWidth="1"/>
    <col min="5378" max="5378" width="22.625" style="123" customWidth="1"/>
    <col min="5379" max="5380" width="14.5" style="123" customWidth="1"/>
    <col min="5381" max="5381" width="16.25" style="123" customWidth="1"/>
    <col min="5382" max="5632" width="9" style="123"/>
    <col min="5633" max="5633" width="17" style="123" customWidth="1"/>
    <col min="5634" max="5634" width="22.625" style="123" customWidth="1"/>
    <col min="5635" max="5636" width="14.5" style="123" customWidth="1"/>
    <col min="5637" max="5637" width="16.25" style="123" customWidth="1"/>
    <col min="5638" max="5888" width="9" style="123"/>
    <col min="5889" max="5889" width="17" style="123" customWidth="1"/>
    <col min="5890" max="5890" width="22.625" style="123" customWidth="1"/>
    <col min="5891" max="5892" width="14.5" style="123" customWidth="1"/>
    <col min="5893" max="5893" width="16.25" style="123" customWidth="1"/>
    <col min="5894" max="6144" width="9" style="123"/>
    <col min="6145" max="6145" width="17" style="123" customWidth="1"/>
    <col min="6146" max="6146" width="22.625" style="123" customWidth="1"/>
    <col min="6147" max="6148" width="14.5" style="123" customWidth="1"/>
    <col min="6149" max="6149" width="16.25" style="123" customWidth="1"/>
    <col min="6150" max="6400" width="9" style="123"/>
    <col min="6401" max="6401" width="17" style="123" customWidth="1"/>
    <col min="6402" max="6402" width="22.625" style="123" customWidth="1"/>
    <col min="6403" max="6404" width="14.5" style="123" customWidth="1"/>
    <col min="6405" max="6405" width="16.25" style="123" customWidth="1"/>
    <col min="6406" max="6656" width="9" style="123"/>
    <col min="6657" max="6657" width="17" style="123" customWidth="1"/>
    <col min="6658" max="6658" width="22.625" style="123" customWidth="1"/>
    <col min="6659" max="6660" width="14.5" style="123" customWidth="1"/>
    <col min="6661" max="6661" width="16.25" style="123" customWidth="1"/>
    <col min="6662" max="6912" width="9" style="123"/>
    <col min="6913" max="6913" width="17" style="123" customWidth="1"/>
    <col min="6914" max="6914" width="22.625" style="123" customWidth="1"/>
    <col min="6915" max="6916" width="14.5" style="123" customWidth="1"/>
    <col min="6917" max="6917" width="16.25" style="123" customWidth="1"/>
    <col min="6918" max="7168" width="9" style="123"/>
    <col min="7169" max="7169" width="17" style="123" customWidth="1"/>
    <col min="7170" max="7170" width="22.625" style="123" customWidth="1"/>
    <col min="7171" max="7172" width="14.5" style="123" customWidth="1"/>
    <col min="7173" max="7173" width="16.25" style="123" customWidth="1"/>
    <col min="7174" max="7424" width="9" style="123"/>
    <col min="7425" max="7425" width="17" style="123" customWidth="1"/>
    <col min="7426" max="7426" width="22.625" style="123" customWidth="1"/>
    <col min="7427" max="7428" width="14.5" style="123" customWidth="1"/>
    <col min="7429" max="7429" width="16.25" style="123" customWidth="1"/>
    <col min="7430" max="7680" width="9" style="123"/>
    <col min="7681" max="7681" width="17" style="123" customWidth="1"/>
    <col min="7682" max="7682" width="22.625" style="123" customWidth="1"/>
    <col min="7683" max="7684" width="14.5" style="123" customWidth="1"/>
    <col min="7685" max="7685" width="16.25" style="123" customWidth="1"/>
    <col min="7686" max="7936" width="9" style="123"/>
    <col min="7937" max="7937" width="17" style="123" customWidth="1"/>
    <col min="7938" max="7938" width="22.625" style="123" customWidth="1"/>
    <col min="7939" max="7940" width="14.5" style="123" customWidth="1"/>
    <col min="7941" max="7941" width="16.25" style="123" customWidth="1"/>
    <col min="7942" max="8192" width="9" style="123"/>
    <col min="8193" max="8193" width="17" style="123" customWidth="1"/>
    <col min="8194" max="8194" width="22.625" style="123" customWidth="1"/>
    <col min="8195" max="8196" width="14.5" style="123" customWidth="1"/>
    <col min="8197" max="8197" width="16.25" style="123" customWidth="1"/>
    <col min="8198" max="8448" width="9" style="123"/>
    <col min="8449" max="8449" width="17" style="123" customWidth="1"/>
    <col min="8450" max="8450" width="22.625" style="123" customWidth="1"/>
    <col min="8451" max="8452" width="14.5" style="123" customWidth="1"/>
    <col min="8453" max="8453" width="16.25" style="123" customWidth="1"/>
    <col min="8454" max="8704" width="9" style="123"/>
    <col min="8705" max="8705" width="17" style="123" customWidth="1"/>
    <col min="8706" max="8706" width="22.625" style="123" customWidth="1"/>
    <col min="8707" max="8708" width="14.5" style="123" customWidth="1"/>
    <col min="8709" max="8709" width="16.25" style="123" customWidth="1"/>
    <col min="8710" max="8960" width="9" style="123"/>
    <col min="8961" max="8961" width="17" style="123" customWidth="1"/>
    <col min="8962" max="8962" width="22.625" style="123" customWidth="1"/>
    <col min="8963" max="8964" width="14.5" style="123" customWidth="1"/>
    <col min="8965" max="8965" width="16.25" style="123" customWidth="1"/>
    <col min="8966" max="9216" width="9" style="123"/>
    <col min="9217" max="9217" width="17" style="123" customWidth="1"/>
    <col min="9218" max="9218" width="22.625" style="123" customWidth="1"/>
    <col min="9219" max="9220" width="14.5" style="123" customWidth="1"/>
    <col min="9221" max="9221" width="16.25" style="123" customWidth="1"/>
    <col min="9222" max="9472" width="9" style="123"/>
    <col min="9473" max="9473" width="17" style="123" customWidth="1"/>
    <col min="9474" max="9474" width="22.625" style="123" customWidth="1"/>
    <col min="9475" max="9476" width="14.5" style="123" customWidth="1"/>
    <col min="9477" max="9477" width="16.25" style="123" customWidth="1"/>
    <col min="9478" max="9728" width="9" style="123"/>
    <col min="9729" max="9729" width="17" style="123" customWidth="1"/>
    <col min="9730" max="9730" width="22.625" style="123" customWidth="1"/>
    <col min="9731" max="9732" width="14.5" style="123" customWidth="1"/>
    <col min="9733" max="9733" width="16.25" style="123" customWidth="1"/>
    <col min="9734" max="9984" width="9" style="123"/>
    <col min="9985" max="9985" width="17" style="123" customWidth="1"/>
    <col min="9986" max="9986" width="22.625" style="123" customWidth="1"/>
    <col min="9987" max="9988" width="14.5" style="123" customWidth="1"/>
    <col min="9989" max="9989" width="16.25" style="123" customWidth="1"/>
    <col min="9990" max="10240" width="9" style="123"/>
    <col min="10241" max="10241" width="17" style="123" customWidth="1"/>
    <col min="10242" max="10242" width="22.625" style="123" customWidth="1"/>
    <col min="10243" max="10244" width="14.5" style="123" customWidth="1"/>
    <col min="10245" max="10245" width="16.25" style="123" customWidth="1"/>
    <col min="10246" max="10496" width="9" style="123"/>
    <col min="10497" max="10497" width="17" style="123" customWidth="1"/>
    <col min="10498" max="10498" width="22.625" style="123" customWidth="1"/>
    <col min="10499" max="10500" width="14.5" style="123" customWidth="1"/>
    <col min="10501" max="10501" width="16.25" style="123" customWidth="1"/>
    <col min="10502" max="10752" width="9" style="123"/>
    <col min="10753" max="10753" width="17" style="123" customWidth="1"/>
    <col min="10754" max="10754" width="22.625" style="123" customWidth="1"/>
    <col min="10755" max="10756" width="14.5" style="123" customWidth="1"/>
    <col min="10757" max="10757" width="16.25" style="123" customWidth="1"/>
    <col min="10758" max="11008" width="9" style="123"/>
    <col min="11009" max="11009" width="17" style="123" customWidth="1"/>
    <col min="11010" max="11010" width="22.625" style="123" customWidth="1"/>
    <col min="11011" max="11012" width="14.5" style="123" customWidth="1"/>
    <col min="11013" max="11013" width="16.25" style="123" customWidth="1"/>
    <col min="11014" max="11264" width="9" style="123"/>
    <col min="11265" max="11265" width="17" style="123" customWidth="1"/>
    <col min="11266" max="11266" width="22.625" style="123" customWidth="1"/>
    <col min="11267" max="11268" width="14.5" style="123" customWidth="1"/>
    <col min="11269" max="11269" width="16.25" style="123" customWidth="1"/>
    <col min="11270" max="11520" width="9" style="123"/>
    <col min="11521" max="11521" width="17" style="123" customWidth="1"/>
    <col min="11522" max="11522" width="22.625" style="123" customWidth="1"/>
    <col min="11523" max="11524" width="14.5" style="123" customWidth="1"/>
    <col min="11525" max="11525" width="16.25" style="123" customWidth="1"/>
    <col min="11526" max="11776" width="9" style="123"/>
    <col min="11777" max="11777" width="17" style="123" customWidth="1"/>
    <col min="11778" max="11778" width="22.625" style="123" customWidth="1"/>
    <col min="11779" max="11780" width="14.5" style="123" customWidth="1"/>
    <col min="11781" max="11781" width="16.25" style="123" customWidth="1"/>
    <col min="11782" max="12032" width="9" style="123"/>
    <col min="12033" max="12033" width="17" style="123" customWidth="1"/>
    <col min="12034" max="12034" width="22.625" style="123" customWidth="1"/>
    <col min="12035" max="12036" width="14.5" style="123" customWidth="1"/>
    <col min="12037" max="12037" width="16.25" style="123" customWidth="1"/>
    <col min="12038" max="12288" width="9" style="123"/>
    <col min="12289" max="12289" width="17" style="123" customWidth="1"/>
    <col min="12290" max="12290" width="22.625" style="123" customWidth="1"/>
    <col min="12291" max="12292" width="14.5" style="123" customWidth="1"/>
    <col min="12293" max="12293" width="16.25" style="123" customWidth="1"/>
    <col min="12294" max="12544" width="9" style="123"/>
    <col min="12545" max="12545" width="17" style="123" customWidth="1"/>
    <col min="12546" max="12546" width="22.625" style="123" customWidth="1"/>
    <col min="12547" max="12548" width="14.5" style="123" customWidth="1"/>
    <col min="12549" max="12549" width="16.25" style="123" customWidth="1"/>
    <col min="12550" max="12800" width="9" style="123"/>
    <col min="12801" max="12801" width="17" style="123" customWidth="1"/>
    <col min="12802" max="12802" width="22.625" style="123" customWidth="1"/>
    <col min="12803" max="12804" width="14.5" style="123" customWidth="1"/>
    <col min="12805" max="12805" width="16.25" style="123" customWidth="1"/>
    <col min="12806" max="13056" width="9" style="123"/>
    <col min="13057" max="13057" width="17" style="123" customWidth="1"/>
    <col min="13058" max="13058" width="22.625" style="123" customWidth="1"/>
    <col min="13059" max="13060" width="14.5" style="123" customWidth="1"/>
    <col min="13061" max="13061" width="16.25" style="123" customWidth="1"/>
    <col min="13062" max="13312" width="9" style="123"/>
    <col min="13313" max="13313" width="17" style="123" customWidth="1"/>
    <col min="13314" max="13314" width="22.625" style="123" customWidth="1"/>
    <col min="13315" max="13316" width="14.5" style="123" customWidth="1"/>
    <col min="13317" max="13317" width="16.25" style="123" customWidth="1"/>
    <col min="13318" max="13568" width="9" style="123"/>
    <col min="13569" max="13569" width="17" style="123" customWidth="1"/>
    <col min="13570" max="13570" width="22.625" style="123" customWidth="1"/>
    <col min="13571" max="13572" width="14.5" style="123" customWidth="1"/>
    <col min="13573" max="13573" width="16.25" style="123" customWidth="1"/>
    <col min="13574" max="13824" width="9" style="123"/>
    <col min="13825" max="13825" width="17" style="123" customWidth="1"/>
    <col min="13826" max="13826" width="22.625" style="123" customWidth="1"/>
    <col min="13827" max="13828" width="14.5" style="123" customWidth="1"/>
    <col min="13829" max="13829" width="16.25" style="123" customWidth="1"/>
    <col min="13830" max="14080" width="9" style="123"/>
    <col min="14081" max="14081" width="17" style="123" customWidth="1"/>
    <col min="14082" max="14082" width="22.625" style="123" customWidth="1"/>
    <col min="14083" max="14084" width="14.5" style="123" customWidth="1"/>
    <col min="14085" max="14085" width="16.25" style="123" customWidth="1"/>
    <col min="14086" max="14336" width="9" style="123"/>
    <col min="14337" max="14337" width="17" style="123" customWidth="1"/>
    <col min="14338" max="14338" width="22.625" style="123" customWidth="1"/>
    <col min="14339" max="14340" width="14.5" style="123" customWidth="1"/>
    <col min="14341" max="14341" width="16.25" style="123" customWidth="1"/>
    <col min="14342" max="14592" width="9" style="123"/>
    <col min="14593" max="14593" width="17" style="123" customWidth="1"/>
    <col min="14594" max="14594" width="22.625" style="123" customWidth="1"/>
    <col min="14595" max="14596" width="14.5" style="123" customWidth="1"/>
    <col min="14597" max="14597" width="16.25" style="123" customWidth="1"/>
    <col min="14598" max="14848" width="9" style="123"/>
    <col min="14849" max="14849" width="17" style="123" customWidth="1"/>
    <col min="14850" max="14850" width="22.625" style="123" customWidth="1"/>
    <col min="14851" max="14852" width="14.5" style="123" customWidth="1"/>
    <col min="14853" max="14853" width="16.25" style="123" customWidth="1"/>
    <col min="14854" max="15104" width="9" style="123"/>
    <col min="15105" max="15105" width="17" style="123" customWidth="1"/>
    <col min="15106" max="15106" width="22.625" style="123" customWidth="1"/>
    <col min="15107" max="15108" width="14.5" style="123" customWidth="1"/>
    <col min="15109" max="15109" width="16.25" style="123" customWidth="1"/>
    <col min="15110" max="15360" width="9" style="123"/>
    <col min="15361" max="15361" width="17" style="123" customWidth="1"/>
    <col min="15362" max="15362" width="22.625" style="123" customWidth="1"/>
    <col min="15363" max="15364" width="14.5" style="123" customWidth="1"/>
    <col min="15365" max="15365" width="16.25" style="123" customWidth="1"/>
    <col min="15366" max="15616" width="9" style="123"/>
    <col min="15617" max="15617" width="17" style="123" customWidth="1"/>
    <col min="15618" max="15618" width="22.625" style="123" customWidth="1"/>
    <col min="15619" max="15620" width="14.5" style="123" customWidth="1"/>
    <col min="15621" max="15621" width="16.25" style="123" customWidth="1"/>
    <col min="15622" max="15872" width="9" style="123"/>
    <col min="15873" max="15873" width="17" style="123" customWidth="1"/>
    <col min="15874" max="15874" width="22.625" style="123" customWidth="1"/>
    <col min="15875" max="15876" width="14.5" style="123" customWidth="1"/>
    <col min="15877" max="15877" width="16.25" style="123" customWidth="1"/>
    <col min="15878" max="16128" width="9" style="123"/>
    <col min="16129" max="16129" width="17" style="123" customWidth="1"/>
    <col min="16130" max="16130" width="22.625" style="123" customWidth="1"/>
    <col min="16131" max="16132" width="14.5" style="123" customWidth="1"/>
    <col min="16133" max="16133" width="16.25" style="123" customWidth="1"/>
    <col min="16134" max="16384" width="9" style="123"/>
  </cols>
  <sheetData>
    <row r="1" ht="24.75" customHeight="1" spans="1:1">
      <c r="A1" s="124" t="s">
        <v>15</v>
      </c>
    </row>
    <row r="2" ht="20.25" spans="1:5">
      <c r="A2" s="125" t="s">
        <v>16</v>
      </c>
      <c r="B2" s="125"/>
      <c r="C2" s="125"/>
      <c r="D2" s="125"/>
      <c r="E2" s="125"/>
    </row>
    <row r="3" ht="29.25" customHeight="1" spans="5:5">
      <c r="E3" s="126" t="s">
        <v>37</v>
      </c>
    </row>
    <row r="4" s="122" customFormat="1" ht="30" customHeight="1" spans="1:5">
      <c r="A4" s="127" t="s">
        <v>71</v>
      </c>
      <c r="B4" s="127" t="s">
        <v>2590</v>
      </c>
      <c r="C4" s="127" t="s">
        <v>2591</v>
      </c>
      <c r="D4" s="127" t="s">
        <v>2592</v>
      </c>
      <c r="E4" s="127" t="s">
        <v>2593</v>
      </c>
    </row>
    <row r="5" ht="20.1" customHeight="1" spans="1:5">
      <c r="A5" s="128" t="s">
        <v>2594</v>
      </c>
      <c r="B5" s="128" t="s">
        <v>2595</v>
      </c>
      <c r="C5" s="128"/>
      <c r="D5" s="128">
        <v>43290</v>
      </c>
      <c r="E5" s="128"/>
    </row>
    <row r="6" ht="20.1" customHeight="1" spans="1:5">
      <c r="A6" s="128"/>
      <c r="B6" s="128"/>
      <c r="C6" s="128"/>
      <c r="D6" s="128"/>
      <c r="E6" s="128"/>
    </row>
    <row r="9" ht="13.5" spans="1:1">
      <c r="A9" s="78"/>
    </row>
    <row r="24" ht="14.25" spans="10:10">
      <c r="J24" s="72"/>
    </row>
    <row r="227" ht="13.5" spans="3:3">
      <c r="C227" s="78"/>
    </row>
  </sheetData>
  <mergeCells count="1">
    <mergeCell ref="A2:E2"/>
  </mergeCells>
  <pageMargins left="0.708661417322835" right="0.708661417322835" top="0.748031496062992" bottom="0.748031496062992" header="0.31496062992126" footer="0.31496062992126"/>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35" master=""/>
  <rangeList sheetStid="10" master="">
    <arrUserId title="区域1_2" rangeCreator="" othersAccessPermission="edit"/>
    <arrUserId title="区域2_2" rangeCreator="" othersAccessPermission="edit"/>
    <arrUserId title="区域1_1_1" rangeCreator="" othersAccessPermission="edit"/>
    <arrUserId title="区域2_1_1" rangeCreator="" othersAccessPermission="edit"/>
  </rangeList>
  <rangeList sheetStid="11" master=""/>
  <rangeList sheetStid="20" master="">
    <arrUserId title="区域6_1" rangeCreator="" othersAccessPermission="edit"/>
    <arrUserId title="区域1_1" rangeCreator="" othersAccessPermission="edit"/>
    <arrUserId title="区域19_1" rangeCreator="" othersAccessPermission="edit"/>
    <arrUserId title="区域15_1" rangeCreator="" othersAccessPermission="edit"/>
    <arrUserId title="区域14_1" rangeCreator="" othersAccessPermission="edit"/>
    <arrUserId title="区域13_1" rangeCreator="" othersAccessPermission="edit"/>
    <arrUserId title="区域11_1" rangeCreator="" othersAccessPermission="edit"/>
    <arrUserId title="区域9_1" rangeCreator="" othersAccessPermission="edit"/>
    <arrUserId title="区域6_1_1" rangeCreator="" othersAccessPermission="edit"/>
    <arrUserId title="区域1_1_1" rangeCreator="" othersAccessPermission="edit"/>
    <arrUserId title="区域1_2" rangeCreator="" othersAccessPermission="edit"/>
  </rangeList>
  <rangeList sheetStid="21" master=""/>
  <rangeList sheetStid="23" master=""/>
  <rangeList sheetStid="24" master=""/>
  <rangeList sheetStid="26" master="">
    <arrUserId title="区域1" rangeCreator="" othersAccessPermission="edit"/>
  </rangeList>
  <rangeList sheetStid="27" master=""/>
  <rangeList sheetStid="16" master=""/>
  <rangeList sheetStid="28" master=""/>
  <rangeList sheetStid="29" master=""/>
  <rangeList sheetStid="30" master=""/>
  <rangeList sheetStid="17" master=""/>
  <rangeList sheetStid="34" master=""/>
  <rangeList sheetStid="32" master=""/>
  <rangeList sheetStid="18" master=""/>
  <rangeList sheetStid="33" master=""/>
  <rangeList sheetStid="31"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19</vt:i4>
      </vt:variant>
    </vt:vector>
  </HeadingPairs>
  <TitlesOfParts>
    <vt:vector size="19" baseType="lpstr">
      <vt:lpstr>目录</vt:lpstr>
      <vt:lpstr>1、全区收入</vt:lpstr>
      <vt:lpstr>2、全区支出</vt:lpstr>
      <vt:lpstr>全区支出明细</vt:lpstr>
      <vt:lpstr>区级支出明细</vt:lpstr>
      <vt:lpstr>基本支出明细表</vt:lpstr>
      <vt:lpstr>三公经费</vt:lpstr>
      <vt:lpstr>转移支付明细</vt:lpstr>
      <vt:lpstr>一般债务</vt:lpstr>
      <vt:lpstr>3、基金收支</vt:lpstr>
      <vt:lpstr>基金支出明细表</vt:lpstr>
      <vt:lpstr>基金转移支付</vt:lpstr>
      <vt:lpstr>专项债务</vt:lpstr>
      <vt:lpstr>4、国有资本经营</vt:lpstr>
      <vt:lpstr>4、国有资本经营（2）</vt:lpstr>
      <vt:lpstr>5国有资本经营转移支付</vt:lpstr>
      <vt:lpstr>5、社会保险基金</vt:lpstr>
      <vt:lpstr>5、社会保险基金(2)</vt:lpstr>
      <vt:lpstr>区对乡转移支付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null,null,总收发</dc:creator>
  <cp:lastModifiedBy>皮蛋瘦肉粥</cp:lastModifiedBy>
  <dcterms:created xsi:type="dcterms:W3CDTF">2018-06-27T02:44:00Z</dcterms:created>
  <cp:lastPrinted>2022-06-09T02:57:00Z</cp:lastPrinted>
  <dcterms:modified xsi:type="dcterms:W3CDTF">2023-09-04T07:27:47Z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2052-12.1.0.15358</vt:lpwstr>
  </property>
  <property fmtid="{D5CDD505-2E9C-101B-9397-08002B2CF9AE}" pid="3" name="ICV">
    <vt:lpwstr>CEE3935A37734116A9375F0C5EBB6100</vt:lpwstr>
  </property>
</Properties>
</file>