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19"/>
  </bookViews>
  <sheets>
    <sheet name="1、2020一般公共预算收入表" sheetId="1" r:id="rId1"/>
    <sheet name="2、2020一般公共预算支出表" sheetId="2" r:id="rId2"/>
    <sheet name="3、2020一般公共预算收支总表" sheetId="4" r:id="rId3"/>
    <sheet name="4、2020年一般公共预算本级支出决算表" sheetId="16" r:id="rId4"/>
    <sheet name="5、2020年一般公共预算本级基本支出决算表" sheetId="26" r:id="rId5"/>
    <sheet name="6、2020年一般公共预算税收返还和转移支付决算表" sheetId="12" r:id="rId6"/>
    <sheet name="7、2020年一般预算税收返还和转移支付决算表（分地区）" sheetId="17" r:id="rId7"/>
    <sheet name="8、2020基金预算收支总表" sheetId="5" r:id="rId8"/>
    <sheet name="9、2020年基金收入决算表" sheetId="19" r:id="rId9"/>
    <sheet name="10、2020年基金预算支出决算表" sheetId="18" r:id="rId10"/>
    <sheet name="11、2020年基金预算本级支出决算表 (2)" sheetId="25" r:id="rId11"/>
    <sheet name="12、2020年政府性基金转移支付决算表" sheetId="13" r:id="rId12"/>
    <sheet name="13、2020年政府专项债务限额和余额情况表" sheetId="6" r:id="rId13"/>
    <sheet name="14、2020年国有资本经营收支决算表" sheetId="15" r:id="rId14"/>
    <sheet name="15、2020年国有资本经营收入决算表" sheetId="20" r:id="rId15"/>
    <sheet name="16、2020年国有资本经营支出决算表" sheetId="21" r:id="rId16"/>
    <sheet name="17、2020年国有资本经营本级支出决算表" sheetId="23" r:id="rId17"/>
    <sheet name="18、2020国有资本经营转移支付决算表" sheetId="22" r:id="rId18"/>
    <sheet name="19、2020年社保基金收入决算表" sheetId="14" r:id="rId19"/>
    <sheet name="20、2020年社保基金支出决算表" sheetId="24" r:id="rId20"/>
  </sheets>
  <definedNames>
    <definedName name="_xlnm.Print_Area" localSheetId="1">'2、2020一般公共预算支出表'!$A$1:$F$26</definedName>
  </definedNames>
  <calcPr calcId="144525"/>
</workbook>
</file>

<file path=xl/sharedStrings.xml><?xml version="1.0" encoding="utf-8"?>
<sst xmlns="http://schemas.openxmlformats.org/spreadsheetml/2006/main" count="3775" uniqueCount="2734">
  <si>
    <t>附表1：</t>
  </si>
  <si>
    <t>官庄工区2020年一般公共预算收入完成情况表</t>
  </si>
  <si>
    <t>单位：万元</t>
  </si>
  <si>
    <t>项     目</t>
  </si>
  <si>
    <t>2019年完成数</t>
  </si>
  <si>
    <t>2020预算数</t>
  </si>
  <si>
    <t>完成数</t>
  </si>
  <si>
    <t>为预算％</t>
  </si>
  <si>
    <t>增长%</t>
  </si>
  <si>
    <t>一般公共预算收入合计</t>
  </si>
  <si>
    <t>税收收入</t>
  </si>
  <si>
    <t xml:space="preserve">    增值税</t>
  </si>
  <si>
    <t xml:space="preserve">    营业税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</si>
  <si>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</si>
  <si>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</si>
  <si>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</si>
  <si>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</si>
  <si>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</si>
  <si>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</si>
  <si>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</si>
  <si>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</si>
  <si>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</si>
  <si>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</si>
  <si>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</si>
  <si>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</si>
  <si>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</si>
  <si>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非税收入</t>
  </si>
  <si>
    <t xml:space="preserve">    专项收入</t>
  </si>
  <si>
    <t xml:space="preserve">    行政事业性收费收入</t>
  </si>
  <si>
    <t xml:space="preserve">    罚没收入</t>
  </si>
  <si>
    <t xml:space="preserve">    国有资本经营收入</t>
  </si>
  <si>
    <t xml:space="preserve">    国有资源(资产)有偿使用</t>
  </si>
  <si>
    <t xml:space="preserve">    捐赠收入</t>
  </si>
  <si>
    <t xml:space="preserve">    政府住房基金收入</t>
  </si>
  <si>
    <t xml:space="preserve">    其他收入</t>
  </si>
  <si>
    <t>其中：镇(街道）收入</t>
  </si>
  <si>
    <t>附表2：</t>
  </si>
  <si>
    <t>官庄工区2020年一般公共预算支出完成情况表</t>
  </si>
  <si>
    <t>单位:万元</t>
  </si>
  <si>
    <t>项      目</t>
  </si>
  <si>
    <t>2020年调整预算数</t>
  </si>
  <si>
    <t>2020年完成数</t>
  </si>
  <si>
    <t>为调整预算%</t>
  </si>
  <si>
    <t>一般公共预算支出合计</t>
  </si>
  <si>
    <t xml:space="preserve">    一般公共服务支出</t>
  </si>
  <si>
    <t xml:space="preserve">    国防支出</t>
  </si>
  <si>
    <t xml:space="preserve">    公共安全支出</t>
  </si>
  <si>
    <t xml:space="preserve">    教育支出</t>
  </si>
  <si>
    <t xml:space="preserve">    科学技术支出</t>
  </si>
  <si>
    <t xml:space="preserve">    文化体育与传媒支出</t>
  </si>
  <si>
    <t xml:space="preserve">    社会保障与就业支出</t>
  </si>
  <si>
    <t xml:space="preserve">    卫生健康支出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</si>
  <si>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</si>
  <si>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</si>
  <si>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</si>
  <si>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</si>
  <si>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</si>
  <si>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</si>
  <si>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</si>
  <si>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自然资源海洋气象等支出</t>
  </si>
  <si>
    <t xml:space="preserve">    住房保障支出</t>
  </si>
  <si>
    <t xml:space="preserve">    粮油物资储备支出</t>
  </si>
  <si>
    <t xml:space="preserve">    灾害防治及应急管理支出</t>
  </si>
  <si>
    <t xml:space="preserve">    其他支出</t>
  </si>
  <si>
    <t xml:space="preserve">    债务付息支出</t>
  </si>
  <si>
    <t>其中：镇（街道）支出</t>
  </si>
  <si>
    <t>附表4</t>
  </si>
  <si>
    <t>2020年度官庄工区一般公共预算收支决算总表</t>
  </si>
  <si>
    <t>项目</t>
  </si>
  <si>
    <t>决算数</t>
  </si>
  <si>
    <t>本 年 收 入 合 计</t>
  </si>
  <si>
    <t>本 年 支 出 合 计</t>
  </si>
  <si>
    <t>上级补助收入</t>
  </si>
  <si>
    <t>上解上级支出</t>
  </si>
  <si>
    <t xml:space="preserve">  返还性收入</t>
  </si>
  <si>
    <t xml:space="preserve">  一般性转移支付收入</t>
  </si>
  <si>
    <t xml:space="preserve">  专项转移支付收入</t>
  </si>
  <si>
    <t>待偿债置换一般债券上年结余</t>
  </si>
  <si>
    <t>上年结余</t>
  </si>
  <si>
    <t>调入资金</t>
  </si>
  <si>
    <t>调出资金</t>
  </si>
  <si>
    <t>债务(转贷)收入</t>
  </si>
  <si>
    <t>债务还本支出</t>
  </si>
  <si>
    <t>增设预算周转金</t>
  </si>
  <si>
    <t>国债转贷收入、上年结余及转补助数</t>
  </si>
  <si>
    <t>国债转贷拨付数及年终结余</t>
  </si>
  <si>
    <t>调入预算稳定调节基金</t>
  </si>
  <si>
    <t>补充预算稳定调节基金</t>
  </si>
  <si>
    <t>接受其他地区援助收入</t>
  </si>
  <si>
    <t>援助其他地区支出</t>
  </si>
  <si>
    <t>省补助计划单列市收入</t>
  </si>
  <si>
    <t>计划单列市上解省支出</t>
  </si>
  <si>
    <t>待偿债置换一般债券结余</t>
  </si>
  <si>
    <t>年终结余</t>
  </si>
  <si>
    <t>减:结转下年的支出</t>
  </si>
  <si>
    <t>净结余</t>
  </si>
  <si>
    <t>收  入  总  计</t>
  </si>
  <si>
    <t>支  出  总  计</t>
  </si>
  <si>
    <t xml:space="preserve"> </t>
  </si>
  <si>
    <t>2020年一般公共预算本级支出决算表</t>
  </si>
  <si>
    <t>科目编码</t>
  </si>
  <si>
    <t>科目名称</t>
  </si>
  <si>
    <t>此列=预算数</t>
  </si>
  <si>
    <t>一般公共预算支出</t>
  </si>
  <si>
    <t>一、一般公共服务</t>
  </si>
  <si>
    <t>一般公共服务支出</t>
  </si>
  <si>
    <t xml:space="preserve">    人大事务</t>
  </si>
  <si>
    <t xml:space="preserve">  人大事务</t>
  </si>
  <si>
    <t xml:space="preserve">      行政运行</t>
  </si>
  <si>
    <t xml:space="preserve">    行政运行</t>
  </si>
  <si>
    <t xml:space="preserve">      一般行政管理事务</t>
  </si>
  <si>
    <t xml:space="preserve">    一般行政管理事务</t>
  </si>
  <si>
    <t xml:space="preserve">      机关服务</t>
  </si>
  <si>
    <t xml:space="preserve">    机关服务</t>
  </si>
  <si>
    <t xml:space="preserve">      人大会议</t>
  </si>
  <si>
    <t xml:space="preserve">    人大会议</t>
  </si>
  <si>
    <t xml:space="preserve">      人大立法</t>
  </si>
  <si>
    <t xml:space="preserve">    人大立法</t>
  </si>
  <si>
    <t xml:space="preserve">      人大监督</t>
  </si>
  <si>
    <t xml:space="preserve">    人大监督</t>
  </si>
  <si>
    <t xml:space="preserve">      人大代表履职能力提升</t>
  </si>
  <si>
    <t xml:space="preserve">    人大代表履职能力提升</t>
  </si>
  <si>
    <t xml:space="preserve">      代表工作</t>
  </si>
  <si>
    <t xml:space="preserve">    代表工作</t>
  </si>
  <si>
    <t xml:space="preserve">      人大信访工作</t>
  </si>
  <si>
    <t xml:space="preserve">    人大信访工作</t>
  </si>
  <si>
    <t xml:space="preserve">      事业运行</t>
  </si>
  <si>
    <t xml:space="preserve">    事业运行</t>
  </si>
  <si>
    <t xml:space="preserve">      其他人大事务支出</t>
  </si>
  <si>
    <t xml:space="preserve">    其他人大事务支出</t>
  </si>
  <si>
    <t xml:space="preserve">    政协事务</t>
  </si>
  <si>
    <t xml:space="preserve">  政协事务</t>
  </si>
  <si>
    <t xml:space="preserve">      政协会议</t>
  </si>
  <si>
    <t xml:space="preserve">    政协会议</t>
  </si>
  <si>
    <t xml:space="preserve">      委员视察</t>
  </si>
  <si>
    <t xml:space="preserve">    委员视察</t>
  </si>
  <si>
    <t xml:space="preserve">      参政议政</t>
  </si>
  <si>
    <t xml:space="preserve">    参政议政</t>
  </si>
  <si>
    <t xml:space="preserve">      其他政协事务支出</t>
  </si>
  <si>
    <t xml:space="preserve">    其他政协事务支出</t>
  </si>
  <si>
    <t xml:space="preserve">    政府办公厅(室)及相关机构事务</t>
  </si>
  <si>
    <t xml:space="preserve">  政府办公厅(室)及相关机构事务</t>
  </si>
  <si>
    <t xml:space="preserve">      专项服务</t>
  </si>
  <si>
    <t xml:space="preserve">    专项服务</t>
  </si>
  <si>
    <t xml:space="preserve">      专项业务活动</t>
  </si>
  <si>
    <t xml:space="preserve">    专项业务活动</t>
  </si>
  <si>
    <t xml:space="preserve">      政务公开审批</t>
  </si>
  <si>
    <t xml:space="preserve">    政务公开审批</t>
  </si>
  <si>
    <t xml:space="preserve">      信访事务</t>
  </si>
  <si>
    <t xml:space="preserve">    信访事务</t>
  </si>
  <si>
    <t xml:space="preserve">      参事事务</t>
  </si>
  <si>
    <t xml:space="preserve">    参事事务</t>
  </si>
  <si>
    <t xml:space="preserve">      其他政府办公厅（室）及相关机构事务支出</t>
  </si>
  <si>
    <t xml:space="preserve">    其他政府办公厅(室)及相关机构事务支出</t>
  </si>
  <si>
    <t xml:space="preserve">    发展与改革事务</t>
  </si>
  <si>
    <t xml:space="preserve">  发展与改革事务</t>
  </si>
  <si>
    <t xml:space="preserve">      战略规划与实施</t>
  </si>
  <si>
    <t xml:space="preserve">    战略规划与实施</t>
  </si>
  <si>
    <t xml:space="preserve">      日常经济运行调节</t>
  </si>
  <si>
    <t xml:space="preserve">    日常经济运行调节</t>
  </si>
  <si>
    <t xml:space="preserve">      社会事业发展规划</t>
  </si>
  <si>
    <t xml:space="preserve">    社会事业发展规划</t>
  </si>
  <si>
    <t xml:space="preserve">      经济体制改革研究</t>
  </si>
  <si>
    <t xml:space="preserve">    经济体制改革研究</t>
  </si>
  <si>
    <t xml:space="preserve">      物价管理</t>
  </si>
  <si>
    <t xml:space="preserve">    物价管理</t>
  </si>
  <si>
    <t xml:space="preserve">      应对气象变化管理事务</t>
  </si>
  <si>
    <t xml:space="preserve">    其他发展与改革事务支出</t>
  </si>
  <si>
    <t xml:space="preserve">      其他发展与改革事务支出</t>
  </si>
  <si>
    <t xml:space="preserve">  统计信息事务</t>
  </si>
  <si>
    <t xml:space="preserve">    统计信息事务</t>
  </si>
  <si>
    <t xml:space="preserve">    信息事务</t>
  </si>
  <si>
    <t xml:space="preserve">      信息事务</t>
  </si>
  <si>
    <t xml:space="preserve">    专项统计业务</t>
  </si>
  <si>
    <t xml:space="preserve">      专项统计业务</t>
  </si>
  <si>
    <t xml:space="preserve">    统计管理</t>
  </si>
  <si>
    <t xml:space="preserve">      统计管理</t>
  </si>
  <si>
    <t xml:space="preserve">    专项普查活动</t>
  </si>
  <si>
    <t xml:space="preserve">      专项普查活动</t>
  </si>
  <si>
    <t xml:space="preserve">    统计抽样调查</t>
  </si>
  <si>
    <t xml:space="preserve">      统计抽样调查</t>
  </si>
  <si>
    <t xml:space="preserve">    其他统计信息事务支出</t>
  </si>
  <si>
    <t xml:space="preserve">      其他统计信息事务支出</t>
  </si>
  <si>
    <t xml:space="preserve">  财政事务</t>
  </si>
  <si>
    <t xml:space="preserve">    财政事务</t>
  </si>
  <si>
    <t xml:space="preserve">    预算改革业务</t>
  </si>
  <si>
    <t xml:space="preserve">      预算改革业务</t>
  </si>
  <si>
    <t xml:space="preserve">    财政国库业务</t>
  </si>
  <si>
    <t xml:space="preserve">      财政国库业务</t>
  </si>
  <si>
    <t xml:space="preserve">    财政监察</t>
  </si>
  <si>
    <t xml:space="preserve">      财政监察</t>
  </si>
  <si>
    <t xml:space="preserve">    信息化建设</t>
  </si>
  <si>
    <t xml:space="preserve">      信息化建设</t>
  </si>
  <si>
    <t xml:space="preserve">    财政委托业务支出</t>
  </si>
  <si>
    <t xml:space="preserve">      财政委托业务支出</t>
  </si>
  <si>
    <t xml:space="preserve">    其他财政事务支出</t>
  </si>
  <si>
    <t xml:space="preserve">      其他财政事务支出</t>
  </si>
  <si>
    <t xml:space="preserve">  税收事务</t>
  </si>
  <si>
    <t xml:space="preserve">    税收事务</t>
  </si>
  <si>
    <t xml:space="preserve">    税务办案</t>
  </si>
  <si>
    <t xml:space="preserve">      税务办案</t>
  </si>
  <si>
    <t xml:space="preserve">    税务登记证及发票管理</t>
  </si>
  <si>
    <t xml:space="preserve">      税务登记证及发票管理</t>
  </si>
  <si>
    <t xml:space="preserve">    代扣代收代征税款手续费</t>
  </si>
  <si>
    <t xml:space="preserve">      代扣代收代征税款手续费</t>
  </si>
  <si>
    <t xml:space="preserve">    税务宣传</t>
  </si>
  <si>
    <t xml:space="preserve">      税务宣传</t>
  </si>
  <si>
    <t xml:space="preserve">    协税护税</t>
  </si>
  <si>
    <t xml:space="preserve">      协税护税</t>
  </si>
  <si>
    <t xml:space="preserve">    其他税收事务支出</t>
  </si>
  <si>
    <t xml:space="preserve">      其他税收事务支出</t>
  </si>
  <si>
    <t xml:space="preserve">  审计事务</t>
  </si>
  <si>
    <t xml:space="preserve">    审计事务</t>
  </si>
  <si>
    <t xml:space="preserve">    审计业务</t>
  </si>
  <si>
    <t xml:space="preserve">      审计业务</t>
  </si>
  <si>
    <t xml:space="preserve">    审计管理</t>
  </si>
  <si>
    <t xml:space="preserve">      审计管理</t>
  </si>
  <si>
    <t xml:space="preserve">    其他审计事务支出</t>
  </si>
  <si>
    <t xml:space="preserve">      其他审计事务支出</t>
  </si>
  <si>
    <t xml:space="preserve">  海关事务</t>
  </si>
  <si>
    <t xml:space="preserve">    海关事务</t>
  </si>
  <si>
    <t xml:space="preserve">    缉私办案</t>
  </si>
  <si>
    <t xml:space="preserve">    口岸管理</t>
  </si>
  <si>
    <t xml:space="preserve">      缉私办案</t>
  </si>
  <si>
    <t xml:space="preserve">      口岸管理</t>
  </si>
  <si>
    <t xml:space="preserve">    海关关务</t>
  </si>
  <si>
    <t xml:space="preserve">    关税征管</t>
  </si>
  <si>
    <t xml:space="preserve">      海关关务</t>
  </si>
  <si>
    <t xml:space="preserve">    海关监管</t>
  </si>
  <si>
    <t xml:space="preserve">      关税征管</t>
  </si>
  <si>
    <t xml:space="preserve">    检验检疫</t>
  </si>
  <si>
    <t xml:space="preserve">      海关监管</t>
  </si>
  <si>
    <t xml:space="preserve">      检验免疫</t>
  </si>
  <si>
    <t xml:space="preserve">    其他海关事务支出</t>
  </si>
  <si>
    <t xml:space="preserve">  人力资源事务</t>
  </si>
  <si>
    <t xml:space="preserve">      其他海关事务支出</t>
  </si>
  <si>
    <t xml:space="preserve">    人力资源事务</t>
  </si>
  <si>
    <t xml:space="preserve">    政府特殊津贴</t>
  </si>
  <si>
    <t xml:space="preserve">    资助留学回国人员</t>
  </si>
  <si>
    <t xml:space="preserve">      政府特殊津贴</t>
  </si>
  <si>
    <t xml:space="preserve">    博士后日常经费</t>
  </si>
  <si>
    <t xml:space="preserve">      资助留学回国人员</t>
  </si>
  <si>
    <t xml:space="preserve">    引进人才费用</t>
  </si>
  <si>
    <t xml:space="preserve">      博士后日常经费</t>
  </si>
  <si>
    <t xml:space="preserve">      引进人才费用</t>
  </si>
  <si>
    <t xml:space="preserve">    其他人力资源事务支出</t>
  </si>
  <si>
    <t xml:space="preserve">  纪检监察事务</t>
  </si>
  <si>
    <t xml:space="preserve">      其他人力资源事务支出</t>
  </si>
  <si>
    <t xml:space="preserve">    纪检监察事务</t>
  </si>
  <si>
    <t xml:space="preserve">    大案要案查处</t>
  </si>
  <si>
    <t xml:space="preserve">    派驻派出机构</t>
  </si>
  <si>
    <t xml:space="preserve">      大案要案查处</t>
  </si>
  <si>
    <t xml:space="preserve">    中央巡视</t>
  </si>
  <si>
    <t xml:space="preserve">      派驻派出机构</t>
  </si>
  <si>
    <t xml:space="preserve">      中央巡视</t>
  </si>
  <si>
    <t xml:space="preserve">    其他纪检监察事务支出</t>
  </si>
  <si>
    <t xml:space="preserve">  商贸事务</t>
  </si>
  <si>
    <t xml:space="preserve">      其他纪检监察事务支出</t>
  </si>
  <si>
    <t xml:space="preserve">    商贸事务</t>
  </si>
  <si>
    <t xml:space="preserve">    对外贸易管理</t>
  </si>
  <si>
    <t xml:space="preserve">    国际经济合作</t>
  </si>
  <si>
    <t xml:space="preserve">      对外贸易管理</t>
  </si>
  <si>
    <t xml:space="preserve">    外资管理</t>
  </si>
  <si>
    <t xml:space="preserve">      国际经济合作</t>
  </si>
  <si>
    <t xml:space="preserve">    国内贸易管理</t>
  </si>
  <si>
    <t xml:space="preserve">      外资管理</t>
  </si>
  <si>
    <t xml:space="preserve">    招商引资</t>
  </si>
  <si>
    <t xml:space="preserve">      国内贸易管理</t>
  </si>
  <si>
    <t xml:space="preserve">      招商引资</t>
  </si>
  <si>
    <t xml:space="preserve">    其他商贸事务支出</t>
  </si>
  <si>
    <t xml:space="preserve">  知识产权事务</t>
  </si>
  <si>
    <t xml:space="preserve">      其他商贸事务支出</t>
  </si>
  <si>
    <t xml:space="preserve">    知识产权事务</t>
  </si>
  <si>
    <t xml:space="preserve">    专利审批</t>
  </si>
  <si>
    <t xml:space="preserve">    国家知识产权战略</t>
  </si>
  <si>
    <t xml:space="preserve">      专利审批</t>
  </si>
  <si>
    <t xml:space="preserve">    专利试点和产业化推进</t>
  </si>
  <si>
    <t xml:space="preserve">      国家知识产权战略</t>
  </si>
  <si>
    <t xml:space="preserve">    专利执法</t>
  </si>
  <si>
    <t xml:space="preserve">      专利试点和产业化推进</t>
  </si>
  <si>
    <t xml:space="preserve">    国际组织专项活动</t>
  </si>
  <si>
    <t xml:space="preserve">      专利执法</t>
  </si>
  <si>
    <t xml:space="preserve">    知识产权宏观管理</t>
  </si>
  <si>
    <t xml:space="preserve">      国际组织专项活动</t>
  </si>
  <si>
    <t xml:space="preserve">    商标管理</t>
  </si>
  <si>
    <t xml:space="preserve">      知识产权宏观管理</t>
  </si>
  <si>
    <t xml:space="preserve">    原产地地理标志管理</t>
  </si>
  <si>
    <t xml:space="preserve">      商标管理</t>
  </si>
  <si>
    <t xml:space="preserve">      原产地地理标志管理</t>
  </si>
  <si>
    <t xml:space="preserve">    其他知识产权事务支出</t>
  </si>
  <si>
    <t xml:space="preserve">  民族事务</t>
  </si>
  <si>
    <t xml:space="preserve">      其他知识产权事务支出</t>
  </si>
  <si>
    <t xml:space="preserve">    民族事务</t>
  </si>
  <si>
    <t xml:space="preserve">    民族工作专项</t>
  </si>
  <si>
    <t xml:space="preserve">      民族工作专项</t>
  </si>
  <si>
    <t xml:space="preserve">    其他民族事务支出</t>
  </si>
  <si>
    <t xml:space="preserve">  港澳台事务</t>
  </si>
  <si>
    <t xml:space="preserve">      其他民族事务支出</t>
  </si>
  <si>
    <t xml:space="preserve">    港澳台事务</t>
  </si>
  <si>
    <t xml:space="preserve">    港澳事务</t>
  </si>
  <si>
    <t xml:space="preserve">    台湾事务</t>
  </si>
  <si>
    <t xml:space="preserve">      港澳事务</t>
  </si>
  <si>
    <t xml:space="preserve">      台湾事务</t>
  </si>
  <si>
    <t xml:space="preserve">    其他港澳台事务支出</t>
  </si>
  <si>
    <t xml:space="preserve">  档案事务</t>
  </si>
  <si>
    <t xml:space="preserve">      其他港澳台事务支出</t>
  </si>
  <si>
    <t xml:space="preserve">    档案事务</t>
  </si>
  <si>
    <t xml:space="preserve">    档案馆</t>
  </si>
  <si>
    <t xml:space="preserve">    其他档案事务支出</t>
  </si>
  <si>
    <t xml:space="preserve">      档案馆</t>
  </si>
  <si>
    <t xml:space="preserve">  民主党派及工商联事务</t>
  </si>
  <si>
    <t xml:space="preserve">      其他档案事务支出</t>
  </si>
  <si>
    <t xml:space="preserve">    民主党派及工商联事务</t>
  </si>
  <si>
    <t xml:space="preserve">    其他民主党派及工商联事务支出</t>
  </si>
  <si>
    <t xml:space="preserve">  群众团体事务</t>
  </si>
  <si>
    <t xml:space="preserve">      其他民主党派及工商联事务支出</t>
  </si>
  <si>
    <t xml:space="preserve">    群众团体事务</t>
  </si>
  <si>
    <t xml:space="preserve">    工会事务</t>
  </si>
  <si>
    <t xml:space="preserve">      工会服务</t>
  </si>
  <si>
    <t xml:space="preserve">    其他群众团体事务支出</t>
  </si>
  <si>
    <t xml:space="preserve">  党委办公厅(室)及相关机构事务</t>
  </si>
  <si>
    <t xml:space="preserve">      其他群众团体事务支出</t>
  </si>
  <si>
    <t xml:space="preserve">    党委办公厅（室）及相关机构事务</t>
  </si>
  <si>
    <t xml:space="preserve">    专项业务</t>
  </si>
  <si>
    <t xml:space="preserve">      专项业务</t>
  </si>
  <si>
    <t xml:space="preserve">    其他党委办公厅(室)及相关机构事务支出</t>
  </si>
  <si>
    <t xml:space="preserve">  组织事务</t>
  </si>
  <si>
    <t xml:space="preserve">      其他党委办公厅（室）及相关机构事务支出</t>
  </si>
  <si>
    <t xml:space="preserve">    组织事务</t>
  </si>
  <si>
    <t xml:space="preserve">    公务员事务</t>
  </si>
  <si>
    <t xml:space="preserve">      公务员事务</t>
  </si>
  <si>
    <t xml:space="preserve">    其他组织事务支出</t>
  </si>
  <si>
    <t xml:space="preserve">  宣传事务</t>
  </si>
  <si>
    <t xml:space="preserve">      其他组织事务支出</t>
  </si>
  <si>
    <t xml:space="preserve">    宣传事务</t>
  </si>
  <si>
    <t xml:space="preserve">    其他宣传事务支出</t>
  </si>
  <si>
    <t xml:space="preserve">  统战事务</t>
  </si>
  <si>
    <t xml:space="preserve">      其他宣传事务支出</t>
  </si>
  <si>
    <t xml:space="preserve">    统战事务</t>
  </si>
  <si>
    <t xml:space="preserve">    宗教事务</t>
  </si>
  <si>
    <t xml:space="preserve">    华侨事务</t>
  </si>
  <si>
    <t xml:space="preserve">      宗教事务</t>
  </si>
  <si>
    <t xml:space="preserve">      华侨事务</t>
  </si>
  <si>
    <t xml:space="preserve">    其他统战事务支出</t>
  </si>
  <si>
    <t xml:space="preserve">  对外联络事务</t>
  </si>
  <si>
    <t xml:space="preserve">      其他统战事务支出</t>
  </si>
  <si>
    <t xml:space="preserve">    对外联络事务</t>
  </si>
  <si>
    <t xml:space="preserve">    其他对外联络事务支出</t>
  </si>
  <si>
    <t xml:space="preserve">  其他共产党事务支出(款)</t>
  </si>
  <si>
    <t xml:space="preserve">      其他对外联络事务支出</t>
  </si>
  <si>
    <t xml:space="preserve">    其他共产党事务支出</t>
  </si>
  <si>
    <t xml:space="preserve">    其他共产党事务支出(项)</t>
  </si>
  <si>
    <t xml:space="preserve">  网信事务</t>
  </si>
  <si>
    <t xml:space="preserve">      其他共产党事务支出</t>
  </si>
  <si>
    <t xml:space="preserve">    网信事务</t>
  </si>
  <si>
    <t xml:space="preserve">    其他网信事务支出</t>
  </si>
  <si>
    <t xml:space="preserve">  市场监督管理事务</t>
  </si>
  <si>
    <t xml:space="preserve">      其他网信事务支出</t>
  </si>
  <si>
    <t xml:space="preserve">    市场监督管理事务</t>
  </si>
  <si>
    <t xml:space="preserve">    市场监督管理专项</t>
  </si>
  <si>
    <t xml:space="preserve">    市场监管执法</t>
  </si>
  <si>
    <t xml:space="preserve">      市场监督管理专项</t>
  </si>
  <si>
    <t xml:space="preserve">    消费者权益保护</t>
  </si>
  <si>
    <t xml:space="preserve">      市场监督执法</t>
  </si>
  <si>
    <t xml:space="preserve">    价格监督检查</t>
  </si>
  <si>
    <t xml:space="preserve">      消费者权益保护</t>
  </si>
  <si>
    <t xml:space="preserve">      价格监督检查</t>
  </si>
  <si>
    <t xml:space="preserve">    市场监督管理技术支持</t>
  </si>
  <si>
    <t xml:space="preserve">    认证认可监督管理</t>
  </si>
  <si>
    <t xml:space="preserve">      市场监督管理技术支持</t>
  </si>
  <si>
    <t xml:space="preserve">    标准化管理</t>
  </si>
  <si>
    <t xml:space="preserve">      认证认可监督管理</t>
  </si>
  <si>
    <t xml:space="preserve">    药品事务</t>
  </si>
  <si>
    <t xml:space="preserve">      标准化管理</t>
  </si>
  <si>
    <t xml:space="preserve">    医疗器械事务</t>
  </si>
  <si>
    <t xml:space="preserve">      药品事务</t>
  </si>
  <si>
    <t xml:space="preserve">    化妆品事务</t>
  </si>
  <si>
    <t xml:space="preserve">      医疗器械事务</t>
  </si>
  <si>
    <t xml:space="preserve">      化妆品事务</t>
  </si>
  <si>
    <t xml:space="preserve">    其他市场监督管理事务</t>
  </si>
  <si>
    <t xml:space="preserve">  其他一般公共服务支出(款)</t>
  </si>
  <si>
    <t xml:space="preserve">      其他市场监督管理事务</t>
  </si>
  <si>
    <t xml:space="preserve">    国家赔偿费用支出</t>
  </si>
  <si>
    <t xml:space="preserve">    其他一般公共服务支出</t>
  </si>
  <si>
    <t xml:space="preserve">    其他一般公共服务支出(项)</t>
  </si>
  <si>
    <t xml:space="preserve">      国家赔偿费用支出</t>
  </si>
  <si>
    <t>外交支出</t>
  </si>
  <si>
    <t xml:space="preserve">      其他一般公共服务支出</t>
  </si>
  <si>
    <t xml:space="preserve">  外交管理事务</t>
  </si>
  <si>
    <t>二、外交支出</t>
  </si>
  <si>
    <t xml:space="preserve">    对外合作与交流</t>
  </si>
  <si>
    <t xml:space="preserve">    其他外交支出</t>
  </si>
  <si>
    <t>三、国防支出</t>
  </si>
  <si>
    <t xml:space="preserve">    国防动员</t>
  </si>
  <si>
    <t xml:space="preserve">      兵役征集</t>
  </si>
  <si>
    <t xml:space="preserve">    其他外交管理事务支出</t>
  </si>
  <si>
    <t xml:space="preserve">      经济动员</t>
  </si>
  <si>
    <t xml:space="preserve">  驻外机构</t>
  </si>
  <si>
    <t xml:space="preserve">      人民防空</t>
  </si>
  <si>
    <t xml:space="preserve">    驻外使领馆(团、处)</t>
  </si>
  <si>
    <t xml:space="preserve">      交通战备</t>
  </si>
  <si>
    <t xml:space="preserve">    其他驻外机构支出</t>
  </si>
  <si>
    <t xml:space="preserve">      国防教育</t>
  </si>
  <si>
    <t xml:space="preserve">  对外援助</t>
  </si>
  <si>
    <t xml:space="preserve">      预备役部队</t>
  </si>
  <si>
    <t xml:space="preserve">    援外优惠贷款贴息</t>
  </si>
  <si>
    <t xml:space="preserve">      民兵</t>
  </si>
  <si>
    <t xml:space="preserve">    对外援助</t>
  </si>
  <si>
    <t xml:space="preserve">      边海防</t>
  </si>
  <si>
    <t xml:space="preserve">  国际组织</t>
  </si>
  <si>
    <t xml:space="preserve">      其他国防动员支出</t>
  </si>
  <si>
    <t xml:space="preserve">    国际组织会费</t>
  </si>
  <si>
    <t xml:space="preserve">    其他国防支出</t>
  </si>
  <si>
    <t xml:space="preserve">    国际组织捐赠</t>
  </si>
  <si>
    <t>四、公共安全支出</t>
  </si>
  <si>
    <t xml:space="preserve">    维和摊款</t>
  </si>
  <si>
    <t xml:space="preserve">    武装警察部队</t>
  </si>
  <si>
    <t xml:space="preserve">    国际组织股金及基金</t>
  </si>
  <si>
    <t xml:space="preserve">      武装警察部队</t>
  </si>
  <si>
    <t xml:space="preserve">    其他国际组织支出</t>
  </si>
  <si>
    <t xml:space="preserve">      其他武装警察部队支出</t>
  </si>
  <si>
    <t xml:space="preserve">  对外合作与交流</t>
  </si>
  <si>
    <t xml:space="preserve">    公安</t>
  </si>
  <si>
    <t xml:space="preserve">    在华国际会议</t>
  </si>
  <si>
    <t xml:space="preserve">    国际交流活动</t>
  </si>
  <si>
    <t xml:space="preserve">    其他对外合作与交流支出</t>
  </si>
  <si>
    <t xml:space="preserve">  对外宣传(款)</t>
  </si>
  <si>
    <t xml:space="preserve">    对外宣传(项)</t>
  </si>
  <si>
    <t xml:space="preserve">      执法办案</t>
  </si>
  <si>
    <t xml:space="preserve">  边界勘界联检</t>
  </si>
  <si>
    <t xml:space="preserve">      特别业务</t>
  </si>
  <si>
    <t xml:space="preserve">    边界勘界</t>
  </si>
  <si>
    <t xml:space="preserve">    边界联检</t>
  </si>
  <si>
    <t xml:space="preserve">      其他公安支出</t>
  </si>
  <si>
    <t xml:space="preserve">    边界界桩维护</t>
  </si>
  <si>
    <t xml:space="preserve">    国家安全</t>
  </si>
  <si>
    <t xml:space="preserve">  国际发展合作</t>
  </si>
  <si>
    <t xml:space="preserve">      安全业务</t>
  </si>
  <si>
    <t xml:space="preserve">      其他国家安全支出</t>
  </si>
  <si>
    <t xml:space="preserve">    其他国际发展合作支出</t>
  </si>
  <si>
    <t xml:space="preserve">    检察</t>
  </si>
  <si>
    <t xml:space="preserve">  其他外交支出(款)</t>
  </si>
  <si>
    <t xml:space="preserve">    其他外交支出(项)</t>
  </si>
  <si>
    <t>国防支出</t>
  </si>
  <si>
    <t xml:space="preserve">  现役部队(款)</t>
  </si>
  <si>
    <t xml:space="preserve">      “两房”建设</t>
  </si>
  <si>
    <t xml:space="preserve">    现役部队(项)</t>
  </si>
  <si>
    <t xml:space="preserve">      检查监督</t>
  </si>
  <si>
    <t xml:space="preserve">  国防科研事业(款)</t>
  </si>
  <si>
    <t xml:space="preserve">    国防科研事业(项)</t>
  </si>
  <si>
    <t xml:space="preserve">      其他检察支出</t>
  </si>
  <si>
    <t xml:space="preserve">  专项工程(款)</t>
  </si>
  <si>
    <t xml:space="preserve">    法院</t>
  </si>
  <si>
    <t xml:space="preserve">    专项工程(项)</t>
  </si>
  <si>
    <t xml:space="preserve">  国防动员</t>
  </si>
  <si>
    <t xml:space="preserve">    兵役征集</t>
  </si>
  <si>
    <t xml:space="preserve">    经济动员</t>
  </si>
  <si>
    <t xml:space="preserve">      案件审判</t>
  </si>
  <si>
    <t xml:space="preserve">    人民防空</t>
  </si>
  <si>
    <t xml:space="preserve">      案件执行</t>
  </si>
  <si>
    <t xml:space="preserve">    交通战备</t>
  </si>
  <si>
    <t xml:space="preserve">      “两庭”建设</t>
  </si>
  <si>
    <t xml:space="preserve">    国防教育</t>
  </si>
  <si>
    <t xml:space="preserve">    预备役部队</t>
  </si>
  <si>
    <t xml:space="preserve">      其他法院支出</t>
  </si>
  <si>
    <t xml:space="preserve">    民兵</t>
  </si>
  <si>
    <t xml:space="preserve">    司法</t>
  </si>
  <si>
    <t xml:space="preserve">    边海防</t>
  </si>
  <si>
    <t xml:space="preserve">    其他国防动员支出</t>
  </si>
  <si>
    <t xml:space="preserve">  其他国防支出(款)</t>
  </si>
  <si>
    <t xml:space="preserve">    其他国防支出(项)</t>
  </si>
  <si>
    <t xml:space="preserve">      基层司法业务</t>
  </si>
  <si>
    <t>公共安全支出</t>
  </si>
  <si>
    <t xml:space="preserve">      普法宣传</t>
  </si>
  <si>
    <t xml:space="preserve">  武装警察部队(款)</t>
  </si>
  <si>
    <t xml:space="preserve">      律师公证管理</t>
  </si>
  <si>
    <t xml:space="preserve">    武装警察部队(项)</t>
  </si>
  <si>
    <t xml:space="preserve">      法律援助</t>
  </si>
  <si>
    <t xml:space="preserve">    其他武装警察部队支出</t>
  </si>
  <si>
    <t xml:space="preserve">      国家统一法律职业资格考试</t>
  </si>
  <si>
    <t xml:space="preserve">  公安</t>
  </si>
  <si>
    <t xml:space="preserve">      仲裁</t>
  </si>
  <si>
    <t xml:space="preserve">      社区矫正</t>
  </si>
  <si>
    <t xml:space="preserve">      司法鉴定</t>
  </si>
  <si>
    <t xml:space="preserve">      法制建设</t>
  </si>
  <si>
    <t xml:space="preserve">    执法办案</t>
  </si>
  <si>
    <t xml:space="preserve">    特别业务</t>
  </si>
  <si>
    <t xml:space="preserve">      其他司法支出</t>
  </si>
  <si>
    <t xml:space="preserve">    监狱</t>
  </si>
  <si>
    <t xml:space="preserve">    其他公安支出</t>
  </si>
  <si>
    <t xml:space="preserve">  国家安全</t>
  </si>
  <si>
    <t xml:space="preserve">      犯人生活</t>
  </si>
  <si>
    <t xml:space="preserve">      犯人改造</t>
  </si>
  <si>
    <t xml:space="preserve">    安全业务</t>
  </si>
  <si>
    <t xml:space="preserve">      狱政设施建设</t>
  </si>
  <si>
    <t xml:space="preserve">    其他国家安全支出</t>
  </si>
  <si>
    <t xml:space="preserve">      其他监狱支出</t>
  </si>
  <si>
    <t xml:space="preserve">  检察</t>
  </si>
  <si>
    <t xml:space="preserve">    强制隔离戒毒</t>
  </si>
  <si>
    <t xml:space="preserve">    “两房”建设</t>
  </si>
  <si>
    <t xml:space="preserve">      强制隔离戒毒人员生活</t>
  </si>
  <si>
    <t xml:space="preserve">    检察监督</t>
  </si>
  <si>
    <t xml:space="preserve">      强制隔离戒毒人员教育</t>
  </si>
  <si>
    <t xml:space="preserve">      所政设施建设</t>
  </si>
  <si>
    <t xml:space="preserve">    其他检察支出</t>
  </si>
  <si>
    <t xml:space="preserve">  法院</t>
  </si>
  <si>
    <t xml:space="preserve">      其他强制隔离戒毒支出</t>
  </si>
  <si>
    <t xml:space="preserve">    国家保密</t>
  </si>
  <si>
    <t xml:space="preserve">    案件审判</t>
  </si>
  <si>
    <t xml:space="preserve">    案件执行</t>
  </si>
  <si>
    <t xml:space="preserve">    “两庭”建设</t>
  </si>
  <si>
    <t xml:space="preserve">      保密技术</t>
  </si>
  <si>
    <t xml:space="preserve">      保密管理</t>
  </si>
  <si>
    <t xml:space="preserve">    其他法院支出</t>
  </si>
  <si>
    <t xml:space="preserve">  司法</t>
  </si>
  <si>
    <t xml:space="preserve">      其他国家保密支出</t>
  </si>
  <si>
    <t xml:space="preserve">    缉私警察</t>
  </si>
  <si>
    <t xml:space="preserve">    基层司法业务</t>
  </si>
  <si>
    <t xml:space="preserve">    普法宣传</t>
  </si>
  <si>
    <t xml:space="preserve">      缉私业务</t>
  </si>
  <si>
    <t xml:space="preserve">    律师公证管理</t>
  </si>
  <si>
    <t xml:space="preserve">      其他缉私警察支出</t>
  </si>
  <si>
    <t xml:space="preserve">    法律援助</t>
  </si>
  <si>
    <t xml:space="preserve">    其他公共安全支出</t>
  </si>
  <si>
    <t xml:space="preserve">    国家统一法律职业资格考试</t>
  </si>
  <si>
    <t xml:space="preserve">      其他公共安全支出</t>
  </si>
  <si>
    <t xml:space="preserve">    仲裁</t>
  </si>
  <si>
    <t>五、教育支出</t>
  </si>
  <si>
    <t xml:space="preserve">    社区矫正</t>
  </si>
  <si>
    <t xml:space="preserve">    教育管理事务</t>
  </si>
  <si>
    <t xml:space="preserve">    司法鉴定</t>
  </si>
  <si>
    <t xml:space="preserve">    法制建设</t>
  </si>
  <si>
    <t xml:space="preserve">      其他教育管理事务支出</t>
  </si>
  <si>
    <t xml:space="preserve">    其他司法支出</t>
  </si>
  <si>
    <t xml:space="preserve">    普通教育</t>
  </si>
  <si>
    <t xml:space="preserve">  监狱</t>
  </si>
  <si>
    <t xml:space="preserve">      学前教育</t>
  </si>
  <si>
    <t xml:space="preserve">      小学教育</t>
  </si>
  <si>
    <t xml:space="preserve">      初中教育</t>
  </si>
  <si>
    <t xml:space="preserve">      高中教育</t>
  </si>
  <si>
    <t xml:space="preserve">    犯人生活</t>
  </si>
  <si>
    <t xml:space="preserve">      高等教育</t>
  </si>
  <si>
    <t xml:space="preserve">    犯人改造</t>
  </si>
  <si>
    <t xml:space="preserve">      化解农村义务教育债务支出</t>
  </si>
  <si>
    <t xml:space="preserve">    狱政设施建设</t>
  </si>
  <si>
    <t xml:space="preserve">      化解普通高中债务支出</t>
  </si>
  <si>
    <t xml:space="preserve">      其他普通教育支出</t>
  </si>
  <si>
    <t xml:space="preserve">    职业教育</t>
  </si>
  <si>
    <t xml:space="preserve">    其他监狱支出</t>
  </si>
  <si>
    <t xml:space="preserve">      初等职业教育</t>
  </si>
  <si>
    <t xml:space="preserve">  强制隔离戒毒</t>
  </si>
  <si>
    <t xml:space="preserve">      中专教育</t>
  </si>
  <si>
    <t xml:space="preserve">      技校教育</t>
  </si>
  <si>
    <t xml:space="preserve">      职业高中教育</t>
  </si>
  <si>
    <t xml:space="preserve">      高等职业教育</t>
  </si>
  <si>
    <t xml:space="preserve">    强制隔离戒毒人员生活</t>
  </si>
  <si>
    <t xml:space="preserve">      其他职业教育支出</t>
  </si>
  <si>
    <t xml:space="preserve">    强制隔离戒毒人员教育</t>
  </si>
  <si>
    <t xml:space="preserve">    成人教育</t>
  </si>
  <si>
    <t xml:space="preserve">    所政设施建设</t>
  </si>
  <si>
    <t xml:space="preserve">      成人初等教育</t>
  </si>
  <si>
    <t xml:space="preserve">      成人中等教育</t>
  </si>
  <si>
    <t xml:space="preserve">      成人高等教育</t>
  </si>
  <si>
    <t xml:space="preserve">    其他强制隔离戒毒支出</t>
  </si>
  <si>
    <t xml:space="preserve">      成人广播电视教育</t>
  </si>
  <si>
    <t xml:space="preserve">  国家保密</t>
  </si>
  <si>
    <t xml:space="preserve">      其他成人教育支出</t>
  </si>
  <si>
    <t xml:space="preserve">    广播电视教育</t>
  </si>
  <si>
    <t xml:space="preserve">      广播电视学校</t>
  </si>
  <si>
    <t xml:space="preserve">      教育电视台</t>
  </si>
  <si>
    <t xml:space="preserve">    保密技术</t>
  </si>
  <si>
    <t xml:space="preserve">      其他广播电视教育支出</t>
  </si>
  <si>
    <t xml:space="preserve">    保密管理</t>
  </si>
  <si>
    <t xml:space="preserve">    留学教育</t>
  </si>
  <si>
    <t xml:space="preserve">      出国留学教育</t>
  </si>
  <si>
    <t xml:space="preserve">    其他国家保密支出</t>
  </si>
  <si>
    <t xml:space="preserve">      来华留学教育</t>
  </si>
  <si>
    <t xml:space="preserve">  缉私警察</t>
  </si>
  <si>
    <t xml:space="preserve">      其他留学教育支出</t>
  </si>
  <si>
    <t xml:space="preserve">    特殊教育</t>
  </si>
  <si>
    <t xml:space="preserve">      特殊学校教育</t>
  </si>
  <si>
    <t xml:space="preserve">      工读学校教育</t>
  </si>
  <si>
    <t xml:space="preserve">    缉私业务</t>
  </si>
  <si>
    <t xml:space="preserve">      其他特殊教育支出</t>
  </si>
  <si>
    <t xml:space="preserve">    其他缉私警察支出</t>
  </si>
  <si>
    <t xml:space="preserve">    进修及培训</t>
  </si>
  <si>
    <t xml:space="preserve">  其他公共安全支出(款)</t>
  </si>
  <si>
    <t xml:space="preserve">      教师进修</t>
  </si>
  <si>
    <t xml:space="preserve">    其他公共安全支出(项)</t>
  </si>
  <si>
    <t xml:space="preserve">      干部教育</t>
  </si>
  <si>
    <t>教育支出</t>
  </si>
  <si>
    <t xml:space="preserve">      培训支出</t>
  </si>
  <si>
    <t xml:space="preserve">  教育管理事务</t>
  </si>
  <si>
    <t xml:space="preserve">      退役士兵能力提升</t>
  </si>
  <si>
    <t xml:space="preserve">      其他进修及培训</t>
  </si>
  <si>
    <t xml:space="preserve">    教育费附加安排的支出</t>
  </si>
  <si>
    <t xml:space="preserve">      农村中小学校舍建设</t>
  </si>
  <si>
    <t xml:space="preserve">    其他教育管理事务支出</t>
  </si>
  <si>
    <t xml:space="preserve">      农村中小学教学设施</t>
  </si>
  <si>
    <t xml:space="preserve">  普通教育</t>
  </si>
  <si>
    <t xml:space="preserve">      城市中小学校舍建设</t>
  </si>
  <si>
    <t xml:space="preserve">    学前教育</t>
  </si>
  <si>
    <t xml:space="preserve">      城市中小学教学设施</t>
  </si>
  <si>
    <t xml:space="preserve">    小学教育</t>
  </si>
  <si>
    <t xml:space="preserve">      中等职业学校教学设施</t>
  </si>
  <si>
    <t xml:space="preserve">    初中教育</t>
  </si>
  <si>
    <t xml:space="preserve">      其他教育费附加安排的支出</t>
  </si>
  <si>
    <t xml:space="preserve">    高中教育</t>
  </si>
  <si>
    <t xml:space="preserve">    其他教育支出</t>
  </si>
  <si>
    <t xml:space="preserve">    高等教育</t>
  </si>
  <si>
    <t>六、科学技术支出</t>
  </si>
  <si>
    <t xml:space="preserve">    化解农村义务教育债务支出</t>
  </si>
  <si>
    <t xml:space="preserve">    科学技术管理事务</t>
  </si>
  <si>
    <t xml:space="preserve">    化解普通高中债务支出</t>
  </si>
  <si>
    <t xml:space="preserve">    其他普通教育支出</t>
  </si>
  <si>
    <t xml:space="preserve">  职业教育</t>
  </si>
  <si>
    <t xml:space="preserve">    初等职业教育</t>
  </si>
  <si>
    <t xml:space="preserve">      其他科学技术管理事务支出</t>
  </si>
  <si>
    <t xml:space="preserve">    中专教育</t>
  </si>
  <si>
    <t xml:space="preserve">    基础研究</t>
  </si>
  <si>
    <t xml:space="preserve">    技校教育</t>
  </si>
  <si>
    <t xml:space="preserve">      机构运行</t>
  </si>
  <si>
    <t xml:space="preserve">    职业高中教育</t>
  </si>
  <si>
    <t xml:space="preserve">      重点基础研究规划</t>
  </si>
  <si>
    <t xml:space="preserve">    高等职业教育</t>
  </si>
  <si>
    <t xml:space="preserve">      自然科学基金</t>
  </si>
  <si>
    <t xml:space="preserve">    其他职业教育支出</t>
  </si>
  <si>
    <t xml:space="preserve">      重点实验室及相关设施</t>
  </si>
  <si>
    <t xml:space="preserve">  成人教育</t>
  </si>
  <si>
    <t xml:space="preserve">      重大科学工程</t>
  </si>
  <si>
    <t xml:space="preserve">    成人初等教育</t>
  </si>
  <si>
    <t xml:space="preserve">      专项基础科研</t>
  </si>
  <si>
    <t xml:space="preserve">    成人中等教育</t>
  </si>
  <si>
    <t xml:space="preserve">      专项技术基础</t>
  </si>
  <si>
    <t xml:space="preserve">    成人高等教育</t>
  </si>
  <si>
    <t xml:space="preserve">      其他基础研究支出</t>
  </si>
  <si>
    <t xml:space="preserve">    成人广播电视教育</t>
  </si>
  <si>
    <t xml:space="preserve">    应用研究</t>
  </si>
  <si>
    <t xml:space="preserve">    其他成人教育支出</t>
  </si>
  <si>
    <t xml:space="preserve">  广播电视教育</t>
  </si>
  <si>
    <t xml:space="preserve">      社会公益研究</t>
  </si>
  <si>
    <t xml:space="preserve">    广播电视学校</t>
  </si>
  <si>
    <t xml:space="preserve">      高技术研究</t>
  </si>
  <si>
    <t xml:space="preserve">    教育电视台</t>
  </si>
  <si>
    <t xml:space="preserve">      专项科研试制</t>
  </si>
  <si>
    <t xml:space="preserve">    其他广播电视教育支出</t>
  </si>
  <si>
    <t xml:space="preserve">      其他应用研究支出</t>
  </si>
  <si>
    <t xml:space="preserve">  留学教育</t>
  </si>
  <si>
    <t xml:space="preserve">    技术研究与开发</t>
  </si>
  <si>
    <t xml:space="preserve">    出国留学教育</t>
  </si>
  <si>
    <t xml:space="preserve">    来华留学教育</t>
  </si>
  <si>
    <t xml:space="preserve">      应用技术研究与开发</t>
  </si>
  <si>
    <t xml:space="preserve">    其他留学教育支出</t>
  </si>
  <si>
    <t xml:space="preserve">      产业技术研究与开发</t>
  </si>
  <si>
    <t xml:space="preserve">  特殊教育</t>
  </si>
  <si>
    <t xml:space="preserve">      科技成果转化与扩散</t>
  </si>
  <si>
    <t xml:space="preserve">    特殊学校教育</t>
  </si>
  <si>
    <t xml:space="preserve">      其他技术研究与开发支出</t>
  </si>
  <si>
    <t xml:space="preserve">    工读学校教育</t>
  </si>
  <si>
    <t xml:space="preserve">    科技条件与服务</t>
  </si>
  <si>
    <t xml:space="preserve">    其他特殊教育支出</t>
  </si>
  <si>
    <t xml:space="preserve">  进修及培训</t>
  </si>
  <si>
    <t xml:space="preserve">      技术创新服务体系</t>
  </si>
  <si>
    <t xml:space="preserve">    教师进修</t>
  </si>
  <si>
    <t xml:space="preserve">      科技条件专项</t>
  </si>
  <si>
    <t xml:space="preserve">    干部教育</t>
  </si>
  <si>
    <t xml:space="preserve">      其他科技条件与服务支出</t>
  </si>
  <si>
    <t xml:space="preserve">    培训支出</t>
  </si>
  <si>
    <t xml:space="preserve">    社会科学</t>
  </si>
  <si>
    <t xml:space="preserve">    退役士兵能力提升</t>
  </si>
  <si>
    <t xml:space="preserve">      社会科学研究机构</t>
  </si>
  <si>
    <t xml:space="preserve">    其他进修及培训</t>
  </si>
  <si>
    <t xml:space="preserve">      社会科学研究</t>
  </si>
  <si>
    <t xml:space="preserve">  教育费附加安排的支出</t>
  </si>
  <si>
    <t xml:space="preserve">      社科基金支出</t>
  </si>
  <si>
    <t xml:space="preserve">    农村中小学校舍建设</t>
  </si>
  <si>
    <t xml:space="preserve">      其他社会科学支出</t>
  </si>
  <si>
    <t xml:space="preserve">    农村中小学教学设施</t>
  </si>
  <si>
    <t xml:space="preserve">    科学技术普及</t>
  </si>
  <si>
    <t xml:space="preserve">    城市中小学校舍建设</t>
  </si>
  <si>
    <t xml:space="preserve">    城市中小学教学设施</t>
  </si>
  <si>
    <t xml:space="preserve">      科普活动</t>
  </si>
  <si>
    <t xml:space="preserve">    中等职业学校教学设施</t>
  </si>
  <si>
    <t xml:space="preserve">      青少年科技活动</t>
  </si>
  <si>
    <t xml:space="preserve">    其他教育费附加安排的支出</t>
  </si>
  <si>
    <t xml:space="preserve">      学术交流活动</t>
  </si>
  <si>
    <t xml:space="preserve">  其他教育支出(款)</t>
  </si>
  <si>
    <t xml:space="preserve">      科技馆站</t>
  </si>
  <si>
    <t xml:space="preserve">    其他教育支出(项)</t>
  </si>
  <si>
    <t xml:space="preserve">      其他科学技术普及支出</t>
  </si>
  <si>
    <t>科学技术支出</t>
  </si>
  <si>
    <t xml:space="preserve">    科技交流与合作</t>
  </si>
  <si>
    <t xml:space="preserve">  科学技术管理事务</t>
  </si>
  <si>
    <t xml:space="preserve">      国际交流与合作</t>
  </si>
  <si>
    <t xml:space="preserve">      重大科技合作项目</t>
  </si>
  <si>
    <t xml:space="preserve">      其他科技交流与合作支出</t>
  </si>
  <si>
    <t xml:space="preserve">    科技重大项目</t>
  </si>
  <si>
    <t xml:space="preserve">    其他科学技术管理事务支出</t>
  </si>
  <si>
    <t xml:space="preserve">      科技重大专项</t>
  </si>
  <si>
    <t xml:space="preserve">  基础研究</t>
  </si>
  <si>
    <t xml:space="preserve">      重点研发计划</t>
  </si>
  <si>
    <t xml:space="preserve">    机构运行</t>
  </si>
  <si>
    <t xml:space="preserve">    其他科学技术支出</t>
  </si>
  <si>
    <t xml:space="preserve">    重点基础研究规划</t>
  </si>
  <si>
    <t xml:space="preserve">      科技奖励</t>
  </si>
  <si>
    <t xml:space="preserve">    自然科学基金</t>
  </si>
  <si>
    <t xml:space="preserve">      核应急</t>
  </si>
  <si>
    <t xml:space="preserve">    重点实验室及相关设施</t>
  </si>
  <si>
    <t xml:space="preserve">      转制科研机构</t>
  </si>
  <si>
    <t xml:space="preserve">    重大科学工程</t>
  </si>
  <si>
    <t xml:space="preserve">      其他科学技术支出</t>
  </si>
  <si>
    <t xml:space="preserve">    专项基础科研</t>
  </si>
  <si>
    <t>七、文化旅游体育与传媒支出</t>
  </si>
  <si>
    <t xml:space="preserve">    专项技术基础</t>
  </si>
  <si>
    <t xml:space="preserve">    文化和旅游</t>
  </si>
  <si>
    <t xml:space="preserve">    其他基础研究支出</t>
  </si>
  <si>
    <t xml:space="preserve">  应用研究</t>
  </si>
  <si>
    <t xml:space="preserve">    社会公益研究</t>
  </si>
  <si>
    <t xml:space="preserve">      图书馆</t>
  </si>
  <si>
    <t xml:space="preserve">    高技术研究</t>
  </si>
  <si>
    <t xml:space="preserve">      文化展示及纪念机构</t>
  </si>
  <si>
    <t xml:space="preserve">    专项科研试制</t>
  </si>
  <si>
    <t xml:space="preserve">      艺术表演场所</t>
  </si>
  <si>
    <t xml:space="preserve">    其他应用研究支出</t>
  </si>
  <si>
    <t xml:space="preserve">      艺术表演团体</t>
  </si>
  <si>
    <t xml:space="preserve">  技术研究与开发</t>
  </si>
  <si>
    <t xml:space="preserve">      文化活动</t>
  </si>
  <si>
    <t xml:space="preserve">      群众文化</t>
  </si>
  <si>
    <t xml:space="preserve">    应用技术研究与开发</t>
  </si>
  <si>
    <t xml:space="preserve">      文化和旅游交流与合作</t>
  </si>
  <si>
    <t xml:space="preserve">    产业技术研究与开发</t>
  </si>
  <si>
    <t xml:space="preserve">      文化创作与保护</t>
  </si>
  <si>
    <t xml:space="preserve">    科技成果转化与扩散</t>
  </si>
  <si>
    <t xml:space="preserve">      文化和旅游市场管理</t>
  </si>
  <si>
    <t xml:space="preserve">    其他技术研究与开发支出</t>
  </si>
  <si>
    <t xml:space="preserve">      旅游宣传</t>
  </si>
  <si>
    <t xml:space="preserve">  科技条件与服务</t>
  </si>
  <si>
    <t xml:space="preserve">      旅游行业业务管理</t>
  </si>
  <si>
    <t xml:space="preserve">      其他文化和旅游支出</t>
  </si>
  <si>
    <t xml:space="preserve">    技术创新服务体系</t>
  </si>
  <si>
    <t xml:space="preserve">    文物</t>
  </si>
  <si>
    <t xml:space="preserve">    科技条件专项</t>
  </si>
  <si>
    <t xml:space="preserve">    其他科技条件与服务支出</t>
  </si>
  <si>
    <t xml:space="preserve">  社会科学</t>
  </si>
  <si>
    <t xml:space="preserve">    社会科学研究机构</t>
  </si>
  <si>
    <t xml:space="preserve">      文物保护</t>
  </si>
  <si>
    <t xml:space="preserve">    社会科学研究</t>
  </si>
  <si>
    <t xml:space="preserve">      博物馆</t>
  </si>
  <si>
    <t xml:space="preserve">    社科基金支出</t>
  </si>
  <si>
    <t xml:space="preserve">      历史名城与古迹</t>
  </si>
  <si>
    <t xml:space="preserve">    其他社会科学支出</t>
  </si>
  <si>
    <t xml:space="preserve">      其他文物支出</t>
  </si>
  <si>
    <t xml:space="preserve">  科学技术普及</t>
  </si>
  <si>
    <t xml:space="preserve">    体育</t>
  </si>
  <si>
    <t xml:space="preserve">    科普活动</t>
  </si>
  <si>
    <t xml:space="preserve">    青少年科技活动</t>
  </si>
  <si>
    <t xml:space="preserve">    学术交流活动</t>
  </si>
  <si>
    <t xml:space="preserve">      运动项目管理</t>
  </si>
  <si>
    <t xml:space="preserve">    科技馆站</t>
  </si>
  <si>
    <t xml:space="preserve">      体育竞赛</t>
  </si>
  <si>
    <t xml:space="preserve">    其他科学技术普及支出</t>
  </si>
  <si>
    <t xml:space="preserve">      体育训练</t>
  </si>
  <si>
    <t xml:space="preserve">  科技交流与合作</t>
  </si>
  <si>
    <t xml:space="preserve">      体育场馆</t>
  </si>
  <si>
    <t xml:space="preserve">    国际交流与合作</t>
  </si>
  <si>
    <t xml:space="preserve">      群众体育</t>
  </si>
  <si>
    <t xml:space="preserve">    重大科技合作项目</t>
  </si>
  <si>
    <t xml:space="preserve">      体育交流与合作</t>
  </si>
  <si>
    <t xml:space="preserve">    其他科技交流与合作支出</t>
  </si>
  <si>
    <t xml:space="preserve">      其他体育支出</t>
  </si>
  <si>
    <t xml:space="preserve">  科技重大项目</t>
  </si>
  <si>
    <t xml:space="preserve">    新闻出版电影</t>
  </si>
  <si>
    <t xml:space="preserve">    科技重大专项</t>
  </si>
  <si>
    <t xml:space="preserve">    重点研发计划</t>
  </si>
  <si>
    <t xml:space="preserve">      一般行政管理实务</t>
  </si>
  <si>
    <t xml:space="preserve">  其他科学技术支出(款)</t>
  </si>
  <si>
    <t xml:space="preserve">    科技奖励</t>
  </si>
  <si>
    <t xml:space="preserve">      新闻通讯</t>
  </si>
  <si>
    <t xml:space="preserve">    核应急</t>
  </si>
  <si>
    <t xml:space="preserve">      出版发行</t>
  </si>
  <si>
    <t xml:space="preserve">    转制科研机构</t>
  </si>
  <si>
    <t xml:space="preserve">      版权管理</t>
  </si>
  <si>
    <t xml:space="preserve">    其他科学技术支出(项)</t>
  </si>
  <si>
    <t xml:space="preserve">      电影</t>
  </si>
  <si>
    <t>文化旅游体育与传媒支出</t>
  </si>
  <si>
    <t xml:space="preserve">      其他新闻出版电影支出</t>
  </si>
  <si>
    <t xml:space="preserve">  文化和旅游</t>
  </si>
  <si>
    <t xml:space="preserve">    广播电视</t>
  </si>
  <si>
    <t xml:space="preserve">    图书馆</t>
  </si>
  <si>
    <t xml:space="preserve">      广播</t>
  </si>
  <si>
    <t xml:space="preserve">    文化展示及纪念机构</t>
  </si>
  <si>
    <t xml:space="preserve">      电视</t>
  </si>
  <si>
    <t xml:space="preserve">    艺术表演场所</t>
  </si>
  <si>
    <t xml:space="preserve">      其他广播电视支出</t>
  </si>
  <si>
    <t xml:space="preserve">    艺术表演团体</t>
  </si>
  <si>
    <t xml:space="preserve">    其他文化体育与传媒支出</t>
  </si>
  <si>
    <t xml:space="preserve">    文化活动</t>
  </si>
  <si>
    <t xml:space="preserve">      宣传文化发展专项支出</t>
  </si>
  <si>
    <t xml:space="preserve">    群众文化</t>
  </si>
  <si>
    <t xml:space="preserve">      文化产业发展专项支出</t>
  </si>
  <si>
    <t xml:space="preserve">    文化和旅游交流与合作</t>
  </si>
  <si>
    <t xml:space="preserve">      其他文化体育与传媒支出</t>
  </si>
  <si>
    <t xml:space="preserve">    文化创作与保护</t>
  </si>
  <si>
    <t>八、社会保障和就业支出</t>
  </si>
  <si>
    <t xml:space="preserve">    文化和旅游市场管理</t>
  </si>
  <si>
    <t xml:space="preserve">    人力资源和社会保障管理事务</t>
  </si>
  <si>
    <t xml:space="preserve">    旅游宣传</t>
  </si>
  <si>
    <t xml:space="preserve">    旅游行业业务管理</t>
  </si>
  <si>
    <t xml:space="preserve">    其他文化和旅游支出</t>
  </si>
  <si>
    <t xml:space="preserve">  文物</t>
  </si>
  <si>
    <t xml:space="preserve">      综合业务管理</t>
  </si>
  <si>
    <t xml:space="preserve">      劳动保障监察</t>
  </si>
  <si>
    <t xml:space="preserve">      就业管理事务</t>
  </si>
  <si>
    <t xml:space="preserve">      社会保险业务管理事务</t>
  </si>
  <si>
    <t xml:space="preserve">    文物保护</t>
  </si>
  <si>
    <t xml:space="preserve">    博物馆</t>
  </si>
  <si>
    <t xml:space="preserve">      社会保险经办机构</t>
  </si>
  <si>
    <t xml:space="preserve">    历史名城与古迹</t>
  </si>
  <si>
    <t xml:space="preserve">      劳动关系和维权</t>
  </si>
  <si>
    <t xml:space="preserve">    其他文物支出</t>
  </si>
  <si>
    <t xml:space="preserve">      公共就业服务和职业技能鉴定机构</t>
  </si>
  <si>
    <t xml:space="preserve">  体育</t>
  </si>
  <si>
    <t xml:space="preserve">      劳动人事争议调解仲裁</t>
  </si>
  <si>
    <t xml:space="preserve">      其他人力资源和社会保障管理事务支出</t>
  </si>
  <si>
    <t xml:space="preserve">    民政管理事务</t>
  </si>
  <si>
    <t xml:space="preserve">    运动项目管理</t>
  </si>
  <si>
    <t xml:space="preserve">    体育竞赛</t>
  </si>
  <si>
    <t xml:space="preserve">    体育训练</t>
  </si>
  <si>
    <t xml:space="preserve">      民间组织管理</t>
  </si>
  <si>
    <t xml:space="preserve">    体育场馆</t>
  </si>
  <si>
    <t xml:space="preserve">      行政区划和地名管理</t>
  </si>
  <si>
    <t xml:space="preserve">    群众体育</t>
  </si>
  <si>
    <t xml:space="preserve">      基层政权和社区建设</t>
  </si>
  <si>
    <t xml:space="preserve">    体育交流与合作</t>
  </si>
  <si>
    <t xml:space="preserve">      其他民政管理事务支出</t>
  </si>
  <si>
    <t xml:space="preserve">    其他体育支出</t>
  </si>
  <si>
    <t xml:space="preserve">    补充全国社会保障基金</t>
  </si>
  <si>
    <t xml:space="preserve">  新闻出版电影</t>
  </si>
  <si>
    <t xml:space="preserve">      用一般公共预算补充基金</t>
  </si>
  <si>
    <t xml:space="preserve">    行政事业单位离退休</t>
  </si>
  <si>
    <t xml:space="preserve">      归口管理的行政单位离退休</t>
  </si>
  <si>
    <t xml:space="preserve">      事业单位离退休</t>
  </si>
  <si>
    <t xml:space="preserve">    新闻通讯</t>
  </si>
  <si>
    <t xml:space="preserve">      离退休人员管理机构</t>
  </si>
  <si>
    <t xml:space="preserve">    出版发行</t>
  </si>
  <si>
    <t xml:space="preserve">      未归口管理的行政单位离退休</t>
  </si>
  <si>
    <t xml:space="preserve">    版权管理</t>
  </si>
  <si>
    <t xml:space="preserve">      机关事业单位基本养老保险缴费支出</t>
  </si>
  <si>
    <t xml:space="preserve">    电影</t>
  </si>
  <si>
    <t xml:space="preserve">      机关事业单位职业年金缴费支出</t>
  </si>
  <si>
    <t xml:space="preserve">    其他新闻出版电影支出</t>
  </si>
  <si>
    <t xml:space="preserve">      对机关事业单位基本养老保险基金的补助</t>
  </si>
  <si>
    <t xml:space="preserve">  广播电视</t>
  </si>
  <si>
    <t xml:space="preserve">      其他行政事业单位离退休支出</t>
  </si>
  <si>
    <t xml:space="preserve">    企业改革补助</t>
  </si>
  <si>
    <t xml:space="preserve">      企业关闭破产补助</t>
  </si>
  <si>
    <t xml:space="preserve">      厂办大集体改革补助</t>
  </si>
  <si>
    <t xml:space="preserve">    广播</t>
  </si>
  <si>
    <t xml:space="preserve">      其他企业改革发展补助</t>
  </si>
  <si>
    <t xml:space="preserve">    电视</t>
  </si>
  <si>
    <t xml:space="preserve">    就业补助</t>
  </si>
  <si>
    <t xml:space="preserve">    其他广播电视支出</t>
  </si>
  <si>
    <t xml:space="preserve">      就业创业服务补贴</t>
  </si>
  <si>
    <t xml:space="preserve">  其他文化体育与传媒支出(款)</t>
  </si>
  <si>
    <t xml:space="preserve">      职业培训补贴</t>
  </si>
  <si>
    <t xml:space="preserve">    宣传文化发展专项支出</t>
  </si>
  <si>
    <t xml:space="preserve">      社会保险补贴</t>
  </si>
  <si>
    <t xml:space="preserve">    文化产业发展专项支出</t>
  </si>
  <si>
    <t xml:space="preserve">      公益性岗位补贴</t>
  </si>
  <si>
    <t xml:space="preserve">    其他文化体育与传媒支出(项)</t>
  </si>
  <si>
    <t xml:space="preserve">      职业技能鉴定补贴</t>
  </si>
  <si>
    <t>社会保障和就业支出</t>
  </si>
  <si>
    <t xml:space="preserve">      就业见习补贴</t>
  </si>
  <si>
    <t xml:space="preserve">  人力资源和社会保障管理事务</t>
  </si>
  <si>
    <t xml:space="preserve">      高技能人才培养补助</t>
  </si>
  <si>
    <t xml:space="preserve">      求职创业补贴</t>
  </si>
  <si>
    <t xml:space="preserve">      其他就业补助支出</t>
  </si>
  <si>
    <t xml:space="preserve">    抚恤</t>
  </si>
  <si>
    <t xml:space="preserve">    综合业务管理</t>
  </si>
  <si>
    <t xml:space="preserve">      死亡抚恤</t>
  </si>
  <si>
    <t xml:space="preserve">    劳动保障监察</t>
  </si>
  <si>
    <t xml:space="preserve">      伤残抚恤</t>
  </si>
  <si>
    <t xml:space="preserve">    就业管理事务</t>
  </si>
  <si>
    <t xml:space="preserve">      在乡复员、退伍军人生活补助</t>
  </si>
  <si>
    <t xml:space="preserve">    社会保险业务管理事务</t>
  </si>
  <si>
    <t xml:space="preserve">      优抚事业单位支出</t>
  </si>
  <si>
    <t xml:space="preserve">      义务兵优待</t>
  </si>
  <si>
    <t xml:space="preserve">    社会保险经办机构</t>
  </si>
  <si>
    <t xml:space="preserve">      农村籍退役士兵老年生活补助</t>
  </si>
  <si>
    <t xml:space="preserve">    劳动关系和维权</t>
  </si>
  <si>
    <t xml:space="preserve">      其他优抚支出</t>
  </si>
  <si>
    <t xml:space="preserve">    公共就业服务和职业技能鉴定机构</t>
  </si>
  <si>
    <t xml:space="preserve">    退役安置</t>
  </si>
  <si>
    <t xml:space="preserve">    劳动人事争议调解仲裁</t>
  </si>
  <si>
    <t xml:space="preserve">      退役士兵安置</t>
  </si>
  <si>
    <t xml:space="preserve">    其他人力资源和社会保障管理事务支出</t>
  </si>
  <si>
    <t xml:space="preserve">      军队移交政府的离退休人员安置</t>
  </si>
  <si>
    <t xml:space="preserve">  民政管理事务</t>
  </si>
  <si>
    <t xml:space="preserve">      军队移交政府离退休干部管理机构</t>
  </si>
  <si>
    <t xml:space="preserve">      退役士兵管理教育</t>
  </si>
  <si>
    <t xml:space="preserve">      军队转业干部安置</t>
  </si>
  <si>
    <t xml:space="preserve">      其他退役安置支出</t>
  </si>
  <si>
    <t xml:space="preserve">    民间组织管理</t>
  </si>
  <si>
    <t xml:space="preserve">    社会福利</t>
  </si>
  <si>
    <t xml:space="preserve">    行政区划和地名管理</t>
  </si>
  <si>
    <t xml:space="preserve">      儿童福利</t>
  </si>
  <si>
    <t xml:space="preserve">    基层政权和社区建设</t>
  </si>
  <si>
    <t xml:space="preserve">      老年福利</t>
  </si>
  <si>
    <t xml:space="preserve">    其他民政管理事务支出</t>
  </si>
  <si>
    <t xml:space="preserve">      假肢矫形</t>
  </si>
  <si>
    <t xml:space="preserve">  补充全国社会保障基金</t>
  </si>
  <si>
    <t xml:space="preserve">      殡葬</t>
  </si>
  <si>
    <t xml:space="preserve">    用一般公共预算补充基金</t>
  </si>
  <si>
    <t xml:space="preserve">      社会福利事业单位</t>
  </si>
  <si>
    <t xml:space="preserve">  行政事业单位离退休</t>
  </si>
  <si>
    <t xml:space="preserve">      其他社会福利支出</t>
  </si>
  <si>
    <t xml:space="preserve">    归口管理的行政单位离退休</t>
  </si>
  <si>
    <t xml:space="preserve">    残疾人事业</t>
  </si>
  <si>
    <t xml:space="preserve">    事业单位离退休</t>
  </si>
  <si>
    <t xml:space="preserve">    离退休人员管理机构</t>
  </si>
  <si>
    <t xml:space="preserve">    未归口管理的行政单位离退休</t>
  </si>
  <si>
    <t xml:space="preserve">    机关事业单位基本养老保险缴费支出</t>
  </si>
  <si>
    <t xml:space="preserve">      残疾人康复</t>
  </si>
  <si>
    <t xml:space="preserve">    机关事业单位职业年金缴费支出</t>
  </si>
  <si>
    <t xml:space="preserve">      残疾人就业和扶贫</t>
  </si>
  <si>
    <t xml:space="preserve">    对机关事业单位基本养老保险基金的补助</t>
  </si>
  <si>
    <t xml:space="preserve">      残疾人体育</t>
  </si>
  <si>
    <t xml:space="preserve">    其他行政事业单位离退休支出</t>
  </si>
  <si>
    <t xml:space="preserve">      残疾人生活和护理补贴</t>
  </si>
  <si>
    <t xml:space="preserve">  企业改革补助</t>
  </si>
  <si>
    <t xml:space="preserve">      其他残疾人事业支出</t>
  </si>
  <si>
    <t xml:space="preserve">    企业关闭破产补助</t>
  </si>
  <si>
    <t xml:space="preserve">    红十字事业</t>
  </si>
  <si>
    <t xml:space="preserve">    厂办大集体改革补助</t>
  </si>
  <si>
    <t xml:space="preserve">    其他企业改革发展补助</t>
  </si>
  <si>
    <t xml:space="preserve">  就业补助</t>
  </si>
  <si>
    <t xml:space="preserve">    就业创业服务补贴</t>
  </si>
  <si>
    <t xml:space="preserve">      其他红十字事业支出</t>
  </si>
  <si>
    <t xml:space="preserve">    职业培训补贴</t>
  </si>
  <si>
    <t xml:space="preserve">    最低生活保障</t>
  </si>
  <si>
    <t xml:space="preserve">    社会保险补贴</t>
  </si>
  <si>
    <t xml:space="preserve">      城市最低生活保障金支出</t>
  </si>
  <si>
    <t xml:space="preserve">    公益性岗位补贴</t>
  </si>
  <si>
    <t xml:space="preserve">      农村最低生活保障金支出</t>
  </si>
  <si>
    <t xml:space="preserve">    职业技能鉴定补贴</t>
  </si>
  <si>
    <t xml:space="preserve">    临时救助</t>
  </si>
  <si>
    <t xml:space="preserve">    就业见习补贴</t>
  </si>
  <si>
    <t xml:space="preserve">      临时救助支出</t>
  </si>
  <si>
    <t xml:space="preserve">    高技能人才培养补助</t>
  </si>
  <si>
    <t xml:space="preserve">      流浪乞讨人员救助支出</t>
  </si>
  <si>
    <t xml:space="preserve">    求职创业补贴</t>
  </si>
  <si>
    <t xml:space="preserve">    特困人员救助供养</t>
  </si>
  <si>
    <t xml:space="preserve">    其他就业补助支出</t>
  </si>
  <si>
    <t xml:space="preserve">      城市特困人员救助供养支出</t>
  </si>
  <si>
    <t xml:space="preserve">  抚恤</t>
  </si>
  <si>
    <t xml:space="preserve">      农村特困人员救助供养支出</t>
  </si>
  <si>
    <t xml:space="preserve">    死亡抚恤</t>
  </si>
  <si>
    <t xml:space="preserve">    补充道路交通事故社会救助基金</t>
  </si>
  <si>
    <t xml:space="preserve">    伤残抚恤</t>
  </si>
  <si>
    <t xml:space="preserve">      交强险增值税补助基金支出</t>
  </si>
  <si>
    <t xml:space="preserve">    在乡复员、退伍军人生活补助</t>
  </si>
  <si>
    <t xml:space="preserve">      交强险罚款收入补助基金支出</t>
  </si>
  <si>
    <t xml:space="preserve">    优抚事业单位支出</t>
  </si>
  <si>
    <t xml:space="preserve">    其他生活救助</t>
  </si>
  <si>
    <t xml:space="preserve">    义务兵优待</t>
  </si>
  <si>
    <t xml:space="preserve">      其他城市生活救助</t>
  </si>
  <si>
    <t xml:space="preserve">    农村籍退役士兵老年生活补助</t>
  </si>
  <si>
    <t xml:space="preserve">      其他农村生活救助</t>
  </si>
  <si>
    <t xml:space="preserve">    其他优抚支出</t>
  </si>
  <si>
    <t xml:space="preserve">    财政对基本养老保险基金的补助</t>
  </si>
  <si>
    <t xml:space="preserve">  退役安置</t>
  </si>
  <si>
    <t xml:space="preserve">      财政对企业职工基本养老保险基金的补助</t>
  </si>
  <si>
    <t xml:space="preserve">    退役士兵安置</t>
  </si>
  <si>
    <t xml:space="preserve">      财政对城乡居民基本养老保险基金的补助</t>
  </si>
  <si>
    <t xml:space="preserve">    军队移交政府的离退休人员安置</t>
  </si>
  <si>
    <t xml:space="preserve">      财政对其他基本养老保险基金的补助</t>
  </si>
  <si>
    <t xml:space="preserve">    军队移交政府离退休干部管理机构</t>
  </si>
  <si>
    <t xml:space="preserve">    财政对其他社会保险基金的补助</t>
  </si>
  <si>
    <t xml:space="preserve">    退役士兵管理教育</t>
  </si>
  <si>
    <t xml:space="preserve">      财政对失业保险基金的补助</t>
  </si>
  <si>
    <t xml:space="preserve">    军队转业干部安置</t>
  </si>
  <si>
    <t xml:space="preserve">      财政对工伤保险基金的补助</t>
  </si>
  <si>
    <t xml:space="preserve">    其他退役安置支出</t>
  </si>
  <si>
    <t xml:space="preserve">      财政对生育保险基金的补助</t>
  </si>
  <si>
    <t xml:space="preserve">  社会福利</t>
  </si>
  <si>
    <t xml:space="preserve">      其他财政对社会保险基金的补助</t>
  </si>
  <si>
    <t xml:space="preserve">    儿童福利</t>
  </si>
  <si>
    <t xml:space="preserve">    退役军人管理事务</t>
  </si>
  <si>
    <t xml:space="preserve">    老年福利</t>
  </si>
  <si>
    <t xml:space="preserve">    假肢矫形</t>
  </si>
  <si>
    <t xml:space="preserve">    殡葬</t>
  </si>
  <si>
    <t xml:space="preserve">    社会福利事业单位</t>
  </si>
  <si>
    <t xml:space="preserve">      拥军优属</t>
  </si>
  <si>
    <t xml:space="preserve">    其他社会福利支出</t>
  </si>
  <si>
    <t xml:space="preserve">      部队供应</t>
  </si>
  <si>
    <t xml:space="preserve">  残疾人事业</t>
  </si>
  <si>
    <t xml:space="preserve">      其他退役军人事务管理支出</t>
  </si>
  <si>
    <t xml:space="preserve">    其他社会保障和就业支出</t>
  </si>
  <si>
    <t>九、卫生健康支出</t>
  </si>
  <si>
    <t xml:space="preserve">    残疾人康复</t>
  </si>
  <si>
    <t xml:space="preserve">    卫生健康管理事务</t>
  </si>
  <si>
    <t xml:space="preserve">    残疾人就业和扶贫</t>
  </si>
  <si>
    <t xml:space="preserve">    残疾人体育</t>
  </si>
  <si>
    <t xml:space="preserve">    残疾人生活和护理补贴</t>
  </si>
  <si>
    <t xml:space="preserve">    其他残疾人事业支出</t>
  </si>
  <si>
    <t xml:space="preserve">      其他卫生健康管理事务支出</t>
  </si>
  <si>
    <t xml:space="preserve">  红十字事业</t>
  </si>
  <si>
    <t xml:space="preserve">    公立医院</t>
  </si>
  <si>
    <t xml:space="preserve">      综合医院</t>
  </si>
  <si>
    <t xml:space="preserve">      中医（民族）医院</t>
  </si>
  <si>
    <t xml:space="preserve">      传染病医院</t>
  </si>
  <si>
    <t xml:space="preserve">    其他红十字事业支出</t>
  </si>
  <si>
    <t xml:space="preserve">      职业病防治医院</t>
  </si>
  <si>
    <t xml:space="preserve">  最低生活保障</t>
  </si>
  <si>
    <t xml:space="preserve">      精神病医院</t>
  </si>
  <si>
    <t xml:space="preserve">    城市最低生活保障金支出</t>
  </si>
  <si>
    <t xml:space="preserve">      妇产医院</t>
  </si>
  <si>
    <t xml:space="preserve">    农村最低生活保障金支出</t>
  </si>
  <si>
    <t xml:space="preserve">      儿童医院</t>
  </si>
  <si>
    <t xml:space="preserve">  临时救助</t>
  </si>
  <si>
    <t xml:space="preserve">      其他专科医院</t>
  </si>
  <si>
    <t xml:space="preserve">    临时救助支出</t>
  </si>
  <si>
    <t xml:space="preserve">      福利医院</t>
  </si>
  <si>
    <t xml:space="preserve">    流浪乞讨人员救助支出</t>
  </si>
  <si>
    <t xml:space="preserve">      行业医院</t>
  </si>
  <si>
    <t xml:space="preserve">  特困人员救助供养</t>
  </si>
  <si>
    <t xml:space="preserve">      处理医疗欠费</t>
  </si>
  <si>
    <t xml:space="preserve">    城市特困人员救助供养支出</t>
  </si>
  <si>
    <t xml:space="preserve">      其他公立医院支出</t>
  </si>
  <si>
    <t xml:space="preserve">    农村特困人员救助供养支出</t>
  </si>
  <si>
    <t xml:space="preserve">    基层医疗卫生机构</t>
  </si>
  <si>
    <t xml:space="preserve">  补充道路交通事故社会救助基金</t>
  </si>
  <si>
    <t xml:space="preserve">      城市社区卫生机构</t>
  </si>
  <si>
    <t xml:space="preserve">    交强险增值税补助基金支出</t>
  </si>
  <si>
    <t xml:space="preserve">      乡镇卫生院</t>
  </si>
  <si>
    <t xml:space="preserve">    交强险罚款收入补助基金支出</t>
  </si>
  <si>
    <t xml:space="preserve">      其他基层医疗卫生机构支出</t>
  </si>
  <si>
    <t xml:space="preserve">  其他生活救助</t>
  </si>
  <si>
    <t xml:space="preserve">    公共卫生</t>
  </si>
  <si>
    <t xml:space="preserve">    其他城市生活救助</t>
  </si>
  <si>
    <t xml:space="preserve">      疾病预防控制机构</t>
  </si>
  <si>
    <t xml:space="preserve">    其他农村生活救助</t>
  </si>
  <si>
    <t xml:space="preserve">      卫生监督机构</t>
  </si>
  <si>
    <t xml:space="preserve">  财政对基本养老保险基金的补助</t>
  </si>
  <si>
    <t xml:space="preserve">      妇幼保健机构</t>
  </si>
  <si>
    <t xml:space="preserve">    财政对企业职工基本养老保险基金的补助</t>
  </si>
  <si>
    <t xml:space="preserve">      精神卫生机构</t>
  </si>
  <si>
    <t xml:space="preserve">    财政对城乡居民基本养老保险基金的补助</t>
  </si>
  <si>
    <t xml:space="preserve">      应急救治机构</t>
  </si>
  <si>
    <t xml:space="preserve">    财政对其他基本养老保险基金的补助</t>
  </si>
  <si>
    <t xml:space="preserve">      采供血机构</t>
  </si>
  <si>
    <t xml:space="preserve">  财政对其他社会保险基金的补助</t>
  </si>
  <si>
    <t xml:space="preserve">      其他专业公共卫生机构</t>
  </si>
  <si>
    <t xml:space="preserve">    财政对失业保险基金的补助</t>
  </si>
  <si>
    <t xml:space="preserve">      基本公共卫生服务</t>
  </si>
  <si>
    <t xml:space="preserve">    财政对工伤保险基金的补助</t>
  </si>
  <si>
    <t xml:space="preserve">      重大公共卫生专项</t>
  </si>
  <si>
    <t xml:space="preserve">    财政对生育保险基金的补助</t>
  </si>
  <si>
    <t xml:space="preserve">      突发公共卫生事件应急处理</t>
  </si>
  <si>
    <t xml:space="preserve">    其他财政对社会保险基金的补助</t>
  </si>
  <si>
    <t xml:space="preserve">      其他公共卫生支出</t>
  </si>
  <si>
    <t xml:space="preserve">  退役军人管理事务</t>
  </si>
  <si>
    <t xml:space="preserve">    中医药</t>
  </si>
  <si>
    <t xml:space="preserve">      中医（民族医）药专项</t>
  </si>
  <si>
    <t xml:space="preserve">      其他中医药支出</t>
  </si>
  <si>
    <t xml:space="preserve">    计划生育事务</t>
  </si>
  <si>
    <t xml:space="preserve">    拥军优属</t>
  </si>
  <si>
    <t xml:space="preserve">      计划生育机构</t>
  </si>
  <si>
    <t xml:space="preserve">    部队供应</t>
  </si>
  <si>
    <t xml:space="preserve">      计划生育服务</t>
  </si>
  <si>
    <t xml:space="preserve">      其他计划生育事务支出</t>
  </si>
  <si>
    <t xml:space="preserve">    其他退役军人事务管理支出</t>
  </si>
  <si>
    <t xml:space="preserve">    行政事业单位医疗</t>
  </si>
  <si>
    <t xml:space="preserve">  其他社会保障和就业支出(款)</t>
  </si>
  <si>
    <t xml:space="preserve">      行政单位医疗</t>
  </si>
  <si>
    <t xml:space="preserve">    其他社会保障和就业支出(项)</t>
  </si>
  <si>
    <t xml:space="preserve">      事业单位医疗</t>
  </si>
  <si>
    <t>卫生健康支出</t>
  </si>
  <si>
    <t xml:space="preserve">      公务员医疗补助</t>
  </si>
  <si>
    <t xml:space="preserve">  卫生健康管理事务</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</si>
  <si>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</si>
  <si>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</si>
  <si>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</si>
  <si>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</si>
  <si>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其他卫生健康管理事务支出</t>
  </si>
  <si>
    <t xml:space="preserve">      财政对其他基本医疗保险基金的补助</t>
  </si>
  <si>
    <t xml:space="preserve">  公立医院</t>
  </si>
  <si>
    <t xml:space="preserve">    医疗救助</t>
  </si>
  <si>
    <t xml:space="preserve">    综合医院</t>
  </si>
  <si>
    <t xml:space="preserve">      城乡医疗救助</t>
  </si>
  <si>
    <t xml:space="preserve">    中医(民族)医院</t>
  </si>
  <si>
    <t xml:space="preserve">      疾病应急救助</t>
  </si>
  <si>
    <t xml:space="preserve">    传染病医院</t>
  </si>
  <si>
    <t xml:space="preserve">      其他医疗救助支出</t>
  </si>
  <si>
    <t xml:space="preserve">    职业病防治医院</t>
  </si>
  <si>
    <t xml:space="preserve">    优抚对象医疗</t>
  </si>
  <si>
    <t xml:space="preserve">    精神病医院</t>
  </si>
  <si>
    <t xml:space="preserve">      优抚对象医疗补助</t>
  </si>
  <si>
    <t xml:space="preserve">    妇产医院</t>
  </si>
  <si>
    <t xml:space="preserve">      其他优抚对象医疗支出</t>
  </si>
  <si>
    <t xml:space="preserve">    儿童医院</t>
  </si>
  <si>
    <t xml:space="preserve">    医疗保障管理事务</t>
  </si>
  <si>
    <t xml:space="preserve">    其他专科医院</t>
  </si>
  <si>
    <t xml:space="preserve">    福利医院</t>
  </si>
  <si>
    <t xml:space="preserve">    行业医院</t>
  </si>
  <si>
    <t xml:space="preserve">    处理医疗欠费</t>
  </si>
  <si>
    <t xml:space="preserve">    其他公立医院支出</t>
  </si>
  <si>
    <t xml:space="preserve">      医疗保障政策管理</t>
  </si>
  <si>
    <t xml:space="preserve">  基层医疗卫生机构</t>
  </si>
  <si>
    <t xml:space="preserve">      医疗保障经办事务</t>
  </si>
  <si>
    <t xml:space="preserve">    城市社区卫生机构</t>
  </si>
  <si>
    <t xml:space="preserve">    乡镇卫生院</t>
  </si>
  <si>
    <t xml:space="preserve">      其他医疗保障管理事务支出</t>
  </si>
  <si>
    <t xml:space="preserve">    其他基层医疗卫生机构支出</t>
  </si>
  <si>
    <t xml:space="preserve">    老龄卫生健康服务</t>
  </si>
  <si>
    <t xml:space="preserve">  公共卫生</t>
  </si>
  <si>
    <t xml:space="preserve">      老龄卫生健康服务</t>
  </si>
  <si>
    <t xml:space="preserve">    疾病预防控制机构</t>
  </si>
  <si>
    <t xml:space="preserve">    其他卫生健康支出</t>
  </si>
  <si>
    <t xml:space="preserve">    卫生监督机构</t>
  </si>
  <si>
    <t xml:space="preserve">      其他卫生健康支出</t>
  </si>
  <si>
    <t xml:space="preserve">    妇幼保健机构</t>
  </si>
  <si>
    <t>十、节能环保支出</t>
  </si>
  <si>
    <t xml:space="preserve">    精神卫生机构</t>
  </si>
  <si>
    <t xml:space="preserve">    环境保护管理事务</t>
  </si>
  <si>
    <t xml:space="preserve">    应急救治机构</t>
  </si>
  <si>
    <t xml:space="preserve">    采供血机构</t>
  </si>
  <si>
    <t xml:space="preserve">    其他专业公共卫生机构</t>
  </si>
  <si>
    <t xml:space="preserve">    基本公共卫生服务</t>
  </si>
  <si>
    <t xml:space="preserve">      生态环境保护宣传</t>
  </si>
  <si>
    <t xml:space="preserve">    重大公共卫生专项</t>
  </si>
  <si>
    <t xml:space="preserve">      环境保护法规、规划及标准</t>
  </si>
  <si>
    <t xml:space="preserve">    突发公共卫生事件应急处理</t>
  </si>
  <si>
    <t xml:space="preserve">      生态环境国际合作及履约</t>
  </si>
  <si>
    <t xml:space="preserve">    其他公共卫生支出</t>
  </si>
  <si>
    <t xml:space="preserve">      生态环境保护行政许可</t>
  </si>
  <si>
    <t xml:space="preserve">  中医药</t>
  </si>
  <si>
    <t xml:space="preserve">      其他环境保护管理事务支出</t>
  </si>
  <si>
    <t xml:space="preserve">    中医(民族医)药专项</t>
  </si>
  <si>
    <t xml:space="preserve">    环境监测与监察</t>
  </si>
  <si>
    <t xml:space="preserve">    其他中医药支出</t>
  </si>
  <si>
    <t xml:space="preserve">      建设项目环评审查与监督</t>
  </si>
  <si>
    <t xml:space="preserve">  计划生育事务</t>
  </si>
  <si>
    <t xml:space="preserve">      核与辐射安全监督</t>
  </si>
  <si>
    <t xml:space="preserve">    计划生育机构</t>
  </si>
  <si>
    <t xml:space="preserve">      其他环境监测与监察支出</t>
  </si>
  <si>
    <t xml:space="preserve">    计划生育服务</t>
  </si>
  <si>
    <t xml:space="preserve">    污染防治</t>
  </si>
  <si>
    <t xml:space="preserve">    其他计划生育事务支出</t>
  </si>
  <si>
    <t xml:space="preserve">      大气</t>
  </si>
  <si>
    <t xml:space="preserve">  行政事业单位医疗</t>
  </si>
  <si>
    <t xml:space="preserve">      水体</t>
  </si>
  <si>
    <t xml:space="preserve">    行政单位医疗</t>
  </si>
  <si>
    <t xml:space="preserve">      噪声</t>
  </si>
  <si>
    <t xml:space="preserve">    事业单位医疗</t>
  </si>
  <si>
    <t xml:space="preserve">      固体废弃物与化学品</t>
  </si>
  <si>
    <t xml:space="preserve">    公务员医疗补助</t>
  </si>
  <si>
    <t xml:space="preserve">      放射源和放射性废物监管</t>
  </si>
  <si>
    <t xml:space="preserve">    其他行政事业单位医疗支出</t>
  </si>
  <si>
    <t xml:space="preserve">      辐射</t>
  </si>
  <si>
    <t xml:space="preserve">  财政对基本医疗保险基金的补助</t>
  </si>
  <si>
    <t xml:space="preserve">      其他污染防治支出</t>
  </si>
  <si>
    <t xml:space="preserve">    财政对职工基本医疗保险基金的补助</t>
  </si>
  <si>
    <t xml:space="preserve">    自然生态保护</t>
  </si>
  <si>
    <t xml:space="preserve">    财政对城乡居民基本医疗保险基金的补助</t>
  </si>
  <si>
    <t xml:space="preserve">      生态保护</t>
  </si>
  <si>
    <t xml:space="preserve">    财政对其他基本医疗保险基金的补助</t>
  </si>
  <si>
    <t xml:space="preserve">      农村环境保护</t>
  </si>
  <si>
    <t xml:space="preserve">  医疗救助</t>
  </si>
  <si>
    <t xml:space="preserve">      自然保护区</t>
  </si>
  <si>
    <t xml:space="preserve">    城乡医疗救助</t>
  </si>
  <si>
    <t xml:space="preserve">      生物及物种资源保护</t>
  </si>
  <si>
    <t xml:space="preserve">    疾病应急救助</t>
  </si>
  <si>
    <t xml:space="preserve">      其他自然生态保护支出</t>
  </si>
  <si>
    <t xml:space="preserve">    其他医疗救助支出</t>
  </si>
  <si>
    <t xml:space="preserve">    天然林保护</t>
  </si>
  <si>
    <t xml:space="preserve">  优抚对象医疗</t>
  </si>
  <si>
    <t xml:space="preserve">      森林管护</t>
  </si>
  <si>
    <t xml:space="preserve">    优抚对象医疗补助</t>
  </si>
  <si>
    <t xml:space="preserve">      社会保险补助</t>
  </si>
  <si>
    <t xml:space="preserve">    其他优抚对象医疗支出</t>
  </si>
  <si>
    <t xml:space="preserve">      政策性社会性支出补助</t>
  </si>
  <si>
    <t xml:space="preserve">  医疗保障管理事务</t>
  </si>
  <si>
    <t xml:space="preserve">      天然林保护工程建设</t>
  </si>
  <si>
    <t xml:space="preserve">      停伐补助</t>
  </si>
  <si>
    <t xml:space="preserve">      其他天然林保护支出</t>
  </si>
  <si>
    <t xml:space="preserve">    退耕还林</t>
  </si>
  <si>
    <t xml:space="preserve">      退耕现金</t>
  </si>
  <si>
    <t xml:space="preserve">    医疗保障政策管理</t>
  </si>
  <si>
    <t xml:space="preserve">      退耕还林粮食折现补贴</t>
  </si>
  <si>
    <t xml:space="preserve">    医疗保障经办事务</t>
  </si>
  <si>
    <t xml:space="preserve">      退耕还林粮食费用补贴</t>
  </si>
  <si>
    <t xml:space="preserve">      退耕还林工程建设</t>
  </si>
  <si>
    <t xml:space="preserve">    其他医疗保障管理事务支出</t>
  </si>
  <si>
    <t xml:space="preserve">      其他退耕还林支出</t>
  </si>
  <si>
    <t xml:space="preserve">  老龄卫生健康事务(款)</t>
  </si>
  <si>
    <t xml:space="preserve">    风沙荒漠治理</t>
  </si>
  <si>
    <t xml:space="preserve">    老龄卫生健康事务(项)</t>
  </si>
  <si>
    <t xml:space="preserve">      京津风沙源治理工程建设</t>
  </si>
  <si>
    <t xml:space="preserve">  其他卫生健康支出(款)</t>
  </si>
  <si>
    <t xml:space="preserve">      其他风沙荒漠治理支出</t>
  </si>
  <si>
    <t xml:space="preserve">    其他卫生健康支出(项)</t>
  </si>
  <si>
    <t xml:space="preserve">    退牧还草</t>
  </si>
  <si>
    <t>节能环保支出</t>
  </si>
  <si>
    <t xml:space="preserve">      退牧还草工程建设</t>
  </si>
  <si>
    <t xml:space="preserve">  环境保护管理事务</t>
  </si>
  <si>
    <t xml:space="preserve">      其他退牧还草支出</t>
  </si>
  <si>
    <t xml:space="preserve">    已垦草原退耕还草</t>
  </si>
  <si>
    <t xml:space="preserve">    能源节约利用</t>
  </si>
  <si>
    <t xml:space="preserve">    污染减排</t>
  </si>
  <si>
    <t xml:space="preserve">    生态环境保护宣传</t>
  </si>
  <si>
    <t xml:space="preserve">      生态环境监测与信息</t>
  </si>
  <si>
    <t xml:space="preserve">    环境保护法规、规划及标准</t>
  </si>
  <si>
    <t xml:space="preserve">      生态环境执法监察</t>
  </si>
  <si>
    <t xml:space="preserve">    生态环境国际合作及履约</t>
  </si>
  <si>
    <t xml:space="preserve">      减排专项支出</t>
  </si>
  <si>
    <t xml:space="preserve">    生态环境保护行政许可</t>
  </si>
  <si>
    <t xml:space="preserve">      清洁生产专项支出</t>
  </si>
  <si>
    <t xml:space="preserve">    应对气候变化管理事务</t>
  </si>
  <si>
    <t xml:space="preserve">      其他污染减排支出</t>
  </si>
  <si>
    <t xml:space="preserve">    其他环境保护管理事务支出</t>
  </si>
  <si>
    <t xml:space="preserve">    可再生能源</t>
  </si>
  <si>
    <t xml:space="preserve">  环境监测与监察</t>
  </si>
  <si>
    <t xml:space="preserve">    循环经济</t>
  </si>
  <si>
    <t xml:space="preserve">    建设项目环评审查与监督</t>
  </si>
  <si>
    <t xml:space="preserve">    能源管理事务</t>
  </si>
  <si>
    <t xml:space="preserve">    核与辐射安全监督</t>
  </si>
  <si>
    <t xml:space="preserve">    其他环境监测与监察支出</t>
  </si>
  <si>
    <t xml:space="preserve">  污染防治</t>
  </si>
  <si>
    <t xml:space="preserve">    大气</t>
  </si>
  <si>
    <t xml:space="preserve">      能源预测预警</t>
  </si>
  <si>
    <t xml:space="preserve">    水体</t>
  </si>
  <si>
    <t xml:space="preserve">      能源战略规划与实施</t>
  </si>
  <si>
    <t xml:space="preserve">    噪声</t>
  </si>
  <si>
    <t xml:space="preserve">      能源科技装备</t>
  </si>
  <si>
    <t xml:space="preserve">    固体废弃物与化学品</t>
  </si>
  <si>
    <t xml:space="preserve">      能源行业管理</t>
  </si>
  <si>
    <t xml:space="preserve">    放射源和放射性废物监管</t>
  </si>
  <si>
    <t xml:space="preserve">      能源管理</t>
  </si>
  <si>
    <t xml:space="preserve">    辐射</t>
  </si>
  <si>
    <t xml:space="preserve">      石油储备发展管理</t>
  </si>
  <si>
    <t xml:space="preserve">    其他污染防治支出</t>
  </si>
  <si>
    <t xml:space="preserve">      能源调查</t>
  </si>
  <si>
    <t xml:space="preserve">  自然生态保护</t>
  </si>
  <si>
    <t xml:space="preserve">    生态保护</t>
  </si>
  <si>
    <t xml:space="preserve">      农村电网建设</t>
  </si>
  <si>
    <t xml:space="preserve">    农村环境保护</t>
  </si>
  <si>
    <t xml:space="preserve">    自然保护区</t>
  </si>
  <si>
    <t xml:space="preserve">      其他能源管理事务支出</t>
  </si>
  <si>
    <t xml:space="preserve">    生物及物种资源保护</t>
  </si>
  <si>
    <t xml:space="preserve">    其他节能环保支出</t>
  </si>
  <si>
    <t xml:space="preserve">    其他自然生态保护支出</t>
  </si>
  <si>
    <t>十一、城乡社区支出</t>
  </si>
  <si>
    <t xml:space="preserve">  天然林保护</t>
  </si>
  <si>
    <t xml:space="preserve">    城乡社区管理事务</t>
  </si>
  <si>
    <t xml:space="preserve">    森林管护</t>
  </si>
  <si>
    <t xml:space="preserve">    社会保险补助</t>
  </si>
  <si>
    <t xml:space="preserve">    政策性社会性支出补助</t>
  </si>
  <si>
    <t xml:space="preserve">    天然林保护工程建设</t>
  </si>
  <si>
    <t xml:space="preserve">      城管执法</t>
  </si>
  <si>
    <t xml:space="preserve">    停伐补助</t>
  </si>
  <si>
    <t xml:space="preserve">      工程建设国家标准规范编制与监管</t>
  </si>
  <si>
    <t xml:space="preserve">    其他天然林保护支出</t>
  </si>
  <si>
    <t xml:space="preserve">      工程建设管理</t>
  </si>
  <si>
    <t xml:space="preserve">  退耕还林</t>
  </si>
  <si>
    <t xml:space="preserve">      市政公用行业市场监管</t>
  </si>
  <si>
    <t xml:space="preserve">    退耕现金</t>
  </si>
  <si>
    <t xml:space="preserve">      住宅建设与房地产市场监管</t>
  </si>
  <si>
    <t xml:space="preserve">    退耕还林粮食折现补贴</t>
  </si>
  <si>
    <t xml:space="preserve">      执业资格注册、资质审查</t>
  </si>
  <si>
    <t xml:space="preserve">    退耕还林粮食费用补贴</t>
  </si>
  <si>
    <t xml:space="preserve">      其他城乡社区管理事务支出</t>
  </si>
  <si>
    <t xml:space="preserve">    退耕还林工程建设</t>
  </si>
  <si>
    <t xml:space="preserve">    城乡社区规划与管理</t>
  </si>
  <si>
    <t xml:space="preserve">    其他退耕还林支出</t>
  </si>
  <si>
    <t xml:space="preserve">    城乡社区公共设施</t>
  </si>
  <si>
    <t xml:space="preserve">  风沙荒漠治理</t>
  </si>
  <si>
    <t xml:space="preserve">      小城镇基础设施建设</t>
  </si>
  <si>
    <t xml:space="preserve">    京津风沙源治理工程建设</t>
  </si>
  <si>
    <t xml:space="preserve">      其他城乡社区公共设施支出</t>
  </si>
  <si>
    <t xml:space="preserve">    其他风沙荒漠治理支出</t>
  </si>
  <si>
    <t xml:space="preserve">    城乡社区环境卫生</t>
  </si>
  <si>
    <t xml:space="preserve">  退牧还草</t>
  </si>
  <si>
    <t xml:space="preserve">    建设市场管理与监督</t>
  </si>
  <si>
    <t xml:space="preserve">    退牧还草工程建设</t>
  </si>
  <si>
    <t xml:space="preserve">    其他城乡社区支出</t>
  </si>
  <si>
    <t xml:space="preserve">    其他退牧还草支出</t>
  </si>
  <si>
    <t>十二、农林水支出</t>
  </si>
  <si>
    <t xml:space="preserve">  已垦草原退耕还草(款)</t>
  </si>
  <si>
    <t xml:space="preserve">      农业</t>
  </si>
  <si>
    <t xml:space="preserve">    已垦草原退耕还草(项)</t>
  </si>
  <si>
    <t xml:space="preserve">        行政运行</t>
  </si>
  <si>
    <t xml:space="preserve">  能源节约利用(款)</t>
  </si>
  <si>
    <t xml:space="preserve">        一般行政管理事务</t>
  </si>
  <si>
    <t xml:space="preserve">    能源节约利用(项)</t>
  </si>
  <si>
    <t xml:space="preserve">        机关服务</t>
  </si>
  <si>
    <t xml:space="preserve">  污染减排</t>
  </si>
  <si>
    <t xml:space="preserve">        事业运行</t>
  </si>
  <si>
    <t xml:space="preserve">    生态环境监测与信息</t>
  </si>
  <si>
    <t xml:space="preserve">        农垦运行</t>
  </si>
  <si>
    <t xml:space="preserve">    生态环境执法监察</t>
  </si>
  <si>
    <t xml:space="preserve">        科技转化与推广服务</t>
  </si>
  <si>
    <t xml:space="preserve">    减排专项支出</t>
  </si>
  <si>
    <t xml:space="preserve">        病虫害控制</t>
  </si>
  <si>
    <t xml:space="preserve">    清洁生产专项支出</t>
  </si>
  <si>
    <t xml:space="preserve">        农产品质量安全</t>
  </si>
  <si>
    <t xml:space="preserve">    其他污染减排支出</t>
  </si>
  <si>
    <t xml:space="preserve">        执法监管</t>
  </si>
  <si>
    <t xml:space="preserve">  可再生能源(款)</t>
  </si>
  <si>
    <t xml:space="preserve">        统计监测与信息服务</t>
  </si>
  <si>
    <t xml:space="preserve">    可再生能源(项)</t>
  </si>
  <si>
    <t xml:space="preserve">        农业行业业务管理</t>
  </si>
  <si>
    <t xml:space="preserve">  循环经济(款)</t>
  </si>
  <si>
    <t xml:space="preserve">        对外交流与合作</t>
  </si>
  <si>
    <t xml:space="preserve">    循环经济(项)</t>
  </si>
  <si>
    <t xml:space="preserve">        防灾救灾</t>
  </si>
  <si>
    <t xml:space="preserve">  能源管理事务</t>
  </si>
  <si>
    <t xml:space="preserve">        稳定农民收入补贴</t>
  </si>
  <si>
    <t xml:space="preserve">        农业结构调整补贴</t>
  </si>
  <si>
    <t xml:space="preserve">        农业生产支持补贴</t>
  </si>
  <si>
    <t xml:space="preserve">        农业组织化与产业化经营</t>
  </si>
  <si>
    <t xml:space="preserve">    能源预测预警</t>
  </si>
  <si>
    <t xml:space="preserve">        农产品加工与促销</t>
  </si>
  <si>
    <t xml:space="preserve">    能源战略规划与实施</t>
  </si>
  <si>
    <t xml:space="preserve">        农村公益事业</t>
  </si>
  <si>
    <t xml:space="preserve">    能源科技装备</t>
  </si>
  <si>
    <t xml:space="preserve">        农业资源保护修复与利用</t>
  </si>
  <si>
    <t xml:space="preserve">    能源行业管理</t>
  </si>
  <si>
    <t xml:space="preserve">        农村道路建设</t>
  </si>
  <si>
    <t xml:space="preserve">    能源管理</t>
  </si>
  <si>
    <t xml:space="preserve">        成品油价格改革对渔业的补贴</t>
  </si>
  <si>
    <t xml:space="preserve">    石油储备发展管理</t>
  </si>
  <si>
    <t xml:space="preserve">        对高校毕业生到基层任职补助</t>
  </si>
  <si>
    <t xml:space="preserve">    能源调查</t>
  </si>
  <si>
    <t xml:space="preserve">        其他农业支出</t>
  </si>
  <si>
    <t xml:space="preserve">      林业和草原</t>
  </si>
  <si>
    <t xml:space="preserve">    农村电网建设</t>
  </si>
  <si>
    <t xml:space="preserve">    其他能源管理事务支出</t>
  </si>
  <si>
    <t xml:space="preserve">  其他节能环保支出(款)</t>
  </si>
  <si>
    <t xml:space="preserve">        事业机构</t>
  </si>
  <si>
    <t xml:space="preserve">    其他节能环保支出(项)</t>
  </si>
  <si>
    <t xml:space="preserve">        森林培育</t>
  </si>
  <si>
    <t>城乡社区支出</t>
  </si>
  <si>
    <t xml:space="preserve">        技术推广与转化</t>
  </si>
  <si>
    <t xml:space="preserve">  城乡社区管理事务</t>
  </si>
  <si>
    <t xml:space="preserve">        森林资源管理</t>
  </si>
  <si>
    <t xml:space="preserve">        森林生态效益补偿</t>
  </si>
  <si>
    <t xml:space="preserve">        自然保护区等管理</t>
  </si>
  <si>
    <t xml:space="preserve">        动植物保护</t>
  </si>
  <si>
    <t xml:space="preserve">    城管执法</t>
  </si>
  <si>
    <t xml:space="preserve">        湿地保护</t>
  </si>
  <si>
    <t xml:space="preserve">    工程建设标准规范编制与监管</t>
  </si>
  <si>
    <t xml:space="preserve">        执法与监督</t>
  </si>
  <si>
    <t xml:space="preserve">    工程建设管理</t>
  </si>
  <si>
    <t xml:space="preserve">        防沙治沙</t>
  </si>
  <si>
    <t xml:space="preserve">    市政公用行业市场监管</t>
  </si>
  <si>
    <t xml:space="preserve">        对外合作与交流</t>
  </si>
  <si>
    <t xml:space="preserve">    住宅建设与房地产市场监管</t>
  </si>
  <si>
    <t xml:space="preserve">        产业化管理</t>
  </si>
  <si>
    <t xml:space="preserve">    执业资格注册、资质审查</t>
  </si>
  <si>
    <t xml:space="preserve">        信息管理</t>
  </si>
  <si>
    <t xml:space="preserve">    其他城乡社区管理事务支出</t>
  </si>
  <si>
    <t xml:space="preserve">        林区公共支出</t>
  </si>
  <si>
    <t xml:space="preserve">  城乡社区规划与管理(款)</t>
  </si>
  <si>
    <t xml:space="preserve">        贷款贴息</t>
  </si>
  <si>
    <t xml:space="preserve">    城乡社区规划与管理(项)</t>
  </si>
  <si>
    <t xml:space="preserve">        成品油价格改革对林业的补贴</t>
  </si>
  <si>
    <t xml:space="preserve">  城乡社区公共设施</t>
  </si>
  <si>
    <t xml:space="preserve">        防灾减灾</t>
  </si>
  <si>
    <t xml:space="preserve">    小城镇基础设施建设</t>
  </si>
  <si>
    <t xml:space="preserve">        国家公园</t>
  </si>
  <si>
    <t xml:space="preserve">    其他城乡社区公共设施支出</t>
  </si>
  <si>
    <t xml:space="preserve">        草原管理</t>
  </si>
  <si>
    <t xml:space="preserve">  城乡社区环境卫生(款)</t>
  </si>
  <si>
    <t xml:space="preserve">        行业业务管理</t>
  </si>
  <si>
    <t xml:space="preserve">    城乡社区环境卫生(项)</t>
  </si>
  <si>
    <t xml:space="preserve">        其他林业支出</t>
  </si>
  <si>
    <t xml:space="preserve">  建设市场管理与监督(款)</t>
  </si>
  <si>
    <t xml:space="preserve">      水利</t>
  </si>
  <si>
    <t xml:space="preserve">    建设市场管理与监督(项)</t>
  </si>
  <si>
    <t xml:space="preserve">  其他城乡社区支出(款)</t>
  </si>
  <si>
    <t xml:space="preserve">    其他城乡社区支出(项)</t>
  </si>
  <si>
    <t>农林水支出</t>
  </si>
  <si>
    <t xml:space="preserve">        水利行业业务管理</t>
  </si>
  <si>
    <t xml:space="preserve">  农业</t>
  </si>
  <si>
    <t xml:space="preserve">        水利工程建设</t>
  </si>
  <si>
    <t xml:space="preserve">        水利工程运行与维护</t>
  </si>
  <si>
    <t xml:space="preserve">        长江黄河等流域管理</t>
  </si>
  <si>
    <t xml:space="preserve">        水利前期工作</t>
  </si>
  <si>
    <t xml:space="preserve">        水利执法监督</t>
  </si>
  <si>
    <t xml:space="preserve">    农垦运行</t>
  </si>
  <si>
    <t xml:space="preserve">        水土保持</t>
  </si>
  <si>
    <t xml:space="preserve">    科技转化与推广服务</t>
  </si>
  <si>
    <t xml:space="preserve">        水资源节约管理与保护</t>
  </si>
  <si>
    <t xml:space="preserve">    病虫害控制</t>
  </si>
  <si>
    <t xml:space="preserve">        水质监测</t>
  </si>
  <si>
    <t xml:space="preserve">    农产品质量安全</t>
  </si>
  <si>
    <t xml:space="preserve">        水文测报</t>
  </si>
  <si>
    <t xml:space="preserve">    执法监管</t>
  </si>
  <si>
    <t xml:space="preserve">        防汛</t>
  </si>
  <si>
    <t xml:space="preserve">    统计监测与信息服务</t>
  </si>
  <si>
    <t xml:space="preserve">        抗旱</t>
  </si>
  <si>
    <t xml:space="preserve">    农业行业业务管理</t>
  </si>
  <si>
    <t xml:space="preserve">        农田水利</t>
  </si>
  <si>
    <t xml:space="preserve">    对外交流与合作</t>
  </si>
  <si>
    <t xml:space="preserve">        水利技术推广</t>
  </si>
  <si>
    <t xml:space="preserve">    防灾救灾</t>
  </si>
  <si>
    <t xml:space="preserve">        国际河流治理与管理</t>
  </si>
  <si>
    <t xml:space="preserve">    稳定农民收入补贴</t>
  </si>
  <si>
    <t xml:space="preserve">        江河湖库水系综合整治</t>
  </si>
  <si>
    <t xml:space="preserve">    农业结构调整补贴</t>
  </si>
  <si>
    <t xml:space="preserve">        大中型水库移民后期扶持专项支出</t>
  </si>
  <si>
    <t xml:space="preserve">    农业生产支持补贴</t>
  </si>
  <si>
    <t xml:space="preserve">        水利安全监督</t>
  </si>
  <si>
    <t xml:space="preserve">    农业组织化与产业化经营</t>
  </si>
  <si>
    <t xml:space="preserve">    农产品加工与促销</t>
  </si>
  <si>
    <t xml:space="preserve">        水利建设移民支出</t>
  </si>
  <si>
    <t xml:space="preserve">    农村公益事业</t>
  </si>
  <si>
    <t xml:space="preserve">        农村人畜饮水</t>
  </si>
  <si>
    <t xml:space="preserve">    农业资源保护修复与利用</t>
  </si>
  <si>
    <t xml:space="preserve">        其他水利支出</t>
  </si>
  <si>
    <t xml:space="preserve">    农村道路建设</t>
  </si>
  <si>
    <t xml:space="preserve">      南水北调</t>
  </si>
  <si>
    <t xml:space="preserve">    成品油价格改革对渔业的补贴</t>
  </si>
  <si>
    <t xml:space="preserve">    对高校毕业生到基层任职补助</t>
  </si>
  <si>
    <t xml:space="preserve">    其他农业支出</t>
  </si>
  <si>
    <t xml:space="preserve">  林业和草原</t>
  </si>
  <si>
    <t xml:space="preserve">        南水北调工程建设</t>
  </si>
  <si>
    <t xml:space="preserve">        政策研究与信息管理</t>
  </si>
  <si>
    <t xml:space="preserve">        工程稽查</t>
  </si>
  <si>
    <t xml:space="preserve">        前期工作</t>
  </si>
  <si>
    <t xml:space="preserve">    事业机构</t>
  </si>
  <si>
    <t xml:space="preserve">        南水北调技术推广</t>
  </si>
  <si>
    <t xml:space="preserve">    森林培育</t>
  </si>
  <si>
    <t xml:space="preserve">        环境、移民及水资源管理与保护</t>
  </si>
  <si>
    <t xml:space="preserve">    技术推广与转化</t>
  </si>
  <si>
    <t xml:space="preserve">        其他南水北调支出</t>
  </si>
  <si>
    <t xml:space="preserve">    森林资源管理</t>
  </si>
  <si>
    <t xml:space="preserve">      扶贫</t>
  </si>
  <si>
    <t xml:space="preserve">    森林生态效益补偿</t>
  </si>
  <si>
    <t xml:space="preserve">    自然保护区等管理</t>
  </si>
  <si>
    <t xml:space="preserve">    动植物保护</t>
  </si>
  <si>
    <t xml:space="preserve">    湿地保护</t>
  </si>
  <si>
    <t xml:space="preserve">        农村基础设施建设</t>
  </si>
  <si>
    <t xml:space="preserve">    执法与监督</t>
  </si>
  <si>
    <t xml:space="preserve">        生产发展</t>
  </si>
  <si>
    <t xml:space="preserve">    防沙治沙</t>
  </si>
  <si>
    <t xml:space="preserve">        社会发展</t>
  </si>
  <si>
    <t xml:space="preserve">        扶贫贷款奖补和贴息</t>
  </si>
  <si>
    <t xml:space="preserve">    产业化管理</t>
  </si>
  <si>
    <t xml:space="preserve">        “三西”农业建设专项补助</t>
  </si>
  <si>
    <t xml:space="preserve">    信息管理</t>
  </si>
  <si>
    <t xml:space="preserve">        扶贫事业机构</t>
  </si>
  <si>
    <t xml:space="preserve">    林区公共支出</t>
  </si>
  <si>
    <t xml:space="preserve">        其他扶贫支出</t>
  </si>
  <si>
    <t xml:space="preserve">    贷款贴息</t>
  </si>
  <si>
    <t xml:space="preserve">      农业综合开发</t>
  </si>
  <si>
    <t xml:space="preserve">    成品油价格改革对林业的补贴</t>
  </si>
  <si>
    <t xml:space="preserve">        机构运行</t>
  </si>
  <si>
    <t xml:space="preserve">    防灾减灾</t>
  </si>
  <si>
    <t xml:space="preserve">        土地治理</t>
  </si>
  <si>
    <t xml:space="preserve">    国家公园</t>
  </si>
  <si>
    <t xml:space="preserve">        产业化发展</t>
  </si>
  <si>
    <t xml:space="preserve">    草原管理</t>
  </si>
  <si>
    <t xml:space="preserve">        创新示范</t>
  </si>
  <si>
    <t xml:space="preserve">    行业业务管理</t>
  </si>
  <si>
    <t xml:space="preserve">        其他农业综合开发支出</t>
  </si>
  <si>
    <t xml:space="preserve">    其他林业和草原支出</t>
  </si>
  <si>
    <t xml:space="preserve">      农村综合改革</t>
  </si>
  <si>
    <t xml:space="preserve">  水利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</si>
  <si>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</si>
  <si>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</si>
  <si>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</si>
  <si>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</si>
  <si>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水利行业业务管理</t>
  </si>
  <si>
    <t xml:space="preserve">        农村综合改革示范试点补助</t>
  </si>
  <si>
    <t xml:space="preserve">    水利工程建设</t>
  </si>
  <si>
    <t xml:space="preserve">        其他农村综合改革支出</t>
  </si>
  <si>
    <t xml:space="preserve">    水利工程运行与维护</t>
  </si>
  <si>
    <t xml:space="preserve">      普惠金融发展支出</t>
  </si>
  <si>
    <t xml:space="preserve">    长江黄河等流域管理</t>
  </si>
  <si>
    <t xml:space="preserve">        支持农村金融机构</t>
  </si>
  <si>
    <t xml:space="preserve">    水利前期工作</t>
  </si>
  <si>
    <t xml:space="preserve">        涉农贷款增量奖励</t>
  </si>
  <si>
    <t xml:space="preserve">    水利执法监督</t>
  </si>
  <si>
    <t xml:space="preserve">        农业保险保费补贴</t>
  </si>
  <si>
    <t xml:space="preserve">    水土保持</t>
  </si>
  <si>
    <t xml:space="preserve">        创业担保贷款贴息</t>
  </si>
  <si>
    <t xml:space="preserve">    水资源节约管理与保护</t>
  </si>
  <si>
    <t xml:space="preserve">        补充创业担保贷款基金</t>
  </si>
  <si>
    <t xml:space="preserve">    水质监测</t>
  </si>
  <si>
    <t xml:space="preserve">        其他普惠金融发展支出</t>
  </si>
  <si>
    <t xml:space="preserve">    水文测报</t>
  </si>
  <si>
    <t xml:space="preserve">      目标价格补贴</t>
  </si>
  <si>
    <t xml:space="preserve">    防汛</t>
  </si>
  <si>
    <t xml:space="preserve">        棉花目标价格补贴</t>
  </si>
  <si>
    <t xml:space="preserve">    抗旱</t>
  </si>
  <si>
    <t xml:space="preserve">        其他目标价格补贴</t>
  </si>
  <si>
    <t xml:space="preserve">    农田水利</t>
  </si>
  <si>
    <t xml:space="preserve">      其他农林水支出</t>
  </si>
  <si>
    <t xml:space="preserve">    水利技术推广</t>
  </si>
  <si>
    <t xml:space="preserve">        化解其他公益性乡村债务支出</t>
  </si>
  <si>
    <t xml:space="preserve">    国际河流治理与管理</t>
  </si>
  <si>
    <t xml:space="preserve">        其他农林水支出</t>
  </si>
  <si>
    <t xml:space="preserve">    江河湖库水系综合整治</t>
  </si>
  <si>
    <t xml:space="preserve">  十三、交通运输支出</t>
  </si>
  <si>
    <t xml:space="preserve">    大中型水库移民后期扶持专项支出</t>
  </si>
  <si>
    <t xml:space="preserve">      公路水路运输</t>
  </si>
  <si>
    <t xml:space="preserve">    水利安全监督</t>
  </si>
  <si>
    <t xml:space="preserve">    水利建设移民支出</t>
  </si>
  <si>
    <t xml:space="preserve">    农村人畜饮水</t>
  </si>
  <si>
    <t xml:space="preserve">        公路建设</t>
  </si>
  <si>
    <t xml:space="preserve">    其他水利支出</t>
  </si>
  <si>
    <t xml:space="preserve">        公路养护</t>
  </si>
  <si>
    <t xml:space="preserve">  南水北调</t>
  </si>
  <si>
    <t xml:space="preserve">        交通运输信息化建设</t>
  </si>
  <si>
    <t xml:space="preserve">        公路和运输安全</t>
  </si>
  <si>
    <t xml:space="preserve">        公路还贷专项</t>
  </si>
  <si>
    <t xml:space="preserve">        公路运输管理</t>
  </si>
  <si>
    <t xml:space="preserve">    南水北调工程建设</t>
  </si>
  <si>
    <t xml:space="preserve">        公路和运输技术标准化建设</t>
  </si>
  <si>
    <t xml:space="preserve">    政策研究与信息管理</t>
  </si>
  <si>
    <t xml:space="preserve">        港口设施</t>
  </si>
  <si>
    <t xml:space="preserve">    工程稽查</t>
  </si>
  <si>
    <t xml:space="preserve">        航道维护</t>
  </si>
  <si>
    <t xml:space="preserve">    前期工作</t>
  </si>
  <si>
    <t xml:space="preserve">        船舶检验</t>
  </si>
  <si>
    <t xml:space="preserve">    南水北调技术推广</t>
  </si>
  <si>
    <t xml:space="preserve">        救助打捞</t>
  </si>
  <si>
    <t xml:space="preserve">    环境、移民及水资源管理与保护</t>
  </si>
  <si>
    <t xml:space="preserve">        内河运输</t>
  </si>
  <si>
    <t xml:space="preserve">    其他南水北调支出</t>
  </si>
  <si>
    <t xml:space="preserve">        远洋运输</t>
  </si>
  <si>
    <t xml:space="preserve">  扶贫</t>
  </si>
  <si>
    <t xml:space="preserve">        海事管理</t>
  </si>
  <si>
    <t xml:space="preserve">        航标事业发展支出</t>
  </si>
  <si>
    <t xml:space="preserve">        水路运输管理支出</t>
  </si>
  <si>
    <t xml:space="preserve">        口岸建设</t>
  </si>
  <si>
    <t xml:space="preserve">    农村基础设施建设</t>
  </si>
  <si>
    <t xml:space="preserve">        取消政府还贷二级公路收费专项支出</t>
  </si>
  <si>
    <t xml:space="preserve">    生产发展</t>
  </si>
  <si>
    <t xml:space="preserve">        其他公路水路运输支出</t>
  </si>
  <si>
    <t xml:space="preserve">    社会发展</t>
  </si>
  <si>
    <t xml:space="preserve">      铁路运输</t>
  </si>
  <si>
    <t xml:space="preserve">    扶贫贷款奖补和贴息</t>
  </si>
  <si>
    <t xml:space="preserve">    “三西”农业建设专项补助</t>
  </si>
  <si>
    <t xml:space="preserve">    扶贫事业机构</t>
  </si>
  <si>
    <t xml:space="preserve">    其他扶贫支出</t>
  </si>
  <si>
    <t xml:space="preserve">        铁路路网建设</t>
  </si>
  <si>
    <t xml:space="preserve">  农业综合开发</t>
  </si>
  <si>
    <t xml:space="preserve">        铁路还贷专项</t>
  </si>
  <si>
    <t xml:space="preserve">        铁路安全</t>
  </si>
  <si>
    <t xml:space="preserve">    土地治理</t>
  </si>
  <si>
    <t xml:space="preserve">        铁路专项运输</t>
  </si>
  <si>
    <t xml:space="preserve">    产业化发展</t>
  </si>
  <si>
    <t xml:space="preserve">        行业监管</t>
  </si>
  <si>
    <t xml:space="preserve">    创新示范</t>
  </si>
  <si>
    <t xml:space="preserve">        其他铁路运输支出</t>
  </si>
  <si>
    <t xml:space="preserve">    其他农业综合开发支出</t>
  </si>
  <si>
    <t xml:space="preserve">      民用航空运输</t>
  </si>
  <si>
    <t xml:space="preserve">  农村综合改革</t>
  </si>
  <si>
    <t xml:space="preserve">    对村级一事一议的补助</t>
  </si>
  <si>
    <t xml:space="preserve">    国有农场办社会职能改革补助</t>
  </si>
  <si>
    <t xml:space="preserve">    对村民委员会和村党支部的补助</t>
  </si>
  <si>
    <t xml:space="preserve">        机场建设</t>
  </si>
  <si>
    <t xml:space="preserve">    对村集体经济组织的补助</t>
  </si>
  <si>
    <t xml:space="preserve">        空管系统建设</t>
  </si>
  <si>
    <t xml:space="preserve">    农村综合改革示范试点补助</t>
  </si>
  <si>
    <t xml:space="preserve">        民航还贷专项支出</t>
  </si>
  <si>
    <t xml:space="preserve">    其他农村综合改革支出</t>
  </si>
  <si>
    <t xml:space="preserve">        民用航空安全</t>
  </si>
  <si>
    <t xml:space="preserve">  普惠金融发展支出</t>
  </si>
  <si>
    <t xml:space="preserve">        民航专项运输</t>
  </si>
  <si>
    <t xml:space="preserve">    支持农村金融机构</t>
  </si>
  <si>
    <t xml:space="preserve">        其他民用航空运输支出</t>
  </si>
  <si>
    <t xml:space="preserve">    涉农贷款增量奖励</t>
  </si>
  <si>
    <t xml:space="preserve">      成品油价格改革对交通运输的补贴</t>
  </si>
  <si>
    <t xml:space="preserve">    农业保险保费补贴</t>
  </si>
  <si>
    <t xml:space="preserve">        对城市公交的补贴</t>
  </si>
  <si>
    <t xml:space="preserve">    创业担保贷款贴息</t>
  </si>
  <si>
    <t xml:space="preserve">        对农村道路客运的补贴</t>
  </si>
  <si>
    <t xml:space="preserve">    补充创业担保贷款基金</t>
  </si>
  <si>
    <t xml:space="preserve">        对出租车的补贴</t>
  </si>
  <si>
    <t xml:space="preserve">    其他普惠金融发展支出</t>
  </si>
  <si>
    <t xml:space="preserve">        成品油价格改革补贴其他支出</t>
  </si>
  <si>
    <t xml:space="preserve">  目标价格补贴</t>
  </si>
  <si>
    <t xml:space="preserve">      邮政业支出</t>
  </si>
  <si>
    <t xml:space="preserve">    棉花目标价格补贴</t>
  </si>
  <si>
    <t xml:space="preserve">    其他目标价格补贴</t>
  </si>
  <si>
    <t xml:space="preserve">  其他农林水支出(款)</t>
  </si>
  <si>
    <t xml:space="preserve">    化解其他公益性乡村债务支出</t>
  </si>
  <si>
    <t xml:space="preserve">    其他农林水支出(项)</t>
  </si>
  <si>
    <t xml:space="preserve">        邮政普遍服务与特殊服务</t>
  </si>
  <si>
    <t>交通运输支出</t>
  </si>
  <si>
    <t xml:space="preserve">        其他邮政业支出</t>
  </si>
  <si>
    <t xml:space="preserve">  公路水路运输</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</si>
  <si>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</si>
  <si>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</si>
  <si>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</si>
  <si>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</si>
  <si>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公路建设</t>
  </si>
  <si>
    <t xml:space="preserve">        车辆购置税其他支出</t>
  </si>
  <si>
    <t xml:space="preserve">    公路养护</t>
  </si>
  <si>
    <t xml:space="preserve">      其他交通运输支出</t>
  </si>
  <si>
    <t xml:space="preserve">    交通运输信息化建设</t>
  </si>
  <si>
    <t xml:space="preserve">        公共交通运营补助</t>
  </si>
  <si>
    <t xml:space="preserve">    公路和运输安全</t>
  </si>
  <si>
    <t xml:space="preserve">        其他交通运输支出</t>
  </si>
  <si>
    <t xml:space="preserve">    公路还贷专项</t>
  </si>
  <si>
    <t>十四、资源勘探信息等支出</t>
  </si>
  <si>
    <t xml:space="preserve">    公路运输管理</t>
  </si>
  <si>
    <t xml:space="preserve">      资源勘探开发</t>
  </si>
  <si>
    <t xml:space="preserve">    公路和运输技术标准化建设</t>
  </si>
  <si>
    <t xml:space="preserve">    港口设施</t>
  </si>
  <si>
    <t xml:space="preserve">    航道维护</t>
  </si>
  <si>
    <t xml:space="preserve">    船舶检验</t>
  </si>
  <si>
    <t xml:space="preserve">        煤炭勘探开采和洗选</t>
  </si>
  <si>
    <t xml:space="preserve">    救助打捞</t>
  </si>
  <si>
    <t xml:space="preserve">        石油和天然气勘探开采</t>
  </si>
  <si>
    <t xml:space="preserve">    内河运输</t>
  </si>
  <si>
    <t xml:space="preserve">        黑色金属矿勘探和采选</t>
  </si>
  <si>
    <t xml:space="preserve">    远洋运输</t>
  </si>
  <si>
    <t xml:space="preserve">        有色金属矿勘探和采选</t>
  </si>
  <si>
    <t xml:space="preserve">    海事管理</t>
  </si>
  <si>
    <t xml:space="preserve">        非金属矿勘探和采选</t>
  </si>
  <si>
    <t xml:space="preserve">    航标事业发展支出</t>
  </si>
  <si>
    <t xml:space="preserve">        其他资源勘探业支出</t>
  </si>
  <si>
    <t xml:space="preserve">    水路运输管理支出</t>
  </si>
  <si>
    <t xml:space="preserve">      制造业</t>
  </si>
  <si>
    <t xml:space="preserve">    口岸建设</t>
  </si>
  <si>
    <t xml:space="preserve">    取消政府还贷二级公路收费专项支出</t>
  </si>
  <si>
    <t xml:space="preserve">    其他公路水路运输支出</t>
  </si>
  <si>
    <t xml:space="preserve">  铁路运输</t>
  </si>
  <si>
    <t xml:space="preserve">        纺织业</t>
  </si>
  <si>
    <t xml:space="preserve">        医药制造业</t>
  </si>
  <si>
    <t xml:space="preserve">        非金属矿物制品业</t>
  </si>
  <si>
    <t xml:space="preserve">        通信设备、计算机及其他电子设备制造业</t>
  </si>
  <si>
    <t xml:space="preserve">    铁路路网建设</t>
  </si>
  <si>
    <t xml:space="preserve">        交通运输设备制造业</t>
  </si>
  <si>
    <t xml:space="preserve">    铁路还贷专项</t>
  </si>
  <si>
    <t xml:space="preserve">        电气机械及器材制造业</t>
  </si>
  <si>
    <t xml:space="preserve">    铁路安全</t>
  </si>
  <si>
    <t xml:space="preserve">        工艺品及其他制造业</t>
  </si>
  <si>
    <t xml:space="preserve">    铁路专项运输</t>
  </si>
  <si>
    <t xml:space="preserve">        石油加工、炼焦及核燃料加工业</t>
  </si>
  <si>
    <t xml:space="preserve">    行业监管</t>
  </si>
  <si>
    <t xml:space="preserve">        化学原料及化学制品制造业</t>
  </si>
  <si>
    <t xml:space="preserve">    其他铁路运输支出</t>
  </si>
  <si>
    <t xml:space="preserve">        黑色金属冶炼及压延加工业</t>
  </si>
  <si>
    <t xml:space="preserve">  民用航空运输</t>
  </si>
  <si>
    <t xml:space="preserve">        有色金属冶炼及压延加工业</t>
  </si>
  <si>
    <t xml:space="preserve">        其他制造业支出</t>
  </si>
  <si>
    <t xml:space="preserve">      建筑业</t>
  </si>
  <si>
    <t xml:space="preserve">    机场建设</t>
  </si>
  <si>
    <t xml:space="preserve">    空管系统建设</t>
  </si>
  <si>
    <t xml:space="preserve">    民航还贷专项支出</t>
  </si>
  <si>
    <t xml:space="preserve">        其他建筑业支出</t>
  </si>
  <si>
    <t xml:space="preserve">    民用航空安全</t>
  </si>
  <si>
    <t xml:space="preserve">      工业和信息产业监管</t>
  </si>
  <si>
    <t xml:space="preserve">    民航专项运输</t>
  </si>
  <si>
    <t xml:space="preserve">    其他民用航空运输支出</t>
  </si>
  <si>
    <t xml:space="preserve">  成品油价格改革对交通运输的补贴</t>
  </si>
  <si>
    <t xml:space="preserve">    对城市公交的补贴</t>
  </si>
  <si>
    <t xml:space="preserve">        战备应急</t>
  </si>
  <si>
    <t xml:space="preserve">    对农村道路客运的补贴</t>
  </si>
  <si>
    <t xml:space="preserve">        信息安全建设</t>
  </si>
  <si>
    <t xml:space="preserve">    对出租车的补贴</t>
  </si>
  <si>
    <t xml:space="preserve">        专用通信</t>
  </si>
  <si>
    <t xml:space="preserve">    成品油价格改革补贴其他支出</t>
  </si>
  <si>
    <t xml:space="preserve">        无线电监管</t>
  </si>
  <si>
    <t xml:space="preserve">  邮政业支出</t>
  </si>
  <si>
    <t xml:space="preserve">        工业和信息产业战略研究与标准制定</t>
  </si>
  <si>
    <t xml:space="preserve">        工业和信息产业支持</t>
  </si>
  <si>
    <t xml:space="preserve">        电子专项工程</t>
  </si>
  <si>
    <t xml:space="preserve">        技术基础研究</t>
  </si>
  <si>
    <t xml:space="preserve">    邮政普遍服务与特殊服务</t>
  </si>
  <si>
    <t xml:space="preserve">        其他工业和信息产业监管支出</t>
  </si>
  <si>
    <t xml:space="preserve">    其他邮政业支出</t>
  </si>
  <si>
    <t xml:space="preserve">      国有资产监管</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</si>
  <si>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</si>
  <si>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</si>
  <si>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</si>
  <si>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</si>
  <si>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国有企业监事会专项</t>
  </si>
  <si>
    <t xml:space="preserve">    车辆购置税其他支出</t>
  </si>
  <si>
    <t xml:space="preserve">        中央企业专项管理</t>
  </si>
  <si>
    <t xml:space="preserve">  其他交通运输支出(款)</t>
  </si>
  <si>
    <t xml:space="preserve">        其他国有资产监管支出</t>
  </si>
  <si>
    <t xml:space="preserve">    公共交通运营补助</t>
  </si>
  <si>
    <t xml:space="preserve">      支持中小企业发展和管理支出</t>
  </si>
  <si>
    <t xml:space="preserve">    其他交通运输支出(项)</t>
  </si>
  <si>
    <t>资源勘探信息等支出</t>
  </si>
  <si>
    <t xml:space="preserve">  资源勘探开发</t>
  </si>
  <si>
    <t xml:space="preserve">        科技型中小企业技术创新基金</t>
  </si>
  <si>
    <t xml:space="preserve">        中小企业发展专项</t>
  </si>
  <si>
    <t xml:space="preserve">        其他支持中小企业发展和管理支出</t>
  </si>
  <si>
    <t xml:space="preserve">    煤炭勘探开采和洗选</t>
  </si>
  <si>
    <t xml:space="preserve">      其他资源勘探信息等支出</t>
  </si>
  <si>
    <t xml:space="preserve">    石油和天然气勘探开采</t>
  </si>
  <si>
    <t xml:space="preserve">        黄金事务</t>
  </si>
  <si>
    <t xml:space="preserve">    黑色金属矿勘探和采选</t>
  </si>
  <si>
    <t xml:space="preserve">        技术改造支出</t>
  </si>
  <si>
    <t xml:space="preserve">    有色金属矿勘探和采选</t>
  </si>
  <si>
    <t xml:space="preserve">        中药材扶持资金支出</t>
  </si>
  <si>
    <t xml:space="preserve">    非金属矿勘探和采选</t>
  </si>
  <si>
    <t xml:space="preserve">        重点产业振兴和技术改造项目贷款贴息</t>
  </si>
  <si>
    <t xml:space="preserve">    其他资源勘探业支出</t>
  </si>
  <si>
    <t xml:space="preserve">        其他资源勘探信息等支出</t>
  </si>
  <si>
    <t xml:space="preserve">  制造业</t>
  </si>
  <si>
    <t>十五、商业服务业等支出</t>
  </si>
  <si>
    <t xml:space="preserve">      商业流通事务</t>
  </si>
  <si>
    <t xml:space="preserve">    纺织业</t>
  </si>
  <si>
    <t xml:space="preserve">    医药制造业</t>
  </si>
  <si>
    <t xml:space="preserve">        食品流通安全补贴</t>
  </si>
  <si>
    <t xml:space="preserve">    非金属矿物制品业</t>
  </si>
  <si>
    <t xml:space="preserve">        市场监测及信息管理</t>
  </si>
  <si>
    <t xml:space="preserve">    通信设备、计算机及其他电子设备制造业</t>
  </si>
  <si>
    <t xml:space="preserve">        民贸企业补贴</t>
  </si>
  <si>
    <t xml:space="preserve">    交通运输设备制造业</t>
  </si>
  <si>
    <t xml:space="preserve">        民贸民品贷款贴息</t>
  </si>
  <si>
    <t xml:space="preserve">    电气机械及器材制造业</t>
  </si>
  <si>
    <t xml:space="preserve">    工艺品及其他制造业</t>
  </si>
  <si>
    <t xml:space="preserve">        其他商业流通事务支出</t>
  </si>
  <si>
    <t xml:space="preserve">    石油加工、炼焦及核燃料加工业</t>
  </si>
  <si>
    <t xml:space="preserve">      涉外发展服务支出</t>
  </si>
  <si>
    <t xml:space="preserve">    化学原料及化学制品制造业</t>
  </si>
  <si>
    <t xml:space="preserve">    黑色金属冶炼及压延加工业</t>
  </si>
  <si>
    <t xml:space="preserve">    有色金属冶炼及压延加工业</t>
  </si>
  <si>
    <t xml:space="preserve">    其他制造业支出</t>
  </si>
  <si>
    <t xml:space="preserve">        外商投资环境建设补助资金</t>
  </si>
  <si>
    <t xml:space="preserve">  建筑业</t>
  </si>
  <si>
    <t xml:space="preserve">        其他涉外发展服务支出</t>
  </si>
  <si>
    <t xml:space="preserve">      其他商业服务业等支出</t>
  </si>
  <si>
    <t xml:space="preserve">        服务业基础设施建设</t>
  </si>
  <si>
    <t xml:space="preserve">        其他商业服务业等支出</t>
  </si>
  <si>
    <t xml:space="preserve">    其他建筑业支出</t>
  </si>
  <si>
    <t>十六、金融支出</t>
  </si>
  <si>
    <t xml:space="preserve">  工业和信息产业监管</t>
  </si>
  <si>
    <t xml:space="preserve">      金融部门行政支出</t>
  </si>
  <si>
    <t xml:space="preserve">    战备应急</t>
  </si>
  <si>
    <t xml:space="preserve">        安全防卫</t>
  </si>
  <si>
    <t xml:space="preserve">    信息安全建设</t>
  </si>
  <si>
    <t xml:space="preserve">    专用通信</t>
  </si>
  <si>
    <t xml:space="preserve">        金融部门其他行政支出</t>
  </si>
  <si>
    <t xml:space="preserve">    无线电监管</t>
  </si>
  <si>
    <t xml:space="preserve">      金融发展支出</t>
  </si>
  <si>
    <t xml:space="preserve">    工业和信息产业战略研究与标准制定</t>
  </si>
  <si>
    <t xml:space="preserve">        政策性银行亏损补贴</t>
  </si>
  <si>
    <t xml:space="preserve">    工业和信息产业支持</t>
  </si>
  <si>
    <t xml:space="preserve">        利息费用补贴支出</t>
  </si>
  <si>
    <t xml:space="preserve">    电子专项工程</t>
  </si>
  <si>
    <t xml:space="preserve">        补充资本金</t>
  </si>
  <si>
    <t xml:space="preserve">        风险基金补助</t>
  </si>
  <si>
    <t xml:space="preserve">    技术基础研究</t>
  </si>
  <si>
    <t xml:space="preserve">        其他金融发展支出</t>
  </si>
  <si>
    <t xml:space="preserve">    其他工业和信息产业监管支出</t>
  </si>
  <si>
    <t xml:space="preserve">      其他金融支出</t>
  </si>
  <si>
    <t xml:space="preserve">  国有资产监管</t>
  </si>
  <si>
    <t>十七、援助其他地区支出</t>
  </si>
  <si>
    <t xml:space="preserve">      一般公共服务</t>
  </si>
  <si>
    <t xml:space="preserve">      教育</t>
  </si>
  <si>
    <t xml:space="preserve">      文化体育与传媒</t>
  </si>
  <si>
    <t xml:space="preserve">    国有企业监事会专项</t>
  </si>
  <si>
    <t xml:space="preserve">      医疗卫生</t>
  </si>
  <si>
    <t xml:space="preserve">    中央企业专项管理</t>
  </si>
  <si>
    <t xml:space="preserve">      节能环保</t>
  </si>
  <si>
    <t xml:space="preserve">    其他国有资产监管支出</t>
  </si>
  <si>
    <t xml:space="preserve">  支持中小企业发展和管理支出</t>
  </si>
  <si>
    <t xml:space="preserve">      交通运输</t>
  </si>
  <si>
    <t xml:space="preserve">      住房保障</t>
  </si>
  <si>
    <t xml:space="preserve">      其他支出</t>
  </si>
  <si>
    <t>十八、自然资源海洋气象等支出</t>
  </si>
  <si>
    <t xml:space="preserve">    科技型中小企业技术创新基金</t>
  </si>
  <si>
    <t xml:space="preserve">      自然资源事务</t>
  </si>
  <si>
    <t xml:space="preserve">    中小企业发展专项</t>
  </si>
  <si>
    <t xml:space="preserve">    其他支持中小企业发展和管理支出</t>
  </si>
  <si>
    <t xml:space="preserve">  其他资源勘探信息等支出(款)</t>
  </si>
  <si>
    <t xml:space="preserve">    黄金事务</t>
  </si>
  <si>
    <t xml:space="preserve">        自然资源规划及管理</t>
  </si>
  <si>
    <t xml:space="preserve">    技术改造支出</t>
  </si>
  <si>
    <t xml:space="preserve">        土地资源调查</t>
  </si>
  <si>
    <t xml:space="preserve">    中药材扶持资金支出</t>
  </si>
  <si>
    <t xml:space="preserve">        土地资源利用与保护</t>
  </si>
  <si>
    <t xml:space="preserve">    重点产业振兴和技术改造项目贷款贴息</t>
  </si>
  <si>
    <t xml:space="preserve">        自然资源社会公益服务</t>
  </si>
  <si>
    <t xml:space="preserve">    其他资源勘探信息等支出(项)</t>
  </si>
  <si>
    <t xml:space="preserve">        自然资源行业业务管理</t>
  </si>
  <si>
    <t>商业服务业等支出</t>
  </si>
  <si>
    <t xml:space="preserve">        自然资源调查</t>
  </si>
  <si>
    <t xml:space="preserve">  商业流通事务</t>
  </si>
  <si>
    <t xml:space="preserve">        国土整治</t>
  </si>
  <si>
    <t xml:space="preserve">        土地资源储备支出</t>
  </si>
  <si>
    <t xml:space="preserve">        地质矿产资源与环境调查</t>
  </si>
  <si>
    <t xml:space="preserve">        地质矿产资源利用与保护</t>
  </si>
  <si>
    <t xml:space="preserve">    食品流通安全补贴</t>
  </si>
  <si>
    <t xml:space="preserve">        地质转产项目财政贴息</t>
  </si>
  <si>
    <t xml:space="preserve">    市场监测及信息管理</t>
  </si>
  <si>
    <t xml:space="preserve">        国外风险勘查</t>
  </si>
  <si>
    <t xml:space="preserve">    民贸企业补贴</t>
  </si>
  <si>
    <t xml:space="preserve">        地质勘查基金（周转金）支出</t>
  </si>
  <si>
    <t xml:space="preserve">    民贸民品贷款贴息</t>
  </si>
  <si>
    <t xml:space="preserve">        其他自然资源事务支出</t>
  </si>
  <si>
    <t xml:space="preserve">    其他商业流通事务支出</t>
  </si>
  <si>
    <t xml:space="preserve">      海洋管理事务</t>
  </si>
  <si>
    <t xml:space="preserve">  涉外发展服务支出</t>
  </si>
  <si>
    <t xml:space="preserve">        海域使用管理</t>
  </si>
  <si>
    <t xml:space="preserve">    外商投资环境建设补助资金</t>
  </si>
  <si>
    <t xml:space="preserve">        海洋环境保护与监测</t>
  </si>
  <si>
    <t xml:space="preserve">    其他涉外发展服务支出</t>
  </si>
  <si>
    <t xml:space="preserve">        海洋调查评价</t>
  </si>
  <si>
    <t xml:space="preserve">  其他商业服务业等支出(款)</t>
  </si>
  <si>
    <t xml:space="preserve">        海洋权益维护</t>
  </si>
  <si>
    <t xml:space="preserve">    服务业基础设施建设</t>
  </si>
  <si>
    <t xml:space="preserve">        海洋执法监察</t>
  </si>
  <si>
    <t xml:space="preserve">    其他商业服务业等支出(项)</t>
  </si>
  <si>
    <t xml:space="preserve">        海洋防灾减灾</t>
  </si>
  <si>
    <t>金融支出</t>
  </si>
  <si>
    <t xml:space="preserve">        海洋卫星</t>
  </si>
  <si>
    <t xml:space="preserve">  金融部门行政支出</t>
  </si>
  <si>
    <t xml:space="preserve">        极地考察</t>
  </si>
  <si>
    <t xml:space="preserve">        海洋矿产资源勘探研究</t>
  </si>
  <si>
    <t xml:space="preserve">        海港航标维护</t>
  </si>
  <si>
    <t xml:space="preserve">        海水淡化</t>
  </si>
  <si>
    <t xml:space="preserve">    安全防卫</t>
  </si>
  <si>
    <t xml:space="preserve">        无居民海岛使用金支出</t>
  </si>
  <si>
    <t xml:space="preserve">        海岛和海域保护</t>
  </si>
  <si>
    <t xml:space="preserve">    金融部门其他行政支出</t>
  </si>
  <si>
    <t xml:space="preserve">  金融部门监管支出</t>
  </si>
  <si>
    <t xml:space="preserve">        其他海洋管理事务支出</t>
  </si>
  <si>
    <t xml:space="preserve">    货币发行</t>
  </si>
  <si>
    <t xml:space="preserve">      测绘事务</t>
  </si>
  <si>
    <t xml:space="preserve">    金融服务</t>
  </si>
  <si>
    <t xml:space="preserve">    反假币</t>
  </si>
  <si>
    <t xml:space="preserve">    重点金融机构监管</t>
  </si>
  <si>
    <t xml:space="preserve">    金融稽查与案件处理</t>
  </si>
  <si>
    <t xml:space="preserve">        基础测绘</t>
  </si>
  <si>
    <t xml:space="preserve">    金融行业电子化建设</t>
  </si>
  <si>
    <t xml:space="preserve">        航空摄影</t>
  </si>
  <si>
    <t xml:space="preserve">    从业人员资格考试</t>
  </si>
  <si>
    <t xml:space="preserve">        测绘工程建设</t>
  </si>
  <si>
    <t xml:space="preserve">    反洗钱</t>
  </si>
  <si>
    <t xml:space="preserve">    金融部门其他监管支出</t>
  </si>
  <si>
    <t xml:space="preserve">        其他测绘事务支出</t>
  </si>
  <si>
    <t xml:space="preserve">  金融发展支出</t>
  </si>
  <si>
    <t xml:space="preserve">      气象事务</t>
  </si>
  <si>
    <t xml:space="preserve">    政策性银行亏损补贴</t>
  </si>
  <si>
    <t xml:space="preserve">    利息费用补贴支出</t>
  </si>
  <si>
    <t xml:space="preserve">    补充资本金</t>
  </si>
  <si>
    <t xml:space="preserve">    风险基金补助</t>
  </si>
  <si>
    <t xml:space="preserve">        气象事业机构</t>
  </si>
  <si>
    <t xml:space="preserve">    其他金融发展支出</t>
  </si>
  <si>
    <t xml:space="preserve">        气象探测</t>
  </si>
  <si>
    <t xml:space="preserve">  金融调控支出</t>
  </si>
  <si>
    <t xml:space="preserve">        气象信息传输及管理</t>
  </si>
  <si>
    <t xml:space="preserve">    中央银行亏损补贴</t>
  </si>
  <si>
    <t xml:space="preserve">        气象预报预测</t>
  </si>
  <si>
    <t xml:space="preserve">    其他金融调控支出</t>
  </si>
  <si>
    <t xml:space="preserve">        气象服务</t>
  </si>
  <si>
    <t xml:space="preserve">  其他金融支出(款)</t>
  </si>
  <si>
    <t xml:space="preserve">        气象装备保障维护</t>
  </si>
  <si>
    <t xml:space="preserve">    其他金融支出(项)</t>
  </si>
  <si>
    <t xml:space="preserve">        气象基础设施建设与维修</t>
  </si>
  <si>
    <t xml:space="preserve">        气象卫星</t>
  </si>
  <si>
    <t xml:space="preserve">  一般公共服务</t>
  </si>
  <si>
    <t xml:space="preserve">        气象法规与标准</t>
  </si>
  <si>
    <t xml:space="preserve">  教育</t>
  </si>
  <si>
    <t xml:space="preserve">        气象资金审计稽查</t>
  </si>
  <si>
    <t xml:space="preserve">  文化体育与传媒</t>
  </si>
  <si>
    <t xml:space="preserve">        其他气象事务支出</t>
  </si>
  <si>
    <t xml:space="preserve">  医疗卫生</t>
  </si>
  <si>
    <t xml:space="preserve">      其他自然资源海洋气象等支出</t>
  </si>
  <si>
    <t xml:space="preserve">  节能环保</t>
  </si>
  <si>
    <t>十九、住房保障支出</t>
  </si>
  <si>
    <t xml:space="preserve">      保障性安居工程支出</t>
  </si>
  <si>
    <t xml:space="preserve">  交通运输</t>
  </si>
  <si>
    <t xml:space="preserve">        廉租住房</t>
  </si>
  <si>
    <t xml:space="preserve">  住房保障</t>
  </si>
  <si>
    <t xml:space="preserve">        沉陷区治理</t>
  </si>
  <si>
    <t xml:space="preserve">  其他支出</t>
  </si>
  <si>
    <t xml:space="preserve">        棚户区改造</t>
  </si>
  <si>
    <t>自然资源海洋气象等支出</t>
  </si>
  <si>
    <t xml:space="preserve">        少数民族地区游牧民定居工程</t>
  </si>
  <si>
    <t xml:space="preserve">  自然资源事务</t>
  </si>
  <si>
    <t xml:space="preserve">        农村危房改造</t>
  </si>
  <si>
    <t xml:space="preserve">        公共租赁住房</t>
  </si>
  <si>
    <t xml:space="preserve">        保障性住房租金补贴</t>
  </si>
  <si>
    <t xml:space="preserve">        其他保障性安居工程支出</t>
  </si>
  <si>
    <t xml:space="preserve">    自然资源规划及管理</t>
  </si>
  <si>
    <t xml:space="preserve">      住房改革支出</t>
  </si>
  <si>
    <t xml:space="preserve">    土地资源调查</t>
  </si>
  <si>
    <t xml:space="preserve">        住房公积金</t>
  </si>
  <si>
    <t xml:space="preserve">    土地资源利用与保护</t>
  </si>
  <si>
    <t xml:space="preserve">        提租补贴</t>
  </si>
  <si>
    <t xml:space="preserve">    自然资源社会公益服务</t>
  </si>
  <si>
    <t xml:space="preserve">        购房补贴</t>
  </si>
  <si>
    <t xml:space="preserve">    自然资源行业业务管理</t>
  </si>
  <si>
    <t xml:space="preserve">      城乡社区住宅</t>
  </si>
  <si>
    <t xml:space="preserve">    自然资源调查</t>
  </si>
  <si>
    <t xml:space="preserve">        公有住房建设和维修改造支出</t>
  </si>
  <si>
    <t xml:space="preserve">    国土整治</t>
  </si>
  <si>
    <t xml:space="preserve">        住房公积金管理</t>
  </si>
  <si>
    <t xml:space="preserve">    土地资源储备支出</t>
  </si>
  <si>
    <t xml:space="preserve">        其他城乡社区住宅支出</t>
  </si>
  <si>
    <t xml:space="preserve">    地质矿产资源与环境调查</t>
  </si>
  <si>
    <t>二十、粮油物资储备支出</t>
  </si>
  <si>
    <t xml:space="preserve">    地质矿产资源利用与保护</t>
  </si>
  <si>
    <t xml:space="preserve">      粮油事务</t>
  </si>
  <si>
    <t xml:space="preserve">    地质转产项目财政贴息</t>
  </si>
  <si>
    <t xml:space="preserve">    国外风险勘查</t>
  </si>
  <si>
    <t xml:space="preserve">    地质勘查基金(周转金)支出</t>
  </si>
  <si>
    <t xml:space="preserve">        粮食财务与审计支出</t>
  </si>
  <si>
    <t xml:space="preserve">    其他自然资源事务支出</t>
  </si>
  <si>
    <t xml:space="preserve">        粮食信息统计</t>
  </si>
  <si>
    <t xml:space="preserve">  海洋管理事务</t>
  </si>
  <si>
    <t xml:space="preserve">        粮食专项业务活动</t>
  </si>
  <si>
    <t xml:space="preserve">        国家粮油差价补贴</t>
  </si>
  <si>
    <t xml:space="preserve">        粮食财务挂账利息补贴</t>
  </si>
  <si>
    <t xml:space="preserve">        粮食财务挂账消化款</t>
  </si>
  <si>
    <t xml:space="preserve">    海域使用管理</t>
  </si>
  <si>
    <t xml:space="preserve">        处理陈化粮补贴</t>
  </si>
  <si>
    <t xml:space="preserve">    海洋环境保护与监测</t>
  </si>
  <si>
    <t xml:space="preserve">        粮食风险基金</t>
  </si>
  <si>
    <t xml:space="preserve">    海洋调查评价</t>
  </si>
  <si>
    <t xml:space="preserve">        粮油市场调控专项资金</t>
  </si>
  <si>
    <t xml:space="preserve">    海洋权益维护</t>
  </si>
  <si>
    <t xml:space="preserve">    海洋执法监察</t>
  </si>
  <si>
    <t xml:space="preserve">        其他粮油事务支出</t>
  </si>
  <si>
    <t xml:space="preserve">    海洋防灾减灾</t>
  </si>
  <si>
    <t xml:space="preserve">      物资事务</t>
  </si>
  <si>
    <t xml:space="preserve">    海洋卫星</t>
  </si>
  <si>
    <t xml:space="preserve">    极地考察</t>
  </si>
  <si>
    <t xml:space="preserve">    海洋矿产资源勘探研究</t>
  </si>
  <si>
    <t xml:space="preserve">    海港航标维护</t>
  </si>
  <si>
    <t xml:space="preserve">        铁路专用线</t>
  </si>
  <si>
    <t xml:space="preserve">    海水淡化</t>
  </si>
  <si>
    <t xml:space="preserve">        护库武警和民兵支出</t>
  </si>
  <si>
    <t xml:space="preserve">    无居民海岛使用金支出</t>
  </si>
  <si>
    <t xml:space="preserve">        物资保管与保养</t>
  </si>
  <si>
    <t xml:space="preserve">    海岛和海域保护</t>
  </si>
  <si>
    <t xml:space="preserve">        专项贷款利息</t>
  </si>
  <si>
    <t xml:space="preserve">        物资转移</t>
  </si>
  <si>
    <t xml:space="preserve">    其他海洋管理事务支出</t>
  </si>
  <si>
    <t xml:space="preserve">        物资轮换</t>
  </si>
  <si>
    <t xml:space="preserve">  测绘事务</t>
  </si>
  <si>
    <t xml:space="preserve">        仓库建设</t>
  </si>
  <si>
    <t xml:space="preserve">        仓库安防</t>
  </si>
  <si>
    <t xml:space="preserve">        其他物资事务支出</t>
  </si>
  <si>
    <t xml:space="preserve">    基础测绘</t>
  </si>
  <si>
    <t xml:space="preserve">      能源储备</t>
  </si>
  <si>
    <t xml:space="preserve">    航空摄影</t>
  </si>
  <si>
    <t xml:space="preserve">        石油储备</t>
  </si>
  <si>
    <t xml:space="preserve">    测绘工程建设</t>
  </si>
  <si>
    <t xml:space="preserve">        天然铀能源储备</t>
  </si>
  <si>
    <t xml:space="preserve">        煤炭储备</t>
  </si>
  <si>
    <t xml:space="preserve">    其他测绘事务支出</t>
  </si>
  <si>
    <t xml:space="preserve">        其他能源储备支出</t>
  </si>
  <si>
    <t xml:space="preserve">  气象事务</t>
  </si>
  <si>
    <t xml:space="preserve">      粮油储备</t>
  </si>
  <si>
    <t xml:space="preserve">        储备粮油补贴</t>
  </si>
  <si>
    <t xml:space="preserve">        储备粮油差价补贴</t>
  </si>
  <si>
    <t xml:space="preserve">        储备粮（油）库建设</t>
  </si>
  <si>
    <t xml:space="preserve">    气象事业机构</t>
  </si>
  <si>
    <t xml:space="preserve">        最低收购价政策支出</t>
  </si>
  <si>
    <t xml:space="preserve">    气象探测</t>
  </si>
  <si>
    <t xml:space="preserve">        其他粮油储备支出</t>
  </si>
  <si>
    <t xml:space="preserve">    气象信息传输及管理</t>
  </si>
  <si>
    <t xml:space="preserve">      重要商品储备</t>
  </si>
  <si>
    <t xml:space="preserve">    气象预报预测</t>
  </si>
  <si>
    <t xml:space="preserve">        棉花储备</t>
  </si>
  <si>
    <t xml:space="preserve">    气象服务</t>
  </si>
  <si>
    <t xml:space="preserve">        食糖储备</t>
  </si>
  <si>
    <t xml:space="preserve">    气象装备保障维护</t>
  </si>
  <si>
    <t xml:space="preserve">        肉类储备</t>
  </si>
  <si>
    <t xml:space="preserve">    气象基础设施建设与维修</t>
  </si>
  <si>
    <t xml:space="preserve">        化肥储备</t>
  </si>
  <si>
    <t xml:space="preserve">    气象卫星</t>
  </si>
  <si>
    <t xml:space="preserve">        农药储备</t>
  </si>
  <si>
    <t xml:space="preserve">    气象法规与标准</t>
  </si>
  <si>
    <t xml:space="preserve">        边销茶储备</t>
  </si>
  <si>
    <t xml:space="preserve">    气象资金审计稽查</t>
  </si>
  <si>
    <t xml:space="preserve">        羊毛储备</t>
  </si>
  <si>
    <t xml:space="preserve">    其他气象事务支出</t>
  </si>
  <si>
    <t xml:space="preserve">        医药储备</t>
  </si>
  <si>
    <t xml:space="preserve">  其他自然资源海洋气象等支出(款)</t>
  </si>
  <si>
    <t xml:space="preserve">        食盐储备</t>
  </si>
  <si>
    <t xml:space="preserve">    其他自然资源海洋气象等支出(项)</t>
  </si>
  <si>
    <t xml:space="preserve">        战略物资储备</t>
  </si>
  <si>
    <t>住房保障支出</t>
  </si>
  <si>
    <t xml:space="preserve">        其他重要商品储备支出</t>
  </si>
  <si>
    <t xml:space="preserve">  保障性安居工程支出</t>
  </si>
  <si>
    <t>二十一、灾害防治及应急管理支出</t>
  </si>
  <si>
    <t xml:space="preserve">    廉租住房</t>
  </si>
  <si>
    <t xml:space="preserve">     应急管理事务</t>
  </si>
  <si>
    <t xml:space="preserve">    沉陷区治理</t>
  </si>
  <si>
    <t xml:space="preserve">       行政运行</t>
  </si>
  <si>
    <t xml:space="preserve">    棚户区改造</t>
  </si>
  <si>
    <t xml:space="preserve">       一般行政管理事务</t>
  </si>
  <si>
    <t xml:space="preserve">    少数民族地区游牧民定居工程</t>
  </si>
  <si>
    <t xml:space="preserve">       机关服务</t>
  </si>
  <si>
    <t xml:space="preserve">    农村危房改造</t>
  </si>
  <si>
    <t xml:space="preserve">       灾害风险防治</t>
  </si>
  <si>
    <t xml:space="preserve">    公共租赁住房</t>
  </si>
  <si>
    <t xml:space="preserve">       国务院安委会专项</t>
  </si>
  <si>
    <t xml:space="preserve">    保障性住房租金补贴</t>
  </si>
  <si>
    <t xml:space="preserve">       安全监管</t>
  </si>
  <si>
    <t xml:space="preserve">    其他保障性安居工程支出</t>
  </si>
  <si>
    <t xml:space="preserve">       安全生产基础</t>
  </si>
  <si>
    <t xml:space="preserve">  住房改革支出</t>
  </si>
  <si>
    <t xml:space="preserve">       应急救援</t>
  </si>
  <si>
    <t xml:space="preserve">    住房公积金</t>
  </si>
  <si>
    <t xml:space="preserve">       应急管理</t>
  </si>
  <si>
    <t xml:space="preserve">    提租补贴</t>
  </si>
  <si>
    <t xml:space="preserve">       事业运行</t>
  </si>
  <si>
    <t xml:space="preserve">    购房补贴</t>
  </si>
  <si>
    <t xml:space="preserve">       其他应急管理支出</t>
  </si>
  <si>
    <t xml:space="preserve">  城乡社区住宅</t>
  </si>
  <si>
    <t xml:space="preserve">     消防事务</t>
  </si>
  <si>
    <t xml:space="preserve">    公有住房建设和维修改造支出</t>
  </si>
  <si>
    <t xml:space="preserve">    住房公积金管理</t>
  </si>
  <si>
    <t xml:space="preserve">       一般行政管理实务</t>
  </si>
  <si>
    <t xml:space="preserve">    其他城乡社区住宅支出</t>
  </si>
  <si>
    <t>粮油物资储备支出</t>
  </si>
  <si>
    <t xml:space="preserve">       消防应急救援</t>
  </si>
  <si>
    <t xml:space="preserve">  粮油事务</t>
  </si>
  <si>
    <t xml:space="preserve">       其他消防事务支出</t>
  </si>
  <si>
    <t xml:space="preserve">     森林消防事务</t>
  </si>
  <si>
    <t xml:space="preserve">    粮食财务与审计支出</t>
  </si>
  <si>
    <t xml:space="preserve">    粮食信息统计</t>
  </si>
  <si>
    <t xml:space="preserve">       森林消防应急救援</t>
  </si>
  <si>
    <t xml:space="preserve">    粮食专项业务活动</t>
  </si>
  <si>
    <t xml:space="preserve">       其他森林消防事务支出</t>
  </si>
  <si>
    <t xml:space="preserve">    国家粮油差价补贴</t>
  </si>
  <si>
    <t xml:space="preserve">     煤矿安全</t>
  </si>
  <si>
    <t xml:space="preserve">    粮食财务挂账利息补贴</t>
  </si>
  <si>
    <t xml:space="preserve">    粮食财务挂账消化款</t>
  </si>
  <si>
    <t xml:space="preserve">    处理陈化粮补贴</t>
  </si>
  <si>
    <t xml:space="preserve">    粮食风险基金</t>
  </si>
  <si>
    <t xml:space="preserve">       煤矿安全监察事务</t>
  </si>
  <si>
    <t xml:space="preserve">    粮油市场调控专项资金</t>
  </si>
  <si>
    <t xml:space="preserve">       煤矿应急救援事务</t>
  </si>
  <si>
    <t xml:space="preserve">    其他粮油事务支出</t>
  </si>
  <si>
    <t xml:space="preserve">       其他煤矿安全支出</t>
  </si>
  <si>
    <t xml:space="preserve">  物资事务</t>
  </si>
  <si>
    <t xml:space="preserve">     地震事务</t>
  </si>
  <si>
    <t xml:space="preserve">    铁路专用线</t>
  </si>
  <si>
    <t xml:space="preserve">       地震监测</t>
  </si>
  <si>
    <t xml:space="preserve">    护库武警和民兵支出</t>
  </si>
  <si>
    <t xml:space="preserve">       地震预测预报</t>
  </si>
  <si>
    <t xml:space="preserve">    物资保管与保养</t>
  </si>
  <si>
    <t xml:space="preserve">       地震灾害预防</t>
  </si>
  <si>
    <t xml:space="preserve">    专项贷款利息</t>
  </si>
  <si>
    <t xml:space="preserve">       地震应急救援</t>
  </si>
  <si>
    <t xml:space="preserve">    物资转移</t>
  </si>
  <si>
    <t xml:space="preserve">       地震环境探察</t>
  </si>
  <si>
    <t xml:space="preserve">    物资轮换</t>
  </si>
  <si>
    <t xml:space="preserve">       防震减灾信息管理</t>
  </si>
  <si>
    <t xml:space="preserve">    仓库建设</t>
  </si>
  <si>
    <t xml:space="preserve">       防震减灾基础管理</t>
  </si>
  <si>
    <t xml:space="preserve">    仓库安防</t>
  </si>
  <si>
    <t xml:space="preserve">       地震事业机构</t>
  </si>
  <si>
    <t xml:space="preserve">       其他地震事务支出</t>
  </si>
  <si>
    <t xml:space="preserve">    其他物资事务支出</t>
  </si>
  <si>
    <t xml:space="preserve">     自然灾害防治</t>
  </si>
  <si>
    <t xml:space="preserve">  能源储备</t>
  </si>
  <si>
    <t xml:space="preserve">       地质灾害防治</t>
  </si>
  <si>
    <t xml:space="preserve">    石油储备</t>
  </si>
  <si>
    <t xml:space="preserve">       森林草原防灾减灾</t>
  </si>
  <si>
    <t xml:space="preserve">    天然铀能源储备</t>
  </si>
  <si>
    <t xml:space="preserve">       其他自然灾害防治支出</t>
  </si>
  <si>
    <t xml:space="preserve">    煤炭储备</t>
  </si>
  <si>
    <t xml:space="preserve">     自然灾害救灾及恢复重建支出</t>
  </si>
  <si>
    <t xml:space="preserve">    其他能源储备支出</t>
  </si>
  <si>
    <t xml:space="preserve">       中央自然灾害生活补助</t>
  </si>
  <si>
    <t xml:space="preserve">  粮油储备</t>
  </si>
  <si>
    <t xml:space="preserve">       地方自然灾害生活补助</t>
  </si>
  <si>
    <t xml:space="preserve">    储备粮油补贴</t>
  </si>
  <si>
    <t xml:space="preserve">       自然灾害救灾补助</t>
  </si>
  <si>
    <t xml:space="preserve">    储备粮油差价补贴</t>
  </si>
  <si>
    <t xml:space="preserve">       自然灾害灾后重建补助</t>
  </si>
  <si>
    <t xml:space="preserve">    储备粮(油)库建设</t>
  </si>
  <si>
    <t xml:space="preserve">       其他自然灾害生活救助支出</t>
  </si>
  <si>
    <t xml:space="preserve">    最低收购价政策支出</t>
  </si>
  <si>
    <t xml:space="preserve">     其他灾害防治及应急管理支出</t>
  </si>
  <si>
    <t xml:space="preserve">    其他粮油储备支出</t>
  </si>
  <si>
    <t>二十二、预备费</t>
  </si>
  <si>
    <t xml:space="preserve">  重要商品储备</t>
  </si>
  <si>
    <t>二十三、债务付息支出</t>
  </si>
  <si>
    <t xml:space="preserve">    棉花储备</t>
  </si>
  <si>
    <t xml:space="preserve">      地方政府一般债务付息支出</t>
  </si>
  <si>
    <t xml:space="preserve">    食糖储备</t>
  </si>
  <si>
    <t xml:space="preserve">        地方政府一般债券付息支出</t>
  </si>
  <si>
    <t xml:space="preserve">    肉类储备</t>
  </si>
  <si>
    <t xml:space="preserve">        地方政府向外国政府借款付息支出</t>
  </si>
  <si>
    <t xml:space="preserve">    化肥储备</t>
  </si>
  <si>
    <t xml:space="preserve">        地方政府向国际组织借款付息支出</t>
  </si>
  <si>
    <t xml:space="preserve">    农药储备</t>
  </si>
  <si>
    <t xml:space="preserve">        地方政府其他一般债务付息支出</t>
  </si>
  <si>
    <t xml:space="preserve">    边销茶储备</t>
  </si>
  <si>
    <t>二十四、债务发行费用支出</t>
  </si>
  <si>
    <t xml:space="preserve">    羊毛储备</t>
  </si>
  <si>
    <t xml:space="preserve">      地方政府一般债务发行费用支出</t>
  </si>
  <si>
    <t xml:space="preserve">    医药储备</t>
  </si>
  <si>
    <t>二十五、其他支出</t>
  </si>
  <si>
    <t xml:space="preserve">    食盐储备</t>
  </si>
  <si>
    <t xml:space="preserve">        年初预留</t>
  </si>
  <si>
    <t xml:space="preserve">    战略物资储备</t>
  </si>
  <si>
    <t xml:space="preserve">        其他支出</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</si>
  <si>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</si>
  <si>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</si>
  <si>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</si>
  <si>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</si>
  <si>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</si>
  <si>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</si>
  <si>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</si>
  <si>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</si>
  <si>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</si>
  <si>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</si>
  <si>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</si>
  <si>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</si>
  <si>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</si>
  <si>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</si>
  <si>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</si>
  <si>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</si>
  <si>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</si>
  <si>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</si>
  <si>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</si>
  <si>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</si>
  <si>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</si>
  <si>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</si>
  <si>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</si>
  <si>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</si>
  <si>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</si>
  <si>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</si>
  <si>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</si>
  <si>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</si>
  <si>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</si>
  <si>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</si>
  <si>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</si>
  <si>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</si>
  <si>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</si>
  <si>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</si>
  <si>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</si>
  <si>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</si>
  <si>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</si>
  <si>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</si>
  <si>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</si>
  <si>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</si>
  <si>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其他灾害防治及应急管理支出</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</si>
  <si>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</si>
  <si>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</si>
  <si>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</si>
  <si>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</si>
  <si>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</si>
  <si>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</si>
  <si>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</si>
  <si>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</si>
  <si>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</si>
  <si>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</si>
  <si>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</si>
  <si>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</si>
  <si>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</si>
  <si>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</si>
  <si>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</si>
  <si>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2020年官庄工区一般公共预算本级(基本)支出决算经济分类决算表</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</si>
  <si>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</si>
  <si>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</si>
  <si>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</si>
  <si>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</si>
  <si>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</si>
  <si>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</si>
  <si>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</si>
  <si>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</si>
  <si>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</si>
  <si>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</si>
  <si>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</si>
  <si>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</si>
  <si>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</si>
  <si>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</si>
  <si>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</si>
  <si>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</si>
  <si>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</si>
  <si>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</si>
  <si>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</si>
  <si>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</si>
  <si>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</si>
  <si>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</si>
  <si>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</si>
  <si>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</si>
  <si>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</si>
  <si>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</si>
  <si>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</si>
  <si>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</si>
  <si>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</si>
  <si>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</si>
  <si>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</si>
  <si>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</si>
  <si>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</si>
  <si>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</si>
  <si>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</si>
  <si>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</si>
  <si>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</si>
  <si>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</si>
  <si>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</si>
  <si>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</si>
  <si>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</si>
  <si>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</si>
  <si>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</si>
  <si>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</si>
  <si>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</si>
  <si>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</si>
  <si>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</si>
  <si>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</si>
  <si>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</si>
  <si>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</si>
  <si>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</si>
  <si>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</si>
  <si>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</si>
  <si>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</si>
  <si>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</si>
  <si>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</si>
  <si>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</si>
  <si>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2020年一般公共预算税收返还和转移支付决算表</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</si>
  <si>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</si>
  <si>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</si>
  <si>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</si>
  <si>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</si>
  <si>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</si>
  <si>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</si>
  <si>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</si>
  <si>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</si>
  <si>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</si>
  <si>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</si>
  <si>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</si>
  <si>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</si>
  <si>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</si>
  <si>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</si>
  <si>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</si>
  <si>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</si>
  <si>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城乡居民基本医疗保险转移支付收入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</si>
  <si>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</si>
  <si>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</si>
  <si>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</si>
  <si>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</si>
  <si>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</si>
  <si>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</si>
  <si>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</si>
  <si>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</si>
  <si>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</si>
  <si>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</si>
  <si>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</si>
  <si>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</si>
  <si>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</si>
  <si>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</si>
  <si>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</si>
  <si>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</si>
  <si>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卫生健康共同财政事权转移支付收入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</si>
  <si>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</si>
  <si>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</si>
  <si>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</si>
  <si>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</si>
  <si>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</si>
  <si>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</si>
  <si>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</si>
  <si>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</si>
  <si>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</si>
  <si>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</si>
  <si>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其他共同财政事权转移支付收入  </t>
  </si>
  <si>
    <t xml:space="preserve">    其他一般性转移支付收入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</si>
  <si>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</si>
  <si>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</si>
  <si>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</si>
  <si>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</si>
  <si>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</si>
  <si>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</si>
  <si>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</si>
  <si>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</si>
  <si>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</si>
  <si>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</si>
  <si>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</si>
  <si>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</si>
  <si>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</si>
  <si>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</si>
  <si>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</si>
  <si>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</si>
  <si>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</si>
  <si>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</si>
  <si>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</si>
  <si>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2020年官庄工区一般公共预算税收返还和转移支付决算表（分地区）</t>
  </si>
  <si>
    <t>我区本年度无分地区一般公共预算税收返还和转移支付数据</t>
  </si>
  <si>
    <t>地  区</t>
  </si>
  <si>
    <t>合计</t>
  </si>
  <si>
    <t>税收返还</t>
  </si>
  <si>
    <t>一般性转移支付</t>
  </si>
  <si>
    <t>专项转移支付</t>
  </si>
  <si>
    <t>合  计</t>
  </si>
  <si>
    <t>2020年度官庄工区政府性基金收支总表</t>
  </si>
  <si>
    <t>预算科目</t>
  </si>
  <si>
    <t>预算数</t>
  </si>
  <si>
    <t>调整预算数</t>
  </si>
  <si>
    <t>政府性基金收入</t>
  </si>
  <si>
    <t>文化体育与传媒支出</t>
  </si>
  <si>
    <t>待偿债置换专项债券上年结余</t>
  </si>
  <si>
    <t>待偿债置换专项债券结余</t>
  </si>
  <si>
    <t>收 入 总 计</t>
  </si>
  <si>
    <t>支 出 总 计</t>
  </si>
  <si>
    <t>2020年政府性基金收入决算表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</si>
  <si>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</si>
  <si>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</si>
  <si>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</si>
  <si>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</si>
  <si>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</si>
  <si>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</si>
  <si>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</si>
  <si>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</si>
  <si>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</si>
  <si>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</si>
  <si>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</si>
  <si>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</si>
  <si>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</si>
  <si>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</si>
  <si>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</si>
  <si>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</si>
  <si>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</si>
  <si>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</si>
  <si>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</si>
  <si>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</si>
  <si>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</si>
  <si>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</si>
  <si>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</si>
  <si>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</si>
  <si>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</si>
  <si>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</si>
  <si>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</si>
  <si>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</si>
  <si>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</si>
  <si>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</si>
  <si>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</si>
  <si>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</si>
  <si>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南水北调工程建设资金</t>
  </si>
  <si>
    <t xml:space="preserve">    三峡工程后续工作资金</t>
  </si>
  <si>
    <t xml:space="preserve">    省级重大水利工程建设资金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</si>
  <si>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</si>
  <si>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</si>
  <si>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</si>
  <si>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</si>
  <si>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</si>
  <si>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国家税务局征收的废弃电器电子产品处理基金收入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</si>
  <si>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</si>
  <si>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</si>
  <si>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</si>
  <si>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</si>
  <si>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</si>
  <si>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</si>
  <si>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</si>
  <si>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</si>
  <si>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</si>
  <si>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</si>
  <si>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</si>
  <si>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专项债券对应项目专项收入</t>
  </si>
  <si>
    <t xml:space="preserve">  土地储备专项债券对应项目专项收入</t>
  </si>
  <si>
    <t xml:space="preserve">  政府收费公路专项债券对应项目专项收入</t>
  </si>
  <si>
    <t xml:space="preserve">  其他地方自行试点项目收益专项债券对应项目专项收入</t>
  </si>
  <si>
    <t>2020年基金预算支出决算表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</si>
  <si>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</si>
  <si>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</si>
  <si>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</si>
  <si>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</si>
  <si>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</si>
  <si>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</si>
  <si>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</si>
  <si>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</si>
  <si>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</si>
  <si>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</si>
  <si>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</si>
  <si>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</si>
  <si>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</si>
  <si>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</si>
  <si>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</si>
  <si>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</si>
  <si>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</si>
  <si>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</si>
  <si>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</si>
  <si>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</si>
  <si>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</si>
  <si>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</si>
  <si>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</si>
  <si>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</si>
  <si>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</si>
  <si>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</si>
  <si>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</si>
  <si>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</si>
  <si>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</si>
  <si>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</si>
  <si>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</si>
  <si>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</si>
  <si>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</si>
  <si>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</si>
  <si>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</si>
  <si>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</si>
  <si>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</si>
  <si>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</si>
  <si>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</si>
  <si>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</si>
  <si>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</si>
  <si>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</si>
  <si>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</si>
  <si>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</si>
  <si>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</si>
  <si>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</si>
  <si>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</si>
  <si>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</si>
  <si>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</si>
  <si>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</si>
  <si>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</si>
  <si>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</si>
  <si>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</si>
  <si>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</si>
  <si>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</si>
  <si>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</si>
  <si>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</si>
  <si>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</si>
  <si>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</si>
  <si>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</si>
  <si>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</si>
  <si>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</si>
  <si>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</si>
  <si>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</si>
  <si>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</si>
  <si>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</si>
  <si>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</si>
  <si>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</si>
  <si>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</si>
  <si>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</si>
  <si>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</si>
  <si>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</si>
  <si>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</si>
  <si>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</si>
  <si>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</si>
  <si>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</si>
  <si>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</si>
  <si>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</si>
  <si>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</si>
  <si>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</si>
  <si>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</si>
  <si>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</si>
  <si>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</si>
  <si>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</si>
  <si>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</si>
  <si>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</si>
  <si>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</si>
  <si>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</si>
  <si>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三峡工程后续工作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</si>
  <si>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</si>
  <si>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</si>
  <si>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</si>
  <si>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</si>
  <si>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</si>
  <si>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</si>
  <si>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</si>
  <si>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</si>
  <si>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</si>
  <si>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</si>
  <si>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</si>
  <si>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</si>
  <si>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</si>
  <si>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</si>
  <si>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</si>
  <si>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</si>
  <si>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</si>
  <si>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</si>
  <si>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</si>
  <si>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</si>
  <si>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</si>
  <si>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</si>
  <si>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</si>
  <si>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</si>
  <si>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</si>
  <si>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</si>
  <si>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</si>
  <si>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</si>
  <si>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</si>
  <si>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</si>
  <si>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</si>
  <si>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</si>
  <si>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</si>
  <si>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</si>
  <si>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</si>
  <si>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</si>
  <si>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</si>
  <si>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</si>
  <si>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</si>
  <si>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</si>
  <si>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</si>
  <si>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</si>
  <si>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</si>
  <si>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</si>
  <si>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</si>
  <si>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</si>
  <si>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</si>
  <si>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</si>
  <si>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</si>
  <si>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</si>
  <si>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</si>
  <si>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</si>
  <si>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</si>
  <si>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</si>
  <si>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</si>
  <si>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</si>
  <si>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</si>
  <si>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</si>
  <si>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</si>
  <si>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</si>
  <si>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</si>
  <si>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</si>
  <si>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</si>
  <si>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</si>
  <si>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</si>
  <si>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</si>
  <si>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</si>
  <si>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</si>
  <si>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</si>
  <si>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</si>
  <si>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</si>
  <si>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</si>
  <si>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</si>
  <si>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</si>
  <si>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</si>
  <si>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</si>
  <si>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</si>
  <si>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</si>
  <si>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</si>
  <si>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</si>
  <si>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</si>
  <si>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</si>
  <si>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</si>
  <si>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</si>
  <si>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</si>
  <si>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</si>
  <si>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</si>
  <si>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</si>
  <si>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</si>
  <si>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</si>
  <si>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</si>
  <si>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</si>
  <si>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</si>
  <si>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</si>
  <si>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</si>
  <si>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</si>
  <si>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</si>
  <si>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</si>
  <si>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</si>
  <si>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</si>
  <si>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</si>
  <si>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</si>
  <si>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</si>
  <si>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</si>
  <si>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</si>
  <si>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</si>
  <si>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</si>
  <si>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</si>
  <si>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</si>
  <si>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</si>
  <si>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</si>
  <si>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</si>
  <si>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</si>
  <si>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</si>
  <si>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</si>
  <si>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</si>
  <si>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</si>
  <si>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</si>
  <si>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</si>
  <si>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</si>
  <si>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</si>
  <si>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</si>
  <si>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2020年政府性基金转移支付决算表</t>
  </si>
  <si>
    <t>项   目</t>
  </si>
  <si>
    <t>补助乡镇办合 计</t>
  </si>
  <si>
    <t>上级对我区转移支付</t>
  </si>
  <si>
    <t>区本级安排转移支付</t>
  </si>
  <si>
    <t>小计</t>
  </si>
  <si>
    <t>补助区级</t>
  </si>
  <si>
    <t>补助乡镇办</t>
  </si>
  <si>
    <t>文化体育与传媒</t>
  </si>
  <si>
    <t>社会保障和就业</t>
  </si>
  <si>
    <t>城乡社区事务</t>
  </si>
  <si>
    <t>交通运输</t>
  </si>
  <si>
    <t>彩票公益金安排的支出</t>
  </si>
  <si>
    <t>合    计</t>
  </si>
  <si>
    <t>注：我区无对下转移支付</t>
  </si>
  <si>
    <t>附表6</t>
  </si>
  <si>
    <t>2020年度官庄工区地方政府债务余额情况表</t>
  </si>
  <si>
    <t>上年末地方政府债务余额</t>
  </si>
  <si>
    <t xml:space="preserve">  一般债务</t>
  </si>
  <si>
    <t xml:space="preserve">  专项债务</t>
  </si>
  <si>
    <t>本年地方政府债务余额限额</t>
  </si>
  <si>
    <t>本年地方政府债务(转贷)收入</t>
  </si>
  <si>
    <t>本年地方政府债务还本支出</t>
  </si>
  <si>
    <t>年末地方政府债务余额</t>
  </si>
  <si>
    <t>官庄工区2020年国有资本经营收支决算表</t>
  </si>
  <si>
    <t>收       入</t>
  </si>
  <si>
    <t xml:space="preserve">支       出 </t>
  </si>
  <si>
    <t>国有资本经营预算收入</t>
  </si>
  <si>
    <t>国有资本经营预算支出</t>
  </si>
  <si>
    <t>其中： 利润收入</t>
  </si>
  <si>
    <t>其中： 改革成本支出</t>
  </si>
  <si>
    <t xml:space="preserve">       股利、股息收入</t>
  </si>
  <si>
    <t xml:space="preserve">       国有企业资本金注入支出</t>
  </si>
  <si>
    <t xml:space="preserve">       产权转让收入</t>
  </si>
  <si>
    <t xml:space="preserve">       政策性补贴支出</t>
  </si>
  <si>
    <t xml:space="preserve">       清算收入</t>
  </si>
  <si>
    <t xml:space="preserve">       其他国有资本经营支出</t>
  </si>
  <si>
    <t xml:space="preserve">       其他国有资本经营收入</t>
  </si>
  <si>
    <t>官庄工区国有资本经营预算收入决算表</t>
  </si>
  <si>
    <t>我区本年度无国有资本经营收入</t>
  </si>
  <si>
    <t>年初预算数</t>
  </si>
  <si>
    <t xml:space="preserve">  国有资本经营收入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</si>
  <si>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</si>
  <si>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</si>
  <si>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</si>
  <si>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</si>
  <si>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</si>
  <si>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</si>
  <si>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</si>
  <si>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</si>
  <si>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</si>
  <si>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</si>
  <si>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</si>
  <si>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</si>
  <si>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</si>
  <si>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</si>
  <si>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</si>
  <si>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</si>
  <si>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</si>
  <si>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</si>
  <si>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</si>
  <si>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</si>
  <si>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</si>
  <si>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</si>
  <si>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</si>
  <si>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</si>
  <si>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</si>
  <si>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</si>
  <si>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</si>
  <si>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</si>
  <si>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</si>
  <si>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</si>
  <si>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</si>
  <si>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</si>
  <si>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</si>
  <si>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</si>
  <si>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</si>
  <si>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金融企业公司股利、股息收入</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</si>
  <si>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</si>
  <si>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</si>
  <si>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</si>
  <si>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</si>
  <si>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</si>
  <si>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</si>
  <si>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</si>
  <si>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</si>
  <si>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</si>
  <si>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</si>
  <si>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</si>
  <si>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</si>
  <si>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官庄工区国有资本经营预算支出决算表</t>
  </si>
  <si>
    <t>我区本年度无国有资本经营支出</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</si>
  <si>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</si>
  <si>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</si>
  <si>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</si>
  <si>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</si>
  <si>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</si>
  <si>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</si>
  <si>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</si>
  <si>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</si>
  <si>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</si>
  <si>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</si>
  <si>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</si>
  <si>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</si>
  <si>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</si>
  <si>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</si>
  <si>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</si>
  <si>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</si>
  <si>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</si>
  <si>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</si>
  <si>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</si>
  <si>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</si>
  <si>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国有企业政策性补贴(款)</t>
  </si>
  <si>
    <t xml:space="preserve">    国有企业政策性补贴(项)</t>
  </si>
  <si>
    <t xml:space="preserve">  金融国有资本经营预算支出</t>
  </si>
  <si>
    <t xml:space="preserve">    资本性支出</t>
  </si>
  <si>
    <t xml:space="preserve">    改革性支出</t>
  </si>
  <si>
    <t xml:space="preserve">    其他金融国有资本经营预算支出</t>
  </si>
  <si>
    <t xml:space="preserve">  其他国有资本经营预算支出(款)</t>
  </si>
  <si>
    <t xml:space="preserve">    其他国有资本经营预算支出(项)</t>
  </si>
  <si>
    <t>官庄工区本级国有资本经营预算支出决算表</t>
  </si>
  <si>
    <t>官庄工区本级本年度无国有资本经营支出</t>
  </si>
  <si>
    <t>官庄工区国有资本经营预算转移支付决算表</t>
  </si>
  <si>
    <t>本年度我区无国有资本经营转移支付数据</t>
  </si>
  <si>
    <t>国有资本经营预算上级补助收入</t>
  </si>
  <si>
    <t>国有资本经营预算补助下级支出</t>
  </si>
  <si>
    <t>国有资本经营预算下级上解收入</t>
  </si>
  <si>
    <t>国有资本经营预算上解上级支出</t>
  </si>
  <si>
    <t>国有资本经营预算上年结余</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</si>
  <si>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</si>
  <si>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</si>
  <si>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</si>
  <si>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</si>
  <si>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</si>
  <si>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</si>
  <si>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官庄工区社会保险基金收入决算表</t>
  </si>
  <si>
    <t>决算20表</t>
  </si>
  <si>
    <t>我区本年度无社会保险基金收支</t>
  </si>
  <si>
    <t>企业职工基本
养老保险基金</t>
  </si>
  <si>
    <t>城乡居民基本
养老保险基金</t>
  </si>
  <si>
    <t>机关事业单位基
本养老保险基金</t>
  </si>
  <si>
    <t>城镇职工基本
医疗保险基金</t>
  </si>
  <si>
    <t>居民基本医
疗保险基金</t>
  </si>
  <si>
    <t>工伤保
险基金</t>
  </si>
  <si>
    <t>失业保
险基金</t>
  </si>
  <si>
    <t>生育保
险基金</t>
  </si>
  <si>
    <t>收入</t>
  </si>
  <si>
    <t>其中：1.保险费收入</t>
  </si>
  <si>
    <t xml:space="preserve">    　2.投资收益</t>
  </si>
  <si>
    <t xml:space="preserve">    　3.财政补贴收入</t>
  </si>
  <si>
    <t xml:space="preserve">      4.其他收入</t>
  </si>
  <si>
    <t xml:space="preserve">      5.转移收入</t>
  </si>
  <si>
    <t>官庄工区社会保险基金支出决算表</t>
  </si>
  <si>
    <t>我区本年度无社会保险基金支出</t>
  </si>
  <si>
    <t>支出</t>
  </si>
  <si>
    <t>其中：1.社会保险待遇支出</t>
  </si>
  <si>
    <t xml:space="preserve">      2.其他支出</t>
  </si>
  <si>
    <t xml:space="preserve">      3.转移支出</t>
  </si>
  <si>
    <t>本年收支结余</t>
  </si>
  <si>
    <t>年末滚存结余</t>
  </si>
</sst>
</file>

<file path=xl/styles.xml><?xml version="1.0" encoding="utf-8"?>
<styleSheet xmlns="http://schemas.openxmlformats.org/spreadsheetml/2006/main">
  <numFmts count="10">
    <numFmt numFmtId="44" formatCode="_ &quot;￥&quot;* #,##0.00_ ;_ &quot;￥&quot;* \-#,##0.00_ ;_ &quot;￥&quot;* &quot;-&quot;??_ ;_ @_ "/>
    <numFmt numFmtId="176" formatCode="#,##0_);[Red]\(#,##0\)"/>
    <numFmt numFmtId="42" formatCode="_ &quot;￥&quot;* #,##0_ ;_ &quot;￥&quot;* \-#,##0_ ;_ &quot;￥&quot;* &quot;-&quot;_ ;_ @_ "/>
    <numFmt numFmtId="41" formatCode="_ * #,##0_ ;_ * \-#,##0_ ;_ * &quot;-&quot;_ ;_ @_ "/>
    <numFmt numFmtId="43" formatCode="_ * #,##0.00_ ;_ * \-#,##0.00_ ;_ * &quot;-&quot;??_ ;_ @_ "/>
    <numFmt numFmtId="177" formatCode="0_);[Red]\(0\)"/>
    <numFmt numFmtId="178" formatCode="0.0"/>
    <numFmt numFmtId="179" formatCode="#,##0_ "/>
    <numFmt numFmtId="180" formatCode="0_ "/>
    <numFmt numFmtId="181" formatCode="0.0_ "/>
  </numFmts>
  <fonts count="47">
    <font>
      <sz val="11"/>
      <color theme="1"/>
      <name val="宋体"/>
      <charset val="134"/>
      <scheme val="minor"/>
    </font>
    <font>
      <b/>
      <sz val="18"/>
      <name val="宋体"/>
      <charset val="134"/>
    </font>
    <font>
      <sz val="10"/>
      <name val="宋体"/>
      <charset val="134"/>
    </font>
    <font>
      <b/>
      <sz val="16"/>
      <name val="宋体"/>
      <charset val="134"/>
    </font>
    <font>
      <b/>
      <sz val="12"/>
      <name val="宋体"/>
      <charset val="134"/>
    </font>
    <font>
      <sz val="12"/>
      <name val="宋体"/>
      <charset val="134"/>
    </font>
    <font>
      <sz val="11"/>
      <name val="宋体"/>
      <charset val="134"/>
    </font>
    <font>
      <b/>
      <sz val="14"/>
      <name val="宋体"/>
      <charset val="134"/>
    </font>
    <font>
      <b/>
      <sz val="10"/>
      <name val="宋体"/>
      <charset val="134"/>
    </font>
    <font>
      <sz val="14"/>
      <name val="宋体"/>
      <charset val="134"/>
      <scheme val="minor"/>
    </font>
    <font>
      <sz val="20"/>
      <name val="宋体"/>
      <charset val="134"/>
      <scheme val="minor"/>
    </font>
    <font>
      <sz val="12"/>
      <name val="宋体"/>
      <charset val="134"/>
      <scheme val="minor"/>
    </font>
    <font>
      <b/>
      <sz val="16"/>
      <name val="宋体"/>
      <charset val="134"/>
      <scheme val="minor"/>
    </font>
    <font>
      <b/>
      <sz val="20"/>
      <name val="宋体"/>
      <charset val="134"/>
      <scheme val="minor"/>
    </font>
    <font>
      <b/>
      <sz val="12"/>
      <name val="宋体"/>
      <charset val="134"/>
      <scheme val="minor"/>
    </font>
    <font>
      <sz val="12"/>
      <color indexed="0"/>
      <name val="宋体"/>
      <charset val="134"/>
      <scheme val="minor"/>
    </font>
    <font>
      <b/>
      <sz val="22"/>
      <name val="宋体"/>
      <charset val="134"/>
    </font>
    <font>
      <sz val="14"/>
      <name val="宋体"/>
      <charset val="134"/>
    </font>
    <font>
      <sz val="11"/>
      <color theme="1"/>
      <name val="宋体"/>
      <charset val="134"/>
      <scheme val="minor"/>
    </font>
    <font>
      <sz val="16"/>
      <name val="宋体"/>
      <charset val="134"/>
    </font>
    <font>
      <sz val="18"/>
      <color theme="1"/>
      <name val="宋体"/>
      <charset val="134"/>
      <scheme val="minor"/>
    </font>
    <font>
      <sz val="12"/>
      <name val="黑体"/>
      <charset val="134"/>
    </font>
    <font>
      <b/>
      <sz val="16"/>
      <name val="黑体"/>
      <charset val="134"/>
    </font>
    <font>
      <sz val="11"/>
      <color indexed="10"/>
      <name val="宋体"/>
      <charset val="134"/>
    </font>
    <font>
      <sz val="20"/>
      <name val="方正小标宋简体"/>
      <charset val="134"/>
    </font>
    <font>
      <sz val="12"/>
      <name val="方正黑体简体"/>
      <charset val="134"/>
    </font>
    <font>
      <b/>
      <sz val="20"/>
      <name val="方正小标宋简体"/>
      <charset val="134"/>
    </font>
    <font>
      <b/>
      <sz val="12"/>
      <name val="方正黑体简体"/>
      <charset val="134"/>
    </font>
    <font>
      <sz val="11"/>
      <color rgb="FF3F3F76"/>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sz val="11"/>
      <color rgb="FF006100"/>
      <name val="宋体"/>
      <charset val="0"/>
      <scheme val="minor"/>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mediumGray">
        <fgColor indexed="9"/>
        <bgColor theme="0"/>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6"/>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599993896298105"/>
        <bgColor indexed="64"/>
      </patternFill>
    </fill>
  </fills>
  <borders count="31">
    <border>
      <left/>
      <right/>
      <top/>
      <bottom/>
      <diagonal/>
    </border>
    <border>
      <left/>
      <right style="thin">
        <color theme="0"/>
      </right>
      <top/>
      <bottom style="thin">
        <color theme="0"/>
      </bottom>
      <diagonal/>
    </border>
    <border>
      <left/>
      <right/>
      <top/>
      <bottom style="thin">
        <color theme="0"/>
      </bottom>
      <diagonal/>
    </border>
    <border>
      <left/>
      <right style="thin">
        <color theme="0"/>
      </right>
      <top style="thin">
        <color theme="0"/>
      </top>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0"/>
      </left>
      <right/>
      <top/>
      <bottom/>
      <diagonal/>
    </border>
    <border>
      <left style="thin">
        <color theme="0"/>
      </left>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theme="0"/>
      </left>
      <right/>
      <top style="thin">
        <color theme="0"/>
      </top>
      <bottom style="thin">
        <color theme="0"/>
      </bottom>
      <diagonal/>
    </border>
    <border>
      <left/>
      <right style="thin">
        <color theme="0"/>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1">
    <xf numFmtId="0" fontId="0" fillId="0" borderId="0">
      <alignment vertical="center"/>
    </xf>
    <xf numFmtId="42" fontId="0" fillId="0" borderId="0" applyFont="0" applyFill="0" applyBorder="0" applyAlignment="0" applyProtection="0">
      <alignment vertical="center"/>
    </xf>
    <xf numFmtId="0" fontId="31" fillId="10" borderId="0" applyNumberFormat="0" applyBorder="0" applyAlignment="0" applyProtection="0">
      <alignment vertical="center"/>
    </xf>
    <xf numFmtId="0" fontId="28" fillId="5"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15" borderId="0" applyNumberFormat="0" applyBorder="0" applyAlignment="0" applyProtection="0">
      <alignment vertical="center"/>
    </xf>
    <xf numFmtId="0" fontId="29" fillId="6" borderId="0" applyNumberFormat="0" applyBorder="0" applyAlignment="0" applyProtection="0">
      <alignment vertical="center"/>
    </xf>
    <xf numFmtId="43" fontId="0" fillId="0" borderId="0" applyFont="0" applyFill="0" applyBorder="0" applyAlignment="0" applyProtection="0">
      <alignment vertical="center"/>
    </xf>
    <xf numFmtId="0" fontId="30" fillId="19" borderId="0" applyNumberFormat="0" applyBorder="0" applyAlignment="0" applyProtection="0">
      <alignment vertical="center"/>
    </xf>
    <xf numFmtId="0" fontId="34" fillId="0" borderId="0" applyNumberFormat="0" applyFill="0" applyBorder="0" applyAlignment="0" applyProtection="0">
      <alignment vertical="center"/>
    </xf>
    <xf numFmtId="0" fontId="5" fillId="0" borderId="0"/>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24" borderId="24" applyNumberFormat="0" applyFont="0" applyAlignment="0" applyProtection="0">
      <alignment vertical="center"/>
    </xf>
    <xf numFmtId="0" fontId="30" fillId="14" borderId="0" applyNumberFormat="0" applyBorder="0" applyAlignment="0" applyProtection="0">
      <alignment vertical="center"/>
    </xf>
    <xf numFmtId="0" fontId="3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5" applyNumberFormat="0" applyFill="0" applyAlignment="0" applyProtection="0">
      <alignment vertical="center"/>
    </xf>
    <xf numFmtId="0" fontId="39" fillId="0" borderId="25" applyNumberFormat="0" applyFill="0" applyAlignment="0" applyProtection="0">
      <alignment vertical="center"/>
    </xf>
    <xf numFmtId="0" fontId="30" fillId="13" borderId="0" applyNumberFormat="0" applyBorder="0" applyAlignment="0" applyProtection="0">
      <alignment vertical="center"/>
    </xf>
    <xf numFmtId="0" fontId="32" fillId="0" borderId="26" applyNumberFormat="0" applyFill="0" applyAlignment="0" applyProtection="0">
      <alignment vertical="center"/>
    </xf>
    <xf numFmtId="0" fontId="30" fillId="26" borderId="0" applyNumberFormat="0" applyBorder="0" applyAlignment="0" applyProtection="0">
      <alignment vertical="center"/>
    </xf>
    <xf numFmtId="0" fontId="40" fillId="28" borderId="27" applyNumberFormat="0" applyAlignment="0" applyProtection="0">
      <alignment vertical="center"/>
    </xf>
    <xf numFmtId="0" fontId="41" fillId="28" borderId="23" applyNumberFormat="0" applyAlignment="0" applyProtection="0">
      <alignment vertical="center"/>
    </xf>
    <xf numFmtId="0" fontId="43" fillId="30" borderId="29" applyNumberFormat="0" applyAlignment="0" applyProtection="0">
      <alignment vertical="center"/>
    </xf>
    <xf numFmtId="0" fontId="31" fillId="11" borderId="0" applyNumberFormat="0" applyBorder="0" applyAlignment="0" applyProtection="0">
      <alignment vertical="center"/>
    </xf>
    <xf numFmtId="0" fontId="30" fillId="18" borderId="0" applyNumberFormat="0" applyBorder="0" applyAlignment="0" applyProtection="0">
      <alignment vertical="center"/>
    </xf>
    <xf numFmtId="0" fontId="42" fillId="0" borderId="28" applyNumberFormat="0" applyFill="0" applyAlignment="0" applyProtection="0">
      <alignment vertical="center"/>
    </xf>
    <xf numFmtId="0" fontId="44" fillId="0" borderId="30" applyNumberFormat="0" applyFill="0" applyAlignment="0" applyProtection="0">
      <alignment vertical="center"/>
    </xf>
    <xf numFmtId="0" fontId="46" fillId="32" borderId="0" applyNumberFormat="0" applyBorder="0" applyAlignment="0" applyProtection="0">
      <alignment vertical="center"/>
    </xf>
    <xf numFmtId="0" fontId="5" fillId="0" borderId="0"/>
    <xf numFmtId="0" fontId="45" fillId="31" borderId="0" applyNumberFormat="0" applyBorder="0" applyAlignment="0" applyProtection="0">
      <alignment vertical="center"/>
    </xf>
    <xf numFmtId="0" fontId="31" fillId="34" borderId="0" applyNumberFormat="0" applyBorder="0" applyAlignment="0" applyProtection="0">
      <alignment vertical="center"/>
    </xf>
    <xf numFmtId="0" fontId="30" fillId="29" borderId="0" applyNumberFormat="0" applyBorder="0" applyAlignment="0" applyProtection="0">
      <alignment vertical="center"/>
    </xf>
    <xf numFmtId="0" fontId="31" fillId="27" borderId="0" applyNumberFormat="0" applyBorder="0" applyAlignment="0" applyProtection="0">
      <alignment vertical="center"/>
    </xf>
    <xf numFmtId="0" fontId="31" fillId="35" borderId="0" applyNumberFormat="0" applyBorder="0" applyAlignment="0" applyProtection="0">
      <alignment vertical="center"/>
    </xf>
    <xf numFmtId="0" fontId="31" fillId="23" borderId="0" applyNumberFormat="0" applyBorder="0" applyAlignment="0" applyProtection="0">
      <alignment vertical="center"/>
    </xf>
    <xf numFmtId="0" fontId="5" fillId="0" borderId="0">
      <alignment vertical="center"/>
    </xf>
    <xf numFmtId="0" fontId="31" fillId="17" borderId="0" applyNumberFormat="0" applyBorder="0" applyAlignment="0" applyProtection="0">
      <alignment vertical="center"/>
    </xf>
    <xf numFmtId="0" fontId="30" fillId="25" borderId="0" applyNumberFormat="0" applyBorder="0" applyAlignment="0" applyProtection="0">
      <alignment vertical="center"/>
    </xf>
    <xf numFmtId="0" fontId="30" fillId="16" borderId="0" applyNumberFormat="0" applyBorder="0" applyAlignment="0" applyProtection="0">
      <alignment vertical="center"/>
    </xf>
    <xf numFmtId="0" fontId="31" fillId="33" borderId="0" applyNumberFormat="0" applyBorder="0" applyAlignment="0" applyProtection="0">
      <alignment vertical="center"/>
    </xf>
    <xf numFmtId="0" fontId="31" fillId="22" borderId="0" applyNumberFormat="0" applyBorder="0" applyAlignment="0" applyProtection="0">
      <alignment vertical="center"/>
    </xf>
    <xf numFmtId="0" fontId="2" fillId="0" borderId="0"/>
    <xf numFmtId="0" fontId="30" fillId="9" borderId="0" applyNumberFormat="0" applyBorder="0" applyAlignment="0" applyProtection="0">
      <alignment vertical="center"/>
    </xf>
    <xf numFmtId="0" fontId="5" fillId="0" borderId="0">
      <alignment vertical="center"/>
    </xf>
    <xf numFmtId="0" fontId="31" fillId="21" borderId="0" applyNumberFormat="0" applyBorder="0" applyAlignment="0" applyProtection="0">
      <alignment vertical="center"/>
    </xf>
    <xf numFmtId="0" fontId="30" fillId="8" borderId="0" applyNumberFormat="0" applyBorder="0" applyAlignment="0" applyProtection="0">
      <alignment vertical="center"/>
    </xf>
    <xf numFmtId="0" fontId="5" fillId="0" borderId="0">
      <alignment vertical="center"/>
    </xf>
    <xf numFmtId="0" fontId="30" fillId="20" borderId="0" applyNumberFormat="0" applyBorder="0" applyAlignment="0" applyProtection="0">
      <alignment vertical="center"/>
    </xf>
    <xf numFmtId="0" fontId="31" fillId="12" borderId="0" applyNumberFormat="0" applyBorder="0" applyAlignment="0" applyProtection="0">
      <alignment vertical="center"/>
    </xf>
    <xf numFmtId="0" fontId="30" fillId="7" borderId="0" applyNumberFormat="0" applyBorder="0" applyAlignment="0" applyProtection="0">
      <alignment vertical="center"/>
    </xf>
    <xf numFmtId="0" fontId="5" fillId="0" borderId="0"/>
    <xf numFmtId="0" fontId="5" fillId="0" borderId="0">
      <alignment vertical="center"/>
    </xf>
    <xf numFmtId="0" fontId="5" fillId="0" borderId="0"/>
    <xf numFmtId="0" fontId="5" fillId="0" borderId="0"/>
    <xf numFmtId="0" fontId="5" fillId="0" borderId="0">
      <alignment vertical="center"/>
    </xf>
    <xf numFmtId="0" fontId="5" fillId="0" borderId="0">
      <alignment vertical="center"/>
    </xf>
  </cellStyleXfs>
  <cellXfs count="171">
    <xf numFmtId="0" fontId="0" fillId="0" borderId="0" xfId="0">
      <alignment vertical="center"/>
    </xf>
    <xf numFmtId="0" fontId="0" fillId="0" borderId="0" xfId="0" applyAlignment="1"/>
    <xf numFmtId="3" fontId="1" fillId="0" borderId="0" xfId="0" applyNumberFormat="1" applyFont="1" applyFill="1" applyBorder="1" applyAlignment="1" applyProtection="1">
      <alignment horizontal="center" vertical="center"/>
    </xf>
    <xf numFmtId="3" fontId="1" fillId="0" borderId="1" xfId="0" applyNumberFormat="1" applyFont="1" applyFill="1" applyBorder="1" applyAlignment="1" applyProtection="1">
      <alignment horizontal="center" vertical="center"/>
    </xf>
    <xf numFmtId="3" fontId="1" fillId="0" borderId="2" xfId="0" applyNumberFormat="1" applyFont="1" applyFill="1" applyBorder="1" applyAlignment="1" applyProtection="1">
      <alignment horizontal="center" vertical="center"/>
    </xf>
    <xf numFmtId="3" fontId="2" fillId="0" borderId="3" xfId="0" applyNumberFormat="1" applyFont="1" applyFill="1" applyBorder="1" applyAlignment="1" applyProtection="1">
      <alignment horizontal="right" vertical="center"/>
    </xf>
    <xf numFmtId="3" fontId="2" fillId="0" borderId="0" xfId="0" applyNumberFormat="1" applyFont="1" applyFill="1" applyAlignment="1" applyProtection="1">
      <alignment horizontal="right" vertical="center"/>
    </xf>
    <xf numFmtId="3" fontId="2" fillId="0" borderId="4" xfId="0" applyNumberFormat="1" applyFont="1" applyFill="1" applyBorder="1" applyAlignment="1" applyProtection="1">
      <alignment horizontal="right" vertical="center"/>
    </xf>
    <xf numFmtId="3" fontId="2" fillId="0" borderId="5" xfId="0" applyNumberFormat="1" applyFont="1" applyFill="1" applyBorder="1" applyAlignment="1" applyProtection="1">
      <alignment horizontal="right" vertical="center"/>
    </xf>
    <xf numFmtId="3" fontId="2" fillId="0" borderId="6" xfId="0" applyNumberFormat="1" applyFont="1" applyFill="1" applyBorder="1" applyAlignment="1" applyProtection="1">
      <alignment horizontal="right" vertical="center"/>
    </xf>
    <xf numFmtId="3" fontId="3" fillId="2" borderId="0" xfId="0" applyNumberFormat="1" applyFont="1" applyFill="1" applyAlignment="1" applyProtection="1">
      <alignment horizontal="left" vertical="center"/>
    </xf>
    <xf numFmtId="3" fontId="2" fillId="3" borderId="7" xfId="0" applyNumberFormat="1" applyFont="1" applyFill="1" applyBorder="1" applyAlignment="1" applyProtection="1">
      <alignment horizontal="center" vertical="center"/>
    </xf>
    <xf numFmtId="3" fontId="2" fillId="3" borderId="7" xfId="0" applyNumberFormat="1" applyFont="1" applyFill="1" applyBorder="1" applyAlignment="1" applyProtection="1">
      <alignment horizontal="center" vertical="center" wrapText="1"/>
    </xf>
    <xf numFmtId="0" fontId="2" fillId="3" borderId="7" xfId="0" applyNumberFormat="1" applyFont="1" applyFill="1" applyBorder="1" applyAlignment="1" applyProtection="1">
      <alignment vertical="center"/>
    </xf>
    <xf numFmtId="3" fontId="2" fillId="3" borderId="7" xfId="0" applyNumberFormat="1" applyFont="1" applyFill="1" applyBorder="1" applyAlignment="1" applyProtection="1">
      <alignment horizontal="right" vertical="center"/>
    </xf>
    <xf numFmtId="3" fontId="2" fillId="3" borderId="8" xfId="0" applyNumberFormat="1" applyFont="1" applyFill="1" applyBorder="1" applyAlignment="1" applyProtection="1">
      <alignment vertical="center"/>
    </xf>
    <xf numFmtId="3" fontId="2" fillId="3" borderId="7" xfId="0" applyNumberFormat="1" applyFont="1" applyFill="1" applyBorder="1" applyAlignment="1" applyProtection="1">
      <alignment vertical="center"/>
    </xf>
    <xf numFmtId="0" fontId="0" fillId="0" borderId="9" xfId="0" applyBorder="1" applyAlignment="1"/>
    <xf numFmtId="0" fontId="0" fillId="0" borderId="10" xfId="0" applyBorder="1" applyAlignment="1"/>
    <xf numFmtId="0" fontId="0" fillId="0" borderId="11" xfId="0" applyBorder="1" applyAlignment="1"/>
    <xf numFmtId="0" fontId="0" fillId="0" borderId="12" xfId="0" applyBorder="1" applyAlignment="1"/>
    <xf numFmtId="0" fontId="0" fillId="0" borderId="5" xfId="0" applyBorder="1" applyAlignment="1"/>
    <xf numFmtId="0" fontId="0" fillId="0" borderId="6" xfId="0" applyBorder="1" applyAlignment="1"/>
    <xf numFmtId="0" fontId="0" fillId="0" borderId="3" xfId="0" applyBorder="1" applyAlignment="1"/>
    <xf numFmtId="0" fontId="0" fillId="0" borderId="4" xfId="0" applyBorder="1" applyAlignment="1"/>
    <xf numFmtId="0" fontId="0" fillId="0" borderId="13" xfId="0" applyBorder="1" applyAlignment="1"/>
    <xf numFmtId="0" fontId="0" fillId="0" borderId="14" xfId="0" applyBorder="1" applyAlignment="1"/>
    <xf numFmtId="0" fontId="0" fillId="0" borderId="15" xfId="0" applyBorder="1" applyAlignment="1"/>
    <xf numFmtId="0" fontId="0" fillId="0" borderId="2" xfId="0" applyBorder="1" applyAlignment="1"/>
    <xf numFmtId="0" fontId="0" fillId="0" borderId="16" xfId="0" applyBorder="1" applyAlignment="1"/>
    <xf numFmtId="0" fontId="0" fillId="0" borderId="17" xfId="0" applyBorder="1" applyAlignment="1"/>
    <xf numFmtId="0" fontId="0" fillId="0" borderId="0" xfId="0" applyBorder="1" applyAlignment="1"/>
    <xf numFmtId="0" fontId="0" fillId="0" borderId="1" xfId="0" applyBorder="1" applyAlignment="1"/>
    <xf numFmtId="0" fontId="0" fillId="0" borderId="0" xfId="0" applyFont="1" applyAlignment="1"/>
    <xf numFmtId="3" fontId="0" fillId="0" borderId="0" xfId="0" applyNumberFormat="1" applyFont="1" applyFill="1" applyAlignment="1" applyProtection="1"/>
    <xf numFmtId="3" fontId="1" fillId="0" borderId="0" xfId="0" applyNumberFormat="1" applyFont="1" applyFill="1" applyAlignment="1" applyProtection="1">
      <alignment horizontal="center" vertical="center"/>
    </xf>
    <xf numFmtId="3" fontId="3" fillId="3" borderId="0" xfId="0" applyNumberFormat="1" applyFont="1" applyFill="1" applyAlignment="1" applyProtection="1">
      <alignment horizontal="left" vertical="center"/>
    </xf>
    <xf numFmtId="0" fontId="4" fillId="0" borderId="0" xfId="59" applyFont="1" applyFill="1">
      <alignment vertical="center"/>
    </xf>
    <xf numFmtId="0" fontId="5" fillId="0" borderId="0" xfId="59" applyFill="1">
      <alignment vertical="center"/>
    </xf>
    <xf numFmtId="0" fontId="2" fillId="0" borderId="0" xfId="59" applyFont="1" applyFill="1">
      <alignment vertical="center"/>
    </xf>
    <xf numFmtId="0" fontId="1" fillId="0" borderId="0" xfId="59" applyFont="1" applyFill="1" applyAlignment="1">
      <alignment horizontal="center" vertical="center"/>
    </xf>
    <xf numFmtId="0" fontId="6" fillId="0" borderId="0" xfId="59" applyFont="1" applyFill="1" applyBorder="1" applyAlignment="1">
      <alignment vertical="center"/>
    </xf>
    <xf numFmtId="0" fontId="7" fillId="3" borderId="18" xfId="59" applyFont="1" applyFill="1" applyBorder="1" applyAlignment="1">
      <alignment vertical="center"/>
    </xf>
    <xf numFmtId="0" fontId="8" fillId="3" borderId="7" xfId="0" applyNumberFormat="1" applyFont="1" applyFill="1" applyBorder="1" applyAlignment="1" applyProtection="1">
      <alignment horizontal="center" vertical="center"/>
    </xf>
    <xf numFmtId="0" fontId="8" fillId="3" borderId="19" xfId="0" applyNumberFormat="1" applyFont="1" applyFill="1" applyBorder="1" applyAlignment="1" applyProtection="1">
      <alignment horizontal="center" vertical="center"/>
    </xf>
    <xf numFmtId="0" fontId="8" fillId="3" borderId="20" xfId="0" applyNumberFormat="1" applyFont="1" applyFill="1" applyBorder="1" applyAlignment="1" applyProtection="1">
      <alignment horizontal="center" vertical="center"/>
    </xf>
    <xf numFmtId="176" fontId="4" fillId="3" borderId="7" xfId="55" applyNumberFormat="1" applyFont="1" applyFill="1" applyBorder="1" applyAlignment="1">
      <alignment horizontal="center" vertical="center" wrapText="1"/>
    </xf>
    <xf numFmtId="176" fontId="4" fillId="3" borderId="19" xfId="55" applyNumberFormat="1" applyFont="1" applyFill="1" applyBorder="1" applyAlignment="1">
      <alignment horizontal="center" vertical="center" wrapText="1"/>
    </xf>
    <xf numFmtId="176" fontId="4" fillId="3" borderId="20" xfId="55" applyNumberFormat="1" applyFont="1" applyFill="1" applyBorder="1" applyAlignment="1">
      <alignment horizontal="center" vertical="center" wrapText="1"/>
    </xf>
    <xf numFmtId="0" fontId="0" fillId="0" borderId="0" xfId="59" applyFont="1" applyFill="1">
      <alignment vertical="center"/>
    </xf>
    <xf numFmtId="3" fontId="0" fillId="0" borderId="0" xfId="0" applyNumberFormat="1" applyFont="1" applyFill="1" applyAlignment="1" applyProtection="1">
      <alignment horizontal="right" vertical="center"/>
    </xf>
    <xf numFmtId="3" fontId="1" fillId="2" borderId="0" xfId="0" applyNumberFormat="1" applyFont="1" applyFill="1" applyAlignment="1" applyProtection="1">
      <alignment vertical="center"/>
    </xf>
    <xf numFmtId="3" fontId="2" fillId="2" borderId="0" xfId="0" applyNumberFormat="1" applyFont="1" applyFill="1" applyAlignment="1" applyProtection="1">
      <alignment vertical="center"/>
    </xf>
    <xf numFmtId="3" fontId="3" fillId="2" borderId="0" xfId="0" applyNumberFormat="1" applyFont="1" applyFill="1" applyAlignment="1" applyProtection="1">
      <alignment vertical="center"/>
    </xf>
    <xf numFmtId="0" fontId="8" fillId="3" borderId="7" xfId="0" applyNumberFormat="1" applyFont="1" applyFill="1" applyBorder="1" applyAlignment="1" applyProtection="1">
      <alignment vertical="center"/>
    </xf>
    <xf numFmtId="0" fontId="0" fillId="3" borderId="7" xfId="0" applyFill="1" applyBorder="1" applyAlignment="1"/>
    <xf numFmtId="3" fontId="1" fillId="2" borderId="0" xfId="0" applyNumberFormat="1" applyFont="1" applyFill="1" applyAlignment="1" applyProtection="1">
      <alignment horizontal="center" vertical="center"/>
    </xf>
    <xf numFmtId="3" fontId="2" fillId="2" borderId="0" xfId="0" applyNumberFormat="1" applyFont="1" applyFill="1" applyAlignment="1" applyProtection="1">
      <alignment horizontal="right" vertical="center"/>
    </xf>
    <xf numFmtId="3" fontId="2" fillId="3" borderId="7" xfId="0" applyNumberFormat="1" applyFont="1" applyFill="1" applyBorder="1" applyAlignment="1" applyProtection="1">
      <alignment horizontal="left" vertical="center"/>
    </xf>
    <xf numFmtId="0" fontId="0" fillId="3" borderId="7" xfId="0" applyFont="1" applyFill="1" applyBorder="1" applyAlignment="1"/>
    <xf numFmtId="3" fontId="0" fillId="3" borderId="7" xfId="0" applyNumberFormat="1" applyFont="1" applyFill="1" applyBorder="1" applyAlignment="1" applyProtection="1"/>
    <xf numFmtId="3" fontId="0" fillId="3" borderId="0" xfId="0" applyNumberFormat="1" applyFont="1" applyFill="1" applyAlignment="1" applyProtection="1"/>
    <xf numFmtId="0" fontId="9" fillId="0" borderId="0" xfId="60" applyFont="1">
      <alignment vertical="center"/>
    </xf>
    <xf numFmtId="0" fontId="10" fillId="0" borderId="0" xfId="60" applyFont="1">
      <alignment vertical="center"/>
    </xf>
    <xf numFmtId="0" fontId="11" fillId="0" borderId="0" xfId="60" applyFont="1">
      <alignment vertical="center"/>
    </xf>
    <xf numFmtId="0" fontId="9" fillId="0" borderId="0" xfId="11" applyFont="1"/>
    <xf numFmtId="177" fontId="9" fillId="0" borderId="0" xfId="11" applyNumberFormat="1" applyFont="1"/>
    <xf numFmtId="0" fontId="12" fillId="0" borderId="0" xfId="11" applyFont="1" applyAlignment="1">
      <alignment horizontal="center"/>
    </xf>
    <xf numFmtId="0" fontId="13" fillId="0" borderId="0" xfId="11" applyFont="1" applyAlignment="1">
      <alignment horizontal="center"/>
    </xf>
    <xf numFmtId="0" fontId="11" fillId="0" borderId="0" xfId="33" applyFont="1" applyBorder="1" applyAlignment="1">
      <alignment horizontal="right"/>
    </xf>
    <xf numFmtId="0" fontId="14" fillId="2" borderId="7" xfId="11" applyFont="1" applyFill="1" applyBorder="1" applyAlignment="1">
      <alignment horizontal="center" vertical="center"/>
    </xf>
    <xf numFmtId="0" fontId="14" fillId="0" borderId="7" xfId="11" applyFont="1" applyFill="1" applyBorder="1" applyAlignment="1">
      <alignment horizontal="center" vertical="center"/>
    </xf>
    <xf numFmtId="177" fontId="14" fillId="0" borderId="7" xfId="11" applyNumberFormat="1" applyFont="1" applyFill="1" applyBorder="1" applyAlignment="1">
      <alignment horizontal="center" vertical="center"/>
    </xf>
    <xf numFmtId="1" fontId="11" fillId="0" borderId="7" xfId="60" applyNumberFormat="1" applyFont="1" applyFill="1" applyBorder="1" applyAlignment="1">
      <alignment horizontal="left" vertical="center"/>
    </xf>
    <xf numFmtId="0" fontId="11" fillId="0" borderId="7" xfId="11" applyFont="1" applyFill="1" applyBorder="1" applyAlignment="1">
      <alignment vertical="center"/>
    </xf>
    <xf numFmtId="0" fontId="11" fillId="0" borderId="7" xfId="11" applyNumberFormat="1" applyFont="1" applyBorder="1" applyAlignment="1">
      <alignment vertical="center"/>
    </xf>
    <xf numFmtId="0" fontId="11" fillId="0" borderId="7" xfId="51" applyFont="1" applyFill="1" applyBorder="1" applyAlignment="1">
      <alignment vertical="center"/>
    </xf>
    <xf numFmtId="0" fontId="15" fillId="0" borderId="7" xfId="60" applyFont="1" applyFill="1" applyBorder="1" applyAlignment="1">
      <alignment vertical="center"/>
    </xf>
    <xf numFmtId="177" fontId="11" fillId="0" borderId="7" xfId="11" applyNumberFormat="1" applyFont="1" applyBorder="1" applyAlignment="1">
      <alignment vertical="center"/>
    </xf>
    <xf numFmtId="0" fontId="14" fillId="0" borderId="7" xfId="51" applyFont="1" applyFill="1" applyBorder="1" applyAlignment="1">
      <alignment vertical="center"/>
    </xf>
    <xf numFmtId="0" fontId="14" fillId="0" borderId="7" xfId="11" applyFont="1" applyFill="1" applyBorder="1" applyAlignment="1">
      <alignment vertical="center"/>
    </xf>
    <xf numFmtId="177" fontId="14" fillId="0" borderId="7" xfId="11" applyNumberFormat="1" applyFont="1" applyBorder="1" applyAlignment="1">
      <alignment vertical="center"/>
    </xf>
    <xf numFmtId="0" fontId="14" fillId="0" borderId="7" xfId="11" applyFont="1" applyBorder="1" applyAlignment="1">
      <alignment horizontal="left" vertical="center" indent="1"/>
    </xf>
    <xf numFmtId="0" fontId="14" fillId="0" borderId="7" xfId="11" applyFont="1" applyBorder="1" applyAlignment="1">
      <alignment vertical="center"/>
    </xf>
    <xf numFmtId="0" fontId="14" fillId="0" borderId="7" xfId="11" applyFont="1" applyBorder="1"/>
    <xf numFmtId="0" fontId="11" fillId="0" borderId="7" xfId="11" applyFont="1" applyBorder="1"/>
    <xf numFmtId="177" fontId="11" fillId="0" borderId="7" xfId="11" applyNumberFormat="1" applyFont="1" applyBorder="1"/>
    <xf numFmtId="0" fontId="5" fillId="0" borderId="0" xfId="0" applyFont="1" applyAlignment="1"/>
    <xf numFmtId="0" fontId="1" fillId="0" borderId="0" xfId="0" applyNumberFormat="1" applyFont="1" applyFill="1" applyAlignment="1" applyProtection="1">
      <alignment horizontal="center" vertical="center"/>
    </xf>
    <xf numFmtId="0" fontId="2" fillId="0" borderId="0" xfId="0" applyNumberFormat="1" applyFont="1" applyFill="1" applyAlignment="1" applyProtection="1">
      <alignment horizontal="right" vertical="center"/>
    </xf>
    <xf numFmtId="0" fontId="5" fillId="3" borderId="7" xfId="0" applyNumberFormat="1" applyFont="1" applyFill="1" applyBorder="1" applyAlignment="1" applyProtection="1">
      <alignment horizontal="center" vertical="center"/>
    </xf>
    <xf numFmtId="0" fontId="5" fillId="3" borderId="7" xfId="0" applyNumberFormat="1" applyFont="1" applyFill="1" applyBorder="1" applyAlignment="1" applyProtection="1">
      <alignment horizontal="left" vertical="center"/>
    </xf>
    <xf numFmtId="3" fontId="5" fillId="3" borderId="7" xfId="0" applyNumberFormat="1" applyFont="1" applyFill="1" applyBorder="1" applyAlignment="1" applyProtection="1">
      <alignment horizontal="right" vertical="center"/>
    </xf>
    <xf numFmtId="0" fontId="16" fillId="0" borderId="0" xfId="59" applyFont="1" applyFill="1" applyAlignment="1">
      <alignment horizontal="center" vertical="center"/>
    </xf>
    <xf numFmtId="0" fontId="17" fillId="0" borderId="0" xfId="59" applyFont="1" applyFill="1">
      <alignment vertical="center"/>
    </xf>
    <xf numFmtId="0" fontId="5" fillId="0" borderId="0" xfId="59" applyFont="1" applyFill="1">
      <alignment vertical="center"/>
    </xf>
    <xf numFmtId="0" fontId="5" fillId="0" borderId="18" xfId="59" applyFont="1" applyFill="1" applyBorder="1" applyAlignment="1">
      <alignment horizontal="center" vertical="center"/>
    </xf>
    <xf numFmtId="0" fontId="4" fillId="0" borderId="8" xfId="55" applyFont="1" applyFill="1" applyBorder="1" applyAlignment="1">
      <alignment horizontal="center" vertical="center" wrapText="1"/>
    </xf>
    <xf numFmtId="176" fontId="4" fillId="0" borderId="7" xfId="55" applyNumberFormat="1" applyFont="1" applyFill="1" applyBorder="1" applyAlignment="1">
      <alignment horizontal="center" vertical="center" wrapText="1"/>
    </xf>
    <xf numFmtId="0" fontId="4" fillId="0" borderId="21" xfId="57" applyFont="1" applyBorder="1" applyAlignment="1">
      <alignment horizontal="center" vertical="center"/>
    </xf>
    <xf numFmtId="0" fontId="4" fillId="0" borderId="7" xfId="57" applyFont="1" applyBorder="1" applyAlignment="1">
      <alignment horizontal="center" vertical="center" wrapText="1"/>
    </xf>
    <xf numFmtId="0" fontId="4" fillId="0" borderId="22" xfId="55" applyFont="1" applyFill="1" applyBorder="1" applyAlignment="1">
      <alignment horizontal="center" vertical="center" wrapText="1"/>
    </xf>
    <xf numFmtId="0" fontId="4" fillId="0" borderId="20" xfId="57" applyFont="1" applyBorder="1" applyAlignment="1">
      <alignment horizontal="center" vertical="center"/>
    </xf>
    <xf numFmtId="0" fontId="4" fillId="0" borderId="7" xfId="57" applyFont="1" applyBorder="1" applyAlignment="1">
      <alignment horizontal="center" vertical="center"/>
    </xf>
    <xf numFmtId="49" fontId="5" fillId="0" borderId="7" xfId="55" applyNumberFormat="1" applyFont="1" applyFill="1" applyBorder="1" applyAlignment="1" applyProtection="1">
      <alignment horizontal="left" vertical="center" wrapText="1"/>
    </xf>
    <xf numFmtId="176" fontId="5" fillId="0" borderId="7" xfId="55" applyNumberFormat="1" applyFill="1" applyBorder="1" applyAlignment="1" applyProtection="1">
      <alignment horizontal="right" vertical="center" wrapText="1"/>
    </xf>
    <xf numFmtId="176" fontId="5" fillId="0" borderId="7" xfId="56" applyNumberFormat="1" applyFont="1" applyFill="1" applyBorder="1" applyAlignment="1" applyProtection="1">
      <alignment horizontal="right" vertical="center"/>
    </xf>
    <xf numFmtId="49" fontId="5" fillId="0" borderId="7" xfId="55" applyNumberFormat="1" applyFill="1" applyBorder="1" applyAlignment="1" applyProtection="1">
      <alignment horizontal="left" vertical="center" wrapText="1"/>
    </xf>
    <xf numFmtId="0" fontId="4" fillId="0" borderId="7" xfId="55" applyFont="1" applyBorder="1" applyAlignment="1">
      <alignment horizontal="center" vertical="center"/>
    </xf>
    <xf numFmtId="176" fontId="4" fillId="0" borderId="7" xfId="55" applyNumberFormat="1" applyFont="1" applyFill="1" applyBorder="1" applyAlignment="1" applyProtection="1">
      <alignment horizontal="right" vertical="center" wrapText="1"/>
    </xf>
    <xf numFmtId="0" fontId="18" fillId="0" borderId="7" xfId="0" applyFont="1" applyBorder="1" applyAlignment="1">
      <alignment horizontal="center" vertical="center"/>
    </xf>
    <xf numFmtId="0" fontId="0" fillId="0" borderId="7" xfId="0" applyBorder="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18" fillId="0" borderId="0" xfId="0" applyFont="1" applyAlignment="1"/>
    <xf numFmtId="0" fontId="8" fillId="3" borderId="7" xfId="0" applyNumberFormat="1" applyFont="1" applyFill="1" applyBorder="1" applyAlignment="1" applyProtection="1">
      <alignment horizontal="left" vertical="center"/>
    </xf>
    <xf numFmtId="0" fontId="2" fillId="3" borderId="7" xfId="0" applyNumberFormat="1" applyFont="1" applyFill="1" applyBorder="1" applyAlignment="1" applyProtection="1">
      <alignment horizontal="left" vertical="center"/>
    </xf>
    <xf numFmtId="0" fontId="5" fillId="0" borderId="0" xfId="0" applyNumberFormat="1" applyFont="1" applyFill="1" applyAlignment="1" applyProtection="1"/>
    <xf numFmtId="0" fontId="1" fillId="0" borderId="0" xfId="57" applyFont="1" applyFill="1" applyBorder="1" applyAlignment="1">
      <alignment horizontal="center" vertical="center"/>
    </xf>
    <xf numFmtId="0" fontId="5" fillId="0" borderId="0" xfId="40" applyFill="1" applyAlignment="1">
      <alignment vertical="center"/>
    </xf>
    <xf numFmtId="0" fontId="6" fillId="0" borderId="0" xfId="40" applyFont="1" applyFill="1" applyAlignment="1">
      <alignment horizontal="center" vertical="center"/>
    </xf>
    <xf numFmtId="0" fontId="19" fillId="0" borderId="18" xfId="0" applyNumberFormat="1" applyFont="1" applyFill="1" applyBorder="1" applyAlignment="1" applyProtection="1">
      <alignment vertical="center"/>
    </xf>
    <xf numFmtId="0" fontId="2" fillId="0" borderId="0" xfId="0" applyNumberFormat="1" applyFont="1" applyFill="1" applyAlignment="1" applyProtection="1">
      <alignment vertical="center"/>
    </xf>
    <xf numFmtId="0" fontId="4" fillId="0" borderId="7" xfId="40" applyFont="1" applyFill="1" applyBorder="1" applyAlignment="1">
      <alignment horizontal="center" vertical="center" wrapText="1"/>
    </xf>
    <xf numFmtId="0" fontId="4" fillId="0" borderId="7" xfId="57" applyFont="1" applyFill="1" applyBorder="1" applyAlignment="1">
      <alignment horizontal="center" vertical="center" wrapText="1"/>
    </xf>
    <xf numFmtId="0" fontId="0" fillId="0" borderId="7" xfId="40" applyFont="1" applyFill="1" applyBorder="1">
      <alignment vertical="center"/>
    </xf>
    <xf numFmtId="176" fontId="0" fillId="0" borderId="7" xfId="40" applyNumberFormat="1" applyFont="1" applyFill="1" applyBorder="1" applyAlignment="1">
      <alignment vertical="center"/>
    </xf>
    <xf numFmtId="179" fontId="11" fillId="0" borderId="7" xfId="48" applyNumberFormat="1" applyFont="1" applyBorder="1" applyAlignment="1">
      <alignment vertical="center"/>
    </xf>
    <xf numFmtId="0" fontId="0" fillId="0" borderId="7" xfId="46" applyNumberFormat="1" applyFont="1" applyFill="1" applyBorder="1" applyAlignment="1" applyProtection="1">
      <alignment horizontal="right" vertical="center"/>
      <protection locked="0"/>
    </xf>
    <xf numFmtId="0" fontId="5" fillId="0" borderId="7" xfId="58" applyNumberFormat="1" applyFill="1" applyBorder="1" applyAlignment="1">
      <alignment horizontal="right" vertical="center"/>
    </xf>
    <xf numFmtId="0" fontId="4" fillId="0" borderId="7" xfId="40" applyFont="1" applyFill="1" applyBorder="1" applyAlignment="1">
      <alignment horizontal="center" vertical="center"/>
    </xf>
    <xf numFmtId="176" fontId="4" fillId="0" borderId="7" xfId="40" applyNumberFormat="1" applyFont="1" applyFill="1" applyBorder="1" applyAlignment="1">
      <alignment vertical="center"/>
    </xf>
    <xf numFmtId="0" fontId="20" fillId="0" borderId="0" xfId="0" applyFont="1" applyAlignment="1">
      <alignment horizontal="center" vertical="center"/>
    </xf>
    <xf numFmtId="3" fontId="2" fillId="4" borderId="7" xfId="0" applyNumberFormat="1" applyFont="1" applyFill="1" applyBorder="1" applyAlignment="1" applyProtection="1">
      <alignment horizontal="right" vertical="center"/>
    </xf>
    <xf numFmtId="0" fontId="0" fillId="0" borderId="0" xfId="0" applyAlignment="1">
      <alignment wrapText="1"/>
    </xf>
    <xf numFmtId="0" fontId="7" fillId="0" borderId="0" xfId="0" applyNumberFormat="1" applyFont="1" applyFill="1" applyAlignment="1" applyProtection="1">
      <alignment horizontal="center" vertical="center"/>
    </xf>
    <xf numFmtId="0" fontId="8" fillId="3" borderId="7" xfId="0" applyNumberFormat="1" applyFont="1" applyFill="1" applyBorder="1" applyAlignment="1" applyProtection="1">
      <alignment horizontal="center" vertical="center" wrapText="1"/>
    </xf>
    <xf numFmtId="0" fontId="8" fillId="3" borderId="8" xfId="0" applyNumberFormat="1" applyFont="1" applyFill="1" applyBorder="1" applyAlignment="1" applyProtection="1">
      <alignment horizontal="center" vertical="center" wrapText="1"/>
    </xf>
    <xf numFmtId="0" fontId="0" fillId="2" borderId="0" xfId="0" applyFont="1" applyFill="1" applyAlignment="1">
      <alignment vertical="center"/>
    </xf>
    <xf numFmtId="0" fontId="6" fillId="0" borderId="0" xfId="0" applyNumberFormat="1" applyFont="1" applyAlignment="1"/>
    <xf numFmtId="0" fontId="21" fillId="2" borderId="0" xfId="0" applyFont="1" applyFill="1" applyAlignment="1">
      <alignment vertical="center"/>
    </xf>
    <xf numFmtId="0" fontId="0" fillId="2" borderId="0" xfId="0" applyFont="1" applyFill="1" applyAlignment="1">
      <alignment horizontal="right" vertical="center"/>
    </xf>
    <xf numFmtId="0" fontId="22" fillId="2" borderId="0" xfId="0" applyFont="1" applyFill="1" applyAlignment="1">
      <alignment horizontal="center" vertical="center"/>
    </xf>
    <xf numFmtId="49" fontId="6" fillId="0" borderId="0" xfId="0" applyNumberFormat="1" applyFont="1" applyAlignment="1"/>
    <xf numFmtId="180" fontId="6" fillId="2" borderId="7" xfId="0" applyNumberFormat="1" applyFont="1" applyFill="1" applyBorder="1" applyAlignment="1" applyProtection="1">
      <alignment horizontal="left" vertical="center"/>
      <protection locked="0"/>
    </xf>
    <xf numFmtId="180" fontId="23" fillId="2" borderId="7" xfId="0" applyNumberFormat="1" applyFont="1" applyFill="1" applyBorder="1" applyAlignment="1" applyProtection="1">
      <alignment horizontal="left" vertical="center"/>
      <protection locked="0"/>
    </xf>
    <xf numFmtId="181" fontId="23" fillId="2" borderId="7" xfId="0" applyNumberFormat="1" applyFont="1" applyFill="1" applyBorder="1" applyAlignment="1" applyProtection="1">
      <alignment horizontal="left" vertical="center"/>
      <protection locked="0"/>
    </xf>
    <xf numFmtId="0" fontId="23" fillId="2" borderId="7" xfId="0" applyFont="1" applyFill="1" applyBorder="1" applyAlignment="1">
      <alignment vertical="center"/>
    </xf>
    <xf numFmtId="0" fontId="6" fillId="2" borderId="19" xfId="0" applyFont="1" applyFill="1" applyBorder="1" applyAlignment="1">
      <alignment vertical="center"/>
    </xf>
    <xf numFmtId="0" fontId="23" fillId="2" borderId="19" xfId="0" applyFont="1" applyFill="1" applyBorder="1" applyAlignment="1">
      <alignment vertical="center"/>
    </xf>
    <xf numFmtId="0" fontId="5" fillId="3" borderId="7" xfId="0" applyNumberFormat="1" applyFont="1" applyFill="1" applyBorder="1" applyAlignment="1" applyProtection="1"/>
    <xf numFmtId="0" fontId="17" fillId="0" borderId="0" xfId="0" applyFont="1" applyAlignment="1"/>
    <xf numFmtId="0" fontId="24" fillId="0" borderId="0" xfId="0" applyFont="1" applyAlignment="1"/>
    <xf numFmtId="0" fontId="25" fillId="0" borderId="0" xfId="0" applyFont="1" applyAlignment="1"/>
    <xf numFmtId="0" fontId="7" fillId="0" borderId="0" xfId="0" applyFont="1" applyAlignment="1"/>
    <xf numFmtId="0" fontId="26" fillId="0" borderId="0" xfId="0" applyFont="1" applyAlignment="1">
      <alignment horizontal="center"/>
    </xf>
    <xf numFmtId="0" fontId="27" fillId="0" borderId="0" xfId="0" applyFont="1" applyBorder="1" applyAlignment="1">
      <alignment horizontal="right"/>
    </xf>
    <xf numFmtId="0" fontId="27" fillId="0" borderId="7" xfId="0" applyFont="1" applyBorder="1" applyAlignment="1">
      <alignment horizontal="center" vertical="center"/>
    </xf>
    <xf numFmtId="0" fontId="27" fillId="0" borderId="7" xfId="0" applyFont="1" applyBorder="1" applyAlignment="1">
      <alignment horizontal="center" vertical="center" wrapText="1"/>
    </xf>
    <xf numFmtId="0" fontId="27" fillId="2" borderId="7" xfId="0" applyFont="1" applyFill="1" applyBorder="1" applyAlignment="1">
      <alignment horizontal="center" vertical="center" wrapText="1"/>
    </xf>
    <xf numFmtId="0" fontId="27" fillId="0" borderId="7" xfId="0" applyFont="1" applyBorder="1" applyAlignment="1">
      <alignment vertical="center"/>
    </xf>
    <xf numFmtId="178" fontId="27" fillId="0" borderId="7" xfId="0" applyNumberFormat="1" applyFont="1" applyBorder="1" applyAlignment="1">
      <alignment vertical="center"/>
    </xf>
    <xf numFmtId="0" fontId="27" fillId="0" borderId="7" xfId="0" applyFont="1" applyBorder="1" applyAlignment="1">
      <alignment horizontal="right" vertical="center"/>
    </xf>
    <xf numFmtId="0" fontId="27" fillId="0" borderId="0" xfId="0" applyFont="1" applyFill="1" applyBorder="1" applyAlignment="1">
      <alignment horizontal="left" vertical="center" wrapText="1"/>
    </xf>
    <xf numFmtId="0" fontId="27" fillId="2" borderId="7" xfId="0" applyFont="1" applyFill="1" applyBorder="1" applyAlignment="1">
      <alignment horizontal="center" vertical="center"/>
    </xf>
    <xf numFmtId="0" fontId="27" fillId="0" borderId="7" xfId="0" applyFont="1" applyBorder="1" applyAlignment="1">
      <alignment horizontal="left" vertical="center"/>
    </xf>
    <xf numFmtId="181" fontId="27" fillId="0" borderId="7" xfId="0" applyNumberFormat="1" applyFont="1" applyBorder="1" applyAlignment="1">
      <alignment vertical="center"/>
    </xf>
    <xf numFmtId="1" fontId="27" fillId="0" borderId="7" xfId="0" applyNumberFormat="1" applyFont="1" applyFill="1" applyBorder="1" applyAlignment="1">
      <alignment vertical="center"/>
    </xf>
    <xf numFmtId="0" fontId="0" fillId="0" borderId="0" xfId="0" applyFont="1" applyBorder="1" applyAlignment="1">
      <alignment horizontal="left" vertical="center"/>
    </xf>
    <xf numFmtId="0" fontId="0" fillId="0" borderId="0" xfId="0" applyBorder="1" applyAlignment="1">
      <alignment vertical="center"/>
    </xf>
    <xf numFmtId="178" fontId="0" fillId="0" borderId="0" xfId="0" applyNumberFormat="1" applyBorder="1" applyAlignment="1">
      <alignment vertic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报告附表1-7（2011）_人大附表-9-14"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_人大报告附表1-7（2013）_人大附表-9-14"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_附件：2012年出口退税基数及超基数上解情况表"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常规_2002年乡镇现金结算表" xfId="46"/>
    <cellStyle name="强调文字颜色 5" xfId="47" builtinId="45"/>
    <cellStyle name="常规 2 2" xfId="48"/>
    <cellStyle name="40% - 强调文字颜色 5" xfId="49" builtinId="47"/>
    <cellStyle name="60% - 强调文字颜色 5" xfId="50" builtinId="48"/>
    <cellStyle name="常规_12-29日省政府常务会议材料附件_人大附表-9-14" xfId="51"/>
    <cellStyle name="强调文字颜色 6" xfId="52" builtinId="49"/>
    <cellStyle name="40% - 强调文字颜色 6" xfId="53" builtinId="51"/>
    <cellStyle name="60% - 强调文字颜色 6" xfId="54" builtinId="52"/>
    <cellStyle name="常规 11" xfId="55"/>
    <cellStyle name="常规 13" xfId="56"/>
    <cellStyle name="常规 15" xfId="57"/>
    <cellStyle name="常规_2005年乡镇财力表(确定)" xfId="58"/>
    <cellStyle name="常规_2007基金预算" xfId="59"/>
    <cellStyle name="常规_人大附表-9-14" xfId="6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customXml" Target="../customXml/item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workbookViewId="0">
      <selection activeCell="D9" sqref="D9"/>
    </sheetView>
  </sheetViews>
  <sheetFormatPr defaultColWidth="9" defaultRowHeight="26.1" customHeight="1" outlineLevelCol="5"/>
  <cols>
    <col min="1" max="1" width="29.25" style="1" customWidth="1"/>
    <col min="2" max="2" width="16.875" style="1" customWidth="1"/>
    <col min="3" max="3" width="12.25" style="1" customWidth="1"/>
    <col min="4" max="4" width="11.875" style="1" customWidth="1"/>
    <col min="5" max="5" width="13.375" style="1" customWidth="1"/>
    <col min="6" max="6" width="10.875" style="1" customWidth="1"/>
    <col min="7" max="16384" width="9" style="1"/>
  </cols>
  <sheetData>
    <row r="1" s="151" customFormat="1" ht="16.5" customHeight="1" spans="1:2">
      <c r="A1" s="154" t="s">
        <v>0</v>
      </c>
      <c r="B1" s="154"/>
    </row>
    <row r="2" s="152" customFormat="1" ht="21" customHeight="1" spans="1:6">
      <c r="A2" s="155" t="s">
        <v>1</v>
      </c>
      <c r="B2" s="155"/>
      <c r="C2" s="155"/>
      <c r="D2" s="155"/>
      <c r="E2" s="155"/>
      <c r="F2" s="155"/>
    </row>
    <row r="3" s="153" customFormat="1" ht="15" customHeight="1" spans="6:6">
      <c r="F3" s="156" t="s">
        <v>2</v>
      </c>
    </row>
    <row r="4" s="153" customFormat="1" ht="37.5" customHeight="1" spans="1:6">
      <c r="A4" s="164" t="s">
        <v>3</v>
      </c>
      <c r="B4" s="164" t="s">
        <v>4</v>
      </c>
      <c r="C4" s="164" t="s">
        <v>5</v>
      </c>
      <c r="D4" s="159" t="s">
        <v>6</v>
      </c>
      <c r="E4" s="159" t="s">
        <v>7</v>
      </c>
      <c r="F4" s="159" t="s">
        <v>8</v>
      </c>
    </row>
    <row r="5" s="153" customFormat="1" ht="27" customHeight="1" spans="1:6">
      <c r="A5" s="165" t="s">
        <v>9</v>
      </c>
      <c r="B5" s="160">
        <f>B6+B22</f>
        <v>14490</v>
      </c>
      <c r="C5" s="160">
        <f>C6+C22</f>
        <v>15500</v>
      </c>
      <c r="D5" s="160">
        <f>D6+D22</f>
        <v>15948</v>
      </c>
      <c r="E5" s="161">
        <f>D5/C5*100</f>
        <v>102.890322580645</v>
      </c>
      <c r="F5" s="161">
        <f>D5/B5*100-100</f>
        <v>10.0621118012422</v>
      </c>
    </row>
    <row r="6" s="153" customFormat="1" ht="27" customHeight="1" spans="1:6">
      <c r="A6" s="165" t="s">
        <v>10</v>
      </c>
      <c r="B6" s="160">
        <f>SUM(B7:B21)</f>
        <v>6226</v>
      </c>
      <c r="C6" s="160">
        <f>SUM(C7:C21)</f>
        <v>7810</v>
      </c>
      <c r="D6" s="160">
        <f t="shared" ref="D6:F6" si="0">SUM(D7:D21)</f>
        <v>7540</v>
      </c>
      <c r="E6" s="166">
        <f>D6/C6*100-100</f>
        <v>-3.45710627400769</v>
      </c>
      <c r="F6" s="166">
        <f>D6/B6*100-100</f>
        <v>21.1050433665275</v>
      </c>
    </row>
    <row r="7" s="153" customFormat="1" ht="26.45" customHeight="1" spans="1:6">
      <c r="A7" s="165" t="s">
        <v>11</v>
      </c>
      <c r="B7" s="160">
        <v>1460</v>
      </c>
      <c r="C7" s="160">
        <v>2700</v>
      </c>
      <c r="D7" s="160">
        <v>2101</v>
      </c>
      <c r="E7" s="161">
        <f t="shared" ref="E6:E31" si="1">D7/C7*100</f>
        <v>77.8148148148148</v>
      </c>
      <c r="F7" s="161">
        <f t="shared" ref="F6:F31" si="2">D7/B7*100-100</f>
        <v>43.9041095890411</v>
      </c>
    </row>
    <row r="8" s="153" customFormat="1" ht="26.45" customHeight="1" spans="1:6">
      <c r="A8" s="167" t="s">
        <v>12</v>
      </c>
      <c r="B8" s="160"/>
      <c r="C8" s="160"/>
      <c r="D8" s="160"/>
      <c r="E8" s="161"/>
      <c r="F8" s="161"/>
    </row>
    <row r="9" s="153" customFormat="1" ht="26.45" customHeight="1" spans="1:6">
      <c r="A9" s="167" t="s">
        <v>13</v>
      </c>
      <c r="B9" s="160">
        <v>102</v>
      </c>
      <c r="C9" s="160">
        <v>120</v>
      </c>
      <c r="D9" s="160">
        <v>99</v>
      </c>
      <c r="E9" s="161">
        <f t="shared" si="1"/>
        <v>82.5</v>
      </c>
      <c r="F9" s="161">
        <f t="shared" si="2"/>
        <v>-2.94117647058823</v>
      </c>
    </row>
    <row r="10" s="153" customFormat="1" ht="26.45" customHeight="1" spans="1:6">
      <c r="A10" s="167" t="s">
        <v>14</v>
      </c>
      <c r="B10" s="160">
        <v>447</v>
      </c>
      <c r="C10" s="160">
        <v>480</v>
      </c>
      <c r="D10" s="160">
        <v>484</v>
      </c>
      <c r="E10" s="161">
        <f t="shared" si="1"/>
        <v>100.833333333333</v>
      </c>
      <c r="F10" s="161">
        <f t="shared" si="2"/>
        <v>8.27740492170021</v>
      </c>
    </row>
    <row r="11" s="153" customFormat="1" ht="26.45" customHeight="1" spans="1:6">
      <c r="A11" s="167" t="s">
        <v>15</v>
      </c>
      <c r="B11" s="160"/>
      <c r="C11" s="160"/>
      <c r="D11" s="160"/>
      <c r="E11" s="161"/>
      <c r="F11" s="161"/>
    </row>
    <row r="12" s="153" customFormat="1" ht="26.45" customHeight="1" spans="1:6">
      <c r="A12" s="167" t="s">
        <v>16</v>
      </c>
      <c r="B12" s="160">
        <v>780</v>
      </c>
      <c r="C12" s="160">
        <v>900</v>
      </c>
      <c r="D12" s="160">
        <v>739</v>
      </c>
      <c r="E12" s="161">
        <f t="shared" si="1"/>
        <v>82.1111111111111</v>
      </c>
      <c r="F12" s="161">
        <f t="shared" si="2"/>
        <v>-5.25641025641026</v>
      </c>
    </row>
    <row r="13" s="153" customFormat="1" ht="26.45" customHeight="1" spans="1:6">
      <c r="A13" s="167" t="s">
        <v>17</v>
      </c>
      <c r="B13" s="160">
        <v>274</v>
      </c>
      <c r="C13" s="160">
        <v>600</v>
      </c>
      <c r="D13" s="160">
        <v>279</v>
      </c>
      <c r="E13" s="161">
        <f t="shared" si="1"/>
        <v>46.5</v>
      </c>
      <c r="F13" s="161">
        <f t="shared" si="2"/>
        <v>1.82481751824817</v>
      </c>
    </row>
    <row r="14" s="153" customFormat="1" ht="26.45" customHeight="1" spans="1:6">
      <c r="A14" s="167" t="s">
        <v>18</v>
      </c>
      <c r="B14" s="160">
        <v>114</v>
      </c>
      <c r="C14" s="160">
        <v>150</v>
      </c>
      <c r="D14" s="160">
        <v>126</v>
      </c>
      <c r="E14" s="161">
        <f t="shared" si="1"/>
        <v>84</v>
      </c>
      <c r="F14" s="161">
        <f t="shared" si="2"/>
        <v>10.5263157894737</v>
      </c>
    </row>
    <row r="15" s="153" customFormat="1" ht="26.45" customHeight="1" spans="1:6">
      <c r="A15" s="167" t="s">
        <v>19</v>
      </c>
      <c r="B15" s="160">
        <v>961</v>
      </c>
      <c r="C15" s="160">
        <v>1200</v>
      </c>
      <c r="D15" s="160">
        <v>1277</v>
      </c>
      <c r="E15" s="161">
        <f t="shared" si="1"/>
        <v>106.416666666667</v>
      </c>
      <c r="F15" s="161">
        <f t="shared" si="2"/>
        <v>32.8824141519251</v>
      </c>
    </row>
    <row r="16" s="153" customFormat="1" ht="26.45" customHeight="1" spans="1:6">
      <c r="A16" s="165" t="s">
        <v>20</v>
      </c>
      <c r="B16" s="160">
        <v>36</v>
      </c>
      <c r="C16" s="160">
        <v>40</v>
      </c>
      <c r="D16" s="160">
        <v>53</v>
      </c>
      <c r="E16" s="161">
        <f t="shared" si="1"/>
        <v>132.5</v>
      </c>
      <c r="F16" s="161">
        <f t="shared" si="2"/>
        <v>47.2222222222222</v>
      </c>
    </row>
    <row r="17" s="153" customFormat="1" ht="26.45" customHeight="1" spans="1:6">
      <c r="A17" s="165" t="s">
        <v>21</v>
      </c>
      <c r="B17" s="160"/>
      <c r="C17" s="160"/>
      <c r="D17" s="160"/>
      <c r="E17" s="161"/>
      <c r="F17" s="161"/>
    </row>
    <row r="18" s="153" customFormat="1" ht="26.45" customHeight="1" spans="1:6">
      <c r="A18" s="165" t="s">
        <v>22</v>
      </c>
      <c r="B18" s="160">
        <v>1986</v>
      </c>
      <c r="C18" s="160">
        <v>1200</v>
      </c>
      <c r="D18" s="160">
        <v>2114</v>
      </c>
      <c r="E18" s="161">
        <f t="shared" si="1"/>
        <v>176.166666666667</v>
      </c>
      <c r="F18" s="161">
        <f t="shared" si="2"/>
        <v>6.44511581067474</v>
      </c>
    </row>
    <row r="19" s="153" customFormat="1" ht="26.45" customHeight="1" spans="1:6">
      <c r="A19" s="165" t="s">
        <v>23</v>
      </c>
      <c r="B19" s="160">
        <v>66</v>
      </c>
      <c r="C19" s="160">
        <v>80</v>
      </c>
      <c r="D19" s="160">
        <v>174</v>
      </c>
      <c r="E19" s="161">
        <f t="shared" si="1"/>
        <v>217.5</v>
      </c>
      <c r="F19" s="161">
        <f t="shared" si="2"/>
        <v>163.636363636364</v>
      </c>
    </row>
    <row r="20" s="153" customFormat="1" ht="26.45" customHeight="1" spans="1:6">
      <c r="A20" s="165" t="s">
        <v>24</v>
      </c>
      <c r="B20" s="160"/>
      <c r="C20" s="160"/>
      <c r="D20" s="160"/>
      <c r="E20" s="161"/>
      <c r="F20" s="161"/>
    </row>
    <row r="21" s="153" customFormat="1" ht="26.45" customHeight="1" spans="1:6">
      <c r="A21" s="165" t="s">
        <v>25</v>
      </c>
      <c r="B21" s="160"/>
      <c r="C21" s="160">
        <v>340</v>
      </c>
      <c r="D21" s="160">
        <v>94</v>
      </c>
      <c r="E21" s="161">
        <f t="shared" si="1"/>
        <v>27.6470588235294</v>
      </c>
      <c r="F21" s="161"/>
    </row>
    <row r="22" s="153" customFormat="1" ht="26.45" customHeight="1" spans="1:6">
      <c r="A22" s="165" t="s">
        <v>26</v>
      </c>
      <c r="B22" s="160">
        <f>SUM(B23:B30)</f>
        <v>8264</v>
      </c>
      <c r="C22" s="160">
        <f>SUM(C23:C30)</f>
        <v>7690</v>
      </c>
      <c r="D22" s="160">
        <f>SUM(D23:D30)</f>
        <v>8408</v>
      </c>
      <c r="E22" s="161">
        <f t="shared" si="1"/>
        <v>109.336801040312</v>
      </c>
      <c r="F22" s="161">
        <f t="shared" si="2"/>
        <v>1.74249757986446</v>
      </c>
    </row>
    <row r="23" s="153" customFormat="1" ht="26.45" customHeight="1" spans="1:6">
      <c r="A23" s="165" t="s">
        <v>27</v>
      </c>
      <c r="B23" s="160">
        <v>685</v>
      </c>
      <c r="C23" s="160">
        <v>900</v>
      </c>
      <c r="D23" s="160">
        <v>654</v>
      </c>
      <c r="E23" s="161">
        <f t="shared" si="1"/>
        <v>72.6666666666667</v>
      </c>
      <c r="F23" s="161">
        <f t="shared" si="2"/>
        <v>-4.52554744525547</v>
      </c>
    </row>
    <row r="24" s="153" customFormat="1" ht="26.45" customHeight="1" spans="1:6">
      <c r="A24" s="165" t="s">
        <v>28</v>
      </c>
      <c r="B24" s="160">
        <v>377</v>
      </c>
      <c r="C24" s="160">
        <v>50</v>
      </c>
      <c r="D24" s="160">
        <v>21</v>
      </c>
      <c r="E24" s="161">
        <f t="shared" si="1"/>
        <v>42</v>
      </c>
      <c r="F24" s="161">
        <f t="shared" si="2"/>
        <v>-94.4297082228117</v>
      </c>
    </row>
    <row r="25" s="153" customFormat="1" ht="26.45" customHeight="1" spans="1:6">
      <c r="A25" s="165" t="s">
        <v>29</v>
      </c>
      <c r="B25" s="160">
        <v>36</v>
      </c>
      <c r="C25" s="160">
        <v>50</v>
      </c>
      <c r="D25" s="160">
        <v>127</v>
      </c>
      <c r="E25" s="161">
        <f t="shared" si="1"/>
        <v>254</v>
      </c>
      <c r="F25" s="161">
        <f t="shared" si="2"/>
        <v>252.777777777778</v>
      </c>
    </row>
    <row r="26" s="153" customFormat="1" ht="26.45" customHeight="1" spans="1:6">
      <c r="A26" s="165" t="s">
        <v>30</v>
      </c>
      <c r="B26" s="160"/>
      <c r="C26" s="160"/>
      <c r="D26" s="160"/>
      <c r="E26" s="161"/>
      <c r="F26" s="161"/>
    </row>
    <row r="27" s="153" customFormat="1" ht="26.45" customHeight="1" spans="1:6">
      <c r="A27" s="165" t="s">
        <v>31</v>
      </c>
      <c r="B27" s="160">
        <v>7076</v>
      </c>
      <c r="C27" s="160">
        <v>1200</v>
      </c>
      <c r="D27" s="160">
        <v>2038</v>
      </c>
      <c r="E27" s="161">
        <f t="shared" si="1"/>
        <v>169.833333333333</v>
      </c>
      <c r="F27" s="161">
        <f t="shared" si="2"/>
        <v>-71.1984171848502</v>
      </c>
    </row>
    <row r="28" s="153" customFormat="1" ht="26.45" customHeight="1" spans="1:6">
      <c r="A28" s="165" t="s">
        <v>32</v>
      </c>
      <c r="B28" s="160"/>
      <c r="C28" s="160">
        <v>1500</v>
      </c>
      <c r="D28" s="160">
        <v>441</v>
      </c>
      <c r="E28" s="161">
        <f t="shared" si="1"/>
        <v>29.4</v>
      </c>
      <c r="F28" s="161"/>
    </row>
    <row r="29" s="153" customFormat="1" ht="26.45" customHeight="1" spans="1:6">
      <c r="A29" s="165" t="s">
        <v>33</v>
      </c>
      <c r="B29" s="160"/>
      <c r="C29" s="160"/>
      <c r="D29" s="160"/>
      <c r="E29" s="161"/>
      <c r="F29" s="161"/>
    </row>
    <row r="30" s="153" customFormat="1" ht="26.45" customHeight="1" spans="1:6">
      <c r="A30" s="165" t="s">
        <v>34</v>
      </c>
      <c r="B30" s="160">
        <v>90</v>
      </c>
      <c r="C30" s="160">
        <v>3990</v>
      </c>
      <c r="D30" s="160">
        <v>5127</v>
      </c>
      <c r="E30" s="161">
        <f t="shared" si="1"/>
        <v>128.496240601504</v>
      </c>
      <c r="F30" s="161">
        <f t="shared" si="2"/>
        <v>5596.66666666667</v>
      </c>
    </row>
    <row r="31" s="153" customFormat="1" ht="26.45" customHeight="1" spans="1:6">
      <c r="A31" s="165" t="s">
        <v>35</v>
      </c>
      <c r="B31" s="160">
        <v>4575</v>
      </c>
      <c r="C31" s="160">
        <v>4745</v>
      </c>
      <c r="D31" s="160">
        <v>4745</v>
      </c>
      <c r="E31" s="161">
        <f t="shared" si="1"/>
        <v>100</v>
      </c>
      <c r="F31" s="161">
        <f t="shared" si="2"/>
        <v>3.71584699453551</v>
      </c>
    </row>
    <row r="32" ht="20.1" customHeight="1" spans="1:6">
      <c r="A32" s="168"/>
      <c r="B32" s="168"/>
      <c r="C32" s="169"/>
      <c r="D32" s="169"/>
      <c r="E32" s="170"/>
      <c r="F32" s="170"/>
    </row>
  </sheetData>
  <mergeCells count="1">
    <mergeCell ref="A2:F2"/>
  </mergeCells>
  <pageMargins left="0.708661417322835" right="0.275590551181102" top="0.354330708661417" bottom="0.31496062992126" header="0.31496062992126" footer="0.31496062992126"/>
  <pageSetup paperSize="9" scale="95"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6"/>
  <sheetViews>
    <sheetView workbookViewId="0">
      <selection activeCell="A1" sqref="A1:C1"/>
    </sheetView>
  </sheetViews>
  <sheetFormatPr defaultColWidth="9" defaultRowHeight="13.5" outlineLevelCol="2"/>
  <cols>
    <col min="1" max="1" width="14" style="1" customWidth="1"/>
    <col min="2" max="2" width="51.5" style="1" customWidth="1"/>
    <col min="3" max="3" width="20.25" style="1" customWidth="1"/>
    <col min="4" max="16384" width="9" style="1"/>
  </cols>
  <sheetData>
    <row r="1" ht="22.5" spans="1:3">
      <c r="A1" s="88" t="s">
        <v>2362</v>
      </c>
      <c r="B1" s="88"/>
      <c r="C1" s="88"/>
    </row>
    <row r="2" spans="1:2">
      <c r="A2" s="112"/>
      <c r="B2" s="113"/>
    </row>
    <row r="3" spans="1:3">
      <c r="A3" s="112"/>
      <c r="B3" s="113"/>
      <c r="C3" s="114" t="s">
        <v>2</v>
      </c>
    </row>
    <row r="4" spans="1:3">
      <c r="A4" s="43" t="s">
        <v>100</v>
      </c>
      <c r="B4" s="43" t="s">
        <v>101</v>
      </c>
      <c r="C4" s="43" t="s">
        <v>69</v>
      </c>
    </row>
    <row r="5" spans="1:3">
      <c r="A5" s="115"/>
      <c r="B5" s="43" t="s">
        <v>2363</v>
      </c>
      <c r="C5" s="14">
        <f>SUM(C6,C14,C29,C41,C52,C98,C122,C174,C179,C183,C209,C228)</f>
        <v>558</v>
      </c>
    </row>
    <row r="6" spans="1:3">
      <c r="A6" s="116">
        <v>206</v>
      </c>
      <c r="B6" s="54" t="s">
        <v>690</v>
      </c>
      <c r="C6" s="14">
        <f>SUM(C7)</f>
        <v>0</v>
      </c>
    </row>
    <row r="7" spans="1:3">
      <c r="A7" s="116">
        <v>20610</v>
      </c>
      <c r="B7" s="54" t="s">
        <v>2364</v>
      </c>
      <c r="C7" s="14">
        <f>SUM(C8:C13)</f>
        <v>0</v>
      </c>
    </row>
    <row r="8" spans="1:3">
      <c r="A8" s="116">
        <v>2061001</v>
      </c>
      <c r="B8" s="13" t="s">
        <v>2365</v>
      </c>
      <c r="C8" s="14">
        <v>0</v>
      </c>
    </row>
    <row r="9" spans="1:3">
      <c r="A9" s="116">
        <v>2061002</v>
      </c>
      <c r="B9" s="13" t="s">
        <v>2366</v>
      </c>
      <c r="C9" s="14">
        <v>0</v>
      </c>
    </row>
    <row r="10" spans="1:3">
      <c r="A10" s="116">
        <v>2061003</v>
      </c>
      <c r="B10" s="13" t="s">
        <v>2367</v>
      </c>
      <c r="C10" s="14">
        <v>0</v>
      </c>
    </row>
    <row r="11" spans="1:3">
      <c r="A11" s="116">
        <v>2061004</v>
      </c>
      <c r="B11" s="13" t="s">
        <v>2368</v>
      </c>
      <c r="C11" s="14">
        <v>0</v>
      </c>
    </row>
    <row r="12" spans="1:3">
      <c r="A12" s="116">
        <v>2061005</v>
      </c>
      <c r="B12" s="13" t="s">
        <v>2369</v>
      </c>
      <c r="C12" s="14">
        <v>0</v>
      </c>
    </row>
    <row r="13" spans="1:3">
      <c r="A13" s="116">
        <v>2061099</v>
      </c>
      <c r="B13" s="13" t="s">
        <v>2370</v>
      </c>
      <c r="C13" s="14">
        <v>0</v>
      </c>
    </row>
    <row r="14" spans="1:3">
      <c r="A14" s="116">
        <v>207</v>
      </c>
      <c r="B14" s="54" t="s">
        <v>784</v>
      </c>
      <c r="C14" s="14">
        <f>C15+C20+C26</f>
        <v>5</v>
      </c>
    </row>
    <row r="15" spans="1:3">
      <c r="A15" s="116">
        <v>20707</v>
      </c>
      <c r="B15" s="54" t="s">
        <v>2371</v>
      </c>
      <c r="C15" s="14">
        <f>SUM(C16:C19)</f>
        <v>5</v>
      </c>
    </row>
    <row r="16" spans="1:3">
      <c r="A16" s="116">
        <v>2070701</v>
      </c>
      <c r="B16" s="13" t="s">
        <v>2372</v>
      </c>
      <c r="C16" s="14">
        <v>0</v>
      </c>
    </row>
    <row r="17" spans="1:3">
      <c r="A17" s="116">
        <v>2070702</v>
      </c>
      <c r="B17" s="13" t="s">
        <v>2373</v>
      </c>
      <c r="C17" s="14">
        <v>5</v>
      </c>
    </row>
    <row r="18" spans="1:3">
      <c r="A18" s="116">
        <v>2070703</v>
      </c>
      <c r="B18" s="13" t="s">
        <v>2374</v>
      </c>
      <c r="C18" s="14">
        <v>0</v>
      </c>
    </row>
    <row r="19" spans="1:3">
      <c r="A19" s="116">
        <v>2070799</v>
      </c>
      <c r="B19" s="13" t="s">
        <v>2375</v>
      </c>
      <c r="C19" s="14">
        <v>0</v>
      </c>
    </row>
    <row r="20" spans="1:3">
      <c r="A20" s="116">
        <v>20709</v>
      </c>
      <c r="B20" s="54" t="s">
        <v>2376</v>
      </c>
      <c r="C20" s="14">
        <f>SUM(C21:C25)</f>
        <v>0</v>
      </c>
    </row>
    <row r="21" spans="1:3">
      <c r="A21" s="116">
        <v>2070901</v>
      </c>
      <c r="B21" s="13" t="s">
        <v>2377</v>
      </c>
      <c r="C21" s="14">
        <v>0</v>
      </c>
    </row>
    <row r="22" spans="1:3">
      <c r="A22" s="116">
        <v>2070902</v>
      </c>
      <c r="B22" s="13" t="s">
        <v>2378</v>
      </c>
      <c r="C22" s="14">
        <v>0</v>
      </c>
    </row>
    <row r="23" spans="1:3">
      <c r="A23" s="116">
        <v>2070903</v>
      </c>
      <c r="B23" s="13" t="s">
        <v>2379</v>
      </c>
      <c r="C23" s="14">
        <v>0</v>
      </c>
    </row>
    <row r="24" spans="1:3">
      <c r="A24" s="116">
        <v>2070904</v>
      </c>
      <c r="B24" s="13" t="s">
        <v>2380</v>
      </c>
      <c r="C24" s="14">
        <v>0</v>
      </c>
    </row>
    <row r="25" spans="1:3">
      <c r="A25" s="116">
        <v>2070999</v>
      </c>
      <c r="B25" s="13" t="s">
        <v>2381</v>
      </c>
      <c r="C25" s="14">
        <v>0</v>
      </c>
    </row>
    <row r="26" spans="1:3">
      <c r="A26" s="116">
        <v>20710</v>
      </c>
      <c r="B26" s="54" t="s">
        <v>2382</v>
      </c>
      <c r="C26" s="14">
        <f>SUM(C27:C28)</f>
        <v>0</v>
      </c>
    </row>
    <row r="27" spans="1:3">
      <c r="A27" s="116">
        <v>2071001</v>
      </c>
      <c r="B27" s="13" t="s">
        <v>2383</v>
      </c>
      <c r="C27" s="14">
        <v>0</v>
      </c>
    </row>
    <row r="28" spans="1:3">
      <c r="A28" s="116">
        <v>2071099</v>
      </c>
      <c r="B28" s="13" t="s">
        <v>2384</v>
      </c>
      <c r="C28" s="14">
        <v>0</v>
      </c>
    </row>
    <row r="29" spans="1:3">
      <c r="A29" s="116">
        <v>208</v>
      </c>
      <c r="B29" s="54" t="s">
        <v>871</v>
      </c>
      <c r="C29" s="14">
        <f>C30+C34+C38</f>
        <v>3</v>
      </c>
    </row>
    <row r="30" spans="1:3">
      <c r="A30" s="116">
        <v>20822</v>
      </c>
      <c r="B30" s="54" t="s">
        <v>2385</v>
      </c>
      <c r="C30" s="14">
        <f>SUM(C31:C33)</f>
        <v>3</v>
      </c>
    </row>
    <row r="31" spans="1:3">
      <c r="A31" s="116">
        <v>2082201</v>
      </c>
      <c r="B31" s="13" t="s">
        <v>2386</v>
      </c>
      <c r="C31" s="14">
        <v>3</v>
      </c>
    </row>
    <row r="32" spans="1:3">
      <c r="A32" s="116">
        <v>2082202</v>
      </c>
      <c r="B32" s="13" t="s">
        <v>2387</v>
      </c>
      <c r="C32" s="14">
        <v>0</v>
      </c>
    </row>
    <row r="33" spans="1:3">
      <c r="A33" s="116">
        <v>2082299</v>
      </c>
      <c r="B33" s="13" t="s">
        <v>2388</v>
      </c>
      <c r="C33" s="14">
        <v>0</v>
      </c>
    </row>
    <row r="34" spans="1:3">
      <c r="A34" s="116">
        <v>20823</v>
      </c>
      <c r="B34" s="54" t="s">
        <v>2389</v>
      </c>
      <c r="C34" s="14">
        <f>SUM(C35:C37)</f>
        <v>0</v>
      </c>
    </row>
    <row r="35" spans="1:3">
      <c r="A35" s="116">
        <v>2082301</v>
      </c>
      <c r="B35" s="13" t="s">
        <v>2386</v>
      </c>
      <c r="C35" s="14">
        <v>0</v>
      </c>
    </row>
    <row r="36" spans="1:3">
      <c r="A36" s="116">
        <v>2082302</v>
      </c>
      <c r="B36" s="13" t="s">
        <v>2387</v>
      </c>
      <c r="C36" s="14">
        <v>0</v>
      </c>
    </row>
    <row r="37" spans="1:3">
      <c r="A37" s="116">
        <v>2082399</v>
      </c>
      <c r="B37" s="13" t="s">
        <v>2390</v>
      </c>
      <c r="C37" s="14">
        <v>0</v>
      </c>
    </row>
    <row r="38" spans="1:3">
      <c r="A38" s="116">
        <v>20829</v>
      </c>
      <c r="B38" s="54" t="s">
        <v>2391</v>
      </c>
      <c r="C38" s="14">
        <f>SUM(C39:C40)</f>
        <v>0</v>
      </c>
    </row>
    <row r="39" spans="1:3">
      <c r="A39" s="116">
        <v>2082901</v>
      </c>
      <c r="B39" s="13" t="s">
        <v>2387</v>
      </c>
      <c r="C39" s="14">
        <v>0</v>
      </c>
    </row>
    <row r="40" spans="1:3">
      <c r="A40" s="116">
        <v>2082999</v>
      </c>
      <c r="B40" s="13" t="s">
        <v>2392</v>
      </c>
      <c r="C40" s="14">
        <v>0</v>
      </c>
    </row>
    <row r="41" spans="1:3">
      <c r="A41" s="116">
        <v>211</v>
      </c>
      <c r="B41" s="54" t="s">
        <v>1203</v>
      </c>
      <c r="C41" s="14">
        <f>SUM(C42,C47)</f>
        <v>0</v>
      </c>
    </row>
    <row r="42" spans="1:3">
      <c r="A42" s="116">
        <v>21160</v>
      </c>
      <c r="B42" s="54" t="s">
        <v>2393</v>
      </c>
      <c r="C42" s="14">
        <f>SUM(C43:C46)</f>
        <v>0</v>
      </c>
    </row>
    <row r="43" spans="1:3">
      <c r="A43" s="116">
        <v>2116001</v>
      </c>
      <c r="B43" s="13" t="s">
        <v>2394</v>
      </c>
      <c r="C43" s="14">
        <v>0</v>
      </c>
    </row>
    <row r="44" spans="1:3">
      <c r="A44" s="116">
        <v>2116002</v>
      </c>
      <c r="B44" s="13" t="s">
        <v>2395</v>
      </c>
      <c r="C44" s="14">
        <v>0</v>
      </c>
    </row>
    <row r="45" spans="1:3">
      <c r="A45" s="116">
        <v>2116003</v>
      </c>
      <c r="B45" s="13" t="s">
        <v>2396</v>
      </c>
      <c r="C45" s="14">
        <v>0</v>
      </c>
    </row>
    <row r="46" spans="1:3">
      <c r="A46" s="116">
        <v>2116099</v>
      </c>
      <c r="B46" s="13" t="s">
        <v>2397</v>
      </c>
      <c r="C46" s="14">
        <v>0</v>
      </c>
    </row>
    <row r="47" spans="1:3">
      <c r="A47" s="116">
        <v>21161</v>
      </c>
      <c r="B47" s="54" t="s">
        <v>2398</v>
      </c>
      <c r="C47" s="14">
        <f>SUM(C48:C51)</f>
        <v>0</v>
      </c>
    </row>
    <row r="48" spans="1:3">
      <c r="A48" s="116">
        <v>2116101</v>
      </c>
      <c r="B48" s="13" t="s">
        <v>2399</v>
      </c>
      <c r="C48" s="14">
        <v>0</v>
      </c>
    </row>
    <row r="49" spans="1:3">
      <c r="A49" s="116">
        <v>2116102</v>
      </c>
      <c r="B49" s="13" t="s">
        <v>2400</v>
      </c>
      <c r="C49" s="14">
        <v>0</v>
      </c>
    </row>
    <row r="50" spans="1:3">
      <c r="A50" s="116">
        <v>2116103</v>
      </c>
      <c r="B50" s="13" t="s">
        <v>2401</v>
      </c>
      <c r="C50" s="14">
        <v>0</v>
      </c>
    </row>
    <row r="51" spans="1:3">
      <c r="A51" s="116">
        <v>2116104</v>
      </c>
      <c r="B51" s="13" t="s">
        <v>2402</v>
      </c>
      <c r="C51" s="14">
        <v>0</v>
      </c>
    </row>
    <row r="52" spans="1:3">
      <c r="A52" s="116">
        <v>212</v>
      </c>
      <c r="B52" s="54" t="s">
        <v>1342</v>
      </c>
      <c r="C52" s="14">
        <f>SUM(C53,C66,C70:C71,C77,C81,C85,C89,C95)</f>
        <v>364</v>
      </c>
    </row>
    <row r="53" spans="1:3">
      <c r="A53" s="116">
        <v>21208</v>
      </c>
      <c r="B53" s="54" t="s">
        <v>2403</v>
      </c>
      <c r="C53" s="14">
        <f>SUM(C54:C65)</f>
        <v>364</v>
      </c>
    </row>
    <row r="54" spans="1:3">
      <c r="A54" s="116">
        <v>2120801</v>
      </c>
      <c r="B54" s="13" t="s">
        <v>2404</v>
      </c>
      <c r="C54" s="14">
        <v>0</v>
      </c>
    </row>
    <row r="55" spans="1:3">
      <c r="A55" s="116">
        <v>2120802</v>
      </c>
      <c r="B55" s="13" t="s">
        <v>2405</v>
      </c>
      <c r="C55" s="14">
        <v>70</v>
      </c>
    </row>
    <row r="56" spans="1:3">
      <c r="A56" s="116">
        <v>2120803</v>
      </c>
      <c r="B56" s="13" t="s">
        <v>2406</v>
      </c>
      <c r="C56" s="14">
        <v>0</v>
      </c>
    </row>
    <row r="57" spans="1:3">
      <c r="A57" s="116">
        <v>2120804</v>
      </c>
      <c r="B57" s="13" t="s">
        <v>2407</v>
      </c>
      <c r="C57" s="14">
        <v>0</v>
      </c>
    </row>
    <row r="58" spans="1:3">
      <c r="A58" s="116">
        <v>2120805</v>
      </c>
      <c r="B58" s="13" t="s">
        <v>2408</v>
      </c>
      <c r="C58" s="14">
        <v>0</v>
      </c>
    </row>
    <row r="59" spans="1:3">
      <c r="A59" s="116">
        <v>2120806</v>
      </c>
      <c r="B59" s="13" t="s">
        <v>2409</v>
      </c>
      <c r="C59" s="14">
        <v>15</v>
      </c>
    </row>
    <row r="60" spans="1:3">
      <c r="A60" s="116">
        <v>2120807</v>
      </c>
      <c r="B60" s="13" t="s">
        <v>2410</v>
      </c>
      <c r="C60" s="14">
        <v>0</v>
      </c>
    </row>
    <row r="61" spans="1:3">
      <c r="A61" s="116">
        <v>2120809</v>
      </c>
      <c r="B61" s="13" t="s">
        <v>2411</v>
      </c>
      <c r="C61" s="14">
        <v>0</v>
      </c>
    </row>
    <row r="62" spans="1:3">
      <c r="A62" s="116">
        <v>2120810</v>
      </c>
      <c r="B62" s="13" t="s">
        <v>2412</v>
      </c>
      <c r="C62" s="14">
        <v>0</v>
      </c>
    </row>
    <row r="63" spans="1:3">
      <c r="A63" s="116">
        <v>2120811</v>
      </c>
      <c r="B63" s="13" t="s">
        <v>2413</v>
      </c>
      <c r="C63" s="14">
        <v>0</v>
      </c>
    </row>
    <row r="64" spans="1:3">
      <c r="A64" s="116">
        <v>2120813</v>
      </c>
      <c r="B64" s="13" t="s">
        <v>2003</v>
      </c>
      <c r="C64" s="14">
        <v>0</v>
      </c>
    </row>
    <row r="65" spans="1:3">
      <c r="A65" s="116">
        <v>2120899</v>
      </c>
      <c r="B65" s="13" t="s">
        <v>2414</v>
      </c>
      <c r="C65" s="14">
        <v>279</v>
      </c>
    </row>
    <row r="66" spans="1:3">
      <c r="A66" s="116">
        <v>21210</v>
      </c>
      <c r="B66" s="54" t="s">
        <v>2415</v>
      </c>
      <c r="C66" s="14">
        <f>SUM(C67:C69)</f>
        <v>0</v>
      </c>
    </row>
    <row r="67" spans="1:3">
      <c r="A67" s="116">
        <v>2121001</v>
      </c>
      <c r="B67" s="13" t="s">
        <v>2404</v>
      </c>
      <c r="C67" s="14">
        <v>0</v>
      </c>
    </row>
    <row r="68" spans="1:3">
      <c r="A68" s="116">
        <v>2121002</v>
      </c>
      <c r="B68" s="13" t="s">
        <v>2405</v>
      </c>
      <c r="C68" s="14">
        <v>0</v>
      </c>
    </row>
    <row r="69" spans="1:3">
      <c r="A69" s="116">
        <v>2121099</v>
      </c>
      <c r="B69" s="13" t="s">
        <v>2416</v>
      </c>
      <c r="C69" s="14">
        <v>0</v>
      </c>
    </row>
    <row r="70" spans="1:3">
      <c r="A70" s="116">
        <v>21211</v>
      </c>
      <c r="B70" s="54" t="s">
        <v>2417</v>
      </c>
      <c r="C70" s="14">
        <v>0</v>
      </c>
    </row>
    <row r="71" spans="1:3">
      <c r="A71" s="116">
        <v>21213</v>
      </c>
      <c r="B71" s="54" t="s">
        <v>2418</v>
      </c>
      <c r="C71" s="14">
        <f>SUM(C72:C76)</f>
        <v>0</v>
      </c>
    </row>
    <row r="72" spans="1:3">
      <c r="A72" s="116">
        <v>2121301</v>
      </c>
      <c r="B72" s="13" t="s">
        <v>2419</v>
      </c>
      <c r="C72" s="14">
        <v>0</v>
      </c>
    </row>
    <row r="73" spans="1:3">
      <c r="A73" s="116">
        <v>2121302</v>
      </c>
      <c r="B73" s="13" t="s">
        <v>2420</v>
      </c>
      <c r="C73" s="14">
        <v>0</v>
      </c>
    </row>
    <row r="74" spans="1:3">
      <c r="A74" s="116">
        <v>2121303</v>
      </c>
      <c r="B74" s="13" t="s">
        <v>2421</v>
      </c>
      <c r="C74" s="14">
        <v>0</v>
      </c>
    </row>
    <row r="75" spans="1:3">
      <c r="A75" s="116">
        <v>2121304</v>
      </c>
      <c r="B75" s="13" t="s">
        <v>2422</v>
      </c>
      <c r="C75" s="14">
        <v>0</v>
      </c>
    </row>
    <row r="76" spans="1:3">
      <c r="A76" s="116">
        <v>2121399</v>
      </c>
      <c r="B76" s="13" t="s">
        <v>2423</v>
      </c>
      <c r="C76" s="14">
        <v>0</v>
      </c>
    </row>
    <row r="77" spans="1:3">
      <c r="A77" s="116">
        <v>21214</v>
      </c>
      <c r="B77" s="54" t="s">
        <v>2424</v>
      </c>
      <c r="C77" s="14">
        <f>SUM(C78:C80)</f>
        <v>0</v>
      </c>
    </row>
    <row r="78" spans="1:3">
      <c r="A78" s="116">
        <v>2121401</v>
      </c>
      <c r="B78" s="13" t="s">
        <v>2425</v>
      </c>
      <c r="C78" s="14">
        <v>0</v>
      </c>
    </row>
    <row r="79" spans="1:3">
      <c r="A79" s="116">
        <v>2121402</v>
      </c>
      <c r="B79" s="13" t="s">
        <v>2426</v>
      </c>
      <c r="C79" s="14">
        <v>0</v>
      </c>
    </row>
    <row r="80" spans="1:3">
      <c r="A80" s="116">
        <v>2121499</v>
      </c>
      <c r="B80" s="13" t="s">
        <v>2427</v>
      </c>
      <c r="C80" s="14">
        <v>0</v>
      </c>
    </row>
    <row r="81" spans="1:3">
      <c r="A81" s="116">
        <v>21215</v>
      </c>
      <c r="B81" s="54" t="s">
        <v>2428</v>
      </c>
      <c r="C81" s="14">
        <f>SUM(C82:C84)</f>
        <v>0</v>
      </c>
    </row>
    <row r="82" spans="1:3">
      <c r="A82" s="116">
        <v>2121501</v>
      </c>
      <c r="B82" s="13" t="s">
        <v>2429</v>
      </c>
      <c r="C82" s="14">
        <v>0</v>
      </c>
    </row>
    <row r="83" spans="1:3">
      <c r="A83" s="116">
        <v>2121502</v>
      </c>
      <c r="B83" s="13" t="s">
        <v>2430</v>
      </c>
      <c r="C83" s="14">
        <v>0</v>
      </c>
    </row>
    <row r="84" spans="1:3">
      <c r="A84" s="116">
        <v>2121599</v>
      </c>
      <c r="B84" s="13" t="s">
        <v>2431</v>
      </c>
      <c r="C84" s="14">
        <v>0</v>
      </c>
    </row>
    <row r="85" spans="1:3">
      <c r="A85" s="116">
        <v>21216</v>
      </c>
      <c r="B85" s="54" t="s">
        <v>2432</v>
      </c>
      <c r="C85" s="14">
        <f>SUM(C86:C88)</f>
        <v>0</v>
      </c>
    </row>
    <row r="86" spans="1:3">
      <c r="A86" s="116">
        <v>2121601</v>
      </c>
      <c r="B86" s="13" t="s">
        <v>2429</v>
      </c>
      <c r="C86" s="14">
        <v>0</v>
      </c>
    </row>
    <row r="87" spans="1:3">
      <c r="A87" s="116">
        <v>2121602</v>
      </c>
      <c r="B87" s="13" t="s">
        <v>2430</v>
      </c>
      <c r="C87" s="14">
        <v>0</v>
      </c>
    </row>
    <row r="88" spans="1:3">
      <c r="A88" s="116">
        <v>2121699</v>
      </c>
      <c r="B88" s="13" t="s">
        <v>2433</v>
      </c>
      <c r="C88" s="14">
        <v>0</v>
      </c>
    </row>
    <row r="89" spans="1:3">
      <c r="A89" s="116">
        <v>21217</v>
      </c>
      <c r="B89" s="54" t="s">
        <v>2434</v>
      </c>
      <c r="C89" s="14">
        <f>SUM(C90:C94)</f>
        <v>0</v>
      </c>
    </row>
    <row r="90" spans="1:3">
      <c r="A90" s="116">
        <v>2121701</v>
      </c>
      <c r="B90" s="13" t="s">
        <v>2435</v>
      </c>
      <c r="C90" s="14">
        <v>0</v>
      </c>
    </row>
    <row r="91" spans="1:3">
      <c r="A91" s="116">
        <v>2121702</v>
      </c>
      <c r="B91" s="13" t="s">
        <v>2436</v>
      </c>
      <c r="C91" s="14">
        <v>0</v>
      </c>
    </row>
    <row r="92" spans="1:3">
      <c r="A92" s="116">
        <v>2121703</v>
      </c>
      <c r="B92" s="13" t="s">
        <v>2437</v>
      </c>
      <c r="C92" s="14">
        <v>0</v>
      </c>
    </row>
    <row r="93" spans="1:3">
      <c r="A93" s="116">
        <v>2121704</v>
      </c>
      <c r="B93" s="13" t="s">
        <v>2438</v>
      </c>
      <c r="C93" s="14">
        <v>0</v>
      </c>
    </row>
    <row r="94" spans="1:3">
      <c r="A94" s="116">
        <v>2121799</v>
      </c>
      <c r="B94" s="13" t="s">
        <v>2439</v>
      </c>
      <c r="C94" s="14">
        <v>0</v>
      </c>
    </row>
    <row r="95" spans="1:3">
      <c r="A95" s="116">
        <v>21218</v>
      </c>
      <c r="B95" s="54" t="s">
        <v>2440</v>
      </c>
      <c r="C95" s="14">
        <f>SUM(C96:C97)</f>
        <v>0</v>
      </c>
    </row>
    <row r="96" spans="1:3">
      <c r="A96" s="116">
        <v>2121801</v>
      </c>
      <c r="B96" s="13" t="s">
        <v>2441</v>
      </c>
      <c r="C96" s="14">
        <v>0</v>
      </c>
    </row>
    <row r="97" spans="1:3">
      <c r="A97" s="116">
        <v>2121899</v>
      </c>
      <c r="B97" s="13" t="s">
        <v>2442</v>
      </c>
      <c r="C97" s="14">
        <v>0</v>
      </c>
    </row>
    <row r="98" spans="1:3">
      <c r="A98" s="116">
        <v>213</v>
      </c>
      <c r="B98" s="54" t="s">
        <v>1382</v>
      </c>
      <c r="C98" s="14">
        <f>SUM(C99,C104,C109,C114,C117)</f>
        <v>0</v>
      </c>
    </row>
    <row r="99" spans="1:3">
      <c r="A99" s="116">
        <v>21366</v>
      </c>
      <c r="B99" s="54" t="s">
        <v>2443</v>
      </c>
      <c r="C99" s="14">
        <f>SUM(C100:C103)</f>
        <v>0</v>
      </c>
    </row>
    <row r="100" spans="1:3">
      <c r="A100" s="116">
        <v>2136601</v>
      </c>
      <c r="B100" s="13" t="s">
        <v>2387</v>
      </c>
      <c r="C100" s="14">
        <v>0</v>
      </c>
    </row>
    <row r="101" spans="1:3">
      <c r="A101" s="116">
        <v>2136602</v>
      </c>
      <c r="B101" s="13" t="s">
        <v>2444</v>
      </c>
      <c r="C101" s="14">
        <v>0</v>
      </c>
    </row>
    <row r="102" spans="1:3">
      <c r="A102" s="116">
        <v>2136603</v>
      </c>
      <c r="B102" s="13" t="s">
        <v>2445</v>
      </c>
      <c r="C102" s="14">
        <v>0</v>
      </c>
    </row>
    <row r="103" spans="1:3">
      <c r="A103" s="116">
        <v>2136699</v>
      </c>
      <c r="B103" s="13" t="s">
        <v>2446</v>
      </c>
      <c r="C103" s="14">
        <v>0</v>
      </c>
    </row>
    <row r="104" spans="1:3">
      <c r="A104" s="116">
        <v>21367</v>
      </c>
      <c r="B104" s="54" t="s">
        <v>2447</v>
      </c>
      <c r="C104" s="14">
        <f>SUM(C105:C108)</f>
        <v>0</v>
      </c>
    </row>
    <row r="105" spans="1:3">
      <c r="A105" s="116">
        <v>2136701</v>
      </c>
      <c r="B105" s="13" t="s">
        <v>2387</v>
      </c>
      <c r="C105" s="14">
        <v>0</v>
      </c>
    </row>
    <row r="106" spans="1:3">
      <c r="A106" s="116">
        <v>2136702</v>
      </c>
      <c r="B106" s="13" t="s">
        <v>2444</v>
      </c>
      <c r="C106" s="14">
        <v>0</v>
      </c>
    </row>
    <row r="107" spans="1:3">
      <c r="A107" s="116">
        <v>2136703</v>
      </c>
      <c r="B107" s="13" t="s">
        <v>2448</v>
      </c>
      <c r="C107" s="14">
        <v>0</v>
      </c>
    </row>
    <row r="108" spans="1:3">
      <c r="A108" s="116">
        <v>2136799</v>
      </c>
      <c r="B108" s="13" t="s">
        <v>2449</v>
      </c>
      <c r="C108" s="14">
        <v>0</v>
      </c>
    </row>
    <row r="109" spans="1:3">
      <c r="A109" s="116">
        <v>21369</v>
      </c>
      <c r="B109" s="54" t="s">
        <v>2450</v>
      </c>
      <c r="C109" s="14">
        <f>SUM(C110:C113)</f>
        <v>0</v>
      </c>
    </row>
    <row r="110" spans="1:3">
      <c r="A110" s="116">
        <v>2136901</v>
      </c>
      <c r="B110" s="13" t="s">
        <v>1519</v>
      </c>
      <c r="C110" s="14">
        <v>0</v>
      </c>
    </row>
    <row r="111" spans="1:3">
      <c r="A111" s="116">
        <v>2136902</v>
      </c>
      <c r="B111" s="13" t="s">
        <v>2451</v>
      </c>
      <c r="C111" s="14">
        <v>0</v>
      </c>
    </row>
    <row r="112" spans="1:3">
      <c r="A112" s="116">
        <v>2136903</v>
      </c>
      <c r="B112" s="13" t="s">
        <v>2452</v>
      </c>
      <c r="C112" s="14">
        <v>0</v>
      </c>
    </row>
    <row r="113" spans="1:3">
      <c r="A113" s="116">
        <v>2136999</v>
      </c>
      <c r="B113" s="13" t="s">
        <v>2453</v>
      </c>
      <c r="C113" s="14">
        <v>0</v>
      </c>
    </row>
    <row r="114" spans="1:3">
      <c r="A114" s="116">
        <v>21370</v>
      </c>
      <c r="B114" s="54" t="s">
        <v>2454</v>
      </c>
      <c r="C114" s="14">
        <f>SUM(C115:C116)</f>
        <v>0</v>
      </c>
    </row>
    <row r="115" spans="1:3">
      <c r="A115" s="116">
        <v>2137001</v>
      </c>
      <c r="B115" s="13" t="s">
        <v>2455</v>
      </c>
      <c r="C115" s="14">
        <v>0</v>
      </c>
    </row>
    <row r="116" spans="1:3">
      <c r="A116" s="116">
        <v>2137099</v>
      </c>
      <c r="B116" s="13" t="s">
        <v>2456</v>
      </c>
      <c r="C116" s="14">
        <v>0</v>
      </c>
    </row>
    <row r="117" spans="1:3">
      <c r="A117" s="116">
        <v>21371</v>
      </c>
      <c r="B117" s="54" t="s">
        <v>2457</v>
      </c>
      <c r="C117" s="14">
        <f>SUM(C118:C121)</f>
        <v>0</v>
      </c>
    </row>
    <row r="118" spans="1:3">
      <c r="A118" s="116">
        <v>2137101</v>
      </c>
      <c r="B118" s="13" t="s">
        <v>2458</v>
      </c>
      <c r="C118" s="14">
        <v>0</v>
      </c>
    </row>
    <row r="119" spans="1:3">
      <c r="A119" s="116">
        <v>2137102</v>
      </c>
      <c r="B119" s="13" t="s">
        <v>2459</v>
      </c>
      <c r="C119" s="14">
        <v>0</v>
      </c>
    </row>
    <row r="120" spans="1:3">
      <c r="A120" s="116">
        <v>2137103</v>
      </c>
      <c r="B120" s="13" t="s">
        <v>2460</v>
      </c>
      <c r="C120" s="14">
        <v>0</v>
      </c>
    </row>
    <row r="121" spans="1:3">
      <c r="A121" s="116">
        <v>2137199</v>
      </c>
      <c r="B121" s="13" t="s">
        <v>2461</v>
      </c>
      <c r="C121" s="14">
        <v>0</v>
      </c>
    </row>
    <row r="122" spans="1:3">
      <c r="A122" s="116">
        <v>214</v>
      </c>
      <c r="B122" s="54" t="s">
        <v>1593</v>
      </c>
      <c r="C122" s="14">
        <f>SUM(C123,C128,C133,C138,C147,C154,C163,C166,C169,C170)</f>
        <v>0</v>
      </c>
    </row>
    <row r="123" spans="1:3">
      <c r="A123" s="116">
        <v>21460</v>
      </c>
      <c r="B123" s="54" t="s">
        <v>2462</v>
      </c>
      <c r="C123" s="14">
        <f>SUM(C124:C127)</f>
        <v>0</v>
      </c>
    </row>
    <row r="124" spans="1:3">
      <c r="A124" s="116">
        <v>2146001</v>
      </c>
      <c r="B124" s="13" t="s">
        <v>1600</v>
      </c>
      <c r="C124" s="14">
        <v>0</v>
      </c>
    </row>
    <row r="125" spans="1:3">
      <c r="A125" s="116">
        <v>2146002</v>
      </c>
      <c r="B125" s="13" t="s">
        <v>1602</v>
      </c>
      <c r="C125" s="14">
        <v>0</v>
      </c>
    </row>
    <row r="126" spans="1:3">
      <c r="A126" s="116">
        <v>2146003</v>
      </c>
      <c r="B126" s="13" t="s">
        <v>2463</v>
      </c>
      <c r="C126" s="14">
        <v>0</v>
      </c>
    </row>
    <row r="127" spans="1:3">
      <c r="A127" s="116">
        <v>2146099</v>
      </c>
      <c r="B127" s="13" t="s">
        <v>2464</v>
      </c>
      <c r="C127" s="14">
        <v>0</v>
      </c>
    </row>
    <row r="128" spans="1:3">
      <c r="A128" s="116">
        <v>21462</v>
      </c>
      <c r="B128" s="54" t="s">
        <v>2465</v>
      </c>
      <c r="C128" s="14">
        <f>SUM(C129:C132)</f>
        <v>0</v>
      </c>
    </row>
    <row r="129" spans="1:3">
      <c r="A129" s="116">
        <v>2146201</v>
      </c>
      <c r="B129" s="13" t="s">
        <v>2463</v>
      </c>
      <c r="C129" s="14">
        <v>0</v>
      </c>
    </row>
    <row r="130" spans="1:3">
      <c r="A130" s="116">
        <v>2146202</v>
      </c>
      <c r="B130" s="13" t="s">
        <v>2466</v>
      </c>
      <c r="C130" s="14">
        <v>0</v>
      </c>
    </row>
    <row r="131" spans="1:3">
      <c r="A131" s="116">
        <v>2146203</v>
      </c>
      <c r="B131" s="13" t="s">
        <v>2467</v>
      </c>
      <c r="C131" s="14">
        <v>0</v>
      </c>
    </row>
    <row r="132" spans="1:3">
      <c r="A132" s="116">
        <v>2146299</v>
      </c>
      <c r="B132" s="13" t="s">
        <v>2468</v>
      </c>
      <c r="C132" s="14">
        <v>0</v>
      </c>
    </row>
    <row r="133" spans="1:3">
      <c r="A133" s="116">
        <v>21463</v>
      </c>
      <c r="B133" s="54" t="s">
        <v>2469</v>
      </c>
      <c r="C133" s="14">
        <f>SUM(C134:C137)</f>
        <v>0</v>
      </c>
    </row>
    <row r="134" spans="1:3">
      <c r="A134" s="116">
        <v>2146301</v>
      </c>
      <c r="B134" s="13" t="s">
        <v>1613</v>
      </c>
      <c r="C134" s="14">
        <v>0</v>
      </c>
    </row>
    <row r="135" spans="1:3">
      <c r="A135" s="116">
        <v>2146302</v>
      </c>
      <c r="B135" s="13" t="s">
        <v>2470</v>
      </c>
      <c r="C135" s="14">
        <v>0</v>
      </c>
    </row>
    <row r="136" spans="1:3">
      <c r="A136" s="116">
        <v>2146303</v>
      </c>
      <c r="B136" s="13" t="s">
        <v>2471</v>
      </c>
      <c r="C136" s="14">
        <v>0</v>
      </c>
    </row>
    <row r="137" spans="1:3">
      <c r="A137" s="116">
        <v>2146399</v>
      </c>
      <c r="B137" s="13" t="s">
        <v>2472</v>
      </c>
      <c r="C137" s="14">
        <v>0</v>
      </c>
    </row>
    <row r="138" spans="1:3">
      <c r="A138" s="116">
        <v>21464</v>
      </c>
      <c r="B138" s="54" t="s">
        <v>2473</v>
      </c>
      <c r="C138" s="14">
        <f>SUM(C139:C146)</f>
        <v>0</v>
      </c>
    </row>
    <row r="139" spans="1:3">
      <c r="A139" s="116">
        <v>2146401</v>
      </c>
      <c r="B139" s="13" t="s">
        <v>2474</v>
      </c>
      <c r="C139" s="14">
        <v>0</v>
      </c>
    </row>
    <row r="140" spans="1:3">
      <c r="A140" s="116">
        <v>2146402</v>
      </c>
      <c r="B140" s="13" t="s">
        <v>2475</v>
      </c>
      <c r="C140" s="14">
        <v>0</v>
      </c>
    </row>
    <row r="141" spans="1:3">
      <c r="A141" s="116">
        <v>2146403</v>
      </c>
      <c r="B141" s="13" t="s">
        <v>2476</v>
      </c>
      <c r="C141" s="14">
        <v>0</v>
      </c>
    </row>
    <row r="142" spans="1:3">
      <c r="A142" s="116">
        <v>2146404</v>
      </c>
      <c r="B142" s="13" t="s">
        <v>2477</v>
      </c>
      <c r="C142" s="14">
        <v>0</v>
      </c>
    </row>
    <row r="143" spans="1:3">
      <c r="A143" s="116">
        <v>2146405</v>
      </c>
      <c r="B143" s="13" t="s">
        <v>2478</v>
      </c>
      <c r="C143" s="14">
        <v>0</v>
      </c>
    </row>
    <row r="144" spans="1:3">
      <c r="A144" s="116">
        <v>2146406</v>
      </c>
      <c r="B144" s="13" t="s">
        <v>2479</v>
      </c>
      <c r="C144" s="14">
        <v>0</v>
      </c>
    </row>
    <row r="145" spans="1:3">
      <c r="A145" s="116">
        <v>2146407</v>
      </c>
      <c r="B145" s="13" t="s">
        <v>2480</v>
      </c>
      <c r="C145" s="14">
        <v>0</v>
      </c>
    </row>
    <row r="146" spans="1:3">
      <c r="A146" s="116">
        <v>2146499</v>
      </c>
      <c r="B146" s="13" t="s">
        <v>2481</v>
      </c>
      <c r="C146" s="14">
        <v>0</v>
      </c>
    </row>
    <row r="147" spans="1:3">
      <c r="A147" s="116">
        <v>21468</v>
      </c>
      <c r="B147" s="54" t="s">
        <v>2482</v>
      </c>
      <c r="C147" s="14">
        <f>SUM(C148:C153)</f>
        <v>0</v>
      </c>
    </row>
    <row r="148" spans="1:3">
      <c r="A148" s="116">
        <v>2146801</v>
      </c>
      <c r="B148" s="13" t="s">
        <v>2483</v>
      </c>
      <c r="C148" s="14">
        <v>0</v>
      </c>
    </row>
    <row r="149" spans="1:3">
      <c r="A149" s="116">
        <v>2146802</v>
      </c>
      <c r="B149" s="13" t="s">
        <v>2484</v>
      </c>
      <c r="C149" s="14">
        <v>0</v>
      </c>
    </row>
    <row r="150" spans="1:3">
      <c r="A150" s="116">
        <v>2146803</v>
      </c>
      <c r="B150" s="13" t="s">
        <v>2485</v>
      </c>
      <c r="C150" s="14">
        <v>0</v>
      </c>
    </row>
    <row r="151" spans="1:3">
      <c r="A151" s="116">
        <v>2146804</v>
      </c>
      <c r="B151" s="13" t="s">
        <v>2486</v>
      </c>
      <c r="C151" s="14">
        <v>0</v>
      </c>
    </row>
    <row r="152" spans="1:3">
      <c r="A152" s="116">
        <v>2146805</v>
      </c>
      <c r="B152" s="13" t="s">
        <v>2487</v>
      </c>
      <c r="C152" s="14">
        <v>0</v>
      </c>
    </row>
    <row r="153" spans="1:3">
      <c r="A153" s="116">
        <v>2146899</v>
      </c>
      <c r="B153" s="13" t="s">
        <v>2488</v>
      </c>
      <c r="C153" s="14">
        <v>0</v>
      </c>
    </row>
    <row r="154" spans="1:3">
      <c r="A154" s="116">
        <v>21469</v>
      </c>
      <c r="B154" s="54" t="s">
        <v>2489</v>
      </c>
      <c r="C154" s="14">
        <f>SUM(C155:C162)</f>
        <v>0</v>
      </c>
    </row>
    <row r="155" spans="1:3">
      <c r="A155" s="116">
        <v>2146901</v>
      </c>
      <c r="B155" s="13" t="s">
        <v>2490</v>
      </c>
      <c r="C155" s="14">
        <v>0</v>
      </c>
    </row>
    <row r="156" spans="1:3">
      <c r="A156" s="116">
        <v>2146902</v>
      </c>
      <c r="B156" s="13" t="s">
        <v>1654</v>
      </c>
      <c r="C156" s="14">
        <v>0</v>
      </c>
    </row>
    <row r="157" spans="1:3">
      <c r="A157" s="116">
        <v>2146903</v>
      </c>
      <c r="B157" s="13" t="s">
        <v>2491</v>
      </c>
      <c r="C157" s="14">
        <v>0</v>
      </c>
    </row>
    <row r="158" spans="1:3">
      <c r="A158" s="116">
        <v>2146904</v>
      </c>
      <c r="B158" s="13" t="s">
        <v>2492</v>
      </c>
      <c r="C158" s="14">
        <v>0</v>
      </c>
    </row>
    <row r="159" spans="1:3">
      <c r="A159" s="116">
        <v>2146906</v>
      </c>
      <c r="B159" s="13" t="s">
        <v>2493</v>
      </c>
      <c r="C159" s="14">
        <v>0</v>
      </c>
    </row>
    <row r="160" spans="1:3">
      <c r="A160" s="116">
        <v>2146907</v>
      </c>
      <c r="B160" s="13" t="s">
        <v>2494</v>
      </c>
      <c r="C160" s="14">
        <v>0</v>
      </c>
    </row>
    <row r="161" spans="1:3">
      <c r="A161" s="116">
        <v>2146908</v>
      </c>
      <c r="B161" s="13" t="s">
        <v>2495</v>
      </c>
      <c r="C161" s="14">
        <v>0</v>
      </c>
    </row>
    <row r="162" spans="1:3">
      <c r="A162" s="116">
        <v>2146999</v>
      </c>
      <c r="B162" s="13" t="s">
        <v>2496</v>
      </c>
      <c r="C162" s="14">
        <v>0</v>
      </c>
    </row>
    <row r="163" spans="1:3">
      <c r="A163" s="116">
        <v>21470</v>
      </c>
      <c r="B163" s="54" t="s">
        <v>2497</v>
      </c>
      <c r="C163" s="14">
        <f>SUM(C164:C165)</f>
        <v>0</v>
      </c>
    </row>
    <row r="164" spans="1:3">
      <c r="A164" s="116">
        <v>2147001</v>
      </c>
      <c r="B164" s="13" t="s">
        <v>2498</v>
      </c>
      <c r="C164" s="14">
        <v>0</v>
      </c>
    </row>
    <row r="165" spans="1:3">
      <c r="A165" s="116">
        <v>2147099</v>
      </c>
      <c r="B165" s="13" t="s">
        <v>2499</v>
      </c>
      <c r="C165" s="14">
        <v>0</v>
      </c>
    </row>
    <row r="166" spans="1:3">
      <c r="A166" s="116">
        <v>21471</v>
      </c>
      <c r="B166" s="54" t="s">
        <v>2500</v>
      </c>
      <c r="C166" s="14">
        <f>SUM(C167:C168)</f>
        <v>0</v>
      </c>
    </row>
    <row r="167" spans="1:3">
      <c r="A167" s="116">
        <v>2147101</v>
      </c>
      <c r="B167" s="13" t="s">
        <v>2498</v>
      </c>
      <c r="C167" s="14">
        <v>0</v>
      </c>
    </row>
    <row r="168" spans="1:3">
      <c r="A168" s="116">
        <v>2147199</v>
      </c>
      <c r="B168" s="13" t="s">
        <v>2501</v>
      </c>
      <c r="C168" s="14">
        <v>0</v>
      </c>
    </row>
    <row r="169" spans="1:3">
      <c r="A169" s="116">
        <v>21472</v>
      </c>
      <c r="B169" s="54" t="s">
        <v>2502</v>
      </c>
      <c r="C169" s="14">
        <v>0</v>
      </c>
    </row>
    <row r="170" spans="1:3">
      <c r="A170" s="116">
        <v>21473</v>
      </c>
      <c r="B170" s="54" t="s">
        <v>2503</v>
      </c>
      <c r="C170" s="14">
        <f>SUM(C171:C173)</f>
        <v>0</v>
      </c>
    </row>
    <row r="171" spans="1:3">
      <c r="A171" s="116">
        <v>2147301</v>
      </c>
      <c r="B171" s="13" t="s">
        <v>2504</v>
      </c>
      <c r="C171" s="14">
        <v>0</v>
      </c>
    </row>
    <row r="172" spans="1:3">
      <c r="A172" s="116">
        <v>2147303</v>
      </c>
      <c r="B172" s="13" t="s">
        <v>2505</v>
      </c>
      <c r="C172" s="14">
        <v>0</v>
      </c>
    </row>
    <row r="173" spans="1:3">
      <c r="A173" s="116">
        <v>2147399</v>
      </c>
      <c r="B173" s="13" t="s">
        <v>2506</v>
      </c>
      <c r="C173" s="14">
        <v>0</v>
      </c>
    </row>
    <row r="174" spans="1:3">
      <c r="A174" s="116">
        <v>215</v>
      </c>
      <c r="B174" s="54" t="s">
        <v>1691</v>
      </c>
      <c r="C174" s="14">
        <f>C175</f>
        <v>0</v>
      </c>
    </row>
    <row r="175" spans="1:3">
      <c r="A175" s="116">
        <v>21562</v>
      </c>
      <c r="B175" s="54" t="s">
        <v>2507</v>
      </c>
      <c r="C175" s="14">
        <f>SUM(C176:C178)</f>
        <v>0</v>
      </c>
    </row>
    <row r="176" spans="1:3">
      <c r="A176" s="116">
        <v>2156201</v>
      </c>
      <c r="B176" s="13" t="s">
        <v>2508</v>
      </c>
      <c r="C176" s="14">
        <v>0</v>
      </c>
    </row>
    <row r="177" spans="1:3">
      <c r="A177" s="116">
        <v>2156202</v>
      </c>
      <c r="B177" s="13" t="s">
        <v>2509</v>
      </c>
      <c r="C177" s="14">
        <v>0</v>
      </c>
    </row>
    <row r="178" spans="1:3">
      <c r="A178" s="116">
        <v>2156299</v>
      </c>
      <c r="B178" s="13" t="s">
        <v>2510</v>
      </c>
      <c r="C178" s="14">
        <v>0</v>
      </c>
    </row>
    <row r="179" spans="1:3">
      <c r="A179" s="116">
        <v>217</v>
      </c>
      <c r="B179" s="54" t="s">
        <v>1816</v>
      </c>
      <c r="C179" s="14">
        <f>C180</f>
        <v>0</v>
      </c>
    </row>
    <row r="180" spans="1:3">
      <c r="A180" s="116">
        <v>21704</v>
      </c>
      <c r="B180" s="54" t="s">
        <v>1852</v>
      </c>
      <c r="C180" s="14">
        <f>SUM(C181:C182)</f>
        <v>0</v>
      </c>
    </row>
    <row r="181" spans="1:3">
      <c r="A181" s="116">
        <v>2170402</v>
      </c>
      <c r="B181" s="13" t="s">
        <v>2511</v>
      </c>
      <c r="C181" s="14">
        <v>0</v>
      </c>
    </row>
    <row r="182" spans="1:3">
      <c r="A182" s="116">
        <v>2170403</v>
      </c>
      <c r="B182" s="13" t="s">
        <v>2512</v>
      </c>
      <c r="C182" s="14">
        <v>0</v>
      </c>
    </row>
    <row r="183" spans="1:3">
      <c r="A183" s="116">
        <v>229</v>
      </c>
      <c r="B183" s="54" t="s">
        <v>2217</v>
      </c>
      <c r="C183" s="14">
        <f>C184+C188+C197</f>
        <v>155</v>
      </c>
    </row>
    <row r="184" spans="1:3">
      <c r="A184" s="116">
        <v>22904</v>
      </c>
      <c r="B184" s="54" t="s">
        <v>2513</v>
      </c>
      <c r="C184" s="14">
        <f>SUM(C185:C187)</f>
        <v>0</v>
      </c>
    </row>
    <row r="185" spans="1:3">
      <c r="A185" s="116">
        <v>2290401</v>
      </c>
      <c r="B185" s="13" t="s">
        <v>2514</v>
      </c>
      <c r="C185" s="14">
        <v>0</v>
      </c>
    </row>
    <row r="186" spans="1:3">
      <c r="A186" s="116">
        <v>2290402</v>
      </c>
      <c r="B186" s="13" t="s">
        <v>2515</v>
      </c>
      <c r="C186" s="14">
        <v>0</v>
      </c>
    </row>
    <row r="187" spans="1:3">
      <c r="A187" s="116">
        <v>2290403</v>
      </c>
      <c r="B187" s="13" t="s">
        <v>2516</v>
      </c>
      <c r="C187" s="14">
        <v>0</v>
      </c>
    </row>
    <row r="188" spans="1:3">
      <c r="A188" s="116">
        <v>22908</v>
      </c>
      <c r="B188" s="54" t="s">
        <v>2517</v>
      </c>
      <c r="C188" s="14">
        <f>SUM(C189:C196)</f>
        <v>0</v>
      </c>
    </row>
    <row r="189" spans="1:3">
      <c r="A189" s="116">
        <v>2290802</v>
      </c>
      <c r="B189" s="13" t="s">
        <v>2518</v>
      </c>
      <c r="C189" s="14">
        <v>0</v>
      </c>
    </row>
    <row r="190" spans="1:3">
      <c r="A190" s="116">
        <v>2290803</v>
      </c>
      <c r="B190" s="13" t="s">
        <v>2519</v>
      </c>
      <c r="C190" s="14">
        <v>0</v>
      </c>
    </row>
    <row r="191" spans="1:3">
      <c r="A191" s="116">
        <v>2290804</v>
      </c>
      <c r="B191" s="13" t="s">
        <v>2520</v>
      </c>
      <c r="C191" s="14">
        <v>0</v>
      </c>
    </row>
    <row r="192" spans="1:3">
      <c r="A192" s="116">
        <v>2290805</v>
      </c>
      <c r="B192" s="13" t="s">
        <v>2521</v>
      </c>
      <c r="C192" s="14">
        <v>0</v>
      </c>
    </row>
    <row r="193" spans="1:3">
      <c r="A193" s="116">
        <v>2290806</v>
      </c>
      <c r="B193" s="13" t="s">
        <v>2522</v>
      </c>
      <c r="C193" s="14">
        <v>0</v>
      </c>
    </row>
    <row r="194" spans="1:3">
      <c r="A194" s="116">
        <v>2290807</v>
      </c>
      <c r="B194" s="13" t="s">
        <v>2523</v>
      </c>
      <c r="C194" s="14">
        <v>0</v>
      </c>
    </row>
    <row r="195" spans="1:3">
      <c r="A195" s="116">
        <v>2290808</v>
      </c>
      <c r="B195" s="13" t="s">
        <v>2524</v>
      </c>
      <c r="C195" s="14">
        <v>0</v>
      </c>
    </row>
    <row r="196" spans="1:3">
      <c r="A196" s="116">
        <v>2290899</v>
      </c>
      <c r="B196" s="13" t="s">
        <v>2525</v>
      </c>
      <c r="C196" s="14">
        <v>0</v>
      </c>
    </row>
    <row r="197" spans="1:3">
      <c r="A197" s="116">
        <v>22960</v>
      </c>
      <c r="B197" s="54" t="s">
        <v>2526</v>
      </c>
      <c r="C197" s="14">
        <f>SUM(C198:C208)</f>
        <v>155</v>
      </c>
    </row>
    <row r="198" spans="1:3">
      <c r="A198" s="116">
        <v>2296001</v>
      </c>
      <c r="B198" s="13" t="s">
        <v>2527</v>
      </c>
      <c r="C198" s="14">
        <v>0</v>
      </c>
    </row>
    <row r="199" spans="1:3">
      <c r="A199" s="116">
        <v>2296002</v>
      </c>
      <c r="B199" s="13" t="s">
        <v>2528</v>
      </c>
      <c r="C199" s="14">
        <v>50</v>
      </c>
    </row>
    <row r="200" spans="1:3">
      <c r="A200" s="116">
        <v>2296003</v>
      </c>
      <c r="B200" s="13" t="s">
        <v>2529</v>
      </c>
      <c r="C200" s="14">
        <v>2</v>
      </c>
    </row>
    <row r="201" spans="1:3">
      <c r="A201" s="116">
        <v>2296004</v>
      </c>
      <c r="B201" s="13" t="s">
        <v>2530</v>
      </c>
      <c r="C201" s="14">
        <v>0</v>
      </c>
    </row>
    <row r="202" spans="1:3">
      <c r="A202" s="116">
        <v>2296005</v>
      </c>
      <c r="B202" s="13" t="s">
        <v>2531</v>
      </c>
      <c r="C202" s="14">
        <v>0</v>
      </c>
    </row>
    <row r="203" spans="1:3">
      <c r="A203" s="116">
        <v>2296006</v>
      </c>
      <c r="B203" s="13" t="s">
        <v>2532</v>
      </c>
      <c r="C203" s="14">
        <v>45</v>
      </c>
    </row>
    <row r="204" spans="1:3">
      <c r="A204" s="116">
        <v>2296010</v>
      </c>
      <c r="B204" s="13" t="s">
        <v>2533</v>
      </c>
      <c r="C204" s="14">
        <v>0</v>
      </c>
    </row>
    <row r="205" spans="1:3">
      <c r="A205" s="116">
        <v>2296011</v>
      </c>
      <c r="B205" s="13" t="s">
        <v>2534</v>
      </c>
      <c r="C205" s="14">
        <v>0</v>
      </c>
    </row>
    <row r="206" spans="1:3">
      <c r="A206" s="116">
        <v>2296012</v>
      </c>
      <c r="B206" s="13" t="s">
        <v>2535</v>
      </c>
      <c r="C206" s="14">
        <v>0</v>
      </c>
    </row>
    <row r="207" spans="1:3">
      <c r="A207" s="116">
        <v>2296013</v>
      </c>
      <c r="B207" s="13" t="s">
        <v>2536</v>
      </c>
      <c r="C207" s="14">
        <v>58</v>
      </c>
    </row>
    <row r="208" spans="1:3">
      <c r="A208" s="116">
        <v>2296099</v>
      </c>
      <c r="B208" s="13" t="s">
        <v>2537</v>
      </c>
      <c r="C208" s="14">
        <v>0</v>
      </c>
    </row>
    <row r="209" spans="1:3">
      <c r="A209" s="116">
        <v>232</v>
      </c>
      <c r="B209" s="54" t="s">
        <v>2151</v>
      </c>
      <c r="C209" s="14">
        <f>C210</f>
        <v>31</v>
      </c>
    </row>
    <row r="210" spans="1:3">
      <c r="A210" s="116">
        <v>23204</v>
      </c>
      <c r="B210" s="54" t="s">
        <v>2538</v>
      </c>
      <c r="C210" s="14">
        <f>SUM(C211:C227)</f>
        <v>31</v>
      </c>
    </row>
    <row r="211" spans="1:3">
      <c r="A211" s="116">
        <v>2320401</v>
      </c>
      <c r="B211" s="13" t="s">
        <v>2539</v>
      </c>
      <c r="C211" s="14">
        <v>0</v>
      </c>
    </row>
    <row r="212" spans="1:3">
      <c r="A212" s="116">
        <v>2320402</v>
      </c>
      <c r="B212" s="13" t="s">
        <v>2540</v>
      </c>
      <c r="C212" s="14">
        <v>0</v>
      </c>
    </row>
    <row r="213" spans="1:3">
      <c r="A213" s="116">
        <v>2320405</v>
      </c>
      <c r="B213" s="13" t="s">
        <v>2541</v>
      </c>
      <c r="C213" s="14">
        <v>0</v>
      </c>
    </row>
    <row r="214" spans="1:3">
      <c r="A214" s="116">
        <v>2320411</v>
      </c>
      <c r="B214" s="13" t="s">
        <v>2542</v>
      </c>
      <c r="C214" s="14">
        <v>0</v>
      </c>
    </row>
    <row r="215" spans="1:3">
      <c r="A215" s="116">
        <v>2320412</v>
      </c>
      <c r="B215" s="13" t="s">
        <v>2543</v>
      </c>
      <c r="C215" s="14">
        <v>0</v>
      </c>
    </row>
    <row r="216" spans="1:3">
      <c r="A216" s="116">
        <v>2320413</v>
      </c>
      <c r="B216" s="13" t="s">
        <v>2544</v>
      </c>
      <c r="C216" s="14">
        <v>0</v>
      </c>
    </row>
    <row r="217" spans="1:3">
      <c r="A217" s="116">
        <v>2320414</v>
      </c>
      <c r="B217" s="13" t="s">
        <v>2545</v>
      </c>
      <c r="C217" s="14">
        <v>0</v>
      </c>
    </row>
    <row r="218" spans="1:3">
      <c r="A218" s="116">
        <v>2320416</v>
      </c>
      <c r="B218" s="13" t="s">
        <v>2546</v>
      </c>
      <c r="C218" s="14">
        <v>0</v>
      </c>
    </row>
    <row r="219" spans="1:3">
      <c r="A219" s="116">
        <v>2320417</v>
      </c>
      <c r="B219" s="13" t="s">
        <v>2547</v>
      </c>
      <c r="C219" s="14">
        <v>0</v>
      </c>
    </row>
    <row r="220" spans="1:3">
      <c r="A220" s="116">
        <v>2320418</v>
      </c>
      <c r="B220" s="13" t="s">
        <v>2548</v>
      </c>
      <c r="C220" s="14">
        <v>0</v>
      </c>
    </row>
    <row r="221" spans="1:3">
      <c r="A221" s="116">
        <v>2320419</v>
      </c>
      <c r="B221" s="13" t="s">
        <v>2549</v>
      </c>
      <c r="C221" s="14">
        <v>0</v>
      </c>
    </row>
    <row r="222" spans="1:3">
      <c r="A222" s="116">
        <v>2320420</v>
      </c>
      <c r="B222" s="13" t="s">
        <v>2550</v>
      </c>
      <c r="C222" s="14">
        <v>0</v>
      </c>
    </row>
    <row r="223" spans="1:3">
      <c r="A223" s="116">
        <v>2320431</v>
      </c>
      <c r="B223" s="13" t="s">
        <v>2551</v>
      </c>
      <c r="C223" s="14">
        <v>0</v>
      </c>
    </row>
    <row r="224" spans="1:3">
      <c r="A224" s="116">
        <v>2320432</v>
      </c>
      <c r="B224" s="13" t="s">
        <v>2552</v>
      </c>
      <c r="C224" s="14">
        <v>0</v>
      </c>
    </row>
    <row r="225" spans="1:3">
      <c r="A225" s="116">
        <v>2320433</v>
      </c>
      <c r="B225" s="13" t="s">
        <v>2553</v>
      </c>
      <c r="C225" s="14">
        <v>0</v>
      </c>
    </row>
    <row r="226" spans="1:3">
      <c r="A226" s="116">
        <v>2320498</v>
      </c>
      <c r="B226" s="13" t="s">
        <v>2554</v>
      </c>
      <c r="C226" s="14">
        <v>0</v>
      </c>
    </row>
    <row r="227" spans="1:3">
      <c r="A227" s="116">
        <v>2320499</v>
      </c>
      <c r="B227" s="13" t="s">
        <v>2555</v>
      </c>
      <c r="C227" s="14">
        <v>31</v>
      </c>
    </row>
    <row r="228" spans="1:3">
      <c r="A228" s="116">
        <v>233</v>
      </c>
      <c r="B228" s="54" t="s">
        <v>2159</v>
      </c>
      <c r="C228" s="14">
        <f>C229</f>
        <v>0</v>
      </c>
    </row>
    <row r="229" spans="1:3">
      <c r="A229" s="116">
        <v>23304</v>
      </c>
      <c r="B229" s="54" t="s">
        <v>2556</v>
      </c>
      <c r="C229" s="14">
        <f>SUM(C230:C246)</f>
        <v>0</v>
      </c>
    </row>
    <row r="230" spans="1:3">
      <c r="A230" s="116">
        <v>2330401</v>
      </c>
      <c r="B230" s="13" t="s">
        <v>2557</v>
      </c>
      <c r="C230" s="14">
        <v>0</v>
      </c>
    </row>
    <row r="231" spans="1:3">
      <c r="A231" s="116">
        <v>2330402</v>
      </c>
      <c r="B231" s="13" t="s">
        <v>2558</v>
      </c>
      <c r="C231" s="14">
        <v>0</v>
      </c>
    </row>
    <row r="232" spans="1:3">
      <c r="A232" s="116">
        <v>2330405</v>
      </c>
      <c r="B232" s="13" t="s">
        <v>2559</v>
      </c>
      <c r="C232" s="14">
        <v>0</v>
      </c>
    </row>
    <row r="233" spans="1:3">
      <c r="A233" s="116">
        <v>2330411</v>
      </c>
      <c r="B233" s="13" t="s">
        <v>2560</v>
      </c>
      <c r="C233" s="14">
        <v>0</v>
      </c>
    </row>
    <row r="234" spans="1:3">
      <c r="A234" s="116">
        <v>2330412</v>
      </c>
      <c r="B234" s="13" t="s">
        <v>2561</v>
      </c>
      <c r="C234" s="14">
        <v>0</v>
      </c>
    </row>
    <row r="235" spans="1:3">
      <c r="A235" s="116">
        <v>2330413</v>
      </c>
      <c r="B235" s="13" t="s">
        <v>2562</v>
      </c>
      <c r="C235" s="14">
        <v>0</v>
      </c>
    </row>
    <row r="236" spans="1:3">
      <c r="A236" s="116">
        <v>2330414</v>
      </c>
      <c r="B236" s="13" t="s">
        <v>2563</v>
      </c>
      <c r="C236" s="14">
        <v>0</v>
      </c>
    </row>
    <row r="237" spans="1:3">
      <c r="A237" s="116">
        <v>2330416</v>
      </c>
      <c r="B237" s="13" t="s">
        <v>2564</v>
      </c>
      <c r="C237" s="14">
        <v>0</v>
      </c>
    </row>
    <row r="238" spans="1:3">
      <c r="A238" s="116">
        <v>2330417</v>
      </c>
      <c r="B238" s="13" t="s">
        <v>2565</v>
      </c>
      <c r="C238" s="14">
        <v>0</v>
      </c>
    </row>
    <row r="239" spans="1:3">
      <c r="A239" s="116">
        <v>2330418</v>
      </c>
      <c r="B239" s="13" t="s">
        <v>2566</v>
      </c>
      <c r="C239" s="14">
        <v>0</v>
      </c>
    </row>
    <row r="240" spans="1:3">
      <c r="A240" s="116">
        <v>2330419</v>
      </c>
      <c r="B240" s="13" t="s">
        <v>2567</v>
      </c>
      <c r="C240" s="14">
        <v>0</v>
      </c>
    </row>
    <row r="241" spans="1:3">
      <c r="A241" s="116">
        <v>2330420</v>
      </c>
      <c r="B241" s="13" t="s">
        <v>2568</v>
      </c>
      <c r="C241" s="14">
        <v>0</v>
      </c>
    </row>
    <row r="242" spans="1:3">
      <c r="A242" s="116">
        <v>2330431</v>
      </c>
      <c r="B242" s="13" t="s">
        <v>2569</v>
      </c>
      <c r="C242" s="14">
        <v>0</v>
      </c>
    </row>
    <row r="243" spans="1:3">
      <c r="A243" s="116">
        <v>2330432</v>
      </c>
      <c r="B243" s="13" t="s">
        <v>2570</v>
      </c>
      <c r="C243" s="14">
        <v>0</v>
      </c>
    </row>
    <row r="244" spans="1:3">
      <c r="A244" s="116">
        <v>2330433</v>
      </c>
      <c r="B244" s="13" t="s">
        <v>2571</v>
      </c>
      <c r="C244" s="14">
        <v>0</v>
      </c>
    </row>
    <row r="245" spans="1:3">
      <c r="A245" s="116">
        <v>2330498</v>
      </c>
      <c r="B245" s="13" t="s">
        <v>2572</v>
      </c>
      <c r="C245" s="14">
        <v>0</v>
      </c>
    </row>
    <row r="246" spans="1:3">
      <c r="A246" s="116">
        <v>2330499</v>
      </c>
      <c r="B246" s="13" t="s">
        <v>2573</v>
      </c>
      <c r="C246" s="14">
        <v>0</v>
      </c>
    </row>
  </sheetData>
  <mergeCells count="1">
    <mergeCell ref="A1:C1"/>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6"/>
  <sheetViews>
    <sheetView workbookViewId="0">
      <selection activeCell="A1" sqref="A1:C1"/>
    </sheetView>
  </sheetViews>
  <sheetFormatPr defaultColWidth="9" defaultRowHeight="13.5" outlineLevelCol="2"/>
  <cols>
    <col min="1" max="1" width="14.75" style="1" customWidth="1"/>
    <col min="2" max="2" width="42.875" style="1" customWidth="1"/>
    <col min="3" max="3" width="14.625" style="1" customWidth="1"/>
    <col min="4" max="16384" width="9" style="1"/>
  </cols>
  <sheetData>
    <row r="1" ht="22.5" spans="1:3">
      <c r="A1" s="88" t="s">
        <v>2362</v>
      </c>
      <c r="B1" s="88"/>
      <c r="C1" s="88"/>
    </row>
    <row r="2" spans="1:2">
      <c r="A2" s="112"/>
      <c r="B2" s="113"/>
    </row>
    <row r="3" spans="1:3">
      <c r="A3" s="112"/>
      <c r="B3" s="113"/>
      <c r="C3" s="114" t="s">
        <v>2</v>
      </c>
    </row>
    <row r="4" spans="1:3">
      <c r="A4" s="43" t="s">
        <v>100</v>
      </c>
      <c r="B4" s="43" t="s">
        <v>101</v>
      </c>
      <c r="C4" s="43" t="s">
        <v>69</v>
      </c>
    </row>
    <row r="5" spans="1:3">
      <c r="A5" s="115"/>
      <c r="B5" s="43" t="s">
        <v>2363</v>
      </c>
      <c r="C5" s="14">
        <f>SUM(C6,C14,C29,C41,C52,C98,C122,C174,C179,C183,C209,C228)</f>
        <v>558</v>
      </c>
    </row>
    <row r="6" spans="1:3">
      <c r="A6" s="116">
        <v>206</v>
      </c>
      <c r="B6" s="54" t="s">
        <v>690</v>
      </c>
      <c r="C6" s="14">
        <f>SUM(C7)</f>
        <v>0</v>
      </c>
    </row>
    <row r="7" spans="1:3">
      <c r="A7" s="116">
        <v>20610</v>
      </c>
      <c r="B7" s="54" t="s">
        <v>2364</v>
      </c>
      <c r="C7" s="14">
        <f>SUM(C8:C13)</f>
        <v>0</v>
      </c>
    </row>
    <row r="8" spans="1:3">
      <c r="A8" s="116">
        <v>2061001</v>
      </c>
      <c r="B8" s="13" t="s">
        <v>2365</v>
      </c>
      <c r="C8" s="14">
        <v>0</v>
      </c>
    </row>
    <row r="9" spans="1:3">
      <c r="A9" s="116">
        <v>2061002</v>
      </c>
      <c r="B9" s="13" t="s">
        <v>2366</v>
      </c>
      <c r="C9" s="14">
        <v>0</v>
      </c>
    </row>
    <row r="10" spans="1:3">
      <c r="A10" s="116">
        <v>2061003</v>
      </c>
      <c r="B10" s="13" t="s">
        <v>2367</v>
      </c>
      <c r="C10" s="14">
        <v>0</v>
      </c>
    </row>
    <row r="11" spans="1:3">
      <c r="A11" s="116">
        <v>2061004</v>
      </c>
      <c r="B11" s="13" t="s">
        <v>2368</v>
      </c>
      <c r="C11" s="14">
        <v>0</v>
      </c>
    </row>
    <row r="12" spans="1:3">
      <c r="A12" s="116">
        <v>2061005</v>
      </c>
      <c r="B12" s="13" t="s">
        <v>2369</v>
      </c>
      <c r="C12" s="14">
        <v>0</v>
      </c>
    </row>
    <row r="13" spans="1:3">
      <c r="A13" s="116">
        <v>2061099</v>
      </c>
      <c r="B13" s="13" t="s">
        <v>2370</v>
      </c>
      <c r="C13" s="14">
        <v>0</v>
      </c>
    </row>
    <row r="14" spans="1:3">
      <c r="A14" s="116">
        <v>207</v>
      </c>
      <c r="B14" s="54" t="s">
        <v>784</v>
      </c>
      <c r="C14" s="14">
        <f>C15+C20+C26</f>
        <v>5</v>
      </c>
    </row>
    <row r="15" spans="1:3">
      <c r="A15" s="116">
        <v>20707</v>
      </c>
      <c r="B15" s="54" t="s">
        <v>2371</v>
      </c>
      <c r="C15" s="14">
        <f>SUM(C16:C19)</f>
        <v>5</v>
      </c>
    </row>
    <row r="16" spans="1:3">
      <c r="A16" s="116">
        <v>2070701</v>
      </c>
      <c r="B16" s="13" t="s">
        <v>2372</v>
      </c>
      <c r="C16" s="14">
        <v>0</v>
      </c>
    </row>
    <row r="17" spans="1:3">
      <c r="A17" s="116">
        <v>2070702</v>
      </c>
      <c r="B17" s="13" t="s">
        <v>2373</v>
      </c>
      <c r="C17" s="14">
        <v>5</v>
      </c>
    </row>
    <row r="18" spans="1:3">
      <c r="A18" s="116">
        <v>2070703</v>
      </c>
      <c r="B18" s="13" t="s">
        <v>2374</v>
      </c>
      <c r="C18" s="14">
        <v>0</v>
      </c>
    </row>
    <row r="19" spans="1:3">
      <c r="A19" s="116">
        <v>2070799</v>
      </c>
      <c r="B19" s="13" t="s">
        <v>2375</v>
      </c>
      <c r="C19" s="14">
        <v>0</v>
      </c>
    </row>
    <row r="20" spans="1:3">
      <c r="A20" s="116">
        <v>20709</v>
      </c>
      <c r="B20" s="54" t="s">
        <v>2376</v>
      </c>
      <c r="C20" s="14">
        <f>SUM(C21:C25)</f>
        <v>0</v>
      </c>
    </row>
    <row r="21" spans="1:3">
      <c r="A21" s="116">
        <v>2070901</v>
      </c>
      <c r="B21" s="13" t="s">
        <v>2377</v>
      </c>
      <c r="C21" s="14">
        <v>0</v>
      </c>
    </row>
    <row r="22" spans="1:3">
      <c r="A22" s="116">
        <v>2070902</v>
      </c>
      <c r="B22" s="13" t="s">
        <v>2378</v>
      </c>
      <c r="C22" s="14">
        <v>0</v>
      </c>
    </row>
    <row r="23" spans="1:3">
      <c r="A23" s="116">
        <v>2070903</v>
      </c>
      <c r="B23" s="13" t="s">
        <v>2379</v>
      </c>
      <c r="C23" s="14">
        <v>0</v>
      </c>
    </row>
    <row r="24" spans="1:3">
      <c r="A24" s="116">
        <v>2070904</v>
      </c>
      <c r="B24" s="13" t="s">
        <v>2380</v>
      </c>
      <c r="C24" s="14">
        <v>0</v>
      </c>
    </row>
    <row r="25" spans="1:3">
      <c r="A25" s="116">
        <v>2070999</v>
      </c>
      <c r="B25" s="13" t="s">
        <v>2381</v>
      </c>
      <c r="C25" s="14">
        <v>0</v>
      </c>
    </row>
    <row r="26" spans="1:3">
      <c r="A26" s="116">
        <v>20710</v>
      </c>
      <c r="B26" s="54" t="s">
        <v>2382</v>
      </c>
      <c r="C26" s="14">
        <f>SUM(C27:C28)</f>
        <v>0</v>
      </c>
    </row>
    <row r="27" spans="1:3">
      <c r="A27" s="116">
        <v>2071001</v>
      </c>
      <c r="B27" s="13" t="s">
        <v>2383</v>
      </c>
      <c r="C27" s="14">
        <v>0</v>
      </c>
    </row>
    <row r="28" spans="1:3">
      <c r="A28" s="116">
        <v>2071099</v>
      </c>
      <c r="B28" s="13" t="s">
        <v>2384</v>
      </c>
      <c r="C28" s="14">
        <v>0</v>
      </c>
    </row>
    <row r="29" spans="1:3">
      <c r="A29" s="116">
        <v>208</v>
      </c>
      <c r="B29" s="54" t="s">
        <v>871</v>
      </c>
      <c r="C29" s="14">
        <f>C30+C34+C38</f>
        <v>3</v>
      </c>
    </row>
    <row r="30" spans="1:3">
      <c r="A30" s="116">
        <v>20822</v>
      </c>
      <c r="B30" s="54" t="s">
        <v>2385</v>
      </c>
      <c r="C30" s="14">
        <f>SUM(C31:C33)</f>
        <v>3</v>
      </c>
    </row>
    <row r="31" spans="1:3">
      <c r="A31" s="116">
        <v>2082201</v>
      </c>
      <c r="B31" s="13" t="s">
        <v>2386</v>
      </c>
      <c r="C31" s="14">
        <v>3</v>
      </c>
    </row>
    <row r="32" spans="1:3">
      <c r="A32" s="116">
        <v>2082202</v>
      </c>
      <c r="B32" s="13" t="s">
        <v>2387</v>
      </c>
      <c r="C32" s="14">
        <v>0</v>
      </c>
    </row>
    <row r="33" spans="1:3">
      <c r="A33" s="116">
        <v>2082299</v>
      </c>
      <c r="B33" s="13" t="s">
        <v>2388</v>
      </c>
      <c r="C33" s="14">
        <v>0</v>
      </c>
    </row>
    <row r="34" spans="1:3">
      <c r="A34" s="116">
        <v>20823</v>
      </c>
      <c r="B34" s="54" t="s">
        <v>2389</v>
      </c>
      <c r="C34" s="14">
        <f>SUM(C35:C37)</f>
        <v>0</v>
      </c>
    </row>
    <row r="35" spans="1:3">
      <c r="A35" s="116">
        <v>2082301</v>
      </c>
      <c r="B35" s="13" t="s">
        <v>2386</v>
      </c>
      <c r="C35" s="14">
        <v>0</v>
      </c>
    </row>
    <row r="36" spans="1:3">
      <c r="A36" s="116">
        <v>2082302</v>
      </c>
      <c r="B36" s="13" t="s">
        <v>2387</v>
      </c>
      <c r="C36" s="14">
        <v>0</v>
      </c>
    </row>
    <row r="37" spans="1:3">
      <c r="A37" s="116">
        <v>2082399</v>
      </c>
      <c r="B37" s="13" t="s">
        <v>2390</v>
      </c>
      <c r="C37" s="14">
        <v>0</v>
      </c>
    </row>
    <row r="38" spans="1:3">
      <c r="A38" s="116">
        <v>20829</v>
      </c>
      <c r="B38" s="54" t="s">
        <v>2391</v>
      </c>
      <c r="C38" s="14">
        <f>SUM(C39:C40)</f>
        <v>0</v>
      </c>
    </row>
    <row r="39" spans="1:3">
      <c r="A39" s="116">
        <v>2082901</v>
      </c>
      <c r="B39" s="13" t="s">
        <v>2387</v>
      </c>
      <c r="C39" s="14">
        <v>0</v>
      </c>
    </row>
    <row r="40" spans="1:3">
      <c r="A40" s="116">
        <v>2082999</v>
      </c>
      <c r="B40" s="13" t="s">
        <v>2392</v>
      </c>
      <c r="C40" s="14">
        <v>0</v>
      </c>
    </row>
    <row r="41" spans="1:3">
      <c r="A41" s="116">
        <v>211</v>
      </c>
      <c r="B41" s="54" t="s">
        <v>1203</v>
      </c>
      <c r="C41" s="14">
        <f>SUM(C42,C47)</f>
        <v>0</v>
      </c>
    </row>
    <row r="42" spans="1:3">
      <c r="A42" s="116">
        <v>21160</v>
      </c>
      <c r="B42" s="54" t="s">
        <v>2393</v>
      </c>
      <c r="C42" s="14">
        <f>SUM(C43:C46)</f>
        <v>0</v>
      </c>
    </row>
    <row r="43" spans="1:3">
      <c r="A43" s="116">
        <v>2116001</v>
      </c>
      <c r="B43" s="13" t="s">
        <v>2394</v>
      </c>
      <c r="C43" s="14">
        <v>0</v>
      </c>
    </row>
    <row r="44" spans="1:3">
      <c r="A44" s="116">
        <v>2116002</v>
      </c>
      <c r="B44" s="13" t="s">
        <v>2395</v>
      </c>
      <c r="C44" s="14">
        <v>0</v>
      </c>
    </row>
    <row r="45" spans="1:3">
      <c r="A45" s="116">
        <v>2116003</v>
      </c>
      <c r="B45" s="13" t="s">
        <v>2396</v>
      </c>
      <c r="C45" s="14">
        <v>0</v>
      </c>
    </row>
    <row r="46" spans="1:3">
      <c r="A46" s="116">
        <v>2116099</v>
      </c>
      <c r="B46" s="13" t="s">
        <v>2397</v>
      </c>
      <c r="C46" s="14">
        <v>0</v>
      </c>
    </row>
    <row r="47" spans="1:3">
      <c r="A47" s="116">
        <v>21161</v>
      </c>
      <c r="B47" s="54" t="s">
        <v>2398</v>
      </c>
      <c r="C47" s="14">
        <f>SUM(C48:C51)</f>
        <v>0</v>
      </c>
    </row>
    <row r="48" spans="1:3">
      <c r="A48" s="116">
        <v>2116101</v>
      </c>
      <c r="B48" s="13" t="s">
        <v>2399</v>
      </c>
      <c r="C48" s="14">
        <v>0</v>
      </c>
    </row>
    <row r="49" spans="1:3">
      <c r="A49" s="116">
        <v>2116102</v>
      </c>
      <c r="B49" s="13" t="s">
        <v>2400</v>
      </c>
      <c r="C49" s="14">
        <v>0</v>
      </c>
    </row>
    <row r="50" spans="1:3">
      <c r="A50" s="116">
        <v>2116103</v>
      </c>
      <c r="B50" s="13" t="s">
        <v>2401</v>
      </c>
      <c r="C50" s="14">
        <v>0</v>
      </c>
    </row>
    <row r="51" spans="1:3">
      <c r="A51" s="116">
        <v>2116104</v>
      </c>
      <c r="B51" s="13" t="s">
        <v>2402</v>
      </c>
      <c r="C51" s="14">
        <v>0</v>
      </c>
    </row>
    <row r="52" spans="1:3">
      <c r="A52" s="116">
        <v>212</v>
      </c>
      <c r="B52" s="54" t="s">
        <v>1342</v>
      </c>
      <c r="C52" s="14">
        <f>SUM(C53,C66,C70:C71,C77,C81,C85,C89,C95)</f>
        <v>364</v>
      </c>
    </row>
    <row r="53" spans="1:3">
      <c r="A53" s="116">
        <v>21208</v>
      </c>
      <c r="B53" s="54" t="s">
        <v>2403</v>
      </c>
      <c r="C53" s="14">
        <f>SUM(C54:C65)</f>
        <v>364</v>
      </c>
    </row>
    <row r="54" spans="1:3">
      <c r="A54" s="116">
        <v>2120801</v>
      </c>
      <c r="B54" s="13" t="s">
        <v>2404</v>
      </c>
      <c r="C54" s="14">
        <v>0</v>
      </c>
    </row>
    <row r="55" spans="1:3">
      <c r="A55" s="116">
        <v>2120802</v>
      </c>
      <c r="B55" s="13" t="s">
        <v>2405</v>
      </c>
      <c r="C55" s="14">
        <v>70</v>
      </c>
    </row>
    <row r="56" spans="1:3">
      <c r="A56" s="116">
        <v>2120803</v>
      </c>
      <c r="B56" s="13" t="s">
        <v>2406</v>
      </c>
      <c r="C56" s="14">
        <v>0</v>
      </c>
    </row>
    <row r="57" spans="1:3">
      <c r="A57" s="116">
        <v>2120804</v>
      </c>
      <c r="B57" s="13" t="s">
        <v>2407</v>
      </c>
      <c r="C57" s="14">
        <v>0</v>
      </c>
    </row>
    <row r="58" spans="1:3">
      <c r="A58" s="116">
        <v>2120805</v>
      </c>
      <c r="B58" s="13" t="s">
        <v>2408</v>
      </c>
      <c r="C58" s="14">
        <v>0</v>
      </c>
    </row>
    <row r="59" spans="1:3">
      <c r="A59" s="116">
        <v>2120806</v>
      </c>
      <c r="B59" s="13" t="s">
        <v>2409</v>
      </c>
      <c r="C59" s="14">
        <v>15</v>
      </c>
    </row>
    <row r="60" spans="1:3">
      <c r="A60" s="116">
        <v>2120807</v>
      </c>
      <c r="B60" s="13" t="s">
        <v>2410</v>
      </c>
      <c r="C60" s="14">
        <v>0</v>
      </c>
    </row>
    <row r="61" spans="1:3">
      <c r="A61" s="116">
        <v>2120809</v>
      </c>
      <c r="B61" s="13" t="s">
        <v>2411</v>
      </c>
      <c r="C61" s="14">
        <v>0</v>
      </c>
    </row>
    <row r="62" spans="1:3">
      <c r="A62" s="116">
        <v>2120810</v>
      </c>
      <c r="B62" s="13" t="s">
        <v>2412</v>
      </c>
      <c r="C62" s="14">
        <v>0</v>
      </c>
    </row>
    <row r="63" spans="1:3">
      <c r="A63" s="116">
        <v>2120811</v>
      </c>
      <c r="B63" s="13" t="s">
        <v>2413</v>
      </c>
      <c r="C63" s="14">
        <v>0</v>
      </c>
    </row>
    <row r="64" spans="1:3">
      <c r="A64" s="116">
        <v>2120813</v>
      </c>
      <c r="B64" s="13" t="s">
        <v>2003</v>
      </c>
      <c r="C64" s="14">
        <v>0</v>
      </c>
    </row>
    <row r="65" spans="1:3">
      <c r="A65" s="116">
        <v>2120899</v>
      </c>
      <c r="B65" s="13" t="s">
        <v>2414</v>
      </c>
      <c r="C65" s="14">
        <v>279</v>
      </c>
    </row>
    <row r="66" spans="1:3">
      <c r="A66" s="116">
        <v>21210</v>
      </c>
      <c r="B66" s="54" t="s">
        <v>2415</v>
      </c>
      <c r="C66" s="14">
        <f>SUM(C67:C69)</f>
        <v>0</v>
      </c>
    </row>
    <row r="67" spans="1:3">
      <c r="A67" s="116">
        <v>2121001</v>
      </c>
      <c r="B67" s="13" t="s">
        <v>2404</v>
      </c>
      <c r="C67" s="14">
        <v>0</v>
      </c>
    </row>
    <row r="68" spans="1:3">
      <c r="A68" s="116">
        <v>2121002</v>
      </c>
      <c r="B68" s="13" t="s">
        <v>2405</v>
      </c>
      <c r="C68" s="14">
        <v>0</v>
      </c>
    </row>
    <row r="69" spans="1:3">
      <c r="A69" s="116">
        <v>2121099</v>
      </c>
      <c r="B69" s="13" t="s">
        <v>2416</v>
      </c>
      <c r="C69" s="14">
        <v>0</v>
      </c>
    </row>
    <row r="70" spans="1:3">
      <c r="A70" s="116">
        <v>21211</v>
      </c>
      <c r="B70" s="54" t="s">
        <v>2417</v>
      </c>
      <c r="C70" s="14">
        <v>0</v>
      </c>
    </row>
    <row r="71" spans="1:3">
      <c r="A71" s="116">
        <v>21213</v>
      </c>
      <c r="B71" s="54" t="s">
        <v>2418</v>
      </c>
      <c r="C71" s="14">
        <f>SUM(C72:C76)</f>
        <v>0</v>
      </c>
    </row>
    <row r="72" spans="1:3">
      <c r="A72" s="116">
        <v>2121301</v>
      </c>
      <c r="B72" s="13" t="s">
        <v>2419</v>
      </c>
      <c r="C72" s="14">
        <v>0</v>
      </c>
    </row>
    <row r="73" spans="1:3">
      <c r="A73" s="116">
        <v>2121302</v>
      </c>
      <c r="B73" s="13" t="s">
        <v>2420</v>
      </c>
      <c r="C73" s="14">
        <v>0</v>
      </c>
    </row>
    <row r="74" spans="1:3">
      <c r="A74" s="116">
        <v>2121303</v>
      </c>
      <c r="B74" s="13" t="s">
        <v>2421</v>
      </c>
      <c r="C74" s="14">
        <v>0</v>
      </c>
    </row>
    <row r="75" spans="1:3">
      <c r="A75" s="116">
        <v>2121304</v>
      </c>
      <c r="B75" s="13" t="s">
        <v>2422</v>
      </c>
      <c r="C75" s="14">
        <v>0</v>
      </c>
    </row>
    <row r="76" spans="1:3">
      <c r="A76" s="116">
        <v>2121399</v>
      </c>
      <c r="B76" s="13" t="s">
        <v>2423</v>
      </c>
      <c r="C76" s="14">
        <v>0</v>
      </c>
    </row>
    <row r="77" spans="1:3">
      <c r="A77" s="116">
        <v>21214</v>
      </c>
      <c r="B77" s="54" t="s">
        <v>2424</v>
      </c>
      <c r="C77" s="14">
        <f>SUM(C78:C80)</f>
        <v>0</v>
      </c>
    </row>
    <row r="78" spans="1:3">
      <c r="A78" s="116">
        <v>2121401</v>
      </c>
      <c r="B78" s="13" t="s">
        <v>2425</v>
      </c>
      <c r="C78" s="14">
        <v>0</v>
      </c>
    </row>
    <row r="79" spans="1:3">
      <c r="A79" s="116">
        <v>2121402</v>
      </c>
      <c r="B79" s="13" t="s">
        <v>2426</v>
      </c>
      <c r="C79" s="14">
        <v>0</v>
      </c>
    </row>
    <row r="80" spans="1:3">
      <c r="A80" s="116">
        <v>2121499</v>
      </c>
      <c r="B80" s="13" t="s">
        <v>2427</v>
      </c>
      <c r="C80" s="14">
        <v>0</v>
      </c>
    </row>
    <row r="81" spans="1:3">
      <c r="A81" s="116">
        <v>21215</v>
      </c>
      <c r="B81" s="54" t="s">
        <v>2428</v>
      </c>
      <c r="C81" s="14">
        <f>SUM(C82:C84)</f>
        <v>0</v>
      </c>
    </row>
    <row r="82" spans="1:3">
      <c r="A82" s="116">
        <v>2121501</v>
      </c>
      <c r="B82" s="13" t="s">
        <v>2429</v>
      </c>
      <c r="C82" s="14">
        <v>0</v>
      </c>
    </row>
    <row r="83" spans="1:3">
      <c r="A83" s="116">
        <v>2121502</v>
      </c>
      <c r="B83" s="13" t="s">
        <v>2430</v>
      </c>
      <c r="C83" s="14">
        <v>0</v>
      </c>
    </row>
    <row r="84" spans="1:3">
      <c r="A84" s="116">
        <v>2121599</v>
      </c>
      <c r="B84" s="13" t="s">
        <v>2431</v>
      </c>
      <c r="C84" s="14">
        <v>0</v>
      </c>
    </row>
    <row r="85" spans="1:3">
      <c r="A85" s="116">
        <v>21216</v>
      </c>
      <c r="B85" s="54" t="s">
        <v>2432</v>
      </c>
      <c r="C85" s="14">
        <f>SUM(C86:C88)</f>
        <v>0</v>
      </c>
    </row>
    <row r="86" spans="1:3">
      <c r="A86" s="116">
        <v>2121601</v>
      </c>
      <c r="B86" s="13" t="s">
        <v>2429</v>
      </c>
      <c r="C86" s="14">
        <v>0</v>
      </c>
    </row>
    <row r="87" spans="1:3">
      <c r="A87" s="116">
        <v>2121602</v>
      </c>
      <c r="B87" s="13" t="s">
        <v>2430</v>
      </c>
      <c r="C87" s="14">
        <v>0</v>
      </c>
    </row>
    <row r="88" spans="1:3">
      <c r="A88" s="116">
        <v>2121699</v>
      </c>
      <c r="B88" s="13" t="s">
        <v>2433</v>
      </c>
      <c r="C88" s="14">
        <v>0</v>
      </c>
    </row>
    <row r="89" spans="1:3">
      <c r="A89" s="116">
        <v>21217</v>
      </c>
      <c r="B89" s="54" t="s">
        <v>2434</v>
      </c>
      <c r="C89" s="14">
        <f>SUM(C90:C94)</f>
        <v>0</v>
      </c>
    </row>
    <row r="90" spans="1:3">
      <c r="A90" s="116">
        <v>2121701</v>
      </c>
      <c r="B90" s="13" t="s">
        <v>2435</v>
      </c>
      <c r="C90" s="14">
        <v>0</v>
      </c>
    </row>
    <row r="91" spans="1:3">
      <c r="A91" s="116">
        <v>2121702</v>
      </c>
      <c r="B91" s="13" t="s">
        <v>2436</v>
      </c>
      <c r="C91" s="14">
        <v>0</v>
      </c>
    </row>
    <row r="92" spans="1:3">
      <c r="A92" s="116">
        <v>2121703</v>
      </c>
      <c r="B92" s="13" t="s">
        <v>2437</v>
      </c>
      <c r="C92" s="14">
        <v>0</v>
      </c>
    </row>
    <row r="93" spans="1:3">
      <c r="A93" s="116">
        <v>2121704</v>
      </c>
      <c r="B93" s="13" t="s">
        <v>2438</v>
      </c>
      <c r="C93" s="14">
        <v>0</v>
      </c>
    </row>
    <row r="94" spans="1:3">
      <c r="A94" s="116">
        <v>2121799</v>
      </c>
      <c r="B94" s="13" t="s">
        <v>2439</v>
      </c>
      <c r="C94" s="14">
        <v>0</v>
      </c>
    </row>
    <row r="95" spans="1:3">
      <c r="A95" s="116">
        <v>21218</v>
      </c>
      <c r="B95" s="54" t="s">
        <v>2440</v>
      </c>
      <c r="C95" s="14">
        <f>SUM(C96:C97)</f>
        <v>0</v>
      </c>
    </row>
    <row r="96" spans="1:3">
      <c r="A96" s="116">
        <v>2121801</v>
      </c>
      <c r="B96" s="13" t="s">
        <v>2441</v>
      </c>
      <c r="C96" s="14">
        <v>0</v>
      </c>
    </row>
    <row r="97" spans="1:3">
      <c r="A97" s="116">
        <v>2121899</v>
      </c>
      <c r="B97" s="13" t="s">
        <v>2442</v>
      </c>
      <c r="C97" s="14">
        <v>0</v>
      </c>
    </row>
    <row r="98" spans="1:3">
      <c r="A98" s="116">
        <v>213</v>
      </c>
      <c r="B98" s="54" t="s">
        <v>1382</v>
      </c>
      <c r="C98" s="14">
        <f>SUM(C99,C104,C109,C114,C117)</f>
        <v>0</v>
      </c>
    </row>
    <row r="99" spans="1:3">
      <c r="A99" s="116">
        <v>21366</v>
      </c>
      <c r="B99" s="54" t="s">
        <v>2443</v>
      </c>
      <c r="C99" s="14">
        <f>SUM(C100:C103)</f>
        <v>0</v>
      </c>
    </row>
    <row r="100" spans="1:3">
      <c r="A100" s="116">
        <v>2136601</v>
      </c>
      <c r="B100" s="13" t="s">
        <v>2387</v>
      </c>
      <c r="C100" s="14">
        <v>0</v>
      </c>
    </row>
    <row r="101" spans="1:3">
      <c r="A101" s="116">
        <v>2136602</v>
      </c>
      <c r="B101" s="13" t="s">
        <v>2444</v>
      </c>
      <c r="C101" s="14">
        <v>0</v>
      </c>
    </row>
    <row r="102" spans="1:3">
      <c r="A102" s="116">
        <v>2136603</v>
      </c>
      <c r="B102" s="13" t="s">
        <v>2445</v>
      </c>
      <c r="C102" s="14">
        <v>0</v>
      </c>
    </row>
    <row r="103" spans="1:3">
      <c r="A103" s="116">
        <v>2136699</v>
      </c>
      <c r="B103" s="13" t="s">
        <v>2446</v>
      </c>
      <c r="C103" s="14">
        <v>0</v>
      </c>
    </row>
    <row r="104" spans="1:3">
      <c r="A104" s="116">
        <v>21367</v>
      </c>
      <c r="B104" s="54" t="s">
        <v>2447</v>
      </c>
      <c r="C104" s="14">
        <f>SUM(C105:C108)</f>
        <v>0</v>
      </c>
    </row>
    <row r="105" spans="1:3">
      <c r="A105" s="116">
        <v>2136701</v>
      </c>
      <c r="B105" s="13" t="s">
        <v>2387</v>
      </c>
      <c r="C105" s="14">
        <v>0</v>
      </c>
    </row>
    <row r="106" spans="1:3">
      <c r="A106" s="116">
        <v>2136702</v>
      </c>
      <c r="B106" s="13" t="s">
        <v>2444</v>
      </c>
      <c r="C106" s="14">
        <v>0</v>
      </c>
    </row>
    <row r="107" spans="1:3">
      <c r="A107" s="116">
        <v>2136703</v>
      </c>
      <c r="B107" s="13" t="s">
        <v>2448</v>
      </c>
      <c r="C107" s="14">
        <v>0</v>
      </c>
    </row>
    <row r="108" spans="1:3">
      <c r="A108" s="116">
        <v>2136799</v>
      </c>
      <c r="B108" s="13" t="s">
        <v>2449</v>
      </c>
      <c r="C108" s="14">
        <v>0</v>
      </c>
    </row>
    <row r="109" spans="1:3">
      <c r="A109" s="116">
        <v>21369</v>
      </c>
      <c r="B109" s="54" t="s">
        <v>2450</v>
      </c>
      <c r="C109" s="14">
        <f>SUM(C110:C113)</f>
        <v>0</v>
      </c>
    </row>
    <row r="110" spans="1:3">
      <c r="A110" s="116">
        <v>2136901</v>
      </c>
      <c r="B110" s="13" t="s">
        <v>1519</v>
      </c>
      <c r="C110" s="14">
        <v>0</v>
      </c>
    </row>
    <row r="111" spans="1:3">
      <c r="A111" s="116">
        <v>2136902</v>
      </c>
      <c r="B111" s="13" t="s">
        <v>2451</v>
      </c>
      <c r="C111" s="14">
        <v>0</v>
      </c>
    </row>
    <row r="112" spans="1:3">
      <c r="A112" s="116">
        <v>2136903</v>
      </c>
      <c r="B112" s="13" t="s">
        <v>2452</v>
      </c>
      <c r="C112" s="14">
        <v>0</v>
      </c>
    </row>
    <row r="113" spans="1:3">
      <c r="A113" s="116">
        <v>2136999</v>
      </c>
      <c r="B113" s="13" t="s">
        <v>2453</v>
      </c>
      <c r="C113" s="14">
        <v>0</v>
      </c>
    </row>
    <row r="114" spans="1:3">
      <c r="A114" s="116">
        <v>21370</v>
      </c>
      <c r="B114" s="54" t="s">
        <v>2454</v>
      </c>
      <c r="C114" s="14">
        <f>SUM(C115:C116)</f>
        <v>0</v>
      </c>
    </row>
    <row r="115" spans="1:3">
      <c r="A115" s="116">
        <v>2137001</v>
      </c>
      <c r="B115" s="13" t="s">
        <v>2455</v>
      </c>
      <c r="C115" s="14">
        <v>0</v>
      </c>
    </row>
    <row r="116" spans="1:3">
      <c r="A116" s="116">
        <v>2137099</v>
      </c>
      <c r="B116" s="13" t="s">
        <v>2456</v>
      </c>
      <c r="C116" s="14">
        <v>0</v>
      </c>
    </row>
    <row r="117" spans="1:3">
      <c r="A117" s="116">
        <v>21371</v>
      </c>
      <c r="B117" s="54" t="s">
        <v>2457</v>
      </c>
      <c r="C117" s="14">
        <f>SUM(C118:C121)</f>
        <v>0</v>
      </c>
    </row>
    <row r="118" spans="1:3">
      <c r="A118" s="116">
        <v>2137101</v>
      </c>
      <c r="B118" s="13" t="s">
        <v>2458</v>
      </c>
      <c r="C118" s="14">
        <v>0</v>
      </c>
    </row>
    <row r="119" spans="1:3">
      <c r="A119" s="116">
        <v>2137102</v>
      </c>
      <c r="B119" s="13" t="s">
        <v>2459</v>
      </c>
      <c r="C119" s="14">
        <v>0</v>
      </c>
    </row>
    <row r="120" spans="1:3">
      <c r="A120" s="116">
        <v>2137103</v>
      </c>
      <c r="B120" s="13" t="s">
        <v>2460</v>
      </c>
      <c r="C120" s="14">
        <v>0</v>
      </c>
    </row>
    <row r="121" spans="1:3">
      <c r="A121" s="116">
        <v>2137199</v>
      </c>
      <c r="B121" s="13" t="s">
        <v>2461</v>
      </c>
      <c r="C121" s="14">
        <v>0</v>
      </c>
    </row>
    <row r="122" spans="1:3">
      <c r="A122" s="116">
        <v>214</v>
      </c>
      <c r="B122" s="54" t="s">
        <v>1593</v>
      </c>
      <c r="C122" s="14">
        <f>SUM(C123,C128,C133,C138,C147,C154,C163,C166,C169,C170)</f>
        <v>0</v>
      </c>
    </row>
    <row r="123" spans="1:3">
      <c r="A123" s="116">
        <v>21460</v>
      </c>
      <c r="B123" s="54" t="s">
        <v>2462</v>
      </c>
      <c r="C123" s="14">
        <f>SUM(C124:C127)</f>
        <v>0</v>
      </c>
    </row>
    <row r="124" spans="1:3">
      <c r="A124" s="116">
        <v>2146001</v>
      </c>
      <c r="B124" s="13" t="s">
        <v>1600</v>
      </c>
      <c r="C124" s="14">
        <v>0</v>
      </c>
    </row>
    <row r="125" spans="1:3">
      <c r="A125" s="116">
        <v>2146002</v>
      </c>
      <c r="B125" s="13" t="s">
        <v>1602</v>
      </c>
      <c r="C125" s="14">
        <v>0</v>
      </c>
    </row>
    <row r="126" spans="1:3">
      <c r="A126" s="116">
        <v>2146003</v>
      </c>
      <c r="B126" s="13" t="s">
        <v>2463</v>
      </c>
      <c r="C126" s="14">
        <v>0</v>
      </c>
    </row>
    <row r="127" spans="1:3">
      <c r="A127" s="116">
        <v>2146099</v>
      </c>
      <c r="B127" s="13" t="s">
        <v>2464</v>
      </c>
      <c r="C127" s="14">
        <v>0</v>
      </c>
    </row>
    <row r="128" spans="1:3">
      <c r="A128" s="116">
        <v>21462</v>
      </c>
      <c r="B128" s="54" t="s">
        <v>2465</v>
      </c>
      <c r="C128" s="14">
        <f>SUM(C129:C132)</f>
        <v>0</v>
      </c>
    </row>
    <row r="129" spans="1:3">
      <c r="A129" s="116">
        <v>2146201</v>
      </c>
      <c r="B129" s="13" t="s">
        <v>2463</v>
      </c>
      <c r="C129" s="14">
        <v>0</v>
      </c>
    </row>
    <row r="130" spans="1:3">
      <c r="A130" s="116">
        <v>2146202</v>
      </c>
      <c r="B130" s="13" t="s">
        <v>2466</v>
      </c>
      <c r="C130" s="14">
        <v>0</v>
      </c>
    </row>
    <row r="131" spans="1:3">
      <c r="A131" s="116">
        <v>2146203</v>
      </c>
      <c r="B131" s="13" t="s">
        <v>2467</v>
      </c>
      <c r="C131" s="14">
        <v>0</v>
      </c>
    </row>
    <row r="132" spans="1:3">
      <c r="A132" s="116">
        <v>2146299</v>
      </c>
      <c r="B132" s="13" t="s">
        <v>2468</v>
      </c>
      <c r="C132" s="14">
        <v>0</v>
      </c>
    </row>
    <row r="133" spans="1:3">
      <c r="A133" s="116">
        <v>21463</v>
      </c>
      <c r="B133" s="54" t="s">
        <v>2469</v>
      </c>
      <c r="C133" s="14">
        <f>SUM(C134:C137)</f>
        <v>0</v>
      </c>
    </row>
    <row r="134" spans="1:3">
      <c r="A134" s="116">
        <v>2146301</v>
      </c>
      <c r="B134" s="13" t="s">
        <v>1613</v>
      </c>
      <c r="C134" s="14">
        <v>0</v>
      </c>
    </row>
    <row r="135" spans="1:3">
      <c r="A135" s="116">
        <v>2146302</v>
      </c>
      <c r="B135" s="13" t="s">
        <v>2470</v>
      </c>
      <c r="C135" s="14">
        <v>0</v>
      </c>
    </row>
    <row r="136" spans="1:3">
      <c r="A136" s="116">
        <v>2146303</v>
      </c>
      <c r="B136" s="13" t="s">
        <v>2471</v>
      </c>
      <c r="C136" s="14">
        <v>0</v>
      </c>
    </row>
    <row r="137" spans="1:3">
      <c r="A137" s="116">
        <v>2146399</v>
      </c>
      <c r="B137" s="13" t="s">
        <v>2472</v>
      </c>
      <c r="C137" s="14">
        <v>0</v>
      </c>
    </row>
    <row r="138" spans="1:3">
      <c r="A138" s="116">
        <v>21464</v>
      </c>
      <c r="B138" s="54" t="s">
        <v>2473</v>
      </c>
      <c r="C138" s="14">
        <f>SUM(C139:C146)</f>
        <v>0</v>
      </c>
    </row>
    <row r="139" spans="1:3">
      <c r="A139" s="116">
        <v>2146401</v>
      </c>
      <c r="B139" s="13" t="s">
        <v>2474</v>
      </c>
      <c r="C139" s="14">
        <v>0</v>
      </c>
    </row>
    <row r="140" spans="1:3">
      <c r="A140" s="116">
        <v>2146402</v>
      </c>
      <c r="B140" s="13" t="s">
        <v>2475</v>
      </c>
      <c r="C140" s="14">
        <v>0</v>
      </c>
    </row>
    <row r="141" spans="1:3">
      <c r="A141" s="116">
        <v>2146403</v>
      </c>
      <c r="B141" s="13" t="s">
        <v>2476</v>
      </c>
      <c r="C141" s="14">
        <v>0</v>
      </c>
    </row>
    <row r="142" spans="1:3">
      <c r="A142" s="116">
        <v>2146404</v>
      </c>
      <c r="B142" s="13" t="s">
        <v>2477</v>
      </c>
      <c r="C142" s="14">
        <v>0</v>
      </c>
    </row>
    <row r="143" spans="1:3">
      <c r="A143" s="116">
        <v>2146405</v>
      </c>
      <c r="B143" s="13" t="s">
        <v>2478</v>
      </c>
      <c r="C143" s="14">
        <v>0</v>
      </c>
    </row>
    <row r="144" spans="1:3">
      <c r="A144" s="116">
        <v>2146406</v>
      </c>
      <c r="B144" s="13" t="s">
        <v>2479</v>
      </c>
      <c r="C144" s="14">
        <v>0</v>
      </c>
    </row>
    <row r="145" spans="1:3">
      <c r="A145" s="116">
        <v>2146407</v>
      </c>
      <c r="B145" s="13" t="s">
        <v>2480</v>
      </c>
      <c r="C145" s="14">
        <v>0</v>
      </c>
    </row>
    <row r="146" spans="1:3">
      <c r="A146" s="116">
        <v>2146499</v>
      </c>
      <c r="B146" s="13" t="s">
        <v>2481</v>
      </c>
      <c r="C146" s="14">
        <v>0</v>
      </c>
    </row>
    <row r="147" spans="1:3">
      <c r="A147" s="116">
        <v>21468</v>
      </c>
      <c r="B147" s="54" t="s">
        <v>2482</v>
      </c>
      <c r="C147" s="14">
        <f>SUM(C148:C153)</f>
        <v>0</v>
      </c>
    </row>
    <row r="148" spans="1:3">
      <c r="A148" s="116">
        <v>2146801</v>
      </c>
      <c r="B148" s="13" t="s">
        <v>2483</v>
      </c>
      <c r="C148" s="14">
        <v>0</v>
      </c>
    </row>
    <row r="149" spans="1:3">
      <c r="A149" s="116">
        <v>2146802</v>
      </c>
      <c r="B149" s="13" t="s">
        <v>2484</v>
      </c>
      <c r="C149" s="14">
        <v>0</v>
      </c>
    </row>
    <row r="150" spans="1:3">
      <c r="A150" s="116">
        <v>2146803</v>
      </c>
      <c r="B150" s="13" t="s">
        <v>2485</v>
      </c>
      <c r="C150" s="14">
        <v>0</v>
      </c>
    </row>
    <row r="151" spans="1:3">
      <c r="A151" s="116">
        <v>2146804</v>
      </c>
      <c r="B151" s="13" t="s">
        <v>2486</v>
      </c>
      <c r="C151" s="14">
        <v>0</v>
      </c>
    </row>
    <row r="152" spans="1:3">
      <c r="A152" s="116">
        <v>2146805</v>
      </c>
      <c r="B152" s="13" t="s">
        <v>2487</v>
      </c>
      <c r="C152" s="14">
        <v>0</v>
      </c>
    </row>
    <row r="153" spans="1:3">
      <c r="A153" s="116">
        <v>2146899</v>
      </c>
      <c r="B153" s="13" t="s">
        <v>2488</v>
      </c>
      <c r="C153" s="14">
        <v>0</v>
      </c>
    </row>
    <row r="154" spans="1:3">
      <c r="A154" s="116">
        <v>21469</v>
      </c>
      <c r="B154" s="54" t="s">
        <v>2489</v>
      </c>
      <c r="C154" s="14">
        <f>SUM(C155:C162)</f>
        <v>0</v>
      </c>
    </row>
    <row r="155" spans="1:3">
      <c r="A155" s="116">
        <v>2146901</v>
      </c>
      <c r="B155" s="13" t="s">
        <v>2490</v>
      </c>
      <c r="C155" s="14">
        <v>0</v>
      </c>
    </row>
    <row r="156" spans="1:3">
      <c r="A156" s="116">
        <v>2146902</v>
      </c>
      <c r="B156" s="13" t="s">
        <v>1654</v>
      </c>
      <c r="C156" s="14">
        <v>0</v>
      </c>
    </row>
    <row r="157" spans="1:3">
      <c r="A157" s="116">
        <v>2146903</v>
      </c>
      <c r="B157" s="13" t="s">
        <v>2491</v>
      </c>
      <c r="C157" s="14">
        <v>0</v>
      </c>
    </row>
    <row r="158" spans="1:3">
      <c r="A158" s="116">
        <v>2146904</v>
      </c>
      <c r="B158" s="13" t="s">
        <v>2492</v>
      </c>
      <c r="C158" s="14">
        <v>0</v>
      </c>
    </row>
    <row r="159" spans="1:3">
      <c r="A159" s="116">
        <v>2146906</v>
      </c>
      <c r="B159" s="13" t="s">
        <v>2493</v>
      </c>
      <c r="C159" s="14">
        <v>0</v>
      </c>
    </row>
    <row r="160" spans="1:3">
      <c r="A160" s="116">
        <v>2146907</v>
      </c>
      <c r="B160" s="13" t="s">
        <v>2494</v>
      </c>
      <c r="C160" s="14">
        <v>0</v>
      </c>
    </row>
    <row r="161" spans="1:3">
      <c r="A161" s="116">
        <v>2146908</v>
      </c>
      <c r="B161" s="13" t="s">
        <v>2495</v>
      </c>
      <c r="C161" s="14">
        <v>0</v>
      </c>
    </row>
    <row r="162" spans="1:3">
      <c r="A162" s="116">
        <v>2146999</v>
      </c>
      <c r="B162" s="13" t="s">
        <v>2496</v>
      </c>
      <c r="C162" s="14">
        <v>0</v>
      </c>
    </row>
    <row r="163" spans="1:3">
      <c r="A163" s="116">
        <v>21470</v>
      </c>
      <c r="B163" s="54" t="s">
        <v>2497</v>
      </c>
      <c r="C163" s="14">
        <f>SUM(C164:C165)</f>
        <v>0</v>
      </c>
    </row>
    <row r="164" spans="1:3">
      <c r="A164" s="116">
        <v>2147001</v>
      </c>
      <c r="B164" s="13" t="s">
        <v>2498</v>
      </c>
      <c r="C164" s="14">
        <v>0</v>
      </c>
    </row>
    <row r="165" spans="1:3">
      <c r="A165" s="116">
        <v>2147099</v>
      </c>
      <c r="B165" s="13" t="s">
        <v>2499</v>
      </c>
      <c r="C165" s="14">
        <v>0</v>
      </c>
    </row>
    <row r="166" spans="1:3">
      <c r="A166" s="116">
        <v>21471</v>
      </c>
      <c r="B166" s="54" t="s">
        <v>2500</v>
      </c>
      <c r="C166" s="14">
        <f>SUM(C167:C168)</f>
        <v>0</v>
      </c>
    </row>
    <row r="167" spans="1:3">
      <c r="A167" s="116">
        <v>2147101</v>
      </c>
      <c r="B167" s="13" t="s">
        <v>2498</v>
      </c>
      <c r="C167" s="14">
        <v>0</v>
      </c>
    </row>
    <row r="168" spans="1:3">
      <c r="A168" s="116">
        <v>2147199</v>
      </c>
      <c r="B168" s="13" t="s">
        <v>2501</v>
      </c>
      <c r="C168" s="14">
        <v>0</v>
      </c>
    </row>
    <row r="169" spans="1:3">
      <c r="A169" s="116">
        <v>21472</v>
      </c>
      <c r="B169" s="54" t="s">
        <v>2502</v>
      </c>
      <c r="C169" s="14">
        <v>0</v>
      </c>
    </row>
    <row r="170" spans="1:3">
      <c r="A170" s="116">
        <v>21473</v>
      </c>
      <c r="B170" s="54" t="s">
        <v>2503</v>
      </c>
      <c r="C170" s="14">
        <f>SUM(C171:C173)</f>
        <v>0</v>
      </c>
    </row>
    <row r="171" spans="1:3">
      <c r="A171" s="116">
        <v>2147301</v>
      </c>
      <c r="B171" s="13" t="s">
        <v>2504</v>
      </c>
      <c r="C171" s="14">
        <v>0</v>
      </c>
    </row>
    <row r="172" spans="1:3">
      <c r="A172" s="116">
        <v>2147303</v>
      </c>
      <c r="B172" s="13" t="s">
        <v>2505</v>
      </c>
      <c r="C172" s="14">
        <v>0</v>
      </c>
    </row>
    <row r="173" spans="1:3">
      <c r="A173" s="116">
        <v>2147399</v>
      </c>
      <c r="B173" s="13" t="s">
        <v>2506</v>
      </c>
      <c r="C173" s="14">
        <v>0</v>
      </c>
    </row>
    <row r="174" spans="1:3">
      <c r="A174" s="116">
        <v>215</v>
      </c>
      <c r="B174" s="54" t="s">
        <v>1691</v>
      </c>
      <c r="C174" s="14">
        <f>C175</f>
        <v>0</v>
      </c>
    </row>
    <row r="175" spans="1:3">
      <c r="A175" s="116">
        <v>21562</v>
      </c>
      <c r="B175" s="54" t="s">
        <v>2507</v>
      </c>
      <c r="C175" s="14">
        <f>SUM(C176:C178)</f>
        <v>0</v>
      </c>
    </row>
    <row r="176" spans="1:3">
      <c r="A176" s="116">
        <v>2156201</v>
      </c>
      <c r="B176" s="13" t="s">
        <v>2508</v>
      </c>
      <c r="C176" s="14">
        <v>0</v>
      </c>
    </row>
    <row r="177" spans="1:3">
      <c r="A177" s="116">
        <v>2156202</v>
      </c>
      <c r="B177" s="13" t="s">
        <v>2509</v>
      </c>
      <c r="C177" s="14">
        <v>0</v>
      </c>
    </row>
    <row r="178" spans="1:3">
      <c r="A178" s="116">
        <v>2156299</v>
      </c>
      <c r="B178" s="13" t="s">
        <v>2510</v>
      </c>
      <c r="C178" s="14">
        <v>0</v>
      </c>
    </row>
    <row r="179" spans="1:3">
      <c r="A179" s="116">
        <v>217</v>
      </c>
      <c r="B179" s="54" t="s">
        <v>1816</v>
      </c>
      <c r="C179" s="14">
        <f>C180</f>
        <v>0</v>
      </c>
    </row>
    <row r="180" spans="1:3">
      <c r="A180" s="116">
        <v>21704</v>
      </c>
      <c r="B180" s="54" t="s">
        <v>1852</v>
      </c>
      <c r="C180" s="14">
        <f>SUM(C181:C182)</f>
        <v>0</v>
      </c>
    </row>
    <row r="181" spans="1:3">
      <c r="A181" s="116">
        <v>2170402</v>
      </c>
      <c r="B181" s="13" t="s">
        <v>2511</v>
      </c>
      <c r="C181" s="14">
        <v>0</v>
      </c>
    </row>
    <row r="182" spans="1:3">
      <c r="A182" s="116">
        <v>2170403</v>
      </c>
      <c r="B182" s="13" t="s">
        <v>2512</v>
      </c>
      <c r="C182" s="14">
        <v>0</v>
      </c>
    </row>
    <row r="183" spans="1:3">
      <c r="A183" s="116">
        <v>229</v>
      </c>
      <c r="B183" s="54" t="s">
        <v>2217</v>
      </c>
      <c r="C183" s="14">
        <f>C184+C188+C197</f>
        <v>155</v>
      </c>
    </row>
    <row r="184" spans="1:3">
      <c r="A184" s="116">
        <v>22904</v>
      </c>
      <c r="B184" s="54" t="s">
        <v>2513</v>
      </c>
      <c r="C184" s="14">
        <f>SUM(C185:C187)</f>
        <v>0</v>
      </c>
    </row>
    <row r="185" spans="1:3">
      <c r="A185" s="116">
        <v>2290401</v>
      </c>
      <c r="B185" s="13" t="s">
        <v>2514</v>
      </c>
      <c r="C185" s="14">
        <v>0</v>
      </c>
    </row>
    <row r="186" spans="1:3">
      <c r="A186" s="116">
        <v>2290402</v>
      </c>
      <c r="B186" s="13" t="s">
        <v>2515</v>
      </c>
      <c r="C186" s="14">
        <v>0</v>
      </c>
    </row>
    <row r="187" spans="1:3">
      <c r="A187" s="116">
        <v>2290403</v>
      </c>
      <c r="B187" s="13" t="s">
        <v>2516</v>
      </c>
      <c r="C187" s="14">
        <v>0</v>
      </c>
    </row>
    <row r="188" spans="1:3">
      <c r="A188" s="116">
        <v>22908</v>
      </c>
      <c r="B188" s="54" t="s">
        <v>2517</v>
      </c>
      <c r="C188" s="14">
        <f>SUM(C189:C196)</f>
        <v>0</v>
      </c>
    </row>
    <row r="189" spans="1:3">
      <c r="A189" s="116">
        <v>2290802</v>
      </c>
      <c r="B189" s="13" t="s">
        <v>2518</v>
      </c>
      <c r="C189" s="14">
        <v>0</v>
      </c>
    </row>
    <row r="190" spans="1:3">
      <c r="A190" s="116">
        <v>2290803</v>
      </c>
      <c r="B190" s="13" t="s">
        <v>2519</v>
      </c>
      <c r="C190" s="14">
        <v>0</v>
      </c>
    </row>
    <row r="191" spans="1:3">
      <c r="A191" s="116">
        <v>2290804</v>
      </c>
      <c r="B191" s="13" t="s">
        <v>2520</v>
      </c>
      <c r="C191" s="14">
        <v>0</v>
      </c>
    </row>
    <row r="192" spans="1:3">
      <c r="A192" s="116">
        <v>2290805</v>
      </c>
      <c r="B192" s="13" t="s">
        <v>2521</v>
      </c>
      <c r="C192" s="14">
        <v>0</v>
      </c>
    </row>
    <row r="193" spans="1:3">
      <c r="A193" s="116">
        <v>2290806</v>
      </c>
      <c r="B193" s="13" t="s">
        <v>2522</v>
      </c>
      <c r="C193" s="14">
        <v>0</v>
      </c>
    </row>
    <row r="194" spans="1:3">
      <c r="A194" s="116">
        <v>2290807</v>
      </c>
      <c r="B194" s="13" t="s">
        <v>2523</v>
      </c>
      <c r="C194" s="14">
        <v>0</v>
      </c>
    </row>
    <row r="195" spans="1:3">
      <c r="A195" s="116">
        <v>2290808</v>
      </c>
      <c r="B195" s="13" t="s">
        <v>2524</v>
      </c>
      <c r="C195" s="14">
        <v>0</v>
      </c>
    </row>
    <row r="196" spans="1:3">
      <c r="A196" s="116">
        <v>2290899</v>
      </c>
      <c r="B196" s="13" t="s">
        <v>2525</v>
      </c>
      <c r="C196" s="14">
        <v>0</v>
      </c>
    </row>
    <row r="197" spans="1:3">
      <c r="A197" s="116">
        <v>22960</v>
      </c>
      <c r="B197" s="54" t="s">
        <v>2526</v>
      </c>
      <c r="C197" s="14">
        <f>SUM(C198:C208)</f>
        <v>155</v>
      </c>
    </row>
    <row r="198" spans="1:3">
      <c r="A198" s="116">
        <v>2296001</v>
      </c>
      <c r="B198" s="13" t="s">
        <v>2527</v>
      </c>
      <c r="C198" s="14">
        <v>0</v>
      </c>
    </row>
    <row r="199" spans="1:3">
      <c r="A199" s="116">
        <v>2296002</v>
      </c>
      <c r="B199" s="13" t="s">
        <v>2528</v>
      </c>
      <c r="C199" s="14">
        <v>50</v>
      </c>
    </row>
    <row r="200" spans="1:3">
      <c r="A200" s="116">
        <v>2296003</v>
      </c>
      <c r="B200" s="13" t="s">
        <v>2529</v>
      </c>
      <c r="C200" s="14">
        <v>2</v>
      </c>
    </row>
    <row r="201" spans="1:3">
      <c r="A201" s="116">
        <v>2296004</v>
      </c>
      <c r="B201" s="13" t="s">
        <v>2530</v>
      </c>
      <c r="C201" s="14">
        <v>0</v>
      </c>
    </row>
    <row r="202" spans="1:3">
      <c r="A202" s="116">
        <v>2296005</v>
      </c>
      <c r="B202" s="13" t="s">
        <v>2531</v>
      </c>
      <c r="C202" s="14">
        <v>0</v>
      </c>
    </row>
    <row r="203" spans="1:3">
      <c r="A203" s="116">
        <v>2296006</v>
      </c>
      <c r="B203" s="13" t="s">
        <v>2532</v>
      </c>
      <c r="C203" s="14">
        <v>45</v>
      </c>
    </row>
    <row r="204" spans="1:3">
      <c r="A204" s="116">
        <v>2296010</v>
      </c>
      <c r="B204" s="13" t="s">
        <v>2533</v>
      </c>
      <c r="C204" s="14">
        <v>0</v>
      </c>
    </row>
    <row r="205" spans="1:3">
      <c r="A205" s="116">
        <v>2296011</v>
      </c>
      <c r="B205" s="13" t="s">
        <v>2534</v>
      </c>
      <c r="C205" s="14">
        <v>0</v>
      </c>
    </row>
    <row r="206" spans="1:3">
      <c r="A206" s="116">
        <v>2296012</v>
      </c>
      <c r="B206" s="13" t="s">
        <v>2535</v>
      </c>
      <c r="C206" s="14">
        <v>0</v>
      </c>
    </row>
    <row r="207" spans="1:3">
      <c r="A207" s="116">
        <v>2296013</v>
      </c>
      <c r="B207" s="13" t="s">
        <v>2536</v>
      </c>
      <c r="C207" s="14">
        <v>58</v>
      </c>
    </row>
    <row r="208" spans="1:3">
      <c r="A208" s="116">
        <v>2296099</v>
      </c>
      <c r="B208" s="13" t="s">
        <v>2537</v>
      </c>
      <c r="C208" s="14">
        <v>0</v>
      </c>
    </row>
    <row r="209" spans="1:3">
      <c r="A209" s="116">
        <v>232</v>
      </c>
      <c r="B209" s="54" t="s">
        <v>2151</v>
      </c>
      <c r="C209" s="14">
        <f>C210</f>
        <v>31</v>
      </c>
    </row>
    <row r="210" spans="1:3">
      <c r="A210" s="116">
        <v>23204</v>
      </c>
      <c r="B210" s="54" t="s">
        <v>2538</v>
      </c>
      <c r="C210" s="14">
        <f>SUM(C211:C227)</f>
        <v>31</v>
      </c>
    </row>
    <row r="211" spans="1:3">
      <c r="A211" s="116">
        <v>2320401</v>
      </c>
      <c r="B211" s="13" t="s">
        <v>2539</v>
      </c>
      <c r="C211" s="14">
        <v>0</v>
      </c>
    </row>
    <row r="212" spans="1:3">
      <c r="A212" s="116">
        <v>2320402</v>
      </c>
      <c r="B212" s="13" t="s">
        <v>2540</v>
      </c>
      <c r="C212" s="14">
        <v>0</v>
      </c>
    </row>
    <row r="213" spans="1:3">
      <c r="A213" s="116">
        <v>2320405</v>
      </c>
      <c r="B213" s="13" t="s">
        <v>2541</v>
      </c>
      <c r="C213" s="14">
        <v>0</v>
      </c>
    </row>
    <row r="214" spans="1:3">
      <c r="A214" s="116">
        <v>2320411</v>
      </c>
      <c r="B214" s="13" t="s">
        <v>2542</v>
      </c>
      <c r="C214" s="14">
        <v>0</v>
      </c>
    </row>
    <row r="215" spans="1:3">
      <c r="A215" s="116">
        <v>2320412</v>
      </c>
      <c r="B215" s="13" t="s">
        <v>2543</v>
      </c>
      <c r="C215" s="14">
        <v>0</v>
      </c>
    </row>
    <row r="216" spans="1:3">
      <c r="A216" s="116">
        <v>2320413</v>
      </c>
      <c r="B216" s="13" t="s">
        <v>2544</v>
      </c>
      <c r="C216" s="14">
        <v>0</v>
      </c>
    </row>
    <row r="217" spans="1:3">
      <c r="A217" s="116">
        <v>2320414</v>
      </c>
      <c r="B217" s="13" t="s">
        <v>2545</v>
      </c>
      <c r="C217" s="14">
        <v>0</v>
      </c>
    </row>
    <row r="218" spans="1:3">
      <c r="A218" s="116">
        <v>2320416</v>
      </c>
      <c r="B218" s="13" t="s">
        <v>2546</v>
      </c>
      <c r="C218" s="14">
        <v>0</v>
      </c>
    </row>
    <row r="219" spans="1:3">
      <c r="A219" s="116">
        <v>2320417</v>
      </c>
      <c r="B219" s="13" t="s">
        <v>2547</v>
      </c>
      <c r="C219" s="14">
        <v>0</v>
      </c>
    </row>
    <row r="220" spans="1:3">
      <c r="A220" s="116">
        <v>2320418</v>
      </c>
      <c r="B220" s="13" t="s">
        <v>2548</v>
      </c>
      <c r="C220" s="14">
        <v>0</v>
      </c>
    </row>
    <row r="221" spans="1:3">
      <c r="A221" s="116">
        <v>2320419</v>
      </c>
      <c r="B221" s="13" t="s">
        <v>2549</v>
      </c>
      <c r="C221" s="14">
        <v>0</v>
      </c>
    </row>
    <row r="222" spans="1:3">
      <c r="A222" s="116">
        <v>2320420</v>
      </c>
      <c r="B222" s="13" t="s">
        <v>2550</v>
      </c>
      <c r="C222" s="14">
        <v>0</v>
      </c>
    </row>
    <row r="223" spans="1:3">
      <c r="A223" s="116">
        <v>2320431</v>
      </c>
      <c r="B223" s="13" t="s">
        <v>2551</v>
      </c>
      <c r="C223" s="14">
        <v>0</v>
      </c>
    </row>
    <row r="224" spans="1:3">
      <c r="A224" s="116">
        <v>2320432</v>
      </c>
      <c r="B224" s="13" t="s">
        <v>2552</v>
      </c>
      <c r="C224" s="14">
        <v>0</v>
      </c>
    </row>
    <row r="225" spans="1:3">
      <c r="A225" s="116">
        <v>2320433</v>
      </c>
      <c r="B225" s="13" t="s">
        <v>2553</v>
      </c>
      <c r="C225" s="14">
        <v>0</v>
      </c>
    </row>
    <row r="226" spans="1:3">
      <c r="A226" s="116">
        <v>2320498</v>
      </c>
      <c r="B226" s="13" t="s">
        <v>2554</v>
      </c>
      <c r="C226" s="14">
        <v>0</v>
      </c>
    </row>
    <row r="227" spans="1:3">
      <c r="A227" s="116">
        <v>2320499</v>
      </c>
      <c r="B227" s="13" t="s">
        <v>2555</v>
      </c>
      <c r="C227" s="14">
        <v>31</v>
      </c>
    </row>
    <row r="228" spans="1:3">
      <c r="A228" s="116">
        <v>233</v>
      </c>
      <c r="B228" s="54" t="s">
        <v>2159</v>
      </c>
      <c r="C228" s="14">
        <f>C229</f>
        <v>0</v>
      </c>
    </row>
    <row r="229" spans="1:3">
      <c r="A229" s="116">
        <v>23304</v>
      </c>
      <c r="B229" s="54" t="s">
        <v>2556</v>
      </c>
      <c r="C229" s="14">
        <f>SUM(C230:C246)</f>
        <v>0</v>
      </c>
    </row>
    <row r="230" spans="1:3">
      <c r="A230" s="116">
        <v>2330401</v>
      </c>
      <c r="B230" s="13" t="s">
        <v>2557</v>
      </c>
      <c r="C230" s="14">
        <v>0</v>
      </c>
    </row>
    <row r="231" spans="1:3">
      <c r="A231" s="116">
        <v>2330402</v>
      </c>
      <c r="B231" s="13" t="s">
        <v>2558</v>
      </c>
      <c r="C231" s="14">
        <v>0</v>
      </c>
    </row>
    <row r="232" spans="1:3">
      <c r="A232" s="116">
        <v>2330405</v>
      </c>
      <c r="B232" s="13" t="s">
        <v>2559</v>
      </c>
      <c r="C232" s="14">
        <v>0</v>
      </c>
    </row>
    <row r="233" spans="1:3">
      <c r="A233" s="116">
        <v>2330411</v>
      </c>
      <c r="B233" s="13" t="s">
        <v>2560</v>
      </c>
      <c r="C233" s="14">
        <v>0</v>
      </c>
    </row>
    <row r="234" spans="1:3">
      <c r="A234" s="116">
        <v>2330412</v>
      </c>
      <c r="B234" s="13" t="s">
        <v>2561</v>
      </c>
      <c r="C234" s="14">
        <v>0</v>
      </c>
    </row>
    <row r="235" spans="1:3">
      <c r="A235" s="116">
        <v>2330413</v>
      </c>
      <c r="B235" s="13" t="s">
        <v>2562</v>
      </c>
      <c r="C235" s="14">
        <v>0</v>
      </c>
    </row>
    <row r="236" spans="1:3">
      <c r="A236" s="116">
        <v>2330414</v>
      </c>
      <c r="B236" s="13" t="s">
        <v>2563</v>
      </c>
      <c r="C236" s="14">
        <v>0</v>
      </c>
    </row>
    <row r="237" spans="1:3">
      <c r="A237" s="116">
        <v>2330416</v>
      </c>
      <c r="B237" s="13" t="s">
        <v>2564</v>
      </c>
      <c r="C237" s="14">
        <v>0</v>
      </c>
    </row>
    <row r="238" spans="1:3">
      <c r="A238" s="116">
        <v>2330417</v>
      </c>
      <c r="B238" s="13" t="s">
        <v>2565</v>
      </c>
      <c r="C238" s="14">
        <v>0</v>
      </c>
    </row>
    <row r="239" spans="1:3">
      <c r="A239" s="116">
        <v>2330418</v>
      </c>
      <c r="B239" s="13" t="s">
        <v>2566</v>
      </c>
      <c r="C239" s="14">
        <v>0</v>
      </c>
    </row>
    <row r="240" spans="1:3">
      <c r="A240" s="116">
        <v>2330419</v>
      </c>
      <c r="B240" s="13" t="s">
        <v>2567</v>
      </c>
      <c r="C240" s="14">
        <v>0</v>
      </c>
    </row>
    <row r="241" spans="1:3">
      <c r="A241" s="116">
        <v>2330420</v>
      </c>
      <c r="B241" s="13" t="s">
        <v>2568</v>
      </c>
      <c r="C241" s="14">
        <v>0</v>
      </c>
    </row>
    <row r="242" spans="1:3">
      <c r="A242" s="116">
        <v>2330431</v>
      </c>
      <c r="B242" s="13" t="s">
        <v>2569</v>
      </c>
      <c r="C242" s="14">
        <v>0</v>
      </c>
    </row>
    <row r="243" spans="1:3">
      <c r="A243" s="116">
        <v>2330432</v>
      </c>
      <c r="B243" s="13" t="s">
        <v>2570</v>
      </c>
      <c r="C243" s="14">
        <v>0</v>
      </c>
    </row>
    <row r="244" spans="1:3">
      <c r="A244" s="116">
        <v>2330433</v>
      </c>
      <c r="B244" s="13" t="s">
        <v>2571</v>
      </c>
      <c r="C244" s="14">
        <v>0</v>
      </c>
    </row>
    <row r="245" spans="1:3">
      <c r="A245" s="116">
        <v>2330498</v>
      </c>
      <c r="B245" s="13" t="s">
        <v>2572</v>
      </c>
      <c r="C245" s="14">
        <v>0</v>
      </c>
    </row>
    <row r="246" spans="1:3">
      <c r="A246" s="116">
        <v>2330499</v>
      </c>
      <c r="B246" s="13" t="s">
        <v>2573</v>
      </c>
      <c r="C246" s="14">
        <v>0</v>
      </c>
    </row>
  </sheetData>
  <mergeCells count="1">
    <mergeCell ref="A1:C1"/>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A1" sqref="A1:F1"/>
    </sheetView>
  </sheetViews>
  <sheetFormatPr defaultColWidth="9" defaultRowHeight="13.5" outlineLevelCol="5"/>
  <cols>
    <col min="1" max="1" width="34.625" customWidth="1"/>
    <col min="4" max="4" width="10.375" customWidth="1"/>
    <col min="5" max="5" width="10.75" customWidth="1"/>
    <col min="6" max="6" width="18.75" customWidth="1"/>
  </cols>
  <sheetData>
    <row r="1" ht="27" spans="1:6">
      <c r="A1" s="93" t="s">
        <v>2574</v>
      </c>
      <c r="B1" s="93"/>
      <c r="C1" s="93"/>
      <c r="D1" s="93"/>
      <c r="E1" s="93"/>
      <c r="F1" s="93"/>
    </row>
    <row r="2" ht="18.75" spans="1:6">
      <c r="A2" s="94"/>
      <c r="B2" s="94"/>
      <c r="C2" s="95"/>
      <c r="D2" s="95"/>
      <c r="E2" s="96" t="s">
        <v>2</v>
      </c>
      <c r="F2" s="96"/>
    </row>
    <row r="3" ht="18.75" customHeight="1" spans="1:6">
      <c r="A3" s="97" t="s">
        <v>2575</v>
      </c>
      <c r="B3" s="98" t="s">
        <v>2576</v>
      </c>
      <c r="C3" s="99" t="s">
        <v>2577</v>
      </c>
      <c r="D3" s="99"/>
      <c r="E3" s="99"/>
      <c r="F3" s="100" t="s">
        <v>2578</v>
      </c>
    </row>
    <row r="4" ht="26.25" customHeight="1" spans="1:6">
      <c r="A4" s="101"/>
      <c r="B4" s="98"/>
      <c r="C4" s="102" t="s">
        <v>2579</v>
      </c>
      <c r="D4" s="103" t="s">
        <v>2580</v>
      </c>
      <c r="E4" s="103" t="s">
        <v>2581</v>
      </c>
      <c r="F4" s="100"/>
    </row>
    <row r="5" ht="14.25" spans="1:6">
      <c r="A5" s="104" t="s">
        <v>2582</v>
      </c>
      <c r="B5" s="105"/>
      <c r="C5" s="106">
        <f>SUM(D5:E5)</f>
        <v>0</v>
      </c>
      <c r="D5" s="106"/>
      <c r="E5" s="106"/>
      <c r="F5" s="106"/>
    </row>
    <row r="6" ht="14.25" spans="1:6">
      <c r="A6" s="104" t="s">
        <v>2583</v>
      </c>
      <c r="B6" s="105"/>
      <c r="C6" s="106">
        <f>SUM(D6:E6)</f>
        <v>0</v>
      </c>
      <c r="D6" s="106"/>
      <c r="E6" s="106"/>
      <c r="F6" s="106"/>
    </row>
    <row r="7" ht="14.25" spans="1:6">
      <c r="A7" s="107" t="s">
        <v>2584</v>
      </c>
      <c r="B7" s="105"/>
      <c r="C7" s="106">
        <f>D7</f>
        <v>297</v>
      </c>
      <c r="D7" s="106">
        <v>297</v>
      </c>
      <c r="E7" s="106"/>
      <c r="F7" s="106"/>
    </row>
    <row r="8" ht="33.75" customHeight="1" spans="1:6">
      <c r="A8" s="107" t="s">
        <v>2585</v>
      </c>
      <c r="B8" s="105"/>
      <c r="C8" s="106">
        <f>SUM(D8:E8)</f>
        <v>0</v>
      </c>
      <c r="D8" s="106"/>
      <c r="E8" s="106"/>
      <c r="F8" s="106"/>
    </row>
    <row r="9" ht="14.25" spans="1:6">
      <c r="A9" s="104" t="s">
        <v>2586</v>
      </c>
      <c r="B9" s="105"/>
      <c r="C9" s="106">
        <f>SUM(D9:E9)</f>
        <v>148</v>
      </c>
      <c r="D9" s="106">
        <v>148</v>
      </c>
      <c r="E9" s="106"/>
      <c r="F9" s="106"/>
    </row>
    <row r="10" ht="40.5" customHeight="1" spans="1:6">
      <c r="A10" s="107"/>
      <c r="B10" s="105">
        <v>0</v>
      </c>
      <c r="C10" s="106"/>
      <c r="D10" s="106"/>
      <c r="E10" s="106"/>
      <c r="F10" s="106"/>
    </row>
    <row r="11" ht="39" customHeight="1" spans="1:6">
      <c r="A11" s="108" t="s">
        <v>2587</v>
      </c>
      <c r="B11" s="109">
        <f>SUM(B5:B9)</f>
        <v>0</v>
      </c>
      <c r="C11" s="109">
        <f>SUM(C5:C9)</f>
        <v>445</v>
      </c>
      <c r="D11" s="109">
        <f>SUM(D5:D10)</f>
        <v>445</v>
      </c>
      <c r="E11" s="109">
        <f>SUM(E5:E9)</f>
        <v>0</v>
      </c>
      <c r="F11" s="109">
        <f>SUM(F5:F9)</f>
        <v>0</v>
      </c>
    </row>
    <row r="12" spans="1:6">
      <c r="A12" s="110" t="s">
        <v>2588</v>
      </c>
      <c r="B12" s="111"/>
      <c r="C12" s="111"/>
      <c r="D12" s="111"/>
      <c r="E12" s="111"/>
      <c r="F12" s="111"/>
    </row>
    <row r="13" spans="1:6">
      <c r="A13" s="111"/>
      <c r="B13" s="111"/>
      <c r="C13" s="111"/>
      <c r="D13" s="111"/>
      <c r="E13" s="111"/>
      <c r="F13" s="111"/>
    </row>
  </sheetData>
  <mergeCells count="7">
    <mergeCell ref="A1:F1"/>
    <mergeCell ref="E2:F2"/>
    <mergeCell ref="C3:E3"/>
    <mergeCell ref="A3:A4"/>
    <mergeCell ref="B3:B4"/>
    <mergeCell ref="F3:F4"/>
    <mergeCell ref="A12:F13"/>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workbookViewId="0">
      <selection activeCell="A2" sqref="A2:C2"/>
    </sheetView>
  </sheetViews>
  <sheetFormatPr defaultColWidth="9" defaultRowHeight="14.25" outlineLevelCol="2"/>
  <cols>
    <col min="1" max="1" width="33.875" style="87" customWidth="1"/>
    <col min="2" max="2" width="20.75" style="87" customWidth="1"/>
    <col min="3" max="3" width="23" style="87" customWidth="1"/>
    <col min="4" max="16384" width="9" style="1"/>
  </cols>
  <sheetData>
    <row r="1" ht="25.5" customHeight="1" spans="1:1">
      <c r="A1" s="87" t="s">
        <v>2589</v>
      </c>
    </row>
    <row r="2" s="87" customFormat="1" ht="31.5" customHeight="1" spans="1:3">
      <c r="A2" s="88" t="s">
        <v>2590</v>
      </c>
      <c r="B2" s="88"/>
      <c r="C2" s="88"/>
    </row>
    <row r="3" s="87" customFormat="1" ht="21.75" customHeight="1" spans="1:3">
      <c r="A3" s="89" t="s">
        <v>38</v>
      </c>
      <c r="B3" s="89"/>
      <c r="C3" s="89"/>
    </row>
    <row r="4" s="87" customFormat="1" ht="24.95" customHeight="1" spans="1:3">
      <c r="A4" s="90" t="s">
        <v>68</v>
      </c>
      <c r="B4" s="90" t="s">
        <v>2297</v>
      </c>
      <c r="C4" s="90" t="s">
        <v>69</v>
      </c>
    </row>
    <row r="5" s="87" customFormat="1" ht="24.95" customHeight="1" spans="1:3">
      <c r="A5" s="91" t="s">
        <v>2591</v>
      </c>
      <c r="B5" s="92"/>
      <c r="C5" s="92">
        <v>5086</v>
      </c>
    </row>
    <row r="6" s="87" customFormat="1" ht="24.95" customHeight="1" spans="1:3">
      <c r="A6" s="91" t="s">
        <v>2592</v>
      </c>
      <c r="B6" s="92"/>
      <c r="C6" s="92">
        <v>4200</v>
      </c>
    </row>
    <row r="7" s="87" customFormat="1" ht="24.95" customHeight="1" spans="1:3">
      <c r="A7" s="91" t="s">
        <v>2593</v>
      </c>
      <c r="B7" s="92"/>
      <c r="C7" s="92">
        <v>886</v>
      </c>
    </row>
    <row r="8" s="87" customFormat="1" ht="24.95" customHeight="1" spans="1:3">
      <c r="A8" s="91" t="s">
        <v>2594</v>
      </c>
      <c r="B8" s="92">
        <v>5086</v>
      </c>
      <c r="C8" s="92"/>
    </row>
    <row r="9" s="87" customFormat="1" ht="24.95" customHeight="1" spans="1:3">
      <c r="A9" s="91" t="s">
        <v>2592</v>
      </c>
      <c r="B9" s="92">
        <v>4200</v>
      </c>
      <c r="C9" s="92"/>
    </row>
    <row r="10" s="87" customFormat="1" ht="24.95" customHeight="1" spans="1:3">
      <c r="A10" s="91" t="s">
        <v>2593</v>
      </c>
      <c r="B10" s="92">
        <v>886</v>
      </c>
      <c r="C10" s="92"/>
    </row>
    <row r="11" s="87" customFormat="1" ht="24.95" customHeight="1" spans="1:3">
      <c r="A11" s="91" t="s">
        <v>2595</v>
      </c>
      <c r="B11" s="92"/>
      <c r="C11" s="92">
        <v>0</v>
      </c>
    </row>
    <row r="12" s="87" customFormat="1" ht="24.95" customHeight="1" spans="1:3">
      <c r="A12" s="91" t="s">
        <v>2592</v>
      </c>
      <c r="B12" s="92"/>
      <c r="C12" s="92">
        <v>1320</v>
      </c>
    </row>
    <row r="13" s="87" customFormat="1" ht="24.95" customHeight="1" spans="1:3">
      <c r="A13" s="91" t="s">
        <v>2593</v>
      </c>
      <c r="B13" s="92"/>
      <c r="C13" s="92">
        <v>0</v>
      </c>
    </row>
    <row r="14" s="87" customFormat="1" ht="24.95" customHeight="1" spans="1:3">
      <c r="A14" s="91" t="s">
        <v>2596</v>
      </c>
      <c r="B14" s="92"/>
      <c r="C14" s="92">
        <v>0</v>
      </c>
    </row>
    <row r="15" s="87" customFormat="1" ht="24.95" customHeight="1" spans="1:3">
      <c r="A15" s="91" t="s">
        <v>2592</v>
      </c>
      <c r="B15" s="92"/>
      <c r="C15" s="92">
        <v>1320</v>
      </c>
    </row>
    <row r="16" s="87" customFormat="1" ht="24.95" customHeight="1" spans="1:3">
      <c r="A16" s="91" t="s">
        <v>2593</v>
      </c>
      <c r="B16" s="92"/>
      <c r="C16" s="92">
        <v>0</v>
      </c>
    </row>
    <row r="17" s="87" customFormat="1" ht="24.95" customHeight="1" spans="1:3">
      <c r="A17" s="91" t="s">
        <v>2597</v>
      </c>
      <c r="B17" s="92"/>
      <c r="C17" s="92">
        <v>5086</v>
      </c>
    </row>
    <row r="18" s="87" customFormat="1" ht="24.95" customHeight="1" spans="1:3">
      <c r="A18" s="91" t="s">
        <v>2592</v>
      </c>
      <c r="B18" s="92"/>
      <c r="C18" s="92">
        <v>4200</v>
      </c>
    </row>
    <row r="19" s="87" customFormat="1" ht="24.95" customHeight="1" spans="1:3">
      <c r="A19" s="91" t="s">
        <v>2593</v>
      </c>
      <c r="B19" s="92"/>
      <c r="C19" s="92">
        <v>886</v>
      </c>
    </row>
    <row r="20" s="87" customFormat="1"/>
  </sheetData>
  <mergeCells count="2">
    <mergeCell ref="A2:C2"/>
    <mergeCell ref="A3:C3"/>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A2" sqref="A2:D2"/>
    </sheetView>
  </sheetViews>
  <sheetFormatPr defaultColWidth="9" defaultRowHeight="14.25" outlineLevelCol="3"/>
  <cols>
    <col min="1" max="1" width="32.75" style="64" customWidth="1"/>
    <col min="2" max="2" width="11.125" style="64" customWidth="1"/>
    <col min="3" max="3" width="32.875" style="64" customWidth="1"/>
    <col min="4" max="4" width="11.25" style="64" customWidth="1"/>
    <col min="5" max="256" width="9" style="64"/>
    <col min="257" max="257" width="32.75" style="64" customWidth="1"/>
    <col min="258" max="258" width="11.125" style="64" customWidth="1"/>
    <col min="259" max="259" width="32.875" style="64" customWidth="1"/>
    <col min="260" max="260" width="11.25" style="64" customWidth="1"/>
    <col min="261" max="512" width="9" style="64"/>
    <col min="513" max="513" width="32.75" style="64" customWidth="1"/>
    <col min="514" max="514" width="11.125" style="64" customWidth="1"/>
    <col min="515" max="515" width="32.875" style="64" customWidth="1"/>
    <col min="516" max="516" width="11.25" style="64" customWidth="1"/>
    <col min="517" max="768" width="9" style="64"/>
    <col min="769" max="769" width="32.75" style="64" customWidth="1"/>
    <col min="770" max="770" width="11.125" style="64" customWidth="1"/>
    <col min="771" max="771" width="32.875" style="64" customWidth="1"/>
    <col min="772" max="772" width="11.25" style="64" customWidth="1"/>
    <col min="773" max="1024" width="9" style="64"/>
    <col min="1025" max="1025" width="32.75" style="64" customWidth="1"/>
    <col min="1026" max="1026" width="11.125" style="64" customWidth="1"/>
    <col min="1027" max="1027" width="32.875" style="64" customWidth="1"/>
    <col min="1028" max="1028" width="11.25" style="64" customWidth="1"/>
    <col min="1029" max="1280" width="9" style="64"/>
    <col min="1281" max="1281" width="32.75" style="64" customWidth="1"/>
    <col min="1282" max="1282" width="11.125" style="64" customWidth="1"/>
    <col min="1283" max="1283" width="32.875" style="64" customWidth="1"/>
    <col min="1284" max="1284" width="11.25" style="64" customWidth="1"/>
    <col min="1285" max="1536" width="9" style="64"/>
    <col min="1537" max="1537" width="32.75" style="64" customWidth="1"/>
    <col min="1538" max="1538" width="11.125" style="64" customWidth="1"/>
    <col min="1539" max="1539" width="32.875" style="64" customWidth="1"/>
    <col min="1540" max="1540" width="11.25" style="64" customWidth="1"/>
    <col min="1541" max="1792" width="9" style="64"/>
    <col min="1793" max="1793" width="32.75" style="64" customWidth="1"/>
    <col min="1794" max="1794" width="11.125" style="64" customWidth="1"/>
    <col min="1795" max="1795" width="32.875" style="64" customWidth="1"/>
    <col min="1796" max="1796" width="11.25" style="64" customWidth="1"/>
    <col min="1797" max="2048" width="9" style="64"/>
    <col min="2049" max="2049" width="32.75" style="64" customWidth="1"/>
    <col min="2050" max="2050" width="11.125" style="64" customWidth="1"/>
    <col min="2051" max="2051" width="32.875" style="64" customWidth="1"/>
    <col min="2052" max="2052" width="11.25" style="64" customWidth="1"/>
    <col min="2053" max="2304" width="9" style="64"/>
    <col min="2305" max="2305" width="32.75" style="64" customWidth="1"/>
    <col min="2306" max="2306" width="11.125" style="64" customWidth="1"/>
    <col min="2307" max="2307" width="32.875" style="64" customWidth="1"/>
    <col min="2308" max="2308" width="11.25" style="64" customWidth="1"/>
    <col min="2309" max="2560" width="9" style="64"/>
    <col min="2561" max="2561" width="32.75" style="64" customWidth="1"/>
    <col min="2562" max="2562" width="11.125" style="64" customWidth="1"/>
    <col min="2563" max="2563" width="32.875" style="64" customWidth="1"/>
    <col min="2564" max="2564" width="11.25" style="64" customWidth="1"/>
    <col min="2565" max="2816" width="9" style="64"/>
    <col min="2817" max="2817" width="32.75" style="64" customWidth="1"/>
    <col min="2818" max="2818" width="11.125" style="64" customWidth="1"/>
    <col min="2819" max="2819" width="32.875" style="64" customWidth="1"/>
    <col min="2820" max="2820" width="11.25" style="64" customWidth="1"/>
    <col min="2821" max="3072" width="9" style="64"/>
    <col min="3073" max="3073" width="32.75" style="64" customWidth="1"/>
    <col min="3074" max="3074" width="11.125" style="64" customWidth="1"/>
    <col min="3075" max="3075" width="32.875" style="64" customWidth="1"/>
    <col min="3076" max="3076" width="11.25" style="64" customWidth="1"/>
    <col min="3077" max="3328" width="9" style="64"/>
    <col min="3329" max="3329" width="32.75" style="64" customWidth="1"/>
    <col min="3330" max="3330" width="11.125" style="64" customWidth="1"/>
    <col min="3331" max="3331" width="32.875" style="64" customWidth="1"/>
    <col min="3332" max="3332" width="11.25" style="64" customWidth="1"/>
    <col min="3333" max="3584" width="9" style="64"/>
    <col min="3585" max="3585" width="32.75" style="64" customWidth="1"/>
    <col min="3586" max="3586" width="11.125" style="64" customWidth="1"/>
    <col min="3587" max="3587" width="32.875" style="64" customWidth="1"/>
    <col min="3588" max="3588" width="11.25" style="64" customWidth="1"/>
    <col min="3589" max="3840" width="9" style="64"/>
    <col min="3841" max="3841" width="32.75" style="64" customWidth="1"/>
    <col min="3842" max="3842" width="11.125" style="64" customWidth="1"/>
    <col min="3843" max="3843" width="32.875" style="64" customWidth="1"/>
    <col min="3844" max="3844" width="11.25" style="64" customWidth="1"/>
    <col min="3845" max="4096" width="9" style="64"/>
    <col min="4097" max="4097" width="32.75" style="64" customWidth="1"/>
    <col min="4098" max="4098" width="11.125" style="64" customWidth="1"/>
    <col min="4099" max="4099" width="32.875" style="64" customWidth="1"/>
    <col min="4100" max="4100" width="11.25" style="64" customWidth="1"/>
    <col min="4101" max="4352" width="9" style="64"/>
    <col min="4353" max="4353" width="32.75" style="64" customWidth="1"/>
    <col min="4354" max="4354" width="11.125" style="64" customWidth="1"/>
    <col min="4355" max="4355" width="32.875" style="64" customWidth="1"/>
    <col min="4356" max="4356" width="11.25" style="64" customWidth="1"/>
    <col min="4357" max="4608" width="9" style="64"/>
    <col min="4609" max="4609" width="32.75" style="64" customWidth="1"/>
    <col min="4610" max="4610" width="11.125" style="64" customWidth="1"/>
    <col min="4611" max="4611" width="32.875" style="64" customWidth="1"/>
    <col min="4612" max="4612" width="11.25" style="64" customWidth="1"/>
    <col min="4613" max="4864" width="9" style="64"/>
    <col min="4865" max="4865" width="32.75" style="64" customWidth="1"/>
    <col min="4866" max="4866" width="11.125" style="64" customWidth="1"/>
    <col min="4867" max="4867" width="32.875" style="64" customWidth="1"/>
    <col min="4868" max="4868" width="11.25" style="64" customWidth="1"/>
    <col min="4869" max="5120" width="9" style="64"/>
    <col min="5121" max="5121" width="32.75" style="64" customWidth="1"/>
    <col min="5122" max="5122" width="11.125" style="64" customWidth="1"/>
    <col min="5123" max="5123" width="32.875" style="64" customWidth="1"/>
    <col min="5124" max="5124" width="11.25" style="64" customWidth="1"/>
    <col min="5125" max="5376" width="9" style="64"/>
    <col min="5377" max="5377" width="32.75" style="64" customWidth="1"/>
    <col min="5378" max="5378" width="11.125" style="64" customWidth="1"/>
    <col min="5379" max="5379" width="32.875" style="64" customWidth="1"/>
    <col min="5380" max="5380" width="11.25" style="64" customWidth="1"/>
    <col min="5381" max="5632" width="9" style="64"/>
    <col min="5633" max="5633" width="32.75" style="64" customWidth="1"/>
    <col min="5634" max="5634" width="11.125" style="64" customWidth="1"/>
    <col min="5635" max="5635" width="32.875" style="64" customWidth="1"/>
    <col min="5636" max="5636" width="11.25" style="64" customWidth="1"/>
    <col min="5637" max="5888" width="9" style="64"/>
    <col min="5889" max="5889" width="32.75" style="64" customWidth="1"/>
    <col min="5890" max="5890" width="11.125" style="64" customWidth="1"/>
    <col min="5891" max="5891" width="32.875" style="64" customWidth="1"/>
    <col min="5892" max="5892" width="11.25" style="64" customWidth="1"/>
    <col min="5893" max="6144" width="9" style="64"/>
    <col min="6145" max="6145" width="32.75" style="64" customWidth="1"/>
    <col min="6146" max="6146" width="11.125" style="64" customWidth="1"/>
    <col min="6147" max="6147" width="32.875" style="64" customWidth="1"/>
    <col min="6148" max="6148" width="11.25" style="64" customWidth="1"/>
    <col min="6149" max="6400" width="9" style="64"/>
    <col min="6401" max="6401" width="32.75" style="64" customWidth="1"/>
    <col min="6402" max="6402" width="11.125" style="64" customWidth="1"/>
    <col min="6403" max="6403" width="32.875" style="64" customWidth="1"/>
    <col min="6404" max="6404" width="11.25" style="64" customWidth="1"/>
    <col min="6405" max="6656" width="9" style="64"/>
    <col min="6657" max="6657" width="32.75" style="64" customWidth="1"/>
    <col min="6658" max="6658" width="11.125" style="64" customWidth="1"/>
    <col min="6659" max="6659" width="32.875" style="64" customWidth="1"/>
    <col min="6660" max="6660" width="11.25" style="64" customWidth="1"/>
    <col min="6661" max="6912" width="9" style="64"/>
    <col min="6913" max="6913" width="32.75" style="64" customWidth="1"/>
    <col min="6914" max="6914" width="11.125" style="64" customWidth="1"/>
    <col min="6915" max="6915" width="32.875" style="64" customWidth="1"/>
    <col min="6916" max="6916" width="11.25" style="64" customWidth="1"/>
    <col min="6917" max="7168" width="9" style="64"/>
    <col min="7169" max="7169" width="32.75" style="64" customWidth="1"/>
    <col min="7170" max="7170" width="11.125" style="64" customWidth="1"/>
    <col min="7171" max="7171" width="32.875" style="64" customWidth="1"/>
    <col min="7172" max="7172" width="11.25" style="64" customWidth="1"/>
    <col min="7173" max="7424" width="9" style="64"/>
    <col min="7425" max="7425" width="32.75" style="64" customWidth="1"/>
    <col min="7426" max="7426" width="11.125" style="64" customWidth="1"/>
    <col min="7427" max="7427" width="32.875" style="64" customWidth="1"/>
    <col min="7428" max="7428" width="11.25" style="64" customWidth="1"/>
    <col min="7429" max="7680" width="9" style="64"/>
    <col min="7681" max="7681" width="32.75" style="64" customWidth="1"/>
    <col min="7682" max="7682" width="11.125" style="64" customWidth="1"/>
    <col min="7683" max="7683" width="32.875" style="64" customWidth="1"/>
    <col min="7684" max="7684" width="11.25" style="64" customWidth="1"/>
    <col min="7685" max="7936" width="9" style="64"/>
    <col min="7937" max="7937" width="32.75" style="64" customWidth="1"/>
    <col min="7938" max="7938" width="11.125" style="64" customWidth="1"/>
    <col min="7939" max="7939" width="32.875" style="64" customWidth="1"/>
    <col min="7940" max="7940" width="11.25" style="64" customWidth="1"/>
    <col min="7941" max="8192" width="9" style="64"/>
    <col min="8193" max="8193" width="32.75" style="64" customWidth="1"/>
    <col min="8194" max="8194" width="11.125" style="64" customWidth="1"/>
    <col min="8195" max="8195" width="32.875" style="64" customWidth="1"/>
    <col min="8196" max="8196" width="11.25" style="64" customWidth="1"/>
    <col min="8197" max="8448" width="9" style="64"/>
    <col min="8449" max="8449" width="32.75" style="64" customWidth="1"/>
    <col min="8450" max="8450" width="11.125" style="64" customWidth="1"/>
    <col min="8451" max="8451" width="32.875" style="64" customWidth="1"/>
    <col min="8452" max="8452" width="11.25" style="64" customWidth="1"/>
    <col min="8453" max="8704" width="9" style="64"/>
    <col min="8705" max="8705" width="32.75" style="64" customWidth="1"/>
    <col min="8706" max="8706" width="11.125" style="64" customWidth="1"/>
    <col min="8707" max="8707" width="32.875" style="64" customWidth="1"/>
    <col min="8708" max="8708" width="11.25" style="64" customWidth="1"/>
    <col min="8709" max="8960" width="9" style="64"/>
    <col min="8961" max="8961" width="32.75" style="64" customWidth="1"/>
    <col min="8962" max="8962" width="11.125" style="64" customWidth="1"/>
    <col min="8963" max="8963" width="32.875" style="64" customWidth="1"/>
    <col min="8964" max="8964" width="11.25" style="64" customWidth="1"/>
    <col min="8965" max="9216" width="9" style="64"/>
    <col min="9217" max="9217" width="32.75" style="64" customWidth="1"/>
    <col min="9218" max="9218" width="11.125" style="64" customWidth="1"/>
    <col min="9219" max="9219" width="32.875" style="64" customWidth="1"/>
    <col min="9220" max="9220" width="11.25" style="64" customWidth="1"/>
    <col min="9221" max="9472" width="9" style="64"/>
    <col min="9473" max="9473" width="32.75" style="64" customWidth="1"/>
    <col min="9474" max="9474" width="11.125" style="64" customWidth="1"/>
    <col min="9475" max="9475" width="32.875" style="64" customWidth="1"/>
    <col min="9476" max="9476" width="11.25" style="64" customWidth="1"/>
    <col min="9477" max="9728" width="9" style="64"/>
    <col min="9729" max="9729" width="32.75" style="64" customWidth="1"/>
    <col min="9730" max="9730" width="11.125" style="64" customWidth="1"/>
    <col min="9731" max="9731" width="32.875" style="64" customWidth="1"/>
    <col min="9732" max="9732" width="11.25" style="64" customWidth="1"/>
    <col min="9733" max="9984" width="9" style="64"/>
    <col min="9985" max="9985" width="32.75" style="64" customWidth="1"/>
    <col min="9986" max="9986" width="11.125" style="64" customWidth="1"/>
    <col min="9987" max="9987" width="32.875" style="64" customWidth="1"/>
    <col min="9988" max="9988" width="11.25" style="64" customWidth="1"/>
    <col min="9989" max="10240" width="9" style="64"/>
    <col min="10241" max="10241" width="32.75" style="64" customWidth="1"/>
    <col min="10242" max="10242" width="11.125" style="64" customWidth="1"/>
    <col min="10243" max="10243" width="32.875" style="64" customWidth="1"/>
    <col min="10244" max="10244" width="11.25" style="64" customWidth="1"/>
    <col min="10245" max="10496" width="9" style="64"/>
    <col min="10497" max="10497" width="32.75" style="64" customWidth="1"/>
    <col min="10498" max="10498" width="11.125" style="64" customWidth="1"/>
    <col min="10499" max="10499" width="32.875" style="64" customWidth="1"/>
    <col min="10500" max="10500" width="11.25" style="64" customWidth="1"/>
    <col min="10501" max="10752" width="9" style="64"/>
    <col min="10753" max="10753" width="32.75" style="64" customWidth="1"/>
    <col min="10754" max="10754" width="11.125" style="64" customWidth="1"/>
    <col min="10755" max="10755" width="32.875" style="64" customWidth="1"/>
    <col min="10756" max="10756" width="11.25" style="64" customWidth="1"/>
    <col min="10757" max="11008" width="9" style="64"/>
    <col min="11009" max="11009" width="32.75" style="64" customWidth="1"/>
    <col min="11010" max="11010" width="11.125" style="64" customWidth="1"/>
    <col min="11011" max="11011" width="32.875" style="64" customWidth="1"/>
    <col min="11012" max="11012" width="11.25" style="64" customWidth="1"/>
    <col min="11013" max="11264" width="9" style="64"/>
    <col min="11265" max="11265" width="32.75" style="64" customWidth="1"/>
    <col min="11266" max="11266" width="11.125" style="64" customWidth="1"/>
    <col min="11267" max="11267" width="32.875" style="64" customWidth="1"/>
    <col min="11268" max="11268" width="11.25" style="64" customWidth="1"/>
    <col min="11269" max="11520" width="9" style="64"/>
    <col min="11521" max="11521" width="32.75" style="64" customWidth="1"/>
    <col min="11522" max="11522" width="11.125" style="64" customWidth="1"/>
    <col min="11523" max="11523" width="32.875" style="64" customWidth="1"/>
    <col min="11524" max="11524" width="11.25" style="64" customWidth="1"/>
    <col min="11525" max="11776" width="9" style="64"/>
    <col min="11777" max="11777" width="32.75" style="64" customWidth="1"/>
    <col min="11778" max="11778" width="11.125" style="64" customWidth="1"/>
    <col min="11779" max="11779" width="32.875" style="64" customWidth="1"/>
    <col min="11780" max="11780" width="11.25" style="64" customWidth="1"/>
    <col min="11781" max="12032" width="9" style="64"/>
    <col min="12033" max="12033" width="32.75" style="64" customWidth="1"/>
    <col min="12034" max="12034" width="11.125" style="64" customWidth="1"/>
    <col min="12035" max="12035" width="32.875" style="64" customWidth="1"/>
    <col min="12036" max="12036" width="11.25" style="64" customWidth="1"/>
    <col min="12037" max="12288" width="9" style="64"/>
    <col min="12289" max="12289" width="32.75" style="64" customWidth="1"/>
    <col min="12290" max="12290" width="11.125" style="64" customWidth="1"/>
    <col min="12291" max="12291" width="32.875" style="64" customWidth="1"/>
    <col min="12292" max="12292" width="11.25" style="64" customWidth="1"/>
    <col min="12293" max="12544" width="9" style="64"/>
    <col min="12545" max="12545" width="32.75" style="64" customWidth="1"/>
    <col min="12546" max="12546" width="11.125" style="64" customWidth="1"/>
    <col min="12547" max="12547" width="32.875" style="64" customWidth="1"/>
    <col min="12548" max="12548" width="11.25" style="64" customWidth="1"/>
    <col min="12549" max="12800" width="9" style="64"/>
    <col min="12801" max="12801" width="32.75" style="64" customWidth="1"/>
    <col min="12802" max="12802" width="11.125" style="64" customWidth="1"/>
    <col min="12803" max="12803" width="32.875" style="64" customWidth="1"/>
    <col min="12804" max="12804" width="11.25" style="64" customWidth="1"/>
    <col min="12805" max="13056" width="9" style="64"/>
    <col min="13057" max="13057" width="32.75" style="64" customWidth="1"/>
    <col min="13058" max="13058" width="11.125" style="64" customWidth="1"/>
    <col min="13059" max="13059" width="32.875" style="64" customWidth="1"/>
    <col min="13060" max="13060" width="11.25" style="64" customWidth="1"/>
    <col min="13061" max="13312" width="9" style="64"/>
    <col min="13313" max="13313" width="32.75" style="64" customWidth="1"/>
    <col min="13314" max="13314" width="11.125" style="64" customWidth="1"/>
    <col min="13315" max="13315" width="32.875" style="64" customWidth="1"/>
    <col min="13316" max="13316" width="11.25" style="64" customWidth="1"/>
    <col min="13317" max="13568" width="9" style="64"/>
    <col min="13569" max="13569" width="32.75" style="64" customWidth="1"/>
    <col min="13570" max="13570" width="11.125" style="64" customWidth="1"/>
    <col min="13571" max="13571" width="32.875" style="64" customWidth="1"/>
    <col min="13572" max="13572" width="11.25" style="64" customWidth="1"/>
    <col min="13573" max="13824" width="9" style="64"/>
    <col min="13825" max="13825" width="32.75" style="64" customWidth="1"/>
    <col min="13826" max="13826" width="11.125" style="64" customWidth="1"/>
    <col min="13827" max="13827" width="32.875" style="64" customWidth="1"/>
    <col min="13828" max="13828" width="11.25" style="64" customWidth="1"/>
    <col min="13829" max="14080" width="9" style="64"/>
    <col min="14081" max="14081" width="32.75" style="64" customWidth="1"/>
    <col min="14082" max="14082" width="11.125" style="64" customWidth="1"/>
    <col min="14083" max="14083" width="32.875" style="64" customWidth="1"/>
    <col min="14084" max="14084" width="11.25" style="64" customWidth="1"/>
    <col min="14085" max="14336" width="9" style="64"/>
    <col min="14337" max="14337" width="32.75" style="64" customWidth="1"/>
    <col min="14338" max="14338" width="11.125" style="64" customWidth="1"/>
    <col min="14339" max="14339" width="32.875" style="64" customWidth="1"/>
    <col min="14340" max="14340" width="11.25" style="64" customWidth="1"/>
    <col min="14341" max="14592" width="9" style="64"/>
    <col min="14593" max="14593" width="32.75" style="64" customWidth="1"/>
    <col min="14594" max="14594" width="11.125" style="64" customWidth="1"/>
    <col min="14595" max="14595" width="32.875" style="64" customWidth="1"/>
    <col min="14596" max="14596" width="11.25" style="64" customWidth="1"/>
    <col min="14597" max="14848" width="9" style="64"/>
    <col min="14849" max="14849" width="32.75" style="64" customWidth="1"/>
    <col min="14850" max="14850" width="11.125" style="64" customWidth="1"/>
    <col min="14851" max="14851" width="32.875" style="64" customWidth="1"/>
    <col min="14852" max="14852" width="11.25" style="64" customWidth="1"/>
    <col min="14853" max="15104" width="9" style="64"/>
    <col min="15105" max="15105" width="32.75" style="64" customWidth="1"/>
    <col min="15106" max="15106" width="11.125" style="64" customWidth="1"/>
    <col min="15107" max="15107" width="32.875" style="64" customWidth="1"/>
    <col min="15108" max="15108" width="11.25" style="64" customWidth="1"/>
    <col min="15109" max="15360" width="9" style="64"/>
    <col min="15361" max="15361" width="32.75" style="64" customWidth="1"/>
    <col min="15362" max="15362" width="11.125" style="64" customWidth="1"/>
    <col min="15363" max="15363" width="32.875" style="64" customWidth="1"/>
    <col min="15364" max="15364" width="11.25" style="64" customWidth="1"/>
    <col min="15365" max="15616" width="9" style="64"/>
    <col min="15617" max="15617" width="32.75" style="64" customWidth="1"/>
    <col min="15618" max="15618" width="11.125" style="64" customWidth="1"/>
    <col min="15619" max="15619" width="32.875" style="64" customWidth="1"/>
    <col min="15620" max="15620" width="11.25" style="64" customWidth="1"/>
    <col min="15621" max="15872" width="9" style="64"/>
    <col min="15873" max="15873" width="32.75" style="64" customWidth="1"/>
    <col min="15874" max="15874" width="11.125" style="64" customWidth="1"/>
    <col min="15875" max="15875" width="32.875" style="64" customWidth="1"/>
    <col min="15876" max="15876" width="11.25" style="64" customWidth="1"/>
    <col min="15877" max="16128" width="9" style="64"/>
    <col min="16129" max="16129" width="32.75" style="64" customWidth="1"/>
    <col min="16130" max="16130" width="11.125" style="64" customWidth="1"/>
    <col min="16131" max="16131" width="32.875" style="64" customWidth="1"/>
    <col min="16132" max="16132" width="11.25" style="64" customWidth="1"/>
    <col min="16133" max="16384" width="9" style="64"/>
  </cols>
  <sheetData>
    <row r="1" s="62" customFormat="1" ht="18.75" spans="1:4">
      <c r="A1" s="64"/>
      <c r="B1" s="65"/>
      <c r="C1" s="65"/>
      <c r="D1" s="66"/>
    </row>
    <row r="2" s="63" customFormat="1" ht="25.5" spans="1:4">
      <c r="A2" s="67" t="s">
        <v>2598</v>
      </c>
      <c r="B2" s="67"/>
      <c r="C2" s="67"/>
      <c r="D2" s="67"/>
    </row>
    <row r="3" s="63" customFormat="1" ht="25.5" spans="1:4">
      <c r="A3" s="68"/>
      <c r="B3" s="68"/>
      <c r="C3" s="68"/>
      <c r="D3" s="69" t="s">
        <v>2</v>
      </c>
    </row>
    <row r="4" ht="26.25" customHeight="1" spans="1:4">
      <c r="A4" s="70" t="s">
        <v>2599</v>
      </c>
      <c r="B4" s="70"/>
      <c r="C4" s="70" t="s">
        <v>2600</v>
      </c>
      <c r="D4" s="70"/>
    </row>
    <row r="5" ht="26.25" customHeight="1" spans="1:4">
      <c r="A5" s="70" t="s">
        <v>3</v>
      </c>
      <c r="B5" s="71" t="s">
        <v>69</v>
      </c>
      <c r="C5" s="70" t="s">
        <v>39</v>
      </c>
      <c r="D5" s="72" t="s">
        <v>69</v>
      </c>
    </row>
    <row r="6" ht="20.1" customHeight="1" spans="1:4">
      <c r="A6" s="73" t="s">
        <v>2601</v>
      </c>
      <c r="B6" s="74"/>
      <c r="C6" s="73" t="s">
        <v>2602</v>
      </c>
      <c r="D6" s="75"/>
    </row>
    <row r="7" ht="20.1" customHeight="1" spans="1:4">
      <c r="A7" s="76" t="s">
        <v>2603</v>
      </c>
      <c r="B7" s="74"/>
      <c r="C7" s="77" t="s">
        <v>2604</v>
      </c>
      <c r="D7" s="75"/>
    </row>
    <row r="8" ht="20.1" customHeight="1" spans="1:4">
      <c r="A8" s="76" t="s">
        <v>2605</v>
      </c>
      <c r="B8" s="74"/>
      <c r="C8" s="77" t="s">
        <v>2606</v>
      </c>
      <c r="D8" s="75"/>
    </row>
    <row r="9" ht="20.1" customHeight="1" spans="1:4">
      <c r="A9" s="76" t="s">
        <v>2607</v>
      </c>
      <c r="B9" s="74"/>
      <c r="C9" s="77" t="s">
        <v>2608</v>
      </c>
      <c r="D9" s="75"/>
    </row>
    <row r="10" ht="20.1" customHeight="1" spans="1:4">
      <c r="A10" s="76" t="s">
        <v>2609</v>
      </c>
      <c r="B10" s="74"/>
      <c r="C10" s="77" t="s">
        <v>2610</v>
      </c>
      <c r="D10" s="75"/>
    </row>
    <row r="11" ht="20.1" customHeight="1" spans="1:4">
      <c r="A11" s="76" t="s">
        <v>2611</v>
      </c>
      <c r="B11" s="74"/>
      <c r="C11" s="76"/>
      <c r="D11" s="78"/>
    </row>
    <row r="12" ht="20.1" customHeight="1" spans="1:4">
      <c r="A12" s="76"/>
      <c r="B12" s="74"/>
      <c r="C12" s="76"/>
      <c r="D12" s="78"/>
    </row>
    <row r="13" ht="20.1" customHeight="1" spans="1:4">
      <c r="A13" s="79"/>
      <c r="B13" s="80"/>
      <c r="C13" s="76"/>
      <c r="D13" s="81"/>
    </row>
    <row r="14" ht="20.1" customHeight="1" spans="1:4">
      <c r="A14" s="79"/>
      <c r="B14" s="80"/>
      <c r="C14" s="76"/>
      <c r="D14" s="81"/>
    </row>
    <row r="15" ht="20.1" customHeight="1" spans="1:4">
      <c r="A15" s="82"/>
      <c r="B15" s="80"/>
      <c r="C15" s="83"/>
      <c r="D15" s="81"/>
    </row>
    <row r="16" ht="20.1" customHeight="1" spans="1:4">
      <c r="A16" s="84"/>
      <c r="B16" s="85"/>
      <c r="C16" s="83"/>
      <c r="D16" s="81"/>
    </row>
    <row r="17" ht="20.1" customHeight="1" spans="1:4">
      <c r="A17" s="84"/>
      <c r="B17" s="85"/>
      <c r="C17" s="82"/>
      <c r="D17" s="81"/>
    </row>
    <row r="18" ht="20.1" customHeight="1" spans="1:4">
      <c r="A18" s="84"/>
      <c r="B18" s="85"/>
      <c r="C18" s="82"/>
      <c r="D18" s="81"/>
    </row>
    <row r="19" ht="20.1" customHeight="1" spans="1:4">
      <c r="A19" s="84"/>
      <c r="B19" s="85"/>
      <c r="C19" s="85"/>
      <c r="D19" s="86"/>
    </row>
    <row r="20" ht="20.1" customHeight="1" spans="1:4">
      <c r="A20" s="84"/>
      <c r="B20" s="85"/>
      <c r="C20" s="85"/>
      <c r="D20" s="86"/>
    </row>
  </sheetData>
  <mergeCells count="3">
    <mergeCell ref="A2:D2"/>
    <mergeCell ref="A4:B4"/>
    <mergeCell ref="C4:D4"/>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6"/>
  <sheetViews>
    <sheetView workbookViewId="0">
      <selection activeCell="K16" sqref="K16"/>
    </sheetView>
  </sheetViews>
  <sheetFormatPr defaultColWidth="9" defaultRowHeight="13.5"/>
  <cols>
    <col min="1" max="1" width="43.875" style="34" customWidth="1"/>
    <col min="2" max="10" width="9" style="34"/>
    <col min="11" max="16384" width="9" style="1"/>
  </cols>
  <sheetData>
    <row r="1" s="50" customFormat="1" ht="22.5" spans="1:10">
      <c r="A1" s="56" t="s">
        <v>2612</v>
      </c>
      <c r="B1" s="56"/>
      <c r="C1" s="56"/>
      <c r="D1" s="56"/>
      <c r="E1" s="56"/>
      <c r="F1" s="51"/>
      <c r="G1" s="51"/>
      <c r="H1" s="51"/>
      <c r="I1" s="51"/>
      <c r="J1" s="51"/>
    </row>
    <row r="2" s="50" customFormat="1" spans="1:10">
      <c r="A2" s="52"/>
      <c r="B2" s="52"/>
      <c r="C2" s="52"/>
      <c r="D2" s="52"/>
      <c r="E2" s="52"/>
      <c r="F2" s="52"/>
      <c r="G2" s="52"/>
      <c r="H2" s="52"/>
      <c r="I2" s="52"/>
      <c r="J2" s="52"/>
    </row>
    <row r="3" s="50" customFormat="1" ht="20.25" spans="1:10">
      <c r="A3" s="53" t="s">
        <v>2613</v>
      </c>
      <c r="B3" s="53"/>
      <c r="C3" s="53"/>
      <c r="D3" s="53"/>
      <c r="E3" s="53"/>
      <c r="F3" s="53"/>
      <c r="G3" s="53"/>
      <c r="H3" s="53"/>
      <c r="I3" s="53"/>
      <c r="J3" s="53"/>
    </row>
    <row r="4" s="50" customFormat="1" spans="1:10">
      <c r="A4" s="11" t="s">
        <v>2296</v>
      </c>
      <c r="B4" s="11" t="s">
        <v>2614</v>
      </c>
      <c r="C4" s="11" t="s">
        <v>2297</v>
      </c>
      <c r="D4" s="11" t="s">
        <v>2298</v>
      </c>
      <c r="E4" s="11" t="s">
        <v>69</v>
      </c>
      <c r="F4" s="1"/>
      <c r="G4" s="1"/>
      <c r="H4" s="1"/>
      <c r="I4" s="1"/>
      <c r="J4" s="1"/>
    </row>
    <row r="5" s="50" customFormat="1" spans="1:10">
      <c r="A5" s="43" t="s">
        <v>2601</v>
      </c>
      <c r="B5" s="14"/>
      <c r="C5" s="14">
        <v>0</v>
      </c>
      <c r="D5" s="14">
        <v>0</v>
      </c>
      <c r="E5" s="14">
        <v>0</v>
      </c>
      <c r="F5" s="1"/>
      <c r="G5" s="1"/>
      <c r="H5" s="1"/>
      <c r="I5" s="1"/>
      <c r="J5" s="1"/>
    </row>
    <row r="6" s="50" customFormat="1" spans="1:10">
      <c r="A6" s="54" t="s">
        <v>26</v>
      </c>
      <c r="B6" s="14"/>
      <c r="C6" s="14">
        <v>0</v>
      </c>
      <c r="D6" s="14">
        <v>0</v>
      </c>
      <c r="E6" s="14">
        <v>0</v>
      </c>
      <c r="F6" s="1"/>
      <c r="G6" s="1"/>
      <c r="H6" s="1"/>
      <c r="I6" s="1"/>
      <c r="J6" s="1"/>
    </row>
    <row r="7" s="50" customFormat="1" spans="1:10">
      <c r="A7" s="54" t="s">
        <v>2615</v>
      </c>
      <c r="B7" s="14"/>
      <c r="C7" s="14">
        <v>0</v>
      </c>
      <c r="D7" s="14">
        <v>0</v>
      </c>
      <c r="E7" s="14">
        <v>0</v>
      </c>
      <c r="F7" s="1"/>
      <c r="G7" s="1"/>
      <c r="H7" s="1"/>
      <c r="I7" s="1"/>
      <c r="J7" s="1"/>
    </row>
    <row r="8" s="50" customFormat="1" spans="1:10">
      <c r="A8" s="54" t="s">
        <v>2616</v>
      </c>
      <c r="B8" s="14"/>
      <c r="C8" s="14">
        <v>0</v>
      </c>
      <c r="D8" s="14">
        <v>0</v>
      </c>
      <c r="E8" s="14">
        <v>0</v>
      </c>
      <c r="F8" s="1"/>
      <c r="G8" s="1"/>
      <c r="H8" s="1"/>
      <c r="I8" s="1"/>
      <c r="J8" s="1"/>
    </row>
    <row r="9" s="50" customFormat="1" spans="1:10">
      <c r="A9" s="13" t="s">
        <v>2617</v>
      </c>
      <c r="B9" s="14"/>
      <c r="C9" s="14">
        <v>0</v>
      </c>
      <c r="D9" s="14">
        <v>0</v>
      </c>
      <c r="E9" s="14">
        <v>0</v>
      </c>
      <c r="F9" s="1"/>
      <c r="G9" s="1"/>
      <c r="H9" s="1"/>
      <c r="I9" s="1"/>
      <c r="J9" s="1"/>
    </row>
    <row r="10" s="50" customFormat="1" spans="1:10">
      <c r="A10" s="13" t="s">
        <v>2618</v>
      </c>
      <c r="B10" s="58"/>
      <c r="C10" s="14">
        <v>0</v>
      </c>
      <c r="D10" s="14">
        <v>0</v>
      </c>
      <c r="E10" s="14">
        <v>0</v>
      </c>
      <c r="F10" s="1"/>
      <c r="G10" s="1"/>
      <c r="H10" s="1"/>
      <c r="I10" s="1"/>
      <c r="J10" s="1"/>
    </row>
    <row r="11" s="50" customFormat="1" spans="1:10">
      <c r="A11" s="13" t="s">
        <v>2619</v>
      </c>
      <c r="B11" s="58"/>
      <c r="C11" s="14"/>
      <c r="D11" s="14"/>
      <c r="E11" s="14">
        <v>0</v>
      </c>
      <c r="F11" s="1"/>
      <c r="G11" s="1"/>
      <c r="H11" s="1"/>
      <c r="I11" s="1"/>
      <c r="J11" s="1"/>
    </row>
    <row r="12" s="50" customFormat="1" spans="1:10">
      <c r="A12" s="13" t="s">
        <v>2620</v>
      </c>
      <c r="B12" s="58"/>
      <c r="C12" s="14"/>
      <c r="D12" s="14"/>
      <c r="E12" s="14">
        <v>0</v>
      </c>
      <c r="F12" s="1"/>
      <c r="G12" s="1"/>
      <c r="H12" s="1"/>
      <c r="I12" s="1"/>
      <c r="J12" s="1"/>
    </row>
    <row r="13" s="50" customFormat="1" spans="1:10">
      <c r="A13" s="13" t="s">
        <v>2621</v>
      </c>
      <c r="B13" s="58"/>
      <c r="C13" s="14"/>
      <c r="D13" s="14"/>
      <c r="E13" s="14">
        <v>0</v>
      </c>
      <c r="F13" s="1"/>
      <c r="G13" s="1"/>
      <c r="H13" s="1"/>
      <c r="I13" s="1"/>
      <c r="J13" s="1"/>
    </row>
    <row r="14" s="50" customFormat="1" spans="1:10">
      <c r="A14" s="13" t="s">
        <v>2622</v>
      </c>
      <c r="B14" s="58"/>
      <c r="C14" s="14"/>
      <c r="D14" s="14"/>
      <c r="E14" s="14"/>
      <c r="F14" s="1"/>
      <c r="G14" s="1"/>
      <c r="H14" s="1"/>
      <c r="I14" s="1"/>
      <c r="J14" s="1"/>
    </row>
    <row r="15" s="50" customFormat="1" spans="1:10">
      <c r="A15" s="13" t="s">
        <v>2623</v>
      </c>
      <c r="B15" s="58"/>
      <c r="C15" s="14"/>
      <c r="D15" s="14"/>
      <c r="E15" s="14"/>
      <c r="F15" s="1"/>
      <c r="G15" s="1"/>
      <c r="H15" s="1"/>
      <c r="I15" s="1"/>
      <c r="J15" s="1"/>
    </row>
    <row r="16" s="50" customFormat="1" spans="1:10">
      <c r="A16" s="13" t="s">
        <v>2624</v>
      </c>
      <c r="B16" s="11"/>
      <c r="C16" s="14"/>
      <c r="D16" s="14"/>
      <c r="E16" s="14">
        <v>0</v>
      </c>
      <c r="F16" s="1"/>
      <c r="G16" s="1"/>
      <c r="H16" s="1"/>
      <c r="I16" s="1"/>
      <c r="J16" s="1"/>
    </row>
    <row r="17" s="33" customFormat="1" spans="1:5">
      <c r="A17" s="13" t="s">
        <v>2625</v>
      </c>
      <c r="B17" s="59"/>
      <c r="C17" s="59"/>
      <c r="D17" s="59"/>
      <c r="E17" s="59"/>
    </row>
    <row r="18" spans="1:5">
      <c r="A18" s="13" t="s">
        <v>2626</v>
      </c>
      <c r="B18" s="60"/>
      <c r="C18" s="60"/>
      <c r="D18" s="60"/>
      <c r="E18" s="60"/>
    </row>
    <row r="19" spans="1:5">
      <c r="A19" s="13" t="s">
        <v>2627</v>
      </c>
      <c r="B19" s="60"/>
      <c r="C19" s="60"/>
      <c r="D19" s="60"/>
      <c r="E19" s="60"/>
    </row>
    <row r="20" spans="1:5">
      <c r="A20" s="13" t="s">
        <v>2628</v>
      </c>
      <c r="B20" s="60"/>
      <c r="C20" s="60"/>
      <c r="D20" s="60"/>
      <c r="E20" s="60"/>
    </row>
    <row r="21" spans="1:5">
      <c r="A21" s="13" t="s">
        <v>2629</v>
      </c>
      <c r="B21" s="60"/>
      <c r="C21" s="60"/>
      <c r="D21" s="60"/>
      <c r="E21" s="60"/>
    </row>
    <row r="22" spans="1:5">
      <c r="A22" s="13" t="s">
        <v>2630</v>
      </c>
      <c r="B22" s="60"/>
      <c r="C22" s="60"/>
      <c r="D22" s="60"/>
      <c r="E22" s="60"/>
    </row>
    <row r="23" spans="1:5">
      <c r="A23" s="13" t="s">
        <v>2631</v>
      </c>
      <c r="B23" s="60"/>
      <c r="C23" s="60"/>
      <c r="D23" s="60"/>
      <c r="E23" s="60"/>
    </row>
    <row r="24" spans="1:5">
      <c r="A24" s="13" t="s">
        <v>2632</v>
      </c>
      <c r="B24" s="60"/>
      <c r="C24" s="60"/>
      <c r="D24" s="60"/>
      <c r="E24" s="60"/>
    </row>
    <row r="25" spans="1:5">
      <c r="A25" s="13" t="s">
        <v>2633</v>
      </c>
      <c r="B25" s="60"/>
      <c r="C25" s="60"/>
      <c r="D25" s="60"/>
      <c r="E25" s="60"/>
    </row>
    <row r="26" spans="1:5">
      <c r="A26" s="13" t="s">
        <v>2634</v>
      </c>
      <c r="B26" s="60"/>
      <c r="C26" s="60"/>
      <c r="D26" s="60"/>
      <c r="E26" s="60"/>
    </row>
    <row r="27" spans="1:5">
      <c r="A27" s="13" t="s">
        <v>2635</v>
      </c>
      <c r="B27" s="60"/>
      <c r="C27" s="60"/>
      <c r="D27" s="60"/>
      <c r="E27" s="60"/>
    </row>
    <row r="28" spans="1:5">
      <c r="A28" s="13" t="s">
        <v>2636</v>
      </c>
      <c r="B28" s="60"/>
      <c r="C28" s="60"/>
      <c r="D28" s="60"/>
      <c r="E28" s="60"/>
    </row>
    <row r="29" spans="1:5">
      <c r="A29" s="13" t="s">
        <v>2637</v>
      </c>
      <c r="B29" s="60"/>
      <c r="C29" s="60"/>
      <c r="D29" s="60"/>
      <c r="E29" s="60"/>
    </row>
    <row r="30" spans="1:5">
      <c r="A30" s="13" t="s">
        <v>2638</v>
      </c>
      <c r="B30" s="60"/>
      <c r="C30" s="60"/>
      <c r="D30" s="60"/>
      <c r="E30" s="60"/>
    </row>
    <row r="31" spans="1:5">
      <c r="A31" s="13" t="s">
        <v>2639</v>
      </c>
      <c r="B31" s="60"/>
      <c r="C31" s="60"/>
      <c r="D31" s="60"/>
      <c r="E31" s="60"/>
    </row>
    <row r="32" spans="1:5">
      <c r="A32" s="13" t="s">
        <v>2640</v>
      </c>
      <c r="B32" s="60"/>
      <c r="C32" s="60"/>
      <c r="D32" s="60"/>
      <c r="E32" s="60"/>
    </row>
    <row r="33" spans="1:5">
      <c r="A33" s="13" t="s">
        <v>2641</v>
      </c>
      <c r="B33" s="60"/>
      <c r="C33" s="60"/>
      <c r="D33" s="60"/>
      <c r="E33" s="60"/>
    </row>
    <row r="34" spans="1:5">
      <c r="A34" s="13" t="s">
        <v>2642</v>
      </c>
      <c r="B34" s="60"/>
      <c r="C34" s="60"/>
      <c r="D34" s="60"/>
      <c r="E34" s="60"/>
    </row>
    <row r="35" spans="1:5">
      <c r="A35" s="13" t="s">
        <v>2643</v>
      </c>
      <c r="B35" s="60"/>
      <c r="C35" s="60"/>
      <c r="D35" s="60"/>
      <c r="E35" s="60"/>
    </row>
    <row r="36" spans="1:5">
      <c r="A36" s="13" t="s">
        <v>2644</v>
      </c>
      <c r="B36" s="60"/>
      <c r="C36" s="60"/>
      <c r="D36" s="60"/>
      <c r="E36" s="60"/>
    </row>
    <row r="37" spans="1:5">
      <c r="A37" s="13" t="s">
        <v>2645</v>
      </c>
      <c r="B37" s="60"/>
      <c r="C37" s="60"/>
      <c r="D37" s="60"/>
      <c r="E37" s="60"/>
    </row>
    <row r="38" spans="1:5">
      <c r="A38" s="13" t="s">
        <v>2646</v>
      </c>
      <c r="B38" s="60"/>
      <c r="C38" s="60"/>
      <c r="D38" s="60"/>
      <c r="E38" s="60"/>
    </row>
    <row r="39" spans="1:5">
      <c r="A39" s="13" t="s">
        <v>2647</v>
      </c>
      <c r="B39" s="60"/>
      <c r="C39" s="60"/>
      <c r="D39" s="60"/>
      <c r="E39" s="60"/>
    </row>
    <row r="40" spans="1:5">
      <c r="A40" s="54" t="s">
        <v>2648</v>
      </c>
      <c r="B40" s="60"/>
      <c r="C40" s="60"/>
      <c r="D40" s="60"/>
      <c r="E40" s="60"/>
    </row>
    <row r="41" spans="1:5">
      <c r="A41" s="13" t="s">
        <v>2649</v>
      </c>
      <c r="B41" s="60"/>
      <c r="C41" s="60"/>
      <c r="D41" s="60"/>
      <c r="E41" s="60"/>
    </row>
    <row r="42" spans="1:5">
      <c r="A42" s="13" t="s">
        <v>2650</v>
      </c>
      <c r="B42" s="60"/>
      <c r="C42" s="60"/>
      <c r="D42" s="60"/>
      <c r="E42" s="60"/>
    </row>
    <row r="43" spans="1:5">
      <c r="A43" s="13" t="s">
        <v>2651</v>
      </c>
      <c r="B43" s="60"/>
      <c r="C43" s="60"/>
      <c r="D43" s="60"/>
      <c r="E43" s="60"/>
    </row>
    <row r="44" spans="1:5">
      <c r="A44" s="13" t="s">
        <v>2652</v>
      </c>
      <c r="B44" s="60"/>
      <c r="C44" s="60"/>
      <c r="D44" s="60"/>
      <c r="E44" s="60"/>
    </row>
    <row r="45" spans="1:5">
      <c r="A45" s="54" t="s">
        <v>2653</v>
      </c>
      <c r="B45" s="60"/>
      <c r="C45" s="60"/>
      <c r="D45" s="60"/>
      <c r="E45" s="60"/>
    </row>
    <row r="46" spans="1:5">
      <c r="A46" s="13" t="s">
        <v>2654</v>
      </c>
      <c r="B46" s="60"/>
      <c r="C46" s="60"/>
      <c r="D46" s="60"/>
      <c r="E46" s="60"/>
    </row>
    <row r="47" spans="1:5">
      <c r="A47" s="13" t="s">
        <v>2655</v>
      </c>
      <c r="B47" s="60"/>
      <c r="C47" s="60"/>
      <c r="D47" s="60"/>
      <c r="E47" s="60"/>
    </row>
    <row r="48" spans="1:5">
      <c r="A48" s="13" t="s">
        <v>2656</v>
      </c>
      <c r="B48" s="60"/>
      <c r="C48" s="60"/>
      <c r="D48" s="60"/>
      <c r="E48" s="60"/>
    </row>
    <row r="49" spans="1:5">
      <c r="A49" s="13" t="s">
        <v>2657</v>
      </c>
      <c r="B49" s="60"/>
      <c r="C49" s="60"/>
      <c r="D49" s="60"/>
      <c r="E49" s="60"/>
    </row>
    <row r="50" spans="1:5">
      <c r="A50" s="13" t="s">
        <v>2658</v>
      </c>
      <c r="B50" s="60"/>
      <c r="C50" s="60"/>
      <c r="D50" s="60"/>
      <c r="E50" s="60"/>
    </row>
    <row r="51" spans="1:5">
      <c r="A51" s="54" t="s">
        <v>2659</v>
      </c>
      <c r="B51" s="60"/>
      <c r="C51" s="60"/>
      <c r="D51" s="60"/>
      <c r="E51" s="60"/>
    </row>
    <row r="52" spans="1:5">
      <c r="A52" s="13" t="s">
        <v>2660</v>
      </c>
      <c r="B52" s="60"/>
      <c r="C52" s="60"/>
      <c r="D52" s="60"/>
      <c r="E52" s="60"/>
    </row>
    <row r="53" spans="1:5">
      <c r="A53" s="13" t="s">
        <v>2661</v>
      </c>
      <c r="B53" s="60"/>
      <c r="C53" s="60"/>
      <c r="D53" s="60"/>
      <c r="E53" s="60"/>
    </row>
    <row r="54" spans="1:5">
      <c r="A54" s="13" t="s">
        <v>2662</v>
      </c>
      <c r="B54" s="60"/>
      <c r="C54" s="60"/>
      <c r="D54" s="60"/>
      <c r="E54" s="60"/>
    </row>
    <row r="55" spans="1:5">
      <c r="A55" s="54" t="s">
        <v>2663</v>
      </c>
      <c r="B55" s="60"/>
      <c r="C55" s="60"/>
      <c r="D55" s="60"/>
      <c r="E55" s="60"/>
    </row>
    <row r="56" spans="1:5">
      <c r="A56" s="61"/>
      <c r="B56" s="61"/>
      <c r="C56" s="61"/>
      <c r="D56" s="61"/>
      <c r="E56" s="61"/>
    </row>
  </sheetData>
  <mergeCells count="1">
    <mergeCell ref="A1:E1"/>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C30" sqref="C30"/>
    </sheetView>
  </sheetViews>
  <sheetFormatPr defaultColWidth="11.125" defaultRowHeight="13.5"/>
  <cols>
    <col min="1" max="1" width="38.625" style="1" customWidth="1"/>
    <col min="2" max="16384" width="11.125" style="1"/>
  </cols>
  <sheetData>
    <row r="1" ht="22.5" spans="1:10">
      <c r="A1" s="56" t="s">
        <v>2664</v>
      </c>
      <c r="B1" s="56"/>
      <c r="C1" s="56"/>
      <c r="D1" s="56"/>
      <c r="E1" s="56"/>
      <c r="F1" s="51"/>
      <c r="G1" s="51"/>
      <c r="H1" s="51"/>
      <c r="I1" s="51"/>
      <c r="J1" s="51"/>
    </row>
    <row r="2" spans="1:10">
      <c r="A2" s="57"/>
      <c r="B2" s="57"/>
      <c r="C2" s="57"/>
      <c r="D2" s="57"/>
      <c r="E2" s="57"/>
      <c r="F2" s="57"/>
      <c r="G2" s="57"/>
      <c r="H2" s="57"/>
      <c r="I2" s="57"/>
      <c r="J2" s="57"/>
    </row>
    <row r="3" ht="20.25" spans="1:10">
      <c r="A3" s="53" t="s">
        <v>2665</v>
      </c>
      <c r="B3" s="53"/>
      <c r="C3" s="53"/>
      <c r="D3" s="53"/>
      <c r="E3" s="53"/>
      <c r="F3" s="53"/>
      <c r="G3" s="53"/>
      <c r="H3" s="53"/>
      <c r="I3" s="53"/>
      <c r="J3" s="53"/>
    </row>
    <row r="4" s="50" customFormat="1" spans="1:10">
      <c r="A4" s="11" t="s">
        <v>2296</v>
      </c>
      <c r="B4" s="11" t="s">
        <v>2614</v>
      </c>
      <c r="C4" s="11" t="s">
        <v>2297</v>
      </c>
      <c r="D4" s="11" t="s">
        <v>2298</v>
      </c>
      <c r="E4" s="11" t="s">
        <v>69</v>
      </c>
      <c r="F4" s="1"/>
      <c r="G4" s="1"/>
      <c r="H4" s="1"/>
      <c r="I4" s="1"/>
      <c r="J4" s="1"/>
    </row>
    <row r="5" spans="1:5">
      <c r="A5" s="43" t="s">
        <v>2602</v>
      </c>
      <c r="B5" s="14"/>
      <c r="C5" s="14"/>
      <c r="D5" s="14"/>
      <c r="E5" s="14"/>
    </row>
    <row r="6" spans="1:5">
      <c r="A6" s="54" t="s">
        <v>871</v>
      </c>
      <c r="B6" s="14"/>
      <c r="C6" s="14"/>
      <c r="D6" s="14"/>
      <c r="E6" s="14"/>
    </row>
    <row r="7" spans="1:5">
      <c r="A7" s="54" t="s">
        <v>910</v>
      </c>
      <c r="B7" s="14"/>
      <c r="C7" s="14"/>
      <c r="D7" s="14"/>
      <c r="E7" s="14"/>
    </row>
    <row r="8" spans="1:5">
      <c r="A8" s="13" t="s">
        <v>2666</v>
      </c>
      <c r="B8" s="14"/>
      <c r="C8" s="14"/>
      <c r="D8" s="14"/>
      <c r="E8" s="14"/>
    </row>
    <row r="9" spans="1:5">
      <c r="A9" s="54" t="s">
        <v>2602</v>
      </c>
      <c r="B9" s="14"/>
      <c r="C9" s="14"/>
      <c r="D9" s="14"/>
      <c r="E9" s="14"/>
    </row>
    <row r="10" spans="1:5">
      <c r="A10" s="54" t="s">
        <v>2667</v>
      </c>
      <c r="B10" s="14"/>
      <c r="C10" s="14"/>
      <c r="D10" s="14"/>
      <c r="E10" s="14"/>
    </row>
    <row r="11" spans="1:5">
      <c r="A11" s="13" t="s">
        <v>2668</v>
      </c>
      <c r="B11" s="14"/>
      <c r="C11" s="14"/>
      <c r="D11" s="14"/>
      <c r="E11" s="14"/>
    </row>
    <row r="12" spans="1:5">
      <c r="A12" s="13" t="s">
        <v>2669</v>
      </c>
      <c r="B12" s="14"/>
      <c r="C12" s="14"/>
      <c r="D12" s="14"/>
      <c r="E12" s="14"/>
    </row>
    <row r="13" spans="1:5">
      <c r="A13" s="13" t="s">
        <v>2670</v>
      </c>
      <c r="B13" s="14"/>
      <c r="C13" s="14"/>
      <c r="D13" s="14"/>
      <c r="E13" s="14"/>
    </row>
    <row r="14" spans="1:5">
      <c r="A14" s="13" t="s">
        <v>2671</v>
      </c>
      <c r="B14" s="14"/>
      <c r="C14" s="14"/>
      <c r="D14" s="14"/>
      <c r="E14" s="14"/>
    </row>
    <row r="15" spans="1:5">
      <c r="A15" s="13" t="s">
        <v>2672</v>
      </c>
      <c r="B15" s="14"/>
      <c r="C15" s="14"/>
      <c r="D15" s="14"/>
      <c r="E15" s="14"/>
    </row>
    <row r="16" spans="1:5">
      <c r="A16" s="13" t="s">
        <v>2673</v>
      </c>
      <c r="B16" s="11"/>
      <c r="C16" s="14"/>
      <c r="D16" s="14"/>
      <c r="E16" s="14"/>
    </row>
    <row r="17" spans="1:5">
      <c r="A17" s="13" t="s">
        <v>2674</v>
      </c>
      <c r="B17" s="55"/>
      <c r="C17" s="55"/>
      <c r="D17" s="55"/>
      <c r="E17" s="55"/>
    </row>
    <row r="18" spans="1:5">
      <c r="A18" s="13" t="s">
        <v>2675</v>
      </c>
      <c r="B18" s="55"/>
      <c r="C18" s="55"/>
      <c r="D18" s="55"/>
      <c r="E18" s="55"/>
    </row>
    <row r="19" spans="1:5">
      <c r="A19" s="13" t="s">
        <v>2676</v>
      </c>
      <c r="B19" s="55"/>
      <c r="C19" s="55"/>
      <c r="D19" s="55"/>
      <c r="E19" s="55"/>
    </row>
    <row r="20" spans="1:5">
      <c r="A20" s="54" t="s">
        <v>2677</v>
      </c>
      <c r="B20" s="55"/>
      <c r="C20" s="55"/>
      <c r="D20" s="55"/>
      <c r="E20" s="55"/>
    </row>
    <row r="21" spans="1:5">
      <c r="A21" s="13" t="s">
        <v>2678</v>
      </c>
      <c r="B21" s="55"/>
      <c r="C21" s="55"/>
      <c r="D21" s="55"/>
      <c r="E21" s="55"/>
    </row>
    <row r="22" spans="1:5">
      <c r="A22" s="13" t="s">
        <v>2679</v>
      </c>
      <c r="B22" s="55"/>
      <c r="C22" s="55"/>
      <c r="D22" s="55"/>
      <c r="E22" s="55"/>
    </row>
    <row r="23" spans="1:5">
      <c r="A23" s="13" t="s">
        <v>2680</v>
      </c>
      <c r="B23" s="55"/>
      <c r="C23" s="55"/>
      <c r="D23" s="55"/>
      <c r="E23" s="55"/>
    </row>
    <row r="24" spans="1:5">
      <c r="A24" s="13" t="s">
        <v>2681</v>
      </c>
      <c r="B24" s="55"/>
      <c r="C24" s="55"/>
      <c r="D24" s="55"/>
      <c r="E24" s="55"/>
    </row>
    <row r="25" spans="1:5">
      <c r="A25" s="13" t="s">
        <v>2682</v>
      </c>
      <c r="B25" s="55"/>
      <c r="C25" s="55"/>
      <c r="D25" s="55"/>
      <c r="E25" s="55"/>
    </row>
    <row r="26" spans="1:5">
      <c r="A26" s="13" t="s">
        <v>2683</v>
      </c>
      <c r="B26" s="55"/>
      <c r="C26" s="55"/>
      <c r="D26" s="55"/>
      <c r="E26" s="55"/>
    </row>
    <row r="27" spans="1:5">
      <c r="A27" s="13" t="s">
        <v>2684</v>
      </c>
      <c r="B27" s="55"/>
      <c r="C27" s="55"/>
      <c r="D27" s="55"/>
      <c r="E27" s="55"/>
    </row>
    <row r="28" spans="1:5">
      <c r="A28" s="13" t="s">
        <v>2685</v>
      </c>
      <c r="B28" s="55"/>
      <c r="C28" s="55"/>
      <c r="D28" s="55"/>
      <c r="E28" s="55"/>
    </row>
    <row r="29" spans="1:5">
      <c r="A29" s="54" t="s">
        <v>2686</v>
      </c>
      <c r="B29" s="55"/>
      <c r="C29" s="55"/>
      <c r="D29" s="55"/>
      <c r="E29" s="55"/>
    </row>
    <row r="30" spans="1:5">
      <c r="A30" s="13" t="s">
        <v>2687</v>
      </c>
      <c r="B30" s="55"/>
      <c r="C30" s="55"/>
      <c r="D30" s="55"/>
      <c r="E30" s="55"/>
    </row>
    <row r="31" spans="1:5">
      <c r="A31" s="54" t="s">
        <v>2688</v>
      </c>
      <c r="B31" s="55"/>
      <c r="C31" s="55"/>
      <c r="D31" s="55"/>
      <c r="E31" s="55"/>
    </row>
    <row r="32" spans="1:5">
      <c r="A32" s="13" t="s">
        <v>2689</v>
      </c>
      <c r="B32" s="55"/>
      <c r="C32" s="55"/>
      <c r="D32" s="55"/>
      <c r="E32" s="55"/>
    </row>
    <row r="33" spans="1:5">
      <c r="A33" s="13" t="s">
        <v>2690</v>
      </c>
      <c r="B33" s="55"/>
      <c r="C33" s="55"/>
      <c r="D33" s="55"/>
      <c r="E33" s="55"/>
    </row>
    <row r="34" spans="1:5">
      <c r="A34" s="13" t="s">
        <v>2691</v>
      </c>
      <c r="B34" s="55"/>
      <c r="C34" s="55"/>
      <c r="D34" s="55"/>
      <c r="E34" s="55"/>
    </row>
    <row r="35" spans="1:5">
      <c r="A35" s="54" t="s">
        <v>2692</v>
      </c>
      <c r="B35" s="55"/>
      <c r="C35" s="55"/>
      <c r="D35" s="55"/>
      <c r="E35" s="55"/>
    </row>
    <row r="36" spans="1:5">
      <c r="A36" s="13" t="s">
        <v>2693</v>
      </c>
      <c r="B36" s="55"/>
      <c r="C36" s="55"/>
      <c r="D36" s="55"/>
      <c r="E36" s="55"/>
    </row>
  </sheetData>
  <mergeCells count="2">
    <mergeCell ref="A1:E1"/>
    <mergeCell ref="A2:J2"/>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B11" sqref="B11"/>
    </sheetView>
  </sheetViews>
  <sheetFormatPr defaultColWidth="9" defaultRowHeight="13.5"/>
  <cols>
    <col min="1" max="1" width="36.5" style="1" customWidth="1"/>
    <col min="2" max="2" width="9.625" style="1" customWidth="1"/>
    <col min="3" max="3" width="6.375" style="1" customWidth="1"/>
    <col min="4" max="4" width="9.625" style="1" customWidth="1"/>
    <col min="5" max="5" width="6.375" style="1" customWidth="1"/>
    <col min="6" max="16384" width="9" style="1"/>
  </cols>
  <sheetData>
    <row r="1" ht="22.5" spans="1:10">
      <c r="A1" s="51" t="s">
        <v>2694</v>
      </c>
      <c r="B1" s="51"/>
      <c r="C1" s="51"/>
      <c r="D1" s="51"/>
      <c r="E1" s="51"/>
      <c r="F1" s="51"/>
      <c r="G1" s="51"/>
      <c r="H1" s="51"/>
      <c r="I1" s="51"/>
      <c r="J1" s="51"/>
    </row>
    <row r="2" spans="1:10">
      <c r="A2" s="52"/>
      <c r="B2" s="52"/>
      <c r="C2" s="52"/>
      <c r="D2" s="52"/>
      <c r="E2" s="52"/>
      <c r="F2" s="52"/>
      <c r="G2" s="52"/>
      <c r="H2" s="52"/>
      <c r="I2" s="52"/>
      <c r="J2" s="52"/>
    </row>
    <row r="3" ht="20.25" spans="1:10">
      <c r="A3" s="53" t="s">
        <v>2695</v>
      </c>
      <c r="B3" s="53"/>
      <c r="C3" s="53"/>
      <c r="D3" s="53"/>
      <c r="E3" s="53"/>
      <c r="F3" s="53"/>
      <c r="G3" s="53"/>
      <c r="H3" s="53"/>
      <c r="I3" s="53"/>
      <c r="J3" s="53"/>
    </row>
    <row r="4" s="50" customFormat="1" spans="1:10">
      <c r="A4" s="11" t="s">
        <v>2296</v>
      </c>
      <c r="B4" s="11" t="s">
        <v>2614</v>
      </c>
      <c r="C4" s="11" t="s">
        <v>2297</v>
      </c>
      <c r="D4" s="11" t="s">
        <v>2298</v>
      </c>
      <c r="E4" s="11" t="s">
        <v>69</v>
      </c>
      <c r="F4" s="1"/>
      <c r="G4" s="1"/>
      <c r="H4" s="1"/>
      <c r="I4" s="1"/>
      <c r="J4" s="1"/>
    </row>
    <row r="5" spans="1:5">
      <c r="A5" s="43" t="s">
        <v>2602</v>
      </c>
      <c r="B5" s="14"/>
      <c r="C5" s="14"/>
      <c r="D5" s="14"/>
      <c r="E5" s="14"/>
    </row>
    <row r="6" spans="1:5">
      <c r="A6" s="54" t="s">
        <v>871</v>
      </c>
      <c r="B6" s="14"/>
      <c r="C6" s="14"/>
      <c r="D6" s="14"/>
      <c r="E6" s="14"/>
    </row>
    <row r="7" spans="1:5">
      <c r="A7" s="54" t="s">
        <v>910</v>
      </c>
      <c r="B7" s="14"/>
      <c r="C7" s="14"/>
      <c r="D7" s="14"/>
      <c r="E7" s="14"/>
    </row>
    <row r="8" spans="1:5">
      <c r="A8" s="13" t="s">
        <v>2666</v>
      </c>
      <c r="B8" s="14"/>
      <c r="C8" s="14"/>
      <c r="D8" s="14"/>
      <c r="E8" s="14"/>
    </row>
    <row r="9" spans="1:5">
      <c r="A9" s="54" t="s">
        <v>2602</v>
      </c>
      <c r="B9" s="14"/>
      <c r="C9" s="14"/>
      <c r="D9" s="14"/>
      <c r="E9" s="14"/>
    </row>
    <row r="10" spans="1:5">
      <c r="A10" s="54" t="s">
        <v>2667</v>
      </c>
      <c r="B10" s="14"/>
      <c r="C10" s="14"/>
      <c r="D10" s="14"/>
      <c r="E10" s="14"/>
    </row>
    <row r="11" spans="1:5">
      <c r="A11" s="13" t="s">
        <v>2668</v>
      </c>
      <c r="B11" s="14"/>
      <c r="C11" s="14"/>
      <c r="D11" s="14"/>
      <c r="E11" s="14"/>
    </row>
    <row r="12" spans="1:5">
      <c r="A12" s="13" t="s">
        <v>2669</v>
      </c>
      <c r="B12" s="14"/>
      <c r="C12" s="14"/>
      <c r="D12" s="14"/>
      <c r="E12" s="14"/>
    </row>
    <row r="13" spans="1:5">
      <c r="A13" s="13" t="s">
        <v>2670</v>
      </c>
      <c r="B13" s="14"/>
      <c r="C13" s="14"/>
      <c r="D13" s="14"/>
      <c r="E13" s="14"/>
    </row>
    <row r="14" spans="1:5">
      <c r="A14" s="13" t="s">
        <v>2671</v>
      </c>
      <c r="B14" s="14"/>
      <c r="C14" s="14"/>
      <c r="D14" s="14"/>
      <c r="E14" s="14"/>
    </row>
    <row r="15" spans="1:5">
      <c r="A15" s="13" t="s">
        <v>2672</v>
      </c>
      <c r="B15" s="14"/>
      <c r="C15" s="14"/>
      <c r="D15" s="14"/>
      <c r="E15" s="14"/>
    </row>
    <row r="16" spans="1:5">
      <c r="A16" s="13" t="s">
        <v>2673</v>
      </c>
      <c r="B16" s="11"/>
      <c r="C16" s="14"/>
      <c r="D16" s="14"/>
      <c r="E16" s="14"/>
    </row>
    <row r="17" spans="1:5">
      <c r="A17" s="13" t="s">
        <v>2674</v>
      </c>
      <c r="B17" s="55"/>
      <c r="C17" s="55"/>
      <c r="D17" s="55"/>
      <c r="E17" s="55"/>
    </row>
    <row r="18" spans="1:5">
      <c r="A18" s="13" t="s">
        <v>2675</v>
      </c>
      <c r="B18" s="55"/>
      <c r="C18" s="55"/>
      <c r="D18" s="55"/>
      <c r="E18" s="55"/>
    </row>
    <row r="19" spans="1:5">
      <c r="A19" s="13" t="s">
        <v>2676</v>
      </c>
      <c r="B19" s="55"/>
      <c r="C19" s="55"/>
      <c r="D19" s="55"/>
      <c r="E19" s="55"/>
    </row>
    <row r="20" spans="1:5">
      <c r="A20" s="54" t="s">
        <v>2677</v>
      </c>
      <c r="B20" s="55"/>
      <c r="C20" s="55"/>
      <c r="D20" s="55"/>
      <c r="E20" s="55"/>
    </row>
    <row r="21" spans="1:5">
      <c r="A21" s="13" t="s">
        <v>2678</v>
      </c>
      <c r="B21" s="55"/>
      <c r="C21" s="55"/>
      <c r="D21" s="55"/>
      <c r="E21" s="55"/>
    </row>
    <row r="22" spans="1:5">
      <c r="A22" s="13" t="s">
        <v>2679</v>
      </c>
      <c r="B22" s="55"/>
      <c r="C22" s="55"/>
      <c r="D22" s="55"/>
      <c r="E22" s="55"/>
    </row>
    <row r="23" spans="1:5">
      <c r="A23" s="13" t="s">
        <v>2680</v>
      </c>
      <c r="B23" s="55"/>
      <c r="C23" s="55"/>
      <c r="D23" s="55"/>
      <c r="E23" s="55"/>
    </row>
    <row r="24" spans="1:5">
      <c r="A24" s="13" t="s">
        <v>2681</v>
      </c>
      <c r="B24" s="55"/>
      <c r="C24" s="55"/>
      <c r="D24" s="55"/>
      <c r="E24" s="55"/>
    </row>
    <row r="25" spans="1:5">
      <c r="A25" s="13" t="s">
        <v>2682</v>
      </c>
      <c r="B25" s="55"/>
      <c r="C25" s="55"/>
      <c r="D25" s="55"/>
      <c r="E25" s="55"/>
    </row>
    <row r="26" spans="1:5">
      <c r="A26" s="13" t="s">
        <v>2683</v>
      </c>
      <c r="B26" s="55"/>
      <c r="C26" s="55"/>
      <c r="D26" s="55"/>
      <c r="E26" s="55"/>
    </row>
    <row r="27" spans="1:5">
      <c r="A27" s="13" t="s">
        <v>2684</v>
      </c>
      <c r="B27" s="55"/>
      <c r="C27" s="55"/>
      <c r="D27" s="55"/>
      <c r="E27" s="55"/>
    </row>
    <row r="28" spans="1:5">
      <c r="A28" s="13" t="s">
        <v>2685</v>
      </c>
      <c r="B28" s="55"/>
      <c r="C28" s="55"/>
      <c r="D28" s="55"/>
      <c r="E28" s="55"/>
    </row>
    <row r="29" spans="1:5">
      <c r="A29" s="54" t="s">
        <v>2686</v>
      </c>
      <c r="B29" s="55"/>
      <c r="C29" s="55"/>
      <c r="D29" s="55"/>
      <c r="E29" s="55"/>
    </row>
    <row r="30" spans="1:5">
      <c r="A30" s="13" t="s">
        <v>2687</v>
      </c>
      <c r="B30" s="55"/>
      <c r="C30" s="55"/>
      <c r="D30" s="55"/>
      <c r="E30" s="55"/>
    </row>
    <row r="31" spans="1:5">
      <c r="A31" s="54" t="s">
        <v>2688</v>
      </c>
      <c r="B31" s="55"/>
      <c r="C31" s="55"/>
      <c r="D31" s="55"/>
      <c r="E31" s="55"/>
    </row>
    <row r="32" spans="1:5">
      <c r="A32" s="13" t="s">
        <v>2689</v>
      </c>
      <c r="B32" s="55"/>
      <c r="C32" s="55"/>
      <c r="D32" s="55"/>
      <c r="E32" s="55"/>
    </row>
    <row r="33" spans="1:5">
      <c r="A33" s="13" t="s">
        <v>2690</v>
      </c>
      <c r="B33" s="55"/>
      <c r="C33" s="55"/>
      <c r="D33" s="55"/>
      <c r="E33" s="55"/>
    </row>
    <row r="34" spans="1:5">
      <c r="A34" s="13" t="s">
        <v>2691</v>
      </c>
      <c r="B34" s="55"/>
      <c r="C34" s="55"/>
      <c r="D34" s="55"/>
      <c r="E34" s="55"/>
    </row>
    <row r="35" spans="1:5">
      <c r="A35" s="54" t="s">
        <v>2692</v>
      </c>
      <c r="B35" s="55"/>
      <c r="C35" s="55"/>
      <c r="D35" s="55"/>
      <c r="E35" s="55"/>
    </row>
    <row r="36" spans="1:5">
      <c r="A36" s="13" t="s">
        <v>2693</v>
      </c>
      <c r="B36" s="55"/>
      <c r="C36" s="55"/>
      <c r="D36" s="55"/>
      <c r="E36" s="55"/>
    </row>
  </sheetData>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workbookViewId="0">
      <selection activeCell="F29" sqref="F29"/>
    </sheetView>
  </sheetViews>
  <sheetFormatPr defaultColWidth="9" defaultRowHeight="13.5" outlineLevelCol="5"/>
  <cols>
    <col min="1" max="1" width="33" style="1" customWidth="1"/>
    <col min="2" max="3" width="9" style="1"/>
    <col min="4" max="4" width="33" style="1" customWidth="1"/>
    <col min="5" max="16384" width="9" style="1"/>
  </cols>
  <sheetData>
    <row r="1" ht="14.25" spans="1:6">
      <c r="A1" s="37"/>
      <c r="B1" s="37"/>
      <c r="C1" s="38"/>
      <c r="D1" s="38"/>
      <c r="E1" s="39"/>
      <c r="F1" s="38"/>
    </row>
    <row r="2" ht="22.5" spans="1:6">
      <c r="A2" s="40" t="s">
        <v>2696</v>
      </c>
      <c r="B2" s="40"/>
      <c r="C2" s="40"/>
      <c r="D2" s="40"/>
      <c r="E2" s="40"/>
      <c r="F2" s="40"/>
    </row>
    <row r="3" spans="1:6">
      <c r="A3" s="31"/>
      <c r="B3" s="41"/>
      <c r="C3" s="41"/>
      <c r="D3" s="41"/>
      <c r="E3" s="41"/>
      <c r="F3" s="41" t="s">
        <v>2</v>
      </c>
    </row>
    <row r="4" ht="18.75" spans="1:6">
      <c r="A4" s="42" t="s">
        <v>2697</v>
      </c>
      <c r="B4" s="42"/>
      <c r="C4" s="42"/>
      <c r="D4" s="42"/>
      <c r="E4" s="42"/>
      <c r="F4" s="42"/>
    </row>
    <row r="5" spans="1:6">
      <c r="A5" s="43" t="s">
        <v>68</v>
      </c>
      <c r="B5" s="44" t="s">
        <v>69</v>
      </c>
      <c r="C5" s="45"/>
      <c r="D5" s="43" t="s">
        <v>68</v>
      </c>
      <c r="E5" s="44" t="s">
        <v>69</v>
      </c>
      <c r="F5" s="45"/>
    </row>
    <row r="6" ht="14.25" spans="1:6">
      <c r="A6" s="13" t="s">
        <v>2601</v>
      </c>
      <c r="B6" s="46"/>
      <c r="C6" s="46"/>
      <c r="D6" s="13" t="s">
        <v>2602</v>
      </c>
      <c r="E6" s="47"/>
      <c r="F6" s="48"/>
    </row>
    <row r="7" ht="14.25" spans="1:6">
      <c r="A7" s="13" t="s">
        <v>2698</v>
      </c>
      <c r="B7" s="46"/>
      <c r="C7" s="46"/>
      <c r="D7" s="13" t="s">
        <v>2699</v>
      </c>
      <c r="E7" s="47"/>
      <c r="F7" s="48"/>
    </row>
    <row r="8" ht="14.25" spans="1:6">
      <c r="A8" s="13" t="s">
        <v>2700</v>
      </c>
      <c r="B8" s="46"/>
      <c r="C8" s="46"/>
      <c r="D8" s="13" t="s">
        <v>2701</v>
      </c>
      <c r="E8" s="47"/>
      <c r="F8" s="48"/>
    </row>
    <row r="9" ht="14.25" spans="1:6">
      <c r="A9" s="13" t="s">
        <v>2702</v>
      </c>
      <c r="B9" s="46"/>
      <c r="C9" s="46"/>
      <c r="D9" s="13" t="s">
        <v>2703</v>
      </c>
      <c r="E9" s="47"/>
      <c r="F9" s="48"/>
    </row>
    <row r="10" ht="14.25" spans="1:6">
      <c r="A10" s="13" t="s">
        <v>2704</v>
      </c>
      <c r="B10" s="46"/>
      <c r="C10" s="46"/>
      <c r="D10" s="13" t="s">
        <v>2705</v>
      </c>
      <c r="E10" s="47"/>
      <c r="F10" s="48"/>
    </row>
    <row r="11" ht="14.25" spans="1:6">
      <c r="A11" s="13" t="s">
        <v>2706</v>
      </c>
      <c r="B11" s="46"/>
      <c r="C11" s="46"/>
      <c r="D11" s="13" t="s">
        <v>2707</v>
      </c>
      <c r="E11" s="47"/>
      <c r="F11" s="48"/>
    </row>
    <row r="12" ht="14.25" spans="1:6">
      <c r="A12" s="13"/>
      <c r="B12" s="46"/>
      <c r="C12" s="46"/>
      <c r="D12" s="13" t="s">
        <v>2708</v>
      </c>
      <c r="E12" s="47"/>
      <c r="F12" s="48"/>
    </row>
    <row r="13" ht="14.25" spans="1:6">
      <c r="A13" s="43" t="s">
        <v>96</v>
      </c>
      <c r="B13" s="46"/>
      <c r="C13" s="46"/>
      <c r="D13" s="43" t="s">
        <v>97</v>
      </c>
      <c r="E13" s="47"/>
      <c r="F13" s="48"/>
    </row>
    <row r="14" ht="14.25" spans="1:6">
      <c r="A14" s="49"/>
      <c r="B14" s="38"/>
      <c r="C14" s="38"/>
      <c r="D14" s="38"/>
      <c r="E14" s="39"/>
      <c r="F14" s="38"/>
    </row>
  </sheetData>
  <mergeCells count="19">
    <mergeCell ref="A2:F2"/>
    <mergeCell ref="B5:C5"/>
    <mergeCell ref="E5:F5"/>
    <mergeCell ref="B6:C6"/>
    <mergeCell ref="E6:F6"/>
    <mergeCell ref="B7:C7"/>
    <mergeCell ref="E7:F7"/>
    <mergeCell ref="B8:C8"/>
    <mergeCell ref="E8:F8"/>
    <mergeCell ref="B9:C9"/>
    <mergeCell ref="E9:F9"/>
    <mergeCell ref="B10:C10"/>
    <mergeCell ref="E10:F10"/>
    <mergeCell ref="B11:C11"/>
    <mergeCell ref="E11:F11"/>
    <mergeCell ref="B12:C12"/>
    <mergeCell ref="E12:F12"/>
    <mergeCell ref="B13:C13"/>
    <mergeCell ref="E13:F1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selection activeCell="C9" sqref="C9"/>
    </sheetView>
  </sheetViews>
  <sheetFormatPr defaultColWidth="9" defaultRowHeight="13.5"/>
  <cols>
    <col min="1" max="1" width="34.5" style="34" customWidth="1"/>
    <col min="2" max="3" width="26.25" style="34" customWidth="1"/>
    <col min="4" max="4" width="32.75" style="34" customWidth="1"/>
    <col min="5" max="10" width="9" style="34" customWidth="1"/>
    <col min="11" max="255" width="9" style="1" customWidth="1"/>
    <col min="256" max="256" width="9" style="1"/>
    <col min="257" max="257" width="34.5" style="1" customWidth="1"/>
    <col min="258" max="259" width="26.25" style="1" customWidth="1"/>
    <col min="260" max="260" width="32.75" style="1" customWidth="1"/>
    <col min="261" max="511" width="9" style="1" customWidth="1"/>
    <col min="512" max="512" width="9" style="1"/>
    <col min="513" max="513" width="34.5" style="1" customWidth="1"/>
    <col min="514" max="515" width="26.25" style="1" customWidth="1"/>
    <col min="516" max="516" width="32.75" style="1" customWidth="1"/>
    <col min="517" max="767" width="9" style="1" customWidth="1"/>
    <col min="768" max="768" width="9" style="1"/>
    <col min="769" max="769" width="34.5" style="1" customWidth="1"/>
    <col min="770" max="771" width="26.25" style="1" customWidth="1"/>
    <col min="772" max="772" width="32.75" style="1" customWidth="1"/>
    <col min="773" max="1023" width="9" style="1" customWidth="1"/>
    <col min="1024" max="1024" width="9" style="1"/>
    <col min="1025" max="1025" width="34.5" style="1" customWidth="1"/>
    <col min="1026" max="1027" width="26.25" style="1" customWidth="1"/>
    <col min="1028" max="1028" width="32.75" style="1" customWidth="1"/>
    <col min="1029" max="1279" width="9" style="1" customWidth="1"/>
    <col min="1280" max="1280" width="9" style="1"/>
    <col min="1281" max="1281" width="34.5" style="1" customWidth="1"/>
    <col min="1282" max="1283" width="26.25" style="1" customWidth="1"/>
    <col min="1284" max="1284" width="32.75" style="1" customWidth="1"/>
    <col min="1285" max="1535" width="9" style="1" customWidth="1"/>
    <col min="1536" max="1536" width="9" style="1"/>
    <col min="1537" max="1537" width="34.5" style="1" customWidth="1"/>
    <col min="1538" max="1539" width="26.25" style="1" customWidth="1"/>
    <col min="1540" max="1540" width="32.75" style="1" customWidth="1"/>
    <col min="1541" max="1791" width="9" style="1" customWidth="1"/>
    <col min="1792" max="1792" width="9" style="1"/>
    <col min="1793" max="1793" width="34.5" style="1" customWidth="1"/>
    <col min="1794" max="1795" width="26.25" style="1" customWidth="1"/>
    <col min="1796" max="1796" width="32.75" style="1" customWidth="1"/>
    <col min="1797" max="2047" width="9" style="1" customWidth="1"/>
    <col min="2048" max="2048" width="9" style="1"/>
    <col min="2049" max="2049" width="34.5" style="1" customWidth="1"/>
    <col min="2050" max="2051" width="26.25" style="1" customWidth="1"/>
    <col min="2052" max="2052" width="32.75" style="1" customWidth="1"/>
    <col min="2053" max="2303" width="9" style="1" customWidth="1"/>
    <col min="2304" max="2304" width="9" style="1"/>
    <col min="2305" max="2305" width="34.5" style="1" customWidth="1"/>
    <col min="2306" max="2307" width="26.25" style="1" customWidth="1"/>
    <col min="2308" max="2308" width="32.75" style="1" customWidth="1"/>
    <col min="2309" max="2559" width="9" style="1" customWidth="1"/>
    <col min="2560" max="2560" width="9" style="1"/>
    <col min="2561" max="2561" width="34.5" style="1" customWidth="1"/>
    <col min="2562" max="2563" width="26.25" style="1" customWidth="1"/>
    <col min="2564" max="2564" width="32.75" style="1" customWidth="1"/>
    <col min="2565" max="2815" width="9" style="1" customWidth="1"/>
    <col min="2816" max="2816" width="9" style="1"/>
    <col min="2817" max="2817" width="34.5" style="1" customWidth="1"/>
    <col min="2818" max="2819" width="26.25" style="1" customWidth="1"/>
    <col min="2820" max="2820" width="32.75" style="1" customWidth="1"/>
    <col min="2821" max="3071" width="9" style="1" customWidth="1"/>
    <col min="3072" max="3072" width="9" style="1"/>
    <col min="3073" max="3073" width="34.5" style="1" customWidth="1"/>
    <col min="3074" max="3075" width="26.25" style="1" customWidth="1"/>
    <col min="3076" max="3076" width="32.75" style="1" customWidth="1"/>
    <col min="3077" max="3327" width="9" style="1" customWidth="1"/>
    <col min="3328" max="3328" width="9" style="1"/>
    <col min="3329" max="3329" width="34.5" style="1" customWidth="1"/>
    <col min="3330" max="3331" width="26.25" style="1" customWidth="1"/>
    <col min="3332" max="3332" width="32.75" style="1" customWidth="1"/>
    <col min="3333" max="3583" width="9" style="1" customWidth="1"/>
    <col min="3584" max="3584" width="9" style="1"/>
    <col min="3585" max="3585" width="34.5" style="1" customWidth="1"/>
    <col min="3586" max="3587" width="26.25" style="1" customWidth="1"/>
    <col min="3588" max="3588" width="32.75" style="1" customWidth="1"/>
    <col min="3589" max="3839" width="9" style="1" customWidth="1"/>
    <col min="3840" max="3840" width="9" style="1"/>
    <col min="3841" max="3841" width="34.5" style="1" customWidth="1"/>
    <col min="3842" max="3843" width="26.25" style="1" customWidth="1"/>
    <col min="3844" max="3844" width="32.75" style="1" customWidth="1"/>
    <col min="3845" max="4095" width="9" style="1" customWidth="1"/>
    <col min="4096" max="4096" width="9" style="1"/>
    <col min="4097" max="4097" width="34.5" style="1" customWidth="1"/>
    <col min="4098" max="4099" width="26.25" style="1" customWidth="1"/>
    <col min="4100" max="4100" width="32.75" style="1" customWidth="1"/>
    <col min="4101" max="4351" width="9" style="1" customWidth="1"/>
    <col min="4352" max="4352" width="9" style="1"/>
    <col min="4353" max="4353" width="34.5" style="1" customWidth="1"/>
    <col min="4354" max="4355" width="26.25" style="1" customWidth="1"/>
    <col min="4356" max="4356" width="32.75" style="1" customWidth="1"/>
    <col min="4357" max="4607" width="9" style="1" customWidth="1"/>
    <col min="4608" max="4608" width="9" style="1"/>
    <col min="4609" max="4609" width="34.5" style="1" customWidth="1"/>
    <col min="4610" max="4611" width="26.25" style="1" customWidth="1"/>
    <col min="4612" max="4612" width="32.75" style="1" customWidth="1"/>
    <col min="4613" max="4863" width="9" style="1" customWidth="1"/>
    <col min="4864" max="4864" width="9" style="1"/>
    <col min="4865" max="4865" width="34.5" style="1" customWidth="1"/>
    <col min="4866" max="4867" width="26.25" style="1" customWidth="1"/>
    <col min="4868" max="4868" width="32.75" style="1" customWidth="1"/>
    <col min="4869" max="5119" width="9" style="1" customWidth="1"/>
    <col min="5120" max="5120" width="9" style="1"/>
    <col min="5121" max="5121" width="34.5" style="1" customWidth="1"/>
    <col min="5122" max="5123" width="26.25" style="1" customWidth="1"/>
    <col min="5124" max="5124" width="32.75" style="1" customWidth="1"/>
    <col min="5125" max="5375" width="9" style="1" customWidth="1"/>
    <col min="5376" max="5376" width="9" style="1"/>
    <col min="5377" max="5377" width="34.5" style="1" customWidth="1"/>
    <col min="5378" max="5379" width="26.25" style="1" customWidth="1"/>
    <col min="5380" max="5380" width="32.75" style="1" customWidth="1"/>
    <col min="5381" max="5631" width="9" style="1" customWidth="1"/>
    <col min="5632" max="5632" width="9" style="1"/>
    <col min="5633" max="5633" width="34.5" style="1" customWidth="1"/>
    <col min="5634" max="5635" width="26.25" style="1" customWidth="1"/>
    <col min="5636" max="5636" width="32.75" style="1" customWidth="1"/>
    <col min="5637" max="5887" width="9" style="1" customWidth="1"/>
    <col min="5888" max="5888" width="9" style="1"/>
    <col min="5889" max="5889" width="34.5" style="1" customWidth="1"/>
    <col min="5890" max="5891" width="26.25" style="1" customWidth="1"/>
    <col min="5892" max="5892" width="32.75" style="1" customWidth="1"/>
    <col min="5893" max="6143" width="9" style="1" customWidth="1"/>
    <col min="6144" max="6144" width="9" style="1"/>
    <col min="6145" max="6145" width="34.5" style="1" customWidth="1"/>
    <col min="6146" max="6147" width="26.25" style="1" customWidth="1"/>
    <col min="6148" max="6148" width="32.75" style="1" customWidth="1"/>
    <col min="6149" max="6399" width="9" style="1" customWidth="1"/>
    <col min="6400" max="6400" width="9" style="1"/>
    <col min="6401" max="6401" width="34.5" style="1" customWidth="1"/>
    <col min="6402" max="6403" width="26.25" style="1" customWidth="1"/>
    <col min="6404" max="6404" width="32.75" style="1" customWidth="1"/>
    <col min="6405" max="6655" width="9" style="1" customWidth="1"/>
    <col min="6656" max="6656" width="9" style="1"/>
    <col min="6657" max="6657" width="34.5" style="1" customWidth="1"/>
    <col min="6658" max="6659" width="26.25" style="1" customWidth="1"/>
    <col min="6660" max="6660" width="32.75" style="1" customWidth="1"/>
    <col min="6661" max="6911" width="9" style="1" customWidth="1"/>
    <col min="6912" max="6912" width="9" style="1"/>
    <col min="6913" max="6913" width="34.5" style="1" customWidth="1"/>
    <col min="6914" max="6915" width="26.25" style="1" customWidth="1"/>
    <col min="6916" max="6916" width="32.75" style="1" customWidth="1"/>
    <col min="6917" max="7167" width="9" style="1" customWidth="1"/>
    <col min="7168" max="7168" width="9" style="1"/>
    <col min="7169" max="7169" width="34.5" style="1" customWidth="1"/>
    <col min="7170" max="7171" width="26.25" style="1" customWidth="1"/>
    <col min="7172" max="7172" width="32.75" style="1" customWidth="1"/>
    <col min="7173" max="7423" width="9" style="1" customWidth="1"/>
    <col min="7424" max="7424" width="9" style="1"/>
    <col min="7425" max="7425" width="34.5" style="1" customWidth="1"/>
    <col min="7426" max="7427" width="26.25" style="1" customWidth="1"/>
    <col min="7428" max="7428" width="32.75" style="1" customWidth="1"/>
    <col min="7429" max="7679" width="9" style="1" customWidth="1"/>
    <col min="7680" max="7680" width="9" style="1"/>
    <col min="7681" max="7681" width="34.5" style="1" customWidth="1"/>
    <col min="7682" max="7683" width="26.25" style="1" customWidth="1"/>
    <col min="7684" max="7684" width="32.75" style="1" customWidth="1"/>
    <col min="7685" max="7935" width="9" style="1" customWidth="1"/>
    <col min="7936" max="7936" width="9" style="1"/>
    <col min="7937" max="7937" width="34.5" style="1" customWidth="1"/>
    <col min="7938" max="7939" width="26.25" style="1" customWidth="1"/>
    <col min="7940" max="7940" width="32.75" style="1" customWidth="1"/>
    <col min="7941" max="8191" width="9" style="1" customWidth="1"/>
    <col min="8192" max="8192" width="9" style="1"/>
    <col min="8193" max="8193" width="34.5" style="1" customWidth="1"/>
    <col min="8194" max="8195" width="26.25" style="1" customWidth="1"/>
    <col min="8196" max="8196" width="32.75" style="1" customWidth="1"/>
    <col min="8197" max="8447" width="9" style="1" customWidth="1"/>
    <col min="8448" max="8448" width="9" style="1"/>
    <col min="8449" max="8449" width="34.5" style="1" customWidth="1"/>
    <col min="8450" max="8451" width="26.25" style="1" customWidth="1"/>
    <col min="8452" max="8452" width="32.75" style="1" customWidth="1"/>
    <col min="8453" max="8703" width="9" style="1" customWidth="1"/>
    <col min="8704" max="8704" width="9" style="1"/>
    <col min="8705" max="8705" width="34.5" style="1" customWidth="1"/>
    <col min="8706" max="8707" width="26.25" style="1" customWidth="1"/>
    <col min="8708" max="8708" width="32.75" style="1" customWidth="1"/>
    <col min="8709" max="8959" width="9" style="1" customWidth="1"/>
    <col min="8960" max="8960" width="9" style="1"/>
    <col min="8961" max="8961" width="34.5" style="1" customWidth="1"/>
    <col min="8962" max="8963" width="26.25" style="1" customWidth="1"/>
    <col min="8964" max="8964" width="32.75" style="1" customWidth="1"/>
    <col min="8965" max="9215" width="9" style="1" customWidth="1"/>
    <col min="9216" max="9216" width="9" style="1"/>
    <col min="9217" max="9217" width="34.5" style="1" customWidth="1"/>
    <col min="9218" max="9219" width="26.25" style="1" customWidth="1"/>
    <col min="9220" max="9220" width="32.75" style="1" customWidth="1"/>
    <col min="9221" max="9471" width="9" style="1" customWidth="1"/>
    <col min="9472" max="9472" width="9" style="1"/>
    <col min="9473" max="9473" width="34.5" style="1" customWidth="1"/>
    <col min="9474" max="9475" width="26.25" style="1" customWidth="1"/>
    <col min="9476" max="9476" width="32.75" style="1" customWidth="1"/>
    <col min="9477" max="9727" width="9" style="1" customWidth="1"/>
    <col min="9728" max="9728" width="9" style="1"/>
    <col min="9729" max="9729" width="34.5" style="1" customWidth="1"/>
    <col min="9730" max="9731" width="26.25" style="1" customWidth="1"/>
    <col min="9732" max="9732" width="32.75" style="1" customWidth="1"/>
    <col min="9733" max="9983" width="9" style="1" customWidth="1"/>
    <col min="9984" max="9984" width="9" style="1"/>
    <col min="9985" max="9985" width="34.5" style="1" customWidth="1"/>
    <col min="9986" max="9987" width="26.25" style="1" customWidth="1"/>
    <col min="9988" max="9988" width="32.75" style="1" customWidth="1"/>
    <col min="9989" max="10239" width="9" style="1" customWidth="1"/>
    <col min="10240" max="10240" width="9" style="1"/>
    <col min="10241" max="10241" width="34.5" style="1" customWidth="1"/>
    <col min="10242" max="10243" width="26.25" style="1" customWidth="1"/>
    <col min="10244" max="10244" width="32.75" style="1" customWidth="1"/>
    <col min="10245" max="10495" width="9" style="1" customWidth="1"/>
    <col min="10496" max="10496" width="9" style="1"/>
    <col min="10497" max="10497" width="34.5" style="1" customWidth="1"/>
    <col min="10498" max="10499" width="26.25" style="1" customWidth="1"/>
    <col min="10500" max="10500" width="32.75" style="1" customWidth="1"/>
    <col min="10501" max="10751" width="9" style="1" customWidth="1"/>
    <col min="10752" max="10752" width="9" style="1"/>
    <col min="10753" max="10753" width="34.5" style="1" customWidth="1"/>
    <col min="10754" max="10755" width="26.25" style="1" customWidth="1"/>
    <col min="10756" max="10756" width="32.75" style="1" customWidth="1"/>
    <col min="10757" max="11007" width="9" style="1" customWidth="1"/>
    <col min="11008" max="11008" width="9" style="1"/>
    <col min="11009" max="11009" width="34.5" style="1" customWidth="1"/>
    <col min="11010" max="11011" width="26.25" style="1" customWidth="1"/>
    <col min="11012" max="11012" width="32.75" style="1" customWidth="1"/>
    <col min="11013" max="11263" width="9" style="1" customWidth="1"/>
    <col min="11264" max="11264" width="9" style="1"/>
    <col min="11265" max="11265" width="34.5" style="1" customWidth="1"/>
    <col min="11266" max="11267" width="26.25" style="1" customWidth="1"/>
    <col min="11268" max="11268" width="32.75" style="1" customWidth="1"/>
    <col min="11269" max="11519" width="9" style="1" customWidth="1"/>
    <col min="11520" max="11520" width="9" style="1"/>
    <col min="11521" max="11521" width="34.5" style="1" customWidth="1"/>
    <col min="11522" max="11523" width="26.25" style="1" customWidth="1"/>
    <col min="11524" max="11524" width="32.75" style="1" customWidth="1"/>
    <col min="11525" max="11775" width="9" style="1" customWidth="1"/>
    <col min="11776" max="11776" width="9" style="1"/>
    <col min="11777" max="11777" width="34.5" style="1" customWidth="1"/>
    <col min="11778" max="11779" width="26.25" style="1" customWidth="1"/>
    <col min="11780" max="11780" width="32.75" style="1" customWidth="1"/>
    <col min="11781" max="12031" width="9" style="1" customWidth="1"/>
    <col min="12032" max="12032" width="9" style="1"/>
    <col min="12033" max="12033" width="34.5" style="1" customWidth="1"/>
    <col min="12034" max="12035" width="26.25" style="1" customWidth="1"/>
    <col min="12036" max="12036" width="32.75" style="1" customWidth="1"/>
    <col min="12037" max="12287" width="9" style="1" customWidth="1"/>
    <col min="12288" max="12288" width="9" style="1"/>
    <col min="12289" max="12289" width="34.5" style="1" customWidth="1"/>
    <col min="12290" max="12291" width="26.25" style="1" customWidth="1"/>
    <col min="12292" max="12292" width="32.75" style="1" customWidth="1"/>
    <col min="12293" max="12543" width="9" style="1" customWidth="1"/>
    <col min="12544" max="12544" width="9" style="1"/>
    <col min="12545" max="12545" width="34.5" style="1" customWidth="1"/>
    <col min="12546" max="12547" width="26.25" style="1" customWidth="1"/>
    <col min="12548" max="12548" width="32.75" style="1" customWidth="1"/>
    <col min="12549" max="12799" width="9" style="1" customWidth="1"/>
    <col min="12800" max="12800" width="9" style="1"/>
    <col min="12801" max="12801" width="34.5" style="1" customWidth="1"/>
    <col min="12802" max="12803" width="26.25" style="1" customWidth="1"/>
    <col min="12804" max="12804" width="32.75" style="1" customWidth="1"/>
    <col min="12805" max="13055" width="9" style="1" customWidth="1"/>
    <col min="13056" max="13056" width="9" style="1"/>
    <col min="13057" max="13057" width="34.5" style="1" customWidth="1"/>
    <col min="13058" max="13059" width="26.25" style="1" customWidth="1"/>
    <col min="13060" max="13060" width="32.75" style="1" customWidth="1"/>
    <col min="13061" max="13311" width="9" style="1" customWidth="1"/>
    <col min="13312" max="13312" width="9" style="1"/>
    <col min="13313" max="13313" width="34.5" style="1" customWidth="1"/>
    <col min="13314" max="13315" width="26.25" style="1" customWidth="1"/>
    <col min="13316" max="13316" width="32.75" style="1" customWidth="1"/>
    <col min="13317" max="13567" width="9" style="1" customWidth="1"/>
    <col min="13568" max="13568" width="9" style="1"/>
    <col min="13569" max="13569" width="34.5" style="1" customWidth="1"/>
    <col min="13570" max="13571" width="26.25" style="1" customWidth="1"/>
    <col min="13572" max="13572" width="32.75" style="1" customWidth="1"/>
    <col min="13573" max="13823" width="9" style="1" customWidth="1"/>
    <col min="13824" max="13824" width="9" style="1"/>
    <col min="13825" max="13825" width="34.5" style="1" customWidth="1"/>
    <col min="13826" max="13827" width="26.25" style="1" customWidth="1"/>
    <col min="13828" max="13828" width="32.75" style="1" customWidth="1"/>
    <col min="13829" max="14079" width="9" style="1" customWidth="1"/>
    <col min="14080" max="14080" width="9" style="1"/>
    <col min="14081" max="14081" width="34.5" style="1" customWidth="1"/>
    <col min="14082" max="14083" width="26.25" style="1" customWidth="1"/>
    <col min="14084" max="14084" width="32.75" style="1" customWidth="1"/>
    <col min="14085" max="14335" width="9" style="1" customWidth="1"/>
    <col min="14336" max="14336" width="9" style="1"/>
    <col min="14337" max="14337" width="34.5" style="1" customWidth="1"/>
    <col min="14338" max="14339" width="26.25" style="1" customWidth="1"/>
    <col min="14340" max="14340" width="32.75" style="1" customWidth="1"/>
    <col min="14341" max="14591" width="9" style="1" customWidth="1"/>
    <col min="14592" max="14592" width="9" style="1"/>
    <col min="14593" max="14593" width="34.5" style="1" customWidth="1"/>
    <col min="14594" max="14595" width="26.25" style="1" customWidth="1"/>
    <col min="14596" max="14596" width="32.75" style="1" customWidth="1"/>
    <col min="14597" max="14847" width="9" style="1" customWidth="1"/>
    <col min="14848" max="14848" width="9" style="1"/>
    <col min="14849" max="14849" width="34.5" style="1" customWidth="1"/>
    <col min="14850" max="14851" width="26.25" style="1" customWidth="1"/>
    <col min="14852" max="14852" width="32.75" style="1" customWidth="1"/>
    <col min="14853" max="15103" width="9" style="1" customWidth="1"/>
    <col min="15104" max="15104" width="9" style="1"/>
    <col min="15105" max="15105" width="34.5" style="1" customWidth="1"/>
    <col min="15106" max="15107" width="26.25" style="1" customWidth="1"/>
    <col min="15108" max="15108" width="32.75" style="1" customWidth="1"/>
    <col min="15109" max="15359" width="9" style="1" customWidth="1"/>
    <col min="15360" max="15360" width="9" style="1"/>
    <col min="15361" max="15361" width="34.5" style="1" customWidth="1"/>
    <col min="15362" max="15363" width="26.25" style="1" customWidth="1"/>
    <col min="15364" max="15364" width="32.75" style="1" customWidth="1"/>
    <col min="15365" max="15615" width="9" style="1" customWidth="1"/>
    <col min="15616" max="15616" width="9" style="1"/>
    <col min="15617" max="15617" width="34.5" style="1" customWidth="1"/>
    <col min="15618" max="15619" width="26.25" style="1" customWidth="1"/>
    <col min="15620" max="15620" width="32.75" style="1" customWidth="1"/>
    <col min="15621" max="15871" width="9" style="1" customWidth="1"/>
    <col min="15872" max="15872" width="9" style="1"/>
    <col min="15873" max="15873" width="34.5" style="1" customWidth="1"/>
    <col min="15874" max="15875" width="26.25" style="1" customWidth="1"/>
    <col min="15876" max="15876" width="32.75" style="1" customWidth="1"/>
    <col min="15877" max="16127" width="9" style="1" customWidth="1"/>
    <col min="16128" max="16128" width="9" style="1"/>
    <col min="16129" max="16129" width="34.5" style="1" customWidth="1"/>
    <col min="16130" max="16131" width="26.25" style="1" customWidth="1"/>
    <col min="16132" max="16132" width="32.75" style="1" customWidth="1"/>
    <col min="16133" max="16383" width="9" style="1" customWidth="1"/>
    <col min="16384" max="16384" width="9" style="1"/>
  </cols>
  <sheetData>
    <row r="1" s="33" customFormat="1" ht="18.75" customHeight="1" spans="1:10">
      <c r="A1" s="35" t="s">
        <v>2709</v>
      </c>
      <c r="B1" s="35"/>
      <c r="C1" s="35"/>
      <c r="D1" s="35"/>
      <c r="E1" s="35"/>
      <c r="F1" s="35"/>
      <c r="G1" s="35"/>
      <c r="H1" s="35"/>
      <c r="I1" s="35"/>
      <c r="J1" s="35"/>
    </row>
    <row r="2" s="33" customFormat="1" spans="1:10">
      <c r="A2" s="6" t="s">
        <v>2710</v>
      </c>
      <c r="B2" s="6"/>
      <c r="C2" s="6"/>
      <c r="D2" s="6"/>
      <c r="E2" s="6"/>
      <c r="F2" s="6"/>
      <c r="G2" s="6"/>
      <c r="H2" s="6"/>
      <c r="I2" s="6"/>
      <c r="J2" s="6"/>
    </row>
    <row r="3" s="33" customFormat="1" ht="20.25" spans="1:10">
      <c r="A3" s="36" t="s">
        <v>2711</v>
      </c>
      <c r="B3" s="36"/>
      <c r="C3" s="36"/>
      <c r="D3" s="36"/>
      <c r="E3" s="36"/>
      <c r="F3" s="36"/>
      <c r="G3" s="36"/>
      <c r="H3" s="36"/>
      <c r="I3" s="36"/>
      <c r="J3" s="36"/>
    </row>
    <row r="4" s="33" customFormat="1" ht="19.5" customHeight="1" spans="1:10">
      <c r="A4" s="11" t="s">
        <v>68</v>
      </c>
      <c r="B4" s="11" t="s">
        <v>2290</v>
      </c>
      <c r="C4" s="12" t="s">
        <v>2712</v>
      </c>
      <c r="D4" s="12" t="s">
        <v>2713</v>
      </c>
      <c r="E4" s="12" t="s">
        <v>2714</v>
      </c>
      <c r="F4" s="12" t="s">
        <v>2715</v>
      </c>
      <c r="G4" s="12" t="s">
        <v>2716</v>
      </c>
      <c r="H4" s="12" t="s">
        <v>2717</v>
      </c>
      <c r="I4" s="12" t="s">
        <v>2718</v>
      </c>
      <c r="J4" s="12" t="s">
        <v>2719</v>
      </c>
    </row>
    <row r="5" s="33" customFormat="1" ht="19.5" customHeight="1" spans="1:10">
      <c r="A5" s="11"/>
      <c r="B5" s="11"/>
      <c r="C5" s="11"/>
      <c r="D5" s="11"/>
      <c r="E5" s="11"/>
      <c r="F5" s="11"/>
      <c r="G5" s="11"/>
      <c r="H5" s="11"/>
      <c r="I5" s="11"/>
      <c r="J5" s="11"/>
    </row>
    <row r="6" s="33" customFormat="1" ht="20.1" customHeight="1" spans="1:10">
      <c r="A6" s="16" t="s">
        <v>2720</v>
      </c>
      <c r="B6" s="14">
        <v>0</v>
      </c>
      <c r="C6" s="14">
        <v>0</v>
      </c>
      <c r="D6" s="14">
        <v>0</v>
      </c>
      <c r="E6" s="14">
        <v>0</v>
      </c>
      <c r="F6" s="14">
        <v>0</v>
      </c>
      <c r="G6" s="14">
        <v>0</v>
      </c>
      <c r="H6" s="14">
        <v>0</v>
      </c>
      <c r="I6" s="14">
        <v>0</v>
      </c>
      <c r="J6" s="14">
        <v>0</v>
      </c>
    </row>
    <row r="7" s="33" customFormat="1" ht="20.1" customHeight="1" spans="1:10">
      <c r="A7" s="13" t="s">
        <v>2721</v>
      </c>
      <c r="B7" s="14">
        <v>0</v>
      </c>
      <c r="C7" s="14">
        <v>0</v>
      </c>
      <c r="D7" s="14">
        <v>0</v>
      </c>
      <c r="E7" s="14">
        <v>0</v>
      </c>
      <c r="F7" s="14">
        <v>0</v>
      </c>
      <c r="G7" s="14">
        <v>0</v>
      </c>
      <c r="H7" s="14">
        <v>0</v>
      </c>
      <c r="I7" s="14">
        <v>0</v>
      </c>
      <c r="J7" s="14">
        <v>0</v>
      </c>
    </row>
    <row r="8" s="33" customFormat="1" ht="20.1" customHeight="1" spans="1:10">
      <c r="A8" s="13" t="s">
        <v>2722</v>
      </c>
      <c r="B8" s="14">
        <v>0</v>
      </c>
      <c r="C8" s="14">
        <v>0</v>
      </c>
      <c r="D8" s="14">
        <v>0</v>
      </c>
      <c r="E8" s="14">
        <v>0</v>
      </c>
      <c r="F8" s="14">
        <v>0</v>
      </c>
      <c r="G8" s="14">
        <v>0</v>
      </c>
      <c r="H8" s="14">
        <v>0</v>
      </c>
      <c r="I8" s="14">
        <v>0</v>
      </c>
      <c r="J8" s="14">
        <v>0</v>
      </c>
    </row>
    <row r="9" s="33" customFormat="1" ht="20.1" customHeight="1" spans="1:10">
      <c r="A9" s="13" t="s">
        <v>2723</v>
      </c>
      <c r="B9" s="14">
        <v>0</v>
      </c>
      <c r="C9" s="14">
        <v>0</v>
      </c>
      <c r="D9" s="14">
        <v>0</v>
      </c>
      <c r="E9" s="14">
        <v>0</v>
      </c>
      <c r="F9" s="14">
        <v>0</v>
      </c>
      <c r="G9" s="14">
        <v>0</v>
      </c>
      <c r="H9" s="14">
        <v>0</v>
      </c>
      <c r="I9" s="14">
        <v>0</v>
      </c>
      <c r="J9" s="14">
        <v>0</v>
      </c>
    </row>
    <row r="10" s="33" customFormat="1" ht="20.1" customHeight="1" spans="1:10">
      <c r="A10" s="13" t="s">
        <v>2724</v>
      </c>
      <c r="B10" s="14">
        <v>0</v>
      </c>
      <c r="C10" s="14">
        <v>0</v>
      </c>
      <c r="D10" s="14">
        <v>0</v>
      </c>
      <c r="E10" s="14">
        <v>0</v>
      </c>
      <c r="F10" s="14">
        <v>0</v>
      </c>
      <c r="G10" s="14">
        <v>0</v>
      </c>
      <c r="H10" s="14">
        <v>0</v>
      </c>
      <c r="I10" s="14">
        <v>0</v>
      </c>
      <c r="J10" s="14">
        <v>0</v>
      </c>
    </row>
    <row r="11" s="33" customFormat="1" ht="20.1" customHeight="1" spans="1:10">
      <c r="A11" s="13" t="s">
        <v>2725</v>
      </c>
      <c r="B11" s="14">
        <v>0</v>
      </c>
      <c r="C11" s="14">
        <v>0</v>
      </c>
      <c r="D11" s="14">
        <v>0</v>
      </c>
      <c r="E11" s="14">
        <v>0</v>
      </c>
      <c r="F11" s="14">
        <v>0</v>
      </c>
      <c r="G11" s="14">
        <v>0</v>
      </c>
      <c r="H11" s="14">
        <v>0</v>
      </c>
      <c r="I11" s="14">
        <v>0</v>
      </c>
      <c r="J11" s="14">
        <v>0</v>
      </c>
    </row>
    <row r="12" s="33" customFormat="1" ht="20.1" customHeight="1" spans="1:10">
      <c r="A12" s="1"/>
      <c r="B12" s="1"/>
      <c r="C12" s="1"/>
      <c r="D12" s="1"/>
      <c r="E12" s="1"/>
      <c r="F12" s="1"/>
      <c r="G12" s="1"/>
      <c r="H12" s="1"/>
      <c r="I12" s="1"/>
      <c r="J12" s="1"/>
    </row>
    <row r="13" s="33" customFormat="1" ht="20.1" customHeight="1" spans="1:10">
      <c r="A13" s="1"/>
      <c r="B13" s="1"/>
      <c r="C13" s="1"/>
      <c r="D13" s="1"/>
      <c r="E13" s="1"/>
      <c r="F13" s="1"/>
      <c r="G13" s="1"/>
      <c r="H13" s="1"/>
      <c r="I13" s="1"/>
      <c r="J13" s="1"/>
    </row>
    <row r="14" s="33" customFormat="1" ht="20.1" customHeight="1" spans="1:10">
      <c r="A14" s="1"/>
      <c r="B14" s="1"/>
      <c r="C14" s="1"/>
      <c r="D14" s="1"/>
      <c r="E14" s="1"/>
      <c r="F14" s="1"/>
      <c r="G14" s="1"/>
      <c r="H14" s="1"/>
      <c r="I14" s="1"/>
      <c r="J14" s="1"/>
    </row>
    <row r="15" s="33" customFormat="1" ht="20.1" customHeight="1" spans="1:10">
      <c r="A15" s="1"/>
      <c r="B15" s="1"/>
      <c r="C15" s="1"/>
      <c r="D15" s="1"/>
      <c r="E15" s="1"/>
      <c r="F15" s="1"/>
      <c r="G15" s="1"/>
      <c r="H15" s="1"/>
      <c r="I15" s="1"/>
      <c r="J15" s="1"/>
    </row>
    <row r="16" s="33" customFormat="1" ht="20.1" customHeight="1" spans="1:10">
      <c r="A16" s="1"/>
      <c r="B16" s="1"/>
      <c r="C16" s="1"/>
      <c r="D16" s="1"/>
      <c r="E16" s="1"/>
      <c r="F16" s="1"/>
      <c r="G16" s="1"/>
      <c r="H16" s="1"/>
      <c r="I16" s="1"/>
      <c r="J16" s="1"/>
    </row>
    <row r="17" s="33" customFormat="1" ht="20.1" customHeight="1" spans="1:10">
      <c r="A17" s="1"/>
      <c r="B17" s="1"/>
      <c r="C17" s="1"/>
      <c r="D17" s="1"/>
      <c r="E17" s="1"/>
      <c r="F17" s="1"/>
      <c r="G17" s="1"/>
      <c r="H17" s="1"/>
      <c r="I17" s="1"/>
      <c r="J17" s="1"/>
    </row>
    <row r="18" s="33" customFormat="1" ht="20.1" customHeight="1"/>
    <row r="19" ht="20.1" customHeight="1"/>
    <row r="20" ht="20.1" customHeight="1"/>
    <row r="21" ht="20.1" customHeight="1"/>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selection activeCell="A2" sqref="A2:F2"/>
    </sheetView>
  </sheetViews>
  <sheetFormatPr defaultColWidth="9" defaultRowHeight="13.5" outlineLevelCol="6"/>
  <cols>
    <col min="1" max="1" width="28.5" style="1" customWidth="1"/>
    <col min="2" max="2" width="14.875" style="1" customWidth="1"/>
    <col min="3" max="3" width="15" style="1" customWidth="1"/>
    <col min="4" max="4" width="13.375" style="1" customWidth="1"/>
    <col min="5" max="5" width="13.125" style="1" customWidth="1"/>
    <col min="6" max="6" width="12.25" style="1" customWidth="1"/>
    <col min="7" max="7" width="9" style="1" hidden="1" customWidth="1"/>
    <col min="8" max="16384" width="9" style="1"/>
  </cols>
  <sheetData>
    <row r="1" s="151" customFormat="1" ht="16.5" customHeight="1" spans="1:2">
      <c r="A1" s="154" t="s">
        <v>36</v>
      </c>
      <c r="B1" s="154"/>
    </row>
    <row r="2" s="152" customFormat="1" ht="25.5" customHeight="1" spans="1:6">
      <c r="A2" s="155" t="s">
        <v>37</v>
      </c>
      <c r="B2" s="155"/>
      <c r="C2" s="155"/>
      <c r="D2" s="155"/>
      <c r="E2" s="155"/>
      <c r="F2" s="155"/>
    </row>
    <row r="3" s="153" customFormat="1" ht="17.25" customHeight="1" spans="5:6">
      <c r="E3" s="156" t="s">
        <v>38</v>
      </c>
      <c r="F3" s="156"/>
    </row>
    <row r="4" s="153" customFormat="1" ht="36" customHeight="1" spans="1:6">
      <c r="A4" s="157" t="s">
        <v>39</v>
      </c>
      <c r="B4" s="158" t="s">
        <v>4</v>
      </c>
      <c r="C4" s="158" t="s">
        <v>40</v>
      </c>
      <c r="D4" s="158" t="s">
        <v>41</v>
      </c>
      <c r="E4" s="157" t="s">
        <v>42</v>
      </c>
      <c r="F4" s="159" t="s">
        <v>8</v>
      </c>
    </row>
    <row r="5" s="153" customFormat="1" ht="30" customHeight="1" spans="1:7">
      <c r="A5" s="160" t="s">
        <v>43</v>
      </c>
      <c r="B5" s="160">
        <f>SUM(B6:B26)</f>
        <v>23403</v>
      </c>
      <c r="C5" s="160">
        <f>SUM(C6:C26)</f>
        <v>28855</v>
      </c>
      <c r="D5" s="160">
        <f>SUM(D6:D26)</f>
        <v>27559</v>
      </c>
      <c r="E5" s="161">
        <v>96.8553275991591</v>
      </c>
      <c r="F5" s="161">
        <f>D5/B5*100-100</f>
        <v>17.7584070418322</v>
      </c>
      <c r="G5" s="153" t="e">
        <f>SUM(D5-#REF!)</f>
        <v>#REF!</v>
      </c>
    </row>
    <row r="6" s="153" customFormat="1" ht="30" customHeight="1" spans="1:7">
      <c r="A6" s="160" t="s">
        <v>44</v>
      </c>
      <c r="B6" s="162">
        <v>2577</v>
      </c>
      <c r="C6" s="162">
        <v>2802</v>
      </c>
      <c r="D6" s="162">
        <v>2588</v>
      </c>
      <c r="E6" s="161">
        <v>99.9078588152299</v>
      </c>
      <c r="F6" s="161">
        <f t="shared" ref="F6:F25" si="0">D6/B6*100-100</f>
        <v>0.426852929763299</v>
      </c>
      <c r="G6" s="153" t="e">
        <f>SUM(D6-#REF!)</f>
        <v>#REF!</v>
      </c>
    </row>
    <row r="7" s="153" customFormat="1" ht="30" customHeight="1" spans="1:7">
      <c r="A7" s="160" t="s">
        <v>45</v>
      </c>
      <c r="B7" s="162"/>
      <c r="C7" s="162">
        <v>0</v>
      </c>
      <c r="D7" s="162"/>
      <c r="E7" s="161"/>
      <c r="F7" s="161"/>
      <c r="G7" s="153" t="e">
        <f>SUM(D7-#REF!)</f>
        <v>#REF!</v>
      </c>
    </row>
    <row r="8" s="153" customFormat="1" ht="30" customHeight="1" spans="1:7">
      <c r="A8" s="160" t="s">
        <v>46</v>
      </c>
      <c r="B8" s="162">
        <v>352</v>
      </c>
      <c r="C8" s="162">
        <v>487</v>
      </c>
      <c r="D8" s="162">
        <v>487</v>
      </c>
      <c r="E8" s="161">
        <v>99.7881355932203</v>
      </c>
      <c r="F8" s="161">
        <f t="shared" si="0"/>
        <v>38.3522727272727</v>
      </c>
      <c r="G8" s="153" t="e">
        <f>SUM(D8-#REF!)</f>
        <v>#REF!</v>
      </c>
    </row>
    <row r="9" s="153" customFormat="1" ht="30" customHeight="1" spans="1:7">
      <c r="A9" s="160" t="s">
        <v>47</v>
      </c>
      <c r="B9" s="162">
        <v>7098</v>
      </c>
      <c r="C9" s="162">
        <v>8024</v>
      </c>
      <c r="D9" s="162">
        <v>7450</v>
      </c>
      <c r="E9" s="161">
        <v>96.8798350811915</v>
      </c>
      <c r="F9" s="161">
        <f t="shared" si="0"/>
        <v>4.95914342068188</v>
      </c>
      <c r="G9" s="153" t="e">
        <f>SUM(D9-#REF!)</f>
        <v>#REF!</v>
      </c>
    </row>
    <row r="10" s="153" customFormat="1" ht="30" customHeight="1" spans="1:7">
      <c r="A10" s="160" t="s">
        <v>48</v>
      </c>
      <c r="B10" s="162">
        <v>4</v>
      </c>
      <c r="C10" s="162">
        <v>125</v>
      </c>
      <c r="D10" s="162">
        <v>125</v>
      </c>
      <c r="E10" s="161"/>
      <c r="F10" s="161"/>
      <c r="G10" s="153" t="e">
        <f>SUM(D10-#REF!)</f>
        <v>#REF!</v>
      </c>
    </row>
    <row r="11" s="153" customFormat="1" ht="30" customHeight="1" spans="1:7">
      <c r="A11" s="160" t="s">
        <v>49</v>
      </c>
      <c r="B11" s="162">
        <v>53</v>
      </c>
      <c r="C11" s="162">
        <v>36</v>
      </c>
      <c r="D11" s="162">
        <v>36</v>
      </c>
      <c r="E11" s="161">
        <v>98.0974645777095</v>
      </c>
      <c r="F11" s="161">
        <f t="shared" si="0"/>
        <v>-32.0754716981132</v>
      </c>
      <c r="G11" s="153" t="e">
        <f>SUM(D11-#REF!)</f>
        <v>#REF!</v>
      </c>
    </row>
    <row r="12" s="153" customFormat="1" ht="30" customHeight="1" spans="1:7">
      <c r="A12" s="160" t="s">
        <v>50</v>
      </c>
      <c r="B12" s="162">
        <v>2342</v>
      </c>
      <c r="C12" s="162">
        <v>2671</v>
      </c>
      <c r="D12" s="162">
        <v>2671</v>
      </c>
      <c r="E12" s="161">
        <v>99.4198551512538</v>
      </c>
      <c r="F12" s="161">
        <f t="shared" si="0"/>
        <v>14.0478223740393</v>
      </c>
      <c r="G12" s="153" t="e">
        <f>SUM(D12-#REF!)</f>
        <v>#REF!</v>
      </c>
    </row>
    <row r="13" s="153" customFormat="1" ht="30" customHeight="1" spans="1:7">
      <c r="A13" s="160" t="s">
        <v>51</v>
      </c>
      <c r="B13" s="162">
        <v>1841</v>
      </c>
      <c r="C13" s="162">
        <v>2460</v>
      </c>
      <c r="D13" s="162">
        <v>2460</v>
      </c>
      <c r="E13" s="161">
        <v>99.2772103554234</v>
      </c>
      <c r="F13" s="161">
        <f t="shared" si="0"/>
        <v>33.623030961434</v>
      </c>
      <c r="G13" s="153" t="e">
        <f>SUM(D13-#REF!)</f>
        <v>#REF!</v>
      </c>
    </row>
    <row r="14" s="153" customFormat="1" ht="30" customHeight="1" spans="1:7">
      <c r="A14" s="160" t="s">
        <v>52</v>
      </c>
      <c r="B14" s="162">
        <v>1070</v>
      </c>
      <c r="C14" s="162">
        <v>1883</v>
      </c>
      <c r="D14" s="162">
        <v>1779</v>
      </c>
      <c r="E14" s="161">
        <v>98.9943281474226</v>
      </c>
      <c r="F14" s="161">
        <f t="shared" si="0"/>
        <v>66.2616822429906</v>
      </c>
      <c r="G14" s="153" t="e">
        <f>SUM(D14-#REF!)</f>
        <v>#REF!</v>
      </c>
    </row>
    <row r="15" s="153" customFormat="1" ht="30" customHeight="1" spans="1:7">
      <c r="A15" s="160" t="s">
        <v>53</v>
      </c>
      <c r="B15" s="162">
        <v>4711</v>
      </c>
      <c r="C15" s="162">
        <v>6214</v>
      </c>
      <c r="D15" s="162">
        <v>6214</v>
      </c>
      <c r="E15" s="161">
        <v>99.7813165542797</v>
      </c>
      <c r="F15" s="161">
        <f t="shared" si="0"/>
        <v>31.9040543409043</v>
      </c>
      <c r="G15" s="153" t="e">
        <f>SUM(D15-#REF!)</f>
        <v>#REF!</v>
      </c>
    </row>
    <row r="16" s="153" customFormat="1" ht="30" customHeight="1" spans="1:7">
      <c r="A16" s="160" t="s">
        <v>54</v>
      </c>
      <c r="B16" s="162">
        <v>2075</v>
      </c>
      <c r="C16" s="162">
        <v>2509</v>
      </c>
      <c r="D16" s="162">
        <v>2299</v>
      </c>
      <c r="E16" s="161">
        <v>97.7553502914506</v>
      </c>
      <c r="F16" s="161">
        <f t="shared" si="0"/>
        <v>10.7951807228916</v>
      </c>
      <c r="G16" s="153" t="e">
        <f>SUM(D16-#REF!)</f>
        <v>#REF!</v>
      </c>
    </row>
    <row r="17" s="153" customFormat="1" ht="30" customHeight="1" spans="1:7">
      <c r="A17" s="160" t="s">
        <v>55</v>
      </c>
      <c r="B17" s="162">
        <v>161</v>
      </c>
      <c r="C17" s="162">
        <v>168</v>
      </c>
      <c r="D17" s="162">
        <v>168</v>
      </c>
      <c r="E17" s="161">
        <v>95.3015664186161</v>
      </c>
      <c r="F17" s="161">
        <f t="shared" si="0"/>
        <v>4.34782608695652</v>
      </c>
      <c r="G17" s="153" t="e">
        <f>SUM(D17-#REF!)</f>
        <v>#REF!</v>
      </c>
    </row>
    <row r="18" s="153" customFormat="1" ht="30" customHeight="1" spans="1:7">
      <c r="A18" s="160" t="s">
        <v>56</v>
      </c>
      <c r="B18" s="162">
        <v>43</v>
      </c>
      <c r="C18" s="162"/>
      <c r="D18" s="162"/>
      <c r="E18" s="161"/>
      <c r="F18" s="161"/>
      <c r="G18" s="153" t="e">
        <f>SUM(D18-#REF!)</f>
        <v>#REF!</v>
      </c>
    </row>
    <row r="19" s="153" customFormat="1" ht="30" customHeight="1" spans="1:7">
      <c r="A19" s="160" t="s">
        <v>57</v>
      </c>
      <c r="B19" s="162">
        <v>3</v>
      </c>
      <c r="C19" s="162"/>
      <c r="D19" s="162"/>
      <c r="E19" s="161"/>
      <c r="F19" s="161"/>
      <c r="G19" s="153" t="e">
        <f>SUM(D19-#REF!)</f>
        <v>#REF!</v>
      </c>
    </row>
    <row r="20" s="153" customFormat="1" ht="30" customHeight="1" spans="1:6">
      <c r="A20" s="160" t="s">
        <v>58</v>
      </c>
      <c r="B20" s="162"/>
      <c r="C20" s="162"/>
      <c r="D20" s="162"/>
      <c r="E20" s="161">
        <v>99.4720965309201</v>
      </c>
      <c r="F20" s="161"/>
    </row>
    <row r="21" s="153" customFormat="1" ht="30" customHeight="1" spans="1:6">
      <c r="A21" s="160" t="s">
        <v>59</v>
      </c>
      <c r="B21" s="162">
        <v>50</v>
      </c>
      <c r="C21" s="162">
        <v>62</v>
      </c>
      <c r="D21" s="162">
        <v>62</v>
      </c>
      <c r="E21" s="161">
        <v>100</v>
      </c>
      <c r="F21" s="161">
        <f t="shared" si="0"/>
        <v>24</v>
      </c>
    </row>
    <row r="22" s="153" customFormat="1" ht="30" customHeight="1" spans="1:6">
      <c r="A22" s="160" t="s">
        <v>60</v>
      </c>
      <c r="B22" s="162">
        <v>535</v>
      </c>
      <c r="C22" s="162">
        <v>1015</v>
      </c>
      <c r="D22" s="162">
        <v>821</v>
      </c>
      <c r="E22" s="161">
        <v>97.6591914993522</v>
      </c>
      <c r="F22" s="161">
        <f t="shared" si="0"/>
        <v>53.4579439252336</v>
      </c>
    </row>
    <row r="23" s="153" customFormat="1" ht="30" customHeight="1" spans="1:6">
      <c r="A23" s="160" t="s">
        <v>61</v>
      </c>
      <c r="B23" s="162"/>
      <c r="C23" s="162"/>
      <c r="D23" s="162"/>
      <c r="E23" s="161"/>
      <c r="F23" s="161"/>
    </row>
    <row r="24" s="153" customFormat="1" ht="30" customHeight="1" spans="1:6">
      <c r="A24" s="160" t="s">
        <v>62</v>
      </c>
      <c r="B24" s="162"/>
      <c r="C24" s="162">
        <v>57</v>
      </c>
      <c r="D24" s="162">
        <v>57</v>
      </c>
      <c r="E24" s="161">
        <f>D24/C24*100</f>
        <v>100</v>
      </c>
      <c r="F24" s="161"/>
    </row>
    <row r="25" s="153" customFormat="1" ht="30" customHeight="1" spans="1:6">
      <c r="A25" s="160" t="s">
        <v>63</v>
      </c>
      <c r="B25" s="162">
        <v>357</v>
      </c>
      <c r="C25" s="162">
        <v>187</v>
      </c>
      <c r="D25" s="162">
        <v>187</v>
      </c>
      <c r="E25" s="161">
        <f>D25/C25*100</f>
        <v>100</v>
      </c>
      <c r="F25" s="161">
        <f t="shared" si="0"/>
        <v>-47.6190476190476</v>
      </c>
    </row>
    <row r="26" s="153" customFormat="1" ht="30" customHeight="1" spans="1:6">
      <c r="A26" s="160" t="s">
        <v>64</v>
      </c>
      <c r="B26" s="162">
        <v>131</v>
      </c>
      <c r="C26" s="162">
        <v>155</v>
      </c>
      <c r="D26" s="162">
        <v>155</v>
      </c>
      <c r="E26" s="161">
        <v>100</v>
      </c>
      <c r="F26" s="161"/>
    </row>
    <row r="27" s="153" customFormat="1" ht="30" customHeight="1" spans="1:6">
      <c r="A27" s="160" t="s">
        <v>65</v>
      </c>
      <c r="B27" s="162">
        <v>2838</v>
      </c>
      <c r="C27" s="162">
        <v>2743</v>
      </c>
      <c r="D27" s="162">
        <v>2743</v>
      </c>
      <c r="E27" s="161">
        <v>100</v>
      </c>
      <c r="F27" s="161"/>
    </row>
    <row r="28" s="153" customFormat="1" ht="48" customHeight="1" spans="1:6">
      <c r="A28" s="163"/>
      <c r="B28" s="163"/>
      <c r="C28" s="163"/>
      <c r="D28" s="163"/>
      <c r="E28" s="163"/>
      <c r="F28" s="163"/>
    </row>
    <row r="29" s="153" customFormat="1" ht="14.25"/>
    <row r="30" s="153" customFormat="1" ht="14.25"/>
    <row r="31" s="153" customFormat="1" ht="14.25"/>
    <row r="32" s="153" customFormat="1" ht="14.25"/>
  </sheetData>
  <mergeCells count="3">
    <mergeCell ref="A2:F2"/>
    <mergeCell ref="E3:F3"/>
    <mergeCell ref="A28:F28"/>
  </mergeCells>
  <pageMargins left="0.55" right="0.17" top="0.36" bottom="0.31"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tabSelected="1" workbookViewId="0">
      <selection activeCell="C30" sqref="C30"/>
    </sheetView>
  </sheetViews>
  <sheetFormatPr defaultColWidth="9" defaultRowHeight="13.5"/>
  <cols>
    <col min="1" max="1" width="24.375" style="1" customWidth="1"/>
    <col min="2" max="2" width="13.5" style="1" customWidth="1"/>
    <col min="3" max="10" width="15.625" style="1" customWidth="1"/>
    <col min="11" max="16384" width="9" style="1"/>
  </cols>
  <sheetData>
    <row r="1" ht="22.5" spans="1:11">
      <c r="A1" s="2" t="s">
        <v>2726</v>
      </c>
      <c r="B1" s="3"/>
      <c r="C1" s="2"/>
      <c r="D1" s="2"/>
      <c r="E1" s="2"/>
      <c r="F1" s="4"/>
      <c r="G1" s="2"/>
      <c r="H1" s="2"/>
      <c r="I1" s="4"/>
      <c r="J1" s="2"/>
      <c r="K1" s="17"/>
    </row>
    <row r="2" spans="1:11">
      <c r="A2" s="5" t="s">
        <v>2710</v>
      </c>
      <c r="B2" s="6"/>
      <c r="C2" s="7"/>
      <c r="D2" s="8"/>
      <c r="E2" s="9"/>
      <c r="F2" s="6"/>
      <c r="G2" s="8"/>
      <c r="H2" s="8"/>
      <c r="I2" s="6"/>
      <c r="J2" s="8"/>
      <c r="K2" s="17"/>
    </row>
    <row r="3" ht="20.25" spans="1:10">
      <c r="A3" s="10" t="s">
        <v>2727</v>
      </c>
      <c r="B3" s="10"/>
      <c r="C3" s="10"/>
      <c r="D3" s="10"/>
      <c r="E3" s="10"/>
      <c r="F3" s="10"/>
      <c r="G3" s="10"/>
      <c r="H3" s="10"/>
      <c r="I3" s="10"/>
      <c r="J3" s="10"/>
    </row>
    <row r="4" ht="20.1" customHeight="1" spans="1:10">
      <c r="A4" s="11" t="s">
        <v>68</v>
      </c>
      <c r="B4" s="11" t="s">
        <v>2290</v>
      </c>
      <c r="C4" s="12" t="s">
        <v>2712</v>
      </c>
      <c r="D4" s="12" t="s">
        <v>2713</v>
      </c>
      <c r="E4" s="12" t="s">
        <v>2714</v>
      </c>
      <c r="F4" s="12" t="s">
        <v>2715</v>
      </c>
      <c r="G4" s="12" t="s">
        <v>2716</v>
      </c>
      <c r="H4" s="12" t="s">
        <v>2717</v>
      </c>
      <c r="I4" s="12" t="s">
        <v>2718</v>
      </c>
      <c r="J4" s="12" t="s">
        <v>2719</v>
      </c>
    </row>
    <row r="5" ht="48" customHeight="1" spans="1:10">
      <c r="A5" s="11"/>
      <c r="B5" s="11"/>
      <c r="C5" s="11"/>
      <c r="D5" s="11"/>
      <c r="E5" s="11"/>
      <c r="F5" s="11"/>
      <c r="G5" s="11"/>
      <c r="H5" s="11"/>
      <c r="I5" s="11"/>
      <c r="J5" s="11"/>
    </row>
    <row r="6" ht="20.1" customHeight="1" spans="1:10">
      <c r="A6" s="13" t="s">
        <v>2728</v>
      </c>
      <c r="B6" s="14">
        <v>0</v>
      </c>
      <c r="C6" s="14">
        <v>0</v>
      </c>
      <c r="D6" s="14">
        <v>0</v>
      </c>
      <c r="E6" s="14">
        <v>0</v>
      </c>
      <c r="F6" s="14">
        <v>0</v>
      </c>
      <c r="G6" s="14">
        <v>0</v>
      </c>
      <c r="H6" s="14">
        <v>0</v>
      </c>
      <c r="I6" s="14">
        <v>0</v>
      </c>
      <c r="J6" s="14">
        <v>0</v>
      </c>
    </row>
    <row r="7" ht="20.1" customHeight="1" spans="1:10">
      <c r="A7" s="13" t="s">
        <v>2729</v>
      </c>
      <c r="B7" s="14">
        <v>0</v>
      </c>
      <c r="C7" s="14">
        <v>0</v>
      </c>
      <c r="D7" s="14">
        <v>0</v>
      </c>
      <c r="E7" s="14">
        <v>0</v>
      </c>
      <c r="F7" s="14">
        <v>0</v>
      </c>
      <c r="G7" s="14">
        <v>0</v>
      </c>
      <c r="H7" s="14">
        <v>0</v>
      </c>
      <c r="I7" s="14">
        <v>0</v>
      </c>
      <c r="J7" s="14">
        <v>0</v>
      </c>
    </row>
    <row r="8" ht="20.1" customHeight="1" spans="1:10">
      <c r="A8" s="13" t="s">
        <v>2730</v>
      </c>
      <c r="B8" s="14">
        <v>0</v>
      </c>
      <c r="C8" s="14">
        <v>0</v>
      </c>
      <c r="D8" s="14">
        <v>0</v>
      </c>
      <c r="E8" s="14">
        <v>0</v>
      </c>
      <c r="F8" s="14">
        <v>0</v>
      </c>
      <c r="G8" s="14">
        <v>0</v>
      </c>
      <c r="H8" s="14">
        <v>0</v>
      </c>
      <c r="I8" s="14">
        <v>0</v>
      </c>
      <c r="J8" s="14">
        <v>0</v>
      </c>
    </row>
    <row r="9" ht="20.1" customHeight="1" spans="1:10">
      <c r="A9" s="13" t="s">
        <v>2731</v>
      </c>
      <c r="B9" s="14">
        <v>0</v>
      </c>
      <c r="C9" s="14">
        <v>0</v>
      </c>
      <c r="D9" s="14">
        <v>0</v>
      </c>
      <c r="E9" s="14">
        <v>0</v>
      </c>
      <c r="F9" s="14">
        <v>0</v>
      </c>
      <c r="G9" s="14">
        <v>0</v>
      </c>
      <c r="H9" s="14">
        <v>0</v>
      </c>
      <c r="I9" s="14">
        <v>0</v>
      </c>
      <c r="J9" s="14">
        <v>0</v>
      </c>
    </row>
    <row r="10" ht="20.1" customHeight="1" spans="1:10">
      <c r="A10" s="15" t="s">
        <v>2732</v>
      </c>
      <c r="B10" s="14">
        <v>0</v>
      </c>
      <c r="C10" s="14">
        <v>0</v>
      </c>
      <c r="D10" s="14">
        <v>0</v>
      </c>
      <c r="E10" s="14">
        <v>0</v>
      </c>
      <c r="F10" s="14">
        <v>0</v>
      </c>
      <c r="G10" s="14">
        <v>0</v>
      </c>
      <c r="H10" s="14">
        <v>0</v>
      </c>
      <c r="I10" s="14">
        <v>0</v>
      </c>
      <c r="J10" s="14">
        <v>0</v>
      </c>
    </row>
    <row r="11" ht="20.1" customHeight="1" spans="1:10">
      <c r="A11" s="16" t="s">
        <v>2733</v>
      </c>
      <c r="B11" s="14">
        <v>0</v>
      </c>
      <c r="C11" s="14">
        <v>0</v>
      </c>
      <c r="D11" s="14">
        <v>0</v>
      </c>
      <c r="E11" s="14">
        <v>0</v>
      </c>
      <c r="F11" s="14">
        <v>0</v>
      </c>
      <c r="G11" s="14">
        <v>0</v>
      </c>
      <c r="H11" s="14">
        <v>0</v>
      </c>
      <c r="I11" s="14">
        <v>0</v>
      </c>
      <c r="J11" s="14">
        <v>0</v>
      </c>
    </row>
    <row r="12" spans="1:10">
      <c r="A12" s="17"/>
      <c r="B12" s="17"/>
      <c r="C12" s="17"/>
      <c r="D12" s="17"/>
      <c r="E12" s="18"/>
      <c r="F12" s="17"/>
      <c r="G12" s="17"/>
      <c r="H12" s="19"/>
      <c r="I12" s="18"/>
      <c r="J12" s="19"/>
    </row>
    <row r="13" spans="1:10">
      <c r="A13" s="20"/>
      <c r="B13" s="21"/>
      <c r="C13" s="22"/>
      <c r="D13" s="22"/>
      <c r="E13" s="17"/>
      <c r="F13" s="20"/>
      <c r="G13" s="23"/>
      <c r="H13" s="23"/>
      <c r="I13" s="28"/>
      <c r="J13" s="20"/>
    </row>
    <row r="14" spans="1:10">
      <c r="A14" s="20"/>
      <c r="B14" s="21"/>
      <c r="C14" s="20"/>
      <c r="D14" s="21"/>
      <c r="E14" s="22"/>
      <c r="F14" s="20"/>
      <c r="G14" s="21"/>
      <c r="H14" s="22"/>
      <c r="I14" s="17"/>
      <c r="J14" s="20"/>
    </row>
    <row r="15" spans="1:10">
      <c r="A15" s="24"/>
      <c r="B15" s="21"/>
      <c r="C15" s="20"/>
      <c r="D15" s="23"/>
      <c r="E15" s="25"/>
      <c r="F15" s="20"/>
      <c r="G15" s="25"/>
      <c r="H15" s="26"/>
      <c r="I15" s="22"/>
      <c r="J15" s="24"/>
    </row>
    <row r="16" spans="1:10">
      <c r="A16" s="19"/>
      <c r="B16" s="21"/>
      <c r="C16" s="20"/>
      <c r="D16" s="20"/>
      <c r="E16" s="27"/>
      <c r="F16" s="23"/>
      <c r="H16" s="18"/>
      <c r="I16" s="20"/>
      <c r="J16" s="32"/>
    </row>
    <row r="17" spans="1:10">
      <c r="A17" s="20"/>
      <c r="B17" s="25"/>
      <c r="C17" s="20"/>
      <c r="D17" s="24"/>
      <c r="E17" s="21"/>
      <c r="F17" s="20"/>
      <c r="G17" s="21"/>
      <c r="H17" s="18"/>
      <c r="I17" s="24"/>
      <c r="J17" s="27"/>
    </row>
    <row r="18" spans="1:10">
      <c r="A18" s="24"/>
      <c r="B18" s="28"/>
      <c r="C18" s="24"/>
      <c r="D18" s="28"/>
      <c r="E18" s="22"/>
      <c r="F18" s="20"/>
      <c r="G18" s="21"/>
      <c r="H18" s="19"/>
      <c r="I18" s="23"/>
      <c r="J18" s="30"/>
    </row>
    <row r="19" spans="1:10">
      <c r="A19" s="29"/>
      <c r="B19" s="28"/>
      <c r="C19" s="17"/>
      <c r="D19" s="19"/>
      <c r="E19" s="21"/>
      <c r="F19" s="24"/>
      <c r="G19" s="25"/>
      <c r="H19" s="22"/>
      <c r="I19" s="22"/>
      <c r="J19" s="29"/>
    </row>
    <row r="20" spans="1:10">
      <c r="A20" s="24"/>
      <c r="C20" s="22"/>
      <c r="D20" s="20"/>
      <c r="E20" s="30"/>
      <c r="F20" s="27"/>
      <c r="G20" s="28"/>
      <c r="H20" s="26"/>
      <c r="I20" s="26"/>
      <c r="J20" s="19"/>
    </row>
    <row r="21" spans="1:10">
      <c r="A21" s="19"/>
      <c r="B21" s="23"/>
      <c r="C21" s="23"/>
      <c r="D21" s="21"/>
      <c r="E21" s="19"/>
      <c r="F21" s="23"/>
      <c r="H21" s="17"/>
      <c r="I21" s="17"/>
      <c r="J21" s="20"/>
    </row>
    <row r="22" spans="1:10">
      <c r="A22" s="19"/>
      <c r="C22" s="31"/>
      <c r="D22" s="31"/>
      <c r="E22" s="31"/>
      <c r="F22" s="27"/>
      <c r="J22" s="27"/>
    </row>
    <row r="23" spans="1:10">
      <c r="A23" s="29"/>
      <c r="C23" s="31"/>
      <c r="D23" s="31"/>
      <c r="E23" s="31"/>
      <c r="F23" s="27"/>
      <c r="J23" s="27"/>
    </row>
    <row r="24" spans="1:10">
      <c r="A24" s="19"/>
      <c r="C24" s="31"/>
      <c r="D24" s="31"/>
      <c r="E24" s="31"/>
      <c r="F24" s="27"/>
      <c r="J24" s="27"/>
    </row>
    <row r="25" spans="1:10">
      <c r="A25" s="19"/>
      <c r="C25" s="17"/>
      <c r="D25" s="19"/>
      <c r="F25" s="27"/>
      <c r="J25" s="27"/>
    </row>
    <row r="26" spans="1:10">
      <c r="A26" s="29"/>
      <c r="B26" s="28"/>
      <c r="C26" s="18"/>
      <c r="D26" s="29"/>
      <c r="F26" s="27"/>
      <c r="J26" s="27"/>
    </row>
    <row r="27" spans="1:10">
      <c r="A27" s="19"/>
      <c r="D27" s="29"/>
      <c r="F27" s="27"/>
      <c r="J27" s="27"/>
    </row>
    <row r="28" spans="1:10">
      <c r="A28" s="19"/>
      <c r="F28" s="27"/>
      <c r="J28" s="27"/>
    </row>
    <row r="29" spans="1:10">
      <c r="A29" s="19"/>
      <c r="F29" s="27"/>
      <c r="J29" s="27"/>
    </row>
    <row r="30" spans="1:10">
      <c r="A30" s="29"/>
      <c r="B30" s="28"/>
      <c r="C30" s="28"/>
      <c r="D30" s="28"/>
      <c r="E30" s="28"/>
      <c r="F30" s="32"/>
      <c r="J30" s="27"/>
    </row>
    <row r="31" spans="1:10">
      <c r="A31" s="19"/>
      <c r="J31" s="27"/>
    </row>
    <row r="32" spans="1:10">
      <c r="A32" s="29"/>
      <c r="J32" s="27"/>
    </row>
    <row r="33" spans="1:10">
      <c r="A33" s="17"/>
      <c r="J33" s="27"/>
    </row>
    <row r="34" spans="1:10">
      <c r="A34" s="17"/>
      <c r="J34" s="27"/>
    </row>
    <row r="35" spans="1:10">
      <c r="A35" s="17"/>
      <c r="J35" s="27"/>
    </row>
    <row r="36" spans="1:10">
      <c r="A36" s="17"/>
      <c r="J36" s="27"/>
    </row>
    <row r="37" spans="1:10">
      <c r="A37" s="18"/>
      <c r="B37" s="28"/>
      <c r="C37" s="28"/>
      <c r="D37" s="28"/>
      <c r="E37" s="28"/>
      <c r="F37" s="28"/>
      <c r="G37" s="28"/>
      <c r="H37" s="28"/>
      <c r="I37" s="28"/>
      <c r="J37" s="32"/>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2"/>
  <sheetViews>
    <sheetView workbookViewId="0">
      <selection activeCell="A2" sqref="A2:D2"/>
    </sheetView>
  </sheetViews>
  <sheetFormatPr defaultColWidth="9" defaultRowHeight="14.25" outlineLevelCol="3"/>
  <cols>
    <col min="1" max="1" width="31.75" style="87" customWidth="1"/>
    <col min="2" max="2" width="14.875" style="87" customWidth="1"/>
    <col min="3" max="3" width="26.75" style="87" customWidth="1"/>
    <col min="4" max="4" width="17.75" style="87" customWidth="1"/>
    <col min="5" max="16384" width="9" style="1"/>
  </cols>
  <sheetData>
    <row r="1" ht="18" customHeight="1" spans="1:1">
      <c r="A1" s="87" t="s">
        <v>66</v>
      </c>
    </row>
    <row r="2" s="87" customFormat="1" ht="22.5" spans="1:4">
      <c r="A2" s="88" t="s">
        <v>67</v>
      </c>
      <c r="B2" s="88"/>
      <c r="C2" s="88"/>
      <c r="D2" s="88"/>
    </row>
    <row r="3" s="87" customFormat="1" ht="27" customHeight="1" spans="1:4">
      <c r="A3" s="89" t="s">
        <v>38</v>
      </c>
      <c r="B3" s="89"/>
      <c r="C3" s="89"/>
      <c r="D3" s="89"/>
    </row>
    <row r="4" s="87" customFormat="1" ht="39.75" customHeight="1" spans="1:4">
      <c r="A4" s="90" t="s">
        <v>68</v>
      </c>
      <c r="B4" s="90" t="s">
        <v>69</v>
      </c>
      <c r="C4" s="90" t="s">
        <v>68</v>
      </c>
      <c r="D4" s="90" t="s">
        <v>69</v>
      </c>
    </row>
    <row r="5" s="87" customFormat="1" ht="24" customHeight="1" spans="1:4">
      <c r="A5" s="90" t="s">
        <v>70</v>
      </c>
      <c r="B5" s="92">
        <v>15948</v>
      </c>
      <c r="C5" s="90" t="s">
        <v>71</v>
      </c>
      <c r="D5" s="92">
        <v>27559</v>
      </c>
    </row>
    <row r="6" s="87" customFormat="1" ht="24" customHeight="1" spans="1:4">
      <c r="A6" s="91" t="s">
        <v>72</v>
      </c>
      <c r="B6" s="92">
        <v>6334</v>
      </c>
      <c r="C6" s="91" t="s">
        <v>73</v>
      </c>
      <c r="D6" s="92">
        <v>1368</v>
      </c>
    </row>
    <row r="7" s="87" customFormat="1" ht="24" customHeight="1" spans="1:4">
      <c r="A7" s="91" t="s">
        <v>74</v>
      </c>
      <c r="B7" s="92">
        <v>1025</v>
      </c>
      <c r="C7" s="150"/>
      <c r="D7" s="92"/>
    </row>
    <row r="8" s="87" customFormat="1" ht="24" customHeight="1" spans="1:4">
      <c r="A8" s="91" t="s">
        <v>75</v>
      </c>
      <c r="B8" s="92">
        <v>3867</v>
      </c>
      <c r="C8" s="150"/>
      <c r="D8" s="92"/>
    </row>
    <row r="9" s="87" customFormat="1" ht="24" customHeight="1" spans="1:4">
      <c r="A9" s="91" t="s">
        <v>76</v>
      </c>
      <c r="B9" s="92">
        <v>1442</v>
      </c>
      <c r="C9" s="91"/>
      <c r="D9" s="92"/>
    </row>
    <row r="10" s="87" customFormat="1" ht="24" customHeight="1" spans="1:4">
      <c r="A10" s="91" t="s">
        <v>77</v>
      </c>
      <c r="B10" s="92">
        <v>0</v>
      </c>
      <c r="C10" s="91"/>
      <c r="D10" s="92"/>
    </row>
    <row r="11" s="87" customFormat="1" ht="24" customHeight="1" spans="1:4">
      <c r="A11" s="91" t="s">
        <v>78</v>
      </c>
      <c r="B11" s="92">
        <v>1449</v>
      </c>
      <c r="C11" s="91"/>
      <c r="D11" s="92"/>
    </row>
    <row r="12" s="87" customFormat="1" ht="24" customHeight="1" spans="1:4">
      <c r="A12" s="91" t="s">
        <v>79</v>
      </c>
      <c r="B12" s="92">
        <v>6418</v>
      </c>
      <c r="C12" s="91" t="s">
        <v>80</v>
      </c>
      <c r="D12" s="92"/>
    </row>
    <row r="13" s="87" customFormat="1" ht="24" customHeight="1" spans="1:4">
      <c r="A13" s="91" t="s">
        <v>81</v>
      </c>
      <c r="B13" s="92">
        <v>0</v>
      </c>
      <c r="C13" s="91" t="s">
        <v>82</v>
      </c>
      <c r="D13" s="92">
        <v>1320</v>
      </c>
    </row>
    <row r="14" s="87" customFormat="1" ht="24" customHeight="1" spans="1:4">
      <c r="A14" s="91"/>
      <c r="B14" s="92"/>
      <c r="C14" s="91" t="s">
        <v>83</v>
      </c>
      <c r="D14" s="92">
        <v>0</v>
      </c>
    </row>
    <row r="15" s="87" customFormat="1" ht="24" customHeight="1" spans="1:4">
      <c r="A15" s="91" t="s">
        <v>84</v>
      </c>
      <c r="B15" s="92">
        <v>1320</v>
      </c>
      <c r="C15" s="91" t="s">
        <v>85</v>
      </c>
      <c r="D15" s="92">
        <v>0</v>
      </c>
    </row>
    <row r="16" s="87" customFormat="1" ht="24" customHeight="1" spans="1:4">
      <c r="A16" s="91" t="s">
        <v>86</v>
      </c>
      <c r="B16" s="92">
        <v>959</v>
      </c>
      <c r="C16" s="91" t="s">
        <v>87</v>
      </c>
      <c r="D16" s="92">
        <v>885</v>
      </c>
    </row>
    <row r="17" s="87" customFormat="1" ht="24" customHeight="1" spans="1:4">
      <c r="A17" s="91" t="s">
        <v>88</v>
      </c>
      <c r="B17" s="92">
        <v>0</v>
      </c>
      <c r="C17" s="91" t="s">
        <v>89</v>
      </c>
      <c r="D17" s="92">
        <v>0</v>
      </c>
    </row>
    <row r="18" s="87" customFormat="1" ht="24" customHeight="1" spans="1:4">
      <c r="A18" s="91" t="s">
        <v>90</v>
      </c>
      <c r="B18" s="92">
        <v>0</v>
      </c>
      <c r="C18" s="91" t="s">
        <v>91</v>
      </c>
      <c r="D18" s="92">
        <v>0</v>
      </c>
    </row>
    <row r="19" s="87" customFormat="1" ht="24" customHeight="1" spans="1:4">
      <c r="A19" s="91"/>
      <c r="B19" s="92"/>
      <c r="C19" s="91" t="s">
        <v>92</v>
      </c>
      <c r="D19" s="92">
        <v>0</v>
      </c>
    </row>
    <row r="20" s="87" customFormat="1" ht="24" customHeight="1" spans="1:4">
      <c r="A20" s="91"/>
      <c r="B20" s="92"/>
      <c r="C20" s="91" t="s">
        <v>93</v>
      </c>
      <c r="D20" s="92">
        <v>1296</v>
      </c>
    </row>
    <row r="21" s="87" customFormat="1" ht="24" customHeight="1" spans="1:4">
      <c r="A21" s="91"/>
      <c r="B21" s="92"/>
      <c r="C21" s="91" t="s">
        <v>94</v>
      </c>
      <c r="D21" s="92">
        <v>1296</v>
      </c>
    </row>
    <row r="22" s="87" customFormat="1" ht="24" customHeight="1" spans="1:4">
      <c r="A22" s="91"/>
      <c r="B22" s="92"/>
      <c r="C22" s="91" t="s">
        <v>95</v>
      </c>
      <c r="D22" s="92">
        <v>0</v>
      </c>
    </row>
    <row r="23" s="87" customFormat="1" ht="24" customHeight="1" spans="1:4">
      <c r="A23" s="91"/>
      <c r="B23" s="92"/>
      <c r="C23" s="91"/>
      <c r="D23" s="92"/>
    </row>
    <row r="24" s="87" customFormat="1" ht="24" customHeight="1" spans="1:4">
      <c r="A24" s="91"/>
      <c r="B24" s="92"/>
      <c r="C24" s="91"/>
      <c r="D24" s="92"/>
    </row>
    <row r="25" s="87" customFormat="1" ht="24" customHeight="1" spans="1:4">
      <c r="A25" s="91"/>
      <c r="B25" s="92"/>
      <c r="C25" s="91"/>
      <c r="D25" s="92"/>
    </row>
    <row r="26" s="87" customFormat="1" ht="31.5" customHeight="1" spans="1:4">
      <c r="A26" s="90" t="s">
        <v>96</v>
      </c>
      <c r="B26" s="92">
        <f>B16+B12+B6+B5+B15+B11</f>
        <v>32428</v>
      </c>
      <c r="C26" s="90" t="s">
        <v>97</v>
      </c>
      <c r="D26" s="92">
        <f>D21+D16+D13+D6+D5</f>
        <v>32428</v>
      </c>
    </row>
    <row r="27" s="87" customFormat="1" ht="31.5" customHeight="1"/>
    <row r="28" ht="31.5" customHeight="1"/>
    <row r="29" ht="31.5" customHeight="1"/>
    <row r="30" ht="31.5" customHeight="1"/>
    <row r="31" ht="31.5" customHeight="1"/>
    <row r="32" ht="31.5" customHeight="1"/>
    <row r="33" ht="31.5" customHeight="1"/>
    <row r="34" ht="31.5" customHeight="1"/>
    <row r="35" ht="31.5" customHeight="1"/>
    <row r="36" ht="31.5" customHeight="1"/>
    <row r="37" ht="31.5" customHeight="1"/>
    <row r="38" ht="31.5" customHeight="1"/>
    <row r="39" ht="31.5" customHeight="1"/>
    <row r="40" ht="31.5" customHeight="1"/>
    <row r="41" ht="31.5" customHeight="1"/>
    <row r="42" ht="31.5" customHeight="1"/>
    <row r="43" ht="31.5" customHeight="1"/>
    <row r="44" ht="31.5" customHeight="1"/>
    <row r="45" ht="31.5" customHeight="1"/>
    <row r="46" ht="31.5" customHeight="1"/>
    <row r="47" ht="31.5" customHeight="1"/>
    <row r="48" ht="31.5" customHeight="1"/>
    <row r="49" ht="31.5" customHeight="1"/>
    <row r="50" ht="31.5" customHeight="1"/>
    <row r="51" ht="31.5" customHeight="1"/>
    <row r="52" ht="31.5" customHeight="1"/>
    <row r="53" ht="31.5" customHeight="1"/>
    <row r="54" ht="31.5" customHeight="1"/>
    <row r="55" ht="31.5" customHeight="1"/>
    <row r="56" ht="31.5" customHeight="1"/>
    <row r="57" ht="31.5" customHeight="1"/>
    <row r="58" ht="31.5" customHeight="1"/>
    <row r="59" ht="31.5" customHeight="1"/>
    <row r="60" ht="31.5" customHeight="1"/>
    <row r="61" ht="31.5" customHeight="1"/>
    <row r="62" ht="31.5" customHeight="1"/>
    <row r="63" ht="31.5" customHeight="1"/>
    <row r="64" ht="31.5" customHeight="1"/>
    <row r="65" ht="31.5" customHeight="1"/>
    <row r="66" ht="31.5" customHeight="1"/>
    <row r="67" ht="31.5" customHeight="1"/>
    <row r="68" ht="31.5" customHeight="1"/>
    <row r="69" ht="31.5" customHeight="1"/>
    <row r="70" ht="31.5" customHeight="1"/>
    <row r="71" ht="31.5" customHeight="1"/>
    <row r="72" ht="31.5" customHeight="1"/>
  </sheetData>
  <mergeCells count="2">
    <mergeCell ref="A2:D2"/>
    <mergeCell ref="A3:D3"/>
  </mergeCells>
  <pageMargins left="0.88" right="0.25"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77"/>
  <sheetViews>
    <sheetView workbookViewId="0">
      <selection activeCell="B20" sqref="B20"/>
    </sheetView>
  </sheetViews>
  <sheetFormatPr defaultColWidth="6.875" defaultRowHeight="13.5" outlineLevelCol="5"/>
  <cols>
    <col min="1" max="1" width="11.375" style="138" customWidth="1"/>
    <col min="2" max="2" width="38.125" style="138" customWidth="1"/>
    <col min="3" max="3" width="17.375" style="138" customWidth="1"/>
    <col min="4" max="4" width="8.5" style="139" hidden="1" customWidth="1"/>
    <col min="5" max="5" width="14.125" style="139" hidden="1" customWidth="1"/>
    <col min="6" max="6" width="46.875" style="139" hidden="1" customWidth="1"/>
    <col min="7" max="7" width="6.125" style="138" customWidth="1"/>
    <col min="8" max="16384" width="6.875" style="138"/>
  </cols>
  <sheetData>
    <row r="1" ht="14.25" spans="1:3">
      <c r="A1" s="140"/>
      <c r="C1" s="141" t="s">
        <v>98</v>
      </c>
    </row>
    <row r="2" ht="20.25" spans="1:3">
      <c r="A2" s="142" t="s">
        <v>99</v>
      </c>
      <c r="B2" s="142"/>
      <c r="C2" s="142"/>
    </row>
    <row r="3" spans="3:3">
      <c r="C3" s="141" t="s">
        <v>2</v>
      </c>
    </row>
    <row r="4" ht="25.5" customHeight="1" spans="1:5">
      <c r="A4" s="43" t="s">
        <v>100</v>
      </c>
      <c r="B4" s="43" t="s">
        <v>101</v>
      </c>
      <c r="C4" s="43" t="s">
        <v>69</v>
      </c>
      <c r="E4" s="139" t="s">
        <v>102</v>
      </c>
    </row>
    <row r="5" ht="22.5" customHeight="1" spans="1:6">
      <c r="A5" s="116"/>
      <c r="B5" s="43" t="s">
        <v>103</v>
      </c>
      <c r="C5" s="14">
        <f>SUM(C6,C251,C290,C309,C398,C453,C509,C565,C683,C754,C833,C856,C981,C1045,C1111,C1131,C1160,C1170,C1235,C1253,C1306,C1363,C1366,C1374)</f>
        <v>24836</v>
      </c>
      <c r="D5" s="143">
        <v>201</v>
      </c>
      <c r="E5" s="1" t="e">
        <f>SUM(#REF!)</f>
        <v>#REF!</v>
      </c>
      <c r="F5" s="143" t="s">
        <v>104</v>
      </c>
    </row>
    <row r="6" spans="1:6">
      <c r="A6" s="116">
        <v>201</v>
      </c>
      <c r="B6" s="115" t="s">
        <v>105</v>
      </c>
      <c r="C6" s="14">
        <f>SUM(C7+C19+C28+C39+C50+C61+C72+C84+C93+C106+C116+C125+C136+C150+C157+C165+C171+C178+C185+C192+C199+C205+C213+C219+C225+C231+C248)</f>
        <v>1570</v>
      </c>
      <c r="D6" s="143">
        <v>20101</v>
      </c>
      <c r="E6" s="1" t="e">
        <f>SUM(#REF!)</f>
        <v>#REF!</v>
      </c>
      <c r="F6" s="143" t="s">
        <v>106</v>
      </c>
    </row>
    <row r="7" spans="1:6">
      <c r="A7" s="116">
        <v>20101</v>
      </c>
      <c r="B7" s="115" t="s">
        <v>107</v>
      </c>
      <c r="C7" s="14">
        <f>SUM(C8:C18)</f>
        <v>5</v>
      </c>
      <c r="D7" s="143">
        <v>2010101</v>
      </c>
      <c r="E7" s="1" t="e">
        <f>SUM(#REF!)</f>
        <v>#REF!</v>
      </c>
      <c r="F7" s="143" t="s">
        <v>108</v>
      </c>
    </row>
    <row r="8" spans="1:6">
      <c r="A8" s="116">
        <v>2010101</v>
      </c>
      <c r="B8" s="116" t="s">
        <v>109</v>
      </c>
      <c r="C8" s="14">
        <v>5</v>
      </c>
      <c r="D8" s="143">
        <v>2010102</v>
      </c>
      <c r="E8" s="1" t="e">
        <f>SUM(#REF!)</f>
        <v>#REF!</v>
      </c>
      <c r="F8" s="143" t="s">
        <v>110</v>
      </c>
    </row>
    <row r="9" spans="1:6">
      <c r="A9" s="116">
        <v>2010102</v>
      </c>
      <c r="B9" s="116" t="s">
        <v>111</v>
      </c>
      <c r="C9" s="14">
        <v>0</v>
      </c>
      <c r="D9" s="143">
        <v>2010103</v>
      </c>
      <c r="E9" s="1" t="e">
        <f>SUM(#REF!)</f>
        <v>#REF!</v>
      </c>
      <c r="F9" s="143" t="s">
        <v>112</v>
      </c>
    </row>
    <row r="10" spans="1:6">
      <c r="A10" s="116">
        <v>2010103</v>
      </c>
      <c r="B10" s="116" t="s">
        <v>113</v>
      </c>
      <c r="C10" s="14">
        <v>0</v>
      </c>
      <c r="D10" s="143">
        <v>2010104</v>
      </c>
      <c r="E10" s="1" t="e">
        <f>SUM(#REF!)</f>
        <v>#REF!</v>
      </c>
      <c r="F10" s="143" t="s">
        <v>114</v>
      </c>
    </row>
    <row r="11" spans="1:6">
      <c r="A11" s="116">
        <v>2010104</v>
      </c>
      <c r="B11" s="116" t="s">
        <v>115</v>
      </c>
      <c r="C11" s="14">
        <v>0</v>
      </c>
      <c r="D11" s="143">
        <v>2010105</v>
      </c>
      <c r="E11" s="1" t="e">
        <f>SUM(#REF!)</f>
        <v>#REF!</v>
      </c>
      <c r="F11" s="143" t="s">
        <v>116</v>
      </c>
    </row>
    <row r="12" spans="1:6">
      <c r="A12" s="116">
        <v>2010105</v>
      </c>
      <c r="B12" s="116" t="s">
        <v>117</v>
      </c>
      <c r="C12" s="14">
        <v>0</v>
      </c>
      <c r="D12" s="143">
        <v>2010106</v>
      </c>
      <c r="E12" s="1" t="e">
        <f>SUM(#REF!)</f>
        <v>#REF!</v>
      </c>
      <c r="F12" s="143" t="s">
        <v>118</v>
      </c>
    </row>
    <row r="13" spans="1:6">
      <c r="A13" s="116">
        <v>2010106</v>
      </c>
      <c r="B13" s="116" t="s">
        <v>119</v>
      </c>
      <c r="C13" s="14">
        <v>0</v>
      </c>
      <c r="D13" s="143">
        <v>2010107</v>
      </c>
      <c r="E13" s="1" t="e">
        <f>SUM(#REF!)</f>
        <v>#REF!</v>
      </c>
      <c r="F13" s="143" t="s">
        <v>120</v>
      </c>
    </row>
    <row r="14" spans="1:6">
      <c r="A14" s="116">
        <v>2010107</v>
      </c>
      <c r="B14" s="116" t="s">
        <v>121</v>
      </c>
      <c r="C14" s="14">
        <v>0</v>
      </c>
      <c r="D14" s="143">
        <v>2010108</v>
      </c>
      <c r="E14" s="1" t="e">
        <f>SUM(#REF!)</f>
        <v>#REF!</v>
      </c>
      <c r="F14" s="143" t="s">
        <v>122</v>
      </c>
    </row>
    <row r="15" spans="1:6">
      <c r="A15" s="116">
        <v>2010108</v>
      </c>
      <c r="B15" s="116" t="s">
        <v>123</v>
      </c>
      <c r="C15" s="14">
        <v>0</v>
      </c>
      <c r="D15" s="143">
        <v>2010109</v>
      </c>
      <c r="E15" s="1" t="e">
        <f>SUM(#REF!)</f>
        <v>#REF!</v>
      </c>
      <c r="F15" s="143" t="s">
        <v>124</v>
      </c>
    </row>
    <row r="16" spans="1:6">
      <c r="A16" s="116">
        <v>2010109</v>
      </c>
      <c r="B16" s="116" t="s">
        <v>125</v>
      </c>
      <c r="C16" s="14">
        <v>0</v>
      </c>
      <c r="D16" s="143">
        <v>2010150</v>
      </c>
      <c r="E16" s="1" t="e">
        <f>SUM(#REF!)</f>
        <v>#REF!</v>
      </c>
      <c r="F16" s="143" t="s">
        <v>126</v>
      </c>
    </row>
    <row r="17" spans="1:6">
      <c r="A17" s="116">
        <v>2010150</v>
      </c>
      <c r="B17" s="116" t="s">
        <v>127</v>
      </c>
      <c r="C17" s="14">
        <v>0</v>
      </c>
      <c r="D17" s="143">
        <v>2010199</v>
      </c>
      <c r="E17" s="1" t="e">
        <f>SUM(#REF!)</f>
        <v>#REF!</v>
      </c>
      <c r="F17" s="143" t="s">
        <v>128</v>
      </c>
    </row>
    <row r="18" spans="1:6">
      <c r="A18" s="116">
        <v>2010199</v>
      </c>
      <c r="B18" s="116" t="s">
        <v>129</v>
      </c>
      <c r="C18" s="14">
        <v>0</v>
      </c>
      <c r="D18" s="143">
        <v>20102</v>
      </c>
      <c r="E18" s="1" t="e">
        <f>SUM(#REF!)</f>
        <v>#REF!</v>
      </c>
      <c r="F18" s="143" t="s">
        <v>130</v>
      </c>
    </row>
    <row r="19" spans="1:6">
      <c r="A19" s="116">
        <v>20102</v>
      </c>
      <c r="B19" s="115" t="s">
        <v>131</v>
      </c>
      <c r="C19" s="14">
        <f>SUM(C20:C27)</f>
        <v>0</v>
      </c>
      <c r="D19" s="143">
        <v>2010201</v>
      </c>
      <c r="E19" s="1" t="e">
        <f>SUM(#REF!)</f>
        <v>#REF!</v>
      </c>
      <c r="F19" s="143" t="s">
        <v>108</v>
      </c>
    </row>
    <row r="20" spans="1:6">
      <c r="A20" s="116">
        <v>2010201</v>
      </c>
      <c r="B20" s="116" t="s">
        <v>109</v>
      </c>
      <c r="C20" s="14">
        <v>0</v>
      </c>
      <c r="D20" s="143">
        <v>2010202</v>
      </c>
      <c r="E20" s="1" t="e">
        <f>SUM(#REF!)</f>
        <v>#REF!</v>
      </c>
      <c r="F20" s="143" t="s">
        <v>110</v>
      </c>
    </row>
    <row r="21" spans="1:6">
      <c r="A21" s="116">
        <v>2010202</v>
      </c>
      <c r="B21" s="116" t="s">
        <v>111</v>
      </c>
      <c r="C21" s="14">
        <v>0</v>
      </c>
      <c r="D21" s="143">
        <v>2010203</v>
      </c>
      <c r="E21" s="1" t="e">
        <f>SUM(#REF!)</f>
        <v>#REF!</v>
      </c>
      <c r="F21" s="143" t="s">
        <v>112</v>
      </c>
    </row>
    <row r="22" spans="1:6">
      <c r="A22" s="116">
        <v>2010203</v>
      </c>
      <c r="B22" s="116" t="s">
        <v>113</v>
      </c>
      <c r="C22" s="14">
        <v>0</v>
      </c>
      <c r="D22" s="143">
        <v>2010204</v>
      </c>
      <c r="E22" s="1" t="e">
        <f>SUM(#REF!)</f>
        <v>#REF!</v>
      </c>
      <c r="F22" s="143" t="s">
        <v>132</v>
      </c>
    </row>
    <row r="23" spans="1:6">
      <c r="A23" s="116">
        <v>2010204</v>
      </c>
      <c r="B23" s="116" t="s">
        <v>133</v>
      </c>
      <c r="C23" s="14">
        <v>0</v>
      </c>
      <c r="D23" s="143">
        <v>2010205</v>
      </c>
      <c r="E23" s="1" t="e">
        <f>SUM(#REF!)</f>
        <v>#REF!</v>
      </c>
      <c r="F23" s="143" t="s">
        <v>134</v>
      </c>
    </row>
    <row r="24" spans="1:6">
      <c r="A24" s="116">
        <v>2010205</v>
      </c>
      <c r="B24" s="116" t="s">
        <v>135</v>
      </c>
      <c r="C24" s="14">
        <v>0</v>
      </c>
      <c r="D24" s="143">
        <v>2010206</v>
      </c>
      <c r="E24" s="1" t="e">
        <f>SUM(#REF!)</f>
        <v>#REF!</v>
      </c>
      <c r="F24" s="143" t="s">
        <v>136</v>
      </c>
    </row>
    <row r="25" spans="1:6">
      <c r="A25" s="116">
        <v>2010206</v>
      </c>
      <c r="B25" s="116" t="s">
        <v>137</v>
      </c>
      <c r="C25" s="14">
        <v>0</v>
      </c>
      <c r="D25" s="143">
        <v>2010250</v>
      </c>
      <c r="E25" s="1" t="e">
        <f>SUM(#REF!)</f>
        <v>#REF!</v>
      </c>
      <c r="F25" s="143" t="s">
        <v>126</v>
      </c>
    </row>
    <row r="26" spans="1:6">
      <c r="A26" s="116">
        <v>2010250</v>
      </c>
      <c r="B26" s="116" t="s">
        <v>127</v>
      </c>
      <c r="C26" s="14">
        <v>0</v>
      </c>
      <c r="D26" s="143">
        <v>2010299</v>
      </c>
      <c r="E26" s="1" t="e">
        <f>SUM(#REF!)</f>
        <v>#REF!</v>
      </c>
      <c r="F26" s="143" t="s">
        <v>138</v>
      </c>
    </row>
    <row r="27" spans="1:6">
      <c r="A27" s="116">
        <v>2010299</v>
      </c>
      <c r="B27" s="116" t="s">
        <v>139</v>
      </c>
      <c r="C27" s="14">
        <v>0</v>
      </c>
      <c r="D27" s="143">
        <v>20103</v>
      </c>
      <c r="E27" s="1" t="e">
        <f>SUM(#REF!)</f>
        <v>#REF!</v>
      </c>
      <c r="F27" s="143" t="s">
        <v>140</v>
      </c>
    </row>
    <row r="28" spans="1:6">
      <c r="A28" s="116">
        <v>20103</v>
      </c>
      <c r="B28" s="115" t="s">
        <v>141</v>
      </c>
      <c r="C28" s="14">
        <f>SUM(C29:C38)</f>
        <v>999</v>
      </c>
      <c r="D28" s="143">
        <v>2010301</v>
      </c>
      <c r="E28" s="1" t="e">
        <f>SUM(#REF!)</f>
        <v>#REF!</v>
      </c>
      <c r="F28" s="143" t="s">
        <v>108</v>
      </c>
    </row>
    <row r="29" spans="1:6">
      <c r="A29" s="116">
        <v>2010301</v>
      </c>
      <c r="B29" s="116" t="s">
        <v>109</v>
      </c>
      <c r="C29" s="14">
        <v>249</v>
      </c>
      <c r="D29" s="143">
        <v>2010302</v>
      </c>
      <c r="E29" s="1" t="e">
        <f>SUM(#REF!)</f>
        <v>#REF!</v>
      </c>
      <c r="F29" s="143" t="s">
        <v>110</v>
      </c>
    </row>
    <row r="30" spans="1:6">
      <c r="A30" s="116">
        <v>2010302</v>
      </c>
      <c r="B30" s="116" t="s">
        <v>111</v>
      </c>
      <c r="C30" s="14">
        <v>536</v>
      </c>
      <c r="D30" s="143">
        <v>2010303</v>
      </c>
      <c r="E30" s="1" t="e">
        <f>SUM(#REF!)</f>
        <v>#REF!</v>
      </c>
      <c r="F30" s="143" t="s">
        <v>112</v>
      </c>
    </row>
    <row r="31" spans="1:6">
      <c r="A31" s="116">
        <v>2010303</v>
      </c>
      <c r="B31" s="116" t="s">
        <v>113</v>
      </c>
      <c r="C31" s="14">
        <v>0</v>
      </c>
      <c r="D31" s="143">
        <v>2010304</v>
      </c>
      <c r="E31" s="1" t="e">
        <f>SUM(#REF!)</f>
        <v>#REF!</v>
      </c>
      <c r="F31" s="143" t="s">
        <v>142</v>
      </c>
    </row>
    <row r="32" spans="1:6">
      <c r="A32" s="116">
        <v>2010304</v>
      </c>
      <c r="B32" s="116" t="s">
        <v>143</v>
      </c>
      <c r="C32" s="14">
        <v>0</v>
      </c>
      <c r="D32" s="143">
        <v>2010305</v>
      </c>
      <c r="E32" s="1" t="e">
        <f>SUM(#REF!)</f>
        <v>#REF!</v>
      </c>
      <c r="F32" s="143" t="s">
        <v>144</v>
      </c>
    </row>
    <row r="33" spans="1:6">
      <c r="A33" s="116">
        <v>2010305</v>
      </c>
      <c r="B33" s="116" t="s">
        <v>145</v>
      </c>
      <c r="C33" s="14">
        <v>0</v>
      </c>
      <c r="D33" s="143">
        <v>2010306</v>
      </c>
      <c r="E33" s="1" t="e">
        <f>SUM(#REF!)</f>
        <v>#REF!</v>
      </c>
      <c r="F33" s="143" t="s">
        <v>146</v>
      </c>
    </row>
    <row r="34" spans="1:6">
      <c r="A34" s="116">
        <v>2010306</v>
      </c>
      <c r="B34" s="116" t="s">
        <v>147</v>
      </c>
      <c r="C34" s="14">
        <v>0</v>
      </c>
      <c r="D34" s="143">
        <v>2010308</v>
      </c>
      <c r="E34" s="1" t="e">
        <f>SUM(#REF!)</f>
        <v>#REF!</v>
      </c>
      <c r="F34" s="143" t="s">
        <v>148</v>
      </c>
    </row>
    <row r="35" spans="1:6">
      <c r="A35" s="116">
        <v>2010308</v>
      </c>
      <c r="B35" s="116" t="s">
        <v>149</v>
      </c>
      <c r="C35" s="14">
        <v>49</v>
      </c>
      <c r="D35" s="143">
        <v>2010309</v>
      </c>
      <c r="E35" s="1" t="e">
        <f>SUM(#REF!)</f>
        <v>#REF!</v>
      </c>
      <c r="F35" s="143" t="s">
        <v>150</v>
      </c>
    </row>
    <row r="36" spans="1:6">
      <c r="A36" s="116">
        <v>2010309</v>
      </c>
      <c r="B36" s="116" t="s">
        <v>151</v>
      </c>
      <c r="C36" s="14">
        <v>0</v>
      </c>
      <c r="D36" s="143">
        <v>2010350</v>
      </c>
      <c r="E36" s="1" t="e">
        <f>SUM(#REF!)</f>
        <v>#REF!</v>
      </c>
      <c r="F36" s="143" t="s">
        <v>126</v>
      </c>
    </row>
    <row r="37" spans="1:6">
      <c r="A37" s="116">
        <v>2010350</v>
      </c>
      <c r="B37" s="116" t="s">
        <v>127</v>
      </c>
      <c r="C37" s="14">
        <v>20</v>
      </c>
      <c r="D37" s="143">
        <v>2010399</v>
      </c>
      <c r="E37" s="1" t="e">
        <f>SUM(#REF!)</f>
        <v>#REF!</v>
      </c>
      <c r="F37" s="143" t="s">
        <v>152</v>
      </c>
    </row>
    <row r="38" spans="1:6">
      <c r="A38" s="116">
        <v>2010399</v>
      </c>
      <c r="B38" s="116" t="s">
        <v>153</v>
      </c>
      <c r="C38" s="14">
        <v>145</v>
      </c>
      <c r="D38" s="143">
        <v>20104</v>
      </c>
      <c r="E38" s="1" t="e">
        <f>SUM(#REF!)</f>
        <v>#REF!</v>
      </c>
      <c r="F38" s="143" t="s">
        <v>154</v>
      </c>
    </row>
    <row r="39" spans="1:6">
      <c r="A39" s="116">
        <v>20104</v>
      </c>
      <c r="B39" s="115" t="s">
        <v>155</v>
      </c>
      <c r="C39" s="14">
        <f>SUM(C40:C49)</f>
        <v>66</v>
      </c>
      <c r="D39" s="143">
        <v>2010401</v>
      </c>
      <c r="E39" s="1" t="e">
        <f>SUM(#REF!)</f>
        <v>#REF!</v>
      </c>
      <c r="F39" s="143" t="s">
        <v>108</v>
      </c>
    </row>
    <row r="40" spans="1:6">
      <c r="A40" s="116">
        <v>2010401</v>
      </c>
      <c r="B40" s="116" t="s">
        <v>109</v>
      </c>
      <c r="C40" s="14">
        <v>22</v>
      </c>
      <c r="D40" s="143">
        <v>2010402</v>
      </c>
      <c r="E40" s="1" t="e">
        <f>SUM(#REF!)</f>
        <v>#REF!</v>
      </c>
      <c r="F40" s="143" t="s">
        <v>110</v>
      </c>
    </row>
    <row r="41" spans="1:6">
      <c r="A41" s="116">
        <v>2010402</v>
      </c>
      <c r="B41" s="116" t="s">
        <v>111</v>
      </c>
      <c r="C41" s="14">
        <v>44</v>
      </c>
      <c r="D41" s="143">
        <v>2010403</v>
      </c>
      <c r="E41" s="1" t="e">
        <f>SUM(#REF!)</f>
        <v>#REF!</v>
      </c>
      <c r="F41" s="143" t="s">
        <v>112</v>
      </c>
    </row>
    <row r="42" spans="1:6">
      <c r="A42" s="116">
        <v>2010403</v>
      </c>
      <c r="B42" s="116" t="s">
        <v>113</v>
      </c>
      <c r="C42" s="14">
        <v>0</v>
      </c>
      <c r="D42" s="143">
        <v>2010404</v>
      </c>
      <c r="E42" s="1" t="e">
        <f>SUM(#REF!)</f>
        <v>#REF!</v>
      </c>
      <c r="F42" s="143" t="s">
        <v>156</v>
      </c>
    </row>
    <row r="43" spans="1:6">
      <c r="A43" s="116">
        <v>2010404</v>
      </c>
      <c r="B43" s="116" t="s">
        <v>157</v>
      </c>
      <c r="C43" s="14">
        <v>0</v>
      </c>
      <c r="D43" s="143">
        <v>2010405</v>
      </c>
      <c r="E43" s="1" t="e">
        <f>SUM(#REF!)</f>
        <v>#REF!</v>
      </c>
      <c r="F43" s="143" t="s">
        <v>158</v>
      </c>
    </row>
    <row r="44" spans="1:6">
      <c r="A44" s="116">
        <v>2010405</v>
      </c>
      <c r="B44" s="116" t="s">
        <v>159</v>
      </c>
      <c r="C44" s="14">
        <v>0</v>
      </c>
      <c r="D44" s="143">
        <v>2010406</v>
      </c>
      <c r="E44" s="1" t="e">
        <f>SUM(#REF!)</f>
        <v>#REF!</v>
      </c>
      <c r="F44" s="143" t="s">
        <v>160</v>
      </c>
    </row>
    <row r="45" spans="1:6">
      <c r="A45" s="116">
        <v>2010406</v>
      </c>
      <c r="B45" s="116" t="s">
        <v>161</v>
      </c>
      <c r="C45" s="14">
        <v>0</v>
      </c>
      <c r="D45" s="143">
        <v>2010407</v>
      </c>
      <c r="E45" s="1" t="e">
        <f>SUM(#REF!)</f>
        <v>#REF!</v>
      </c>
      <c r="F45" s="143" t="s">
        <v>162</v>
      </c>
    </row>
    <row r="46" spans="1:6">
      <c r="A46" s="116">
        <v>2010407</v>
      </c>
      <c r="B46" s="116" t="s">
        <v>163</v>
      </c>
      <c r="C46" s="14">
        <v>0</v>
      </c>
      <c r="D46" s="143">
        <v>2010408</v>
      </c>
      <c r="E46" s="1" t="e">
        <f>SUM(#REF!)</f>
        <v>#REF!</v>
      </c>
      <c r="F46" s="143" t="s">
        <v>164</v>
      </c>
    </row>
    <row r="47" spans="1:6">
      <c r="A47" s="116">
        <v>2010408</v>
      </c>
      <c r="B47" s="116" t="s">
        <v>165</v>
      </c>
      <c r="C47" s="14">
        <v>0</v>
      </c>
      <c r="D47" s="143">
        <v>2010409</v>
      </c>
      <c r="E47" s="1" t="e">
        <f>SUM(#REF!)</f>
        <v>#REF!</v>
      </c>
      <c r="F47" s="144" t="s">
        <v>166</v>
      </c>
    </row>
    <row r="48" spans="1:6">
      <c r="A48" s="116">
        <v>2010450</v>
      </c>
      <c r="B48" s="116" t="s">
        <v>127</v>
      </c>
      <c r="C48" s="14">
        <v>0</v>
      </c>
      <c r="D48" s="143">
        <v>2010450</v>
      </c>
      <c r="E48" s="1" t="e">
        <f>SUM(#REF!)</f>
        <v>#REF!</v>
      </c>
      <c r="F48" s="143" t="s">
        <v>126</v>
      </c>
    </row>
    <row r="49" spans="1:6">
      <c r="A49" s="116">
        <v>2010499</v>
      </c>
      <c r="B49" s="116" t="s">
        <v>167</v>
      </c>
      <c r="C49" s="14">
        <v>0</v>
      </c>
      <c r="D49" s="143">
        <v>2010499</v>
      </c>
      <c r="E49" s="1" t="e">
        <f>SUM(#REF!)</f>
        <v>#REF!</v>
      </c>
      <c r="F49" s="143" t="s">
        <v>168</v>
      </c>
    </row>
    <row r="50" spans="1:6">
      <c r="A50" s="116">
        <v>20105</v>
      </c>
      <c r="B50" s="115" t="s">
        <v>169</v>
      </c>
      <c r="C50" s="14">
        <f>SUM(C51:C60)</f>
        <v>66</v>
      </c>
      <c r="D50" s="143">
        <v>20105</v>
      </c>
      <c r="E50" s="1" t="e">
        <f>SUM(#REF!)</f>
        <v>#REF!</v>
      </c>
      <c r="F50" s="143" t="s">
        <v>170</v>
      </c>
    </row>
    <row r="51" spans="1:6">
      <c r="A51" s="116">
        <v>2010501</v>
      </c>
      <c r="B51" s="116" t="s">
        <v>109</v>
      </c>
      <c r="C51" s="14">
        <v>21</v>
      </c>
      <c r="D51" s="143">
        <v>2010501</v>
      </c>
      <c r="E51" s="1" t="e">
        <f>SUM(#REF!)</f>
        <v>#REF!</v>
      </c>
      <c r="F51" s="143" t="s">
        <v>108</v>
      </c>
    </row>
    <row r="52" spans="1:6">
      <c r="A52" s="116">
        <v>2010502</v>
      </c>
      <c r="B52" s="116" t="s">
        <v>111</v>
      </c>
      <c r="C52" s="14">
        <v>24</v>
      </c>
      <c r="D52" s="143">
        <v>2010502</v>
      </c>
      <c r="E52" s="1" t="e">
        <f>SUM(#REF!)</f>
        <v>#REF!</v>
      </c>
      <c r="F52" s="143" t="s">
        <v>110</v>
      </c>
    </row>
    <row r="53" spans="1:6">
      <c r="A53" s="116">
        <v>2010503</v>
      </c>
      <c r="B53" s="116" t="s">
        <v>113</v>
      </c>
      <c r="C53" s="14">
        <v>0</v>
      </c>
      <c r="D53" s="143">
        <v>2010503</v>
      </c>
      <c r="E53" s="1" t="e">
        <f>SUM(#REF!)</f>
        <v>#REF!</v>
      </c>
      <c r="F53" s="143" t="s">
        <v>112</v>
      </c>
    </row>
    <row r="54" spans="1:6">
      <c r="A54" s="116">
        <v>2010504</v>
      </c>
      <c r="B54" s="116" t="s">
        <v>171</v>
      </c>
      <c r="C54" s="14">
        <v>0</v>
      </c>
      <c r="D54" s="143">
        <v>2010504</v>
      </c>
      <c r="E54" s="1" t="e">
        <f>SUM(#REF!)</f>
        <v>#REF!</v>
      </c>
      <c r="F54" s="143" t="s">
        <v>172</v>
      </c>
    </row>
    <row r="55" spans="1:6">
      <c r="A55" s="116">
        <v>2010505</v>
      </c>
      <c r="B55" s="116" t="s">
        <v>173</v>
      </c>
      <c r="C55" s="14">
        <v>0</v>
      </c>
      <c r="D55" s="143">
        <v>2010505</v>
      </c>
      <c r="E55" s="1" t="e">
        <f>SUM(#REF!)</f>
        <v>#REF!</v>
      </c>
      <c r="F55" s="143" t="s">
        <v>174</v>
      </c>
    </row>
    <row r="56" spans="1:6">
      <c r="A56" s="116">
        <v>2010506</v>
      </c>
      <c r="B56" s="116" t="s">
        <v>175</v>
      </c>
      <c r="C56" s="14">
        <v>0</v>
      </c>
      <c r="D56" s="143">
        <v>2010506</v>
      </c>
      <c r="E56" s="1" t="e">
        <f>SUM(#REF!)</f>
        <v>#REF!</v>
      </c>
      <c r="F56" s="143" t="s">
        <v>176</v>
      </c>
    </row>
    <row r="57" spans="1:6">
      <c r="A57" s="116">
        <v>2010507</v>
      </c>
      <c r="B57" s="116" t="s">
        <v>177</v>
      </c>
      <c r="C57" s="14">
        <v>14</v>
      </c>
      <c r="D57" s="143">
        <v>2010507</v>
      </c>
      <c r="E57" s="1" t="e">
        <f>SUM(#REF!)</f>
        <v>#REF!</v>
      </c>
      <c r="F57" s="143" t="s">
        <v>178</v>
      </c>
    </row>
    <row r="58" spans="1:6">
      <c r="A58" s="116">
        <v>2010508</v>
      </c>
      <c r="B58" s="116" t="s">
        <v>179</v>
      </c>
      <c r="C58" s="14">
        <v>3</v>
      </c>
      <c r="D58" s="143">
        <v>2010508</v>
      </c>
      <c r="E58" s="1" t="e">
        <f>SUM(#REF!)</f>
        <v>#REF!</v>
      </c>
      <c r="F58" s="143" t="s">
        <v>180</v>
      </c>
    </row>
    <row r="59" spans="1:6">
      <c r="A59" s="116">
        <v>2010550</v>
      </c>
      <c r="B59" s="116" t="s">
        <v>127</v>
      </c>
      <c r="C59" s="14">
        <v>0</v>
      </c>
      <c r="D59" s="143">
        <v>2010550</v>
      </c>
      <c r="E59" s="1" t="e">
        <f>SUM(#REF!)</f>
        <v>#REF!</v>
      </c>
      <c r="F59" s="143" t="s">
        <v>126</v>
      </c>
    </row>
    <row r="60" spans="1:6">
      <c r="A60" s="116">
        <v>2010599</v>
      </c>
      <c r="B60" s="116" t="s">
        <v>181</v>
      </c>
      <c r="C60" s="14">
        <v>4</v>
      </c>
      <c r="D60" s="143">
        <v>2010599</v>
      </c>
      <c r="E60" s="1" t="e">
        <f>SUM(#REF!)</f>
        <v>#REF!</v>
      </c>
      <c r="F60" s="143" t="s">
        <v>182</v>
      </c>
    </row>
    <row r="61" spans="1:6">
      <c r="A61" s="116">
        <v>20106</v>
      </c>
      <c r="B61" s="115" t="s">
        <v>183</v>
      </c>
      <c r="C61" s="14">
        <f>SUM(C62:C71)</f>
        <v>247</v>
      </c>
      <c r="D61" s="143">
        <v>20106</v>
      </c>
      <c r="E61" s="1" t="e">
        <f>SUM(#REF!)</f>
        <v>#REF!</v>
      </c>
      <c r="F61" s="143" t="s">
        <v>184</v>
      </c>
    </row>
    <row r="62" spans="1:6">
      <c r="A62" s="116">
        <v>2010601</v>
      </c>
      <c r="B62" s="116" t="s">
        <v>109</v>
      </c>
      <c r="C62" s="14">
        <v>86</v>
      </c>
      <c r="D62" s="143">
        <v>2010601</v>
      </c>
      <c r="E62" s="1" t="e">
        <f>SUM(#REF!)</f>
        <v>#REF!</v>
      </c>
      <c r="F62" s="143" t="s">
        <v>108</v>
      </c>
    </row>
    <row r="63" spans="1:6">
      <c r="A63" s="116">
        <v>2010602</v>
      </c>
      <c r="B63" s="116" t="s">
        <v>111</v>
      </c>
      <c r="C63" s="14">
        <v>34</v>
      </c>
      <c r="D63" s="143">
        <v>2010602</v>
      </c>
      <c r="E63" s="1" t="e">
        <f>SUM(#REF!)</f>
        <v>#REF!</v>
      </c>
      <c r="F63" s="143" t="s">
        <v>110</v>
      </c>
    </row>
    <row r="64" spans="1:6">
      <c r="A64" s="116">
        <v>2010603</v>
      </c>
      <c r="B64" s="116" t="s">
        <v>113</v>
      </c>
      <c r="C64" s="14">
        <v>0</v>
      </c>
      <c r="D64" s="143">
        <v>2010603</v>
      </c>
      <c r="E64" s="1" t="e">
        <f>SUM(#REF!)</f>
        <v>#REF!</v>
      </c>
      <c r="F64" s="143" t="s">
        <v>112</v>
      </c>
    </row>
    <row r="65" spans="1:6">
      <c r="A65" s="116">
        <v>2010604</v>
      </c>
      <c r="B65" s="116" t="s">
        <v>185</v>
      </c>
      <c r="C65" s="14">
        <v>0</v>
      </c>
      <c r="D65" s="143">
        <v>2010604</v>
      </c>
      <c r="E65" s="1" t="e">
        <f>SUM(#REF!)</f>
        <v>#REF!</v>
      </c>
      <c r="F65" s="143" t="s">
        <v>186</v>
      </c>
    </row>
    <row r="66" spans="1:6">
      <c r="A66" s="116">
        <v>2010605</v>
      </c>
      <c r="B66" s="116" t="s">
        <v>187</v>
      </c>
      <c r="C66" s="14">
        <v>0</v>
      </c>
      <c r="D66" s="143">
        <v>2010605</v>
      </c>
      <c r="E66" s="1" t="e">
        <f>SUM(#REF!)</f>
        <v>#REF!</v>
      </c>
      <c r="F66" s="143" t="s">
        <v>188</v>
      </c>
    </row>
    <row r="67" spans="1:6">
      <c r="A67" s="116">
        <v>2010606</v>
      </c>
      <c r="B67" s="116" t="s">
        <v>189</v>
      </c>
      <c r="C67" s="14">
        <v>0</v>
      </c>
      <c r="D67" s="143">
        <v>2010606</v>
      </c>
      <c r="E67" s="1" t="e">
        <f>SUM(#REF!)</f>
        <v>#REF!</v>
      </c>
      <c r="F67" s="143" t="s">
        <v>190</v>
      </c>
    </row>
    <row r="68" spans="1:6">
      <c r="A68" s="116">
        <v>2010607</v>
      </c>
      <c r="B68" s="116" t="s">
        <v>191</v>
      </c>
      <c r="C68" s="14">
        <v>0</v>
      </c>
      <c r="D68" s="143">
        <v>2010607</v>
      </c>
      <c r="E68" s="1" t="e">
        <f>SUM(#REF!)</f>
        <v>#REF!</v>
      </c>
      <c r="F68" s="143" t="s">
        <v>192</v>
      </c>
    </row>
    <row r="69" spans="1:6">
      <c r="A69" s="116">
        <v>2010608</v>
      </c>
      <c r="B69" s="116" t="s">
        <v>193</v>
      </c>
      <c r="C69" s="14">
        <v>10</v>
      </c>
      <c r="D69" s="143">
        <v>2010608</v>
      </c>
      <c r="E69" s="1" t="e">
        <f>SUM(#REF!)</f>
        <v>#REF!</v>
      </c>
      <c r="F69" s="143" t="s">
        <v>194</v>
      </c>
    </row>
    <row r="70" spans="1:6">
      <c r="A70" s="116">
        <v>2010650</v>
      </c>
      <c r="B70" s="116" t="s">
        <v>127</v>
      </c>
      <c r="C70" s="14">
        <v>117</v>
      </c>
      <c r="D70" s="143">
        <v>2010650</v>
      </c>
      <c r="E70" s="1" t="e">
        <f>SUM(#REF!)</f>
        <v>#REF!</v>
      </c>
      <c r="F70" s="143" t="s">
        <v>126</v>
      </c>
    </row>
    <row r="71" spans="1:6">
      <c r="A71" s="116">
        <v>2010699</v>
      </c>
      <c r="B71" s="116" t="s">
        <v>195</v>
      </c>
      <c r="C71" s="14">
        <v>0</v>
      </c>
      <c r="D71" s="143">
        <v>2010699</v>
      </c>
      <c r="E71" s="1" t="e">
        <f>SUM(#REF!)</f>
        <v>#REF!</v>
      </c>
      <c r="F71" s="143" t="s">
        <v>196</v>
      </c>
    </row>
    <row r="72" spans="1:6">
      <c r="A72" s="116">
        <v>20107</v>
      </c>
      <c r="B72" s="115" t="s">
        <v>197</v>
      </c>
      <c r="C72" s="14">
        <f>SUM(C73:C83)</f>
        <v>0</v>
      </c>
      <c r="D72" s="143">
        <v>20107</v>
      </c>
      <c r="E72" s="1" t="e">
        <f>SUM(#REF!)</f>
        <v>#REF!</v>
      </c>
      <c r="F72" s="143" t="s">
        <v>198</v>
      </c>
    </row>
    <row r="73" spans="1:6">
      <c r="A73" s="116">
        <v>2010701</v>
      </c>
      <c r="B73" s="116" t="s">
        <v>109</v>
      </c>
      <c r="C73" s="14">
        <v>0</v>
      </c>
      <c r="D73" s="143">
        <v>2010701</v>
      </c>
      <c r="E73" s="1" t="e">
        <f>SUM(#REF!)</f>
        <v>#REF!</v>
      </c>
      <c r="F73" s="143" t="s">
        <v>108</v>
      </c>
    </row>
    <row r="74" spans="1:6">
      <c r="A74" s="116">
        <v>2010702</v>
      </c>
      <c r="B74" s="116" t="s">
        <v>111</v>
      </c>
      <c r="C74" s="14">
        <v>0</v>
      </c>
      <c r="D74" s="143">
        <v>2010702</v>
      </c>
      <c r="E74" s="1" t="e">
        <f>SUM(#REF!)</f>
        <v>#REF!</v>
      </c>
      <c r="F74" s="143" t="s">
        <v>110</v>
      </c>
    </row>
    <row r="75" spans="1:6">
      <c r="A75" s="116">
        <v>2010703</v>
      </c>
      <c r="B75" s="116" t="s">
        <v>113</v>
      </c>
      <c r="C75" s="14">
        <v>0</v>
      </c>
      <c r="D75" s="143">
        <v>2010703</v>
      </c>
      <c r="E75" s="1" t="e">
        <f>SUM(#REF!)</f>
        <v>#REF!</v>
      </c>
      <c r="F75" s="143" t="s">
        <v>112</v>
      </c>
    </row>
    <row r="76" spans="1:6">
      <c r="A76" s="116">
        <v>2010704</v>
      </c>
      <c r="B76" s="116" t="s">
        <v>199</v>
      </c>
      <c r="C76" s="14">
        <v>0</v>
      </c>
      <c r="D76" s="143">
        <v>2010704</v>
      </c>
      <c r="E76" s="1" t="e">
        <f>SUM(#REF!)</f>
        <v>#REF!</v>
      </c>
      <c r="F76" s="143" t="s">
        <v>200</v>
      </c>
    </row>
    <row r="77" spans="1:6">
      <c r="A77" s="116">
        <v>2010705</v>
      </c>
      <c r="B77" s="116" t="s">
        <v>201</v>
      </c>
      <c r="C77" s="14">
        <v>0</v>
      </c>
      <c r="D77" s="143">
        <v>2010705</v>
      </c>
      <c r="E77" s="1" t="e">
        <f>SUM(#REF!)</f>
        <v>#REF!</v>
      </c>
      <c r="F77" s="143" t="s">
        <v>202</v>
      </c>
    </row>
    <row r="78" spans="1:6">
      <c r="A78" s="116">
        <v>2010706</v>
      </c>
      <c r="B78" s="116" t="s">
        <v>203</v>
      </c>
      <c r="C78" s="14">
        <v>0</v>
      </c>
      <c r="D78" s="143">
        <v>2010706</v>
      </c>
      <c r="E78" s="1" t="e">
        <f>SUM(#REF!)</f>
        <v>#REF!</v>
      </c>
      <c r="F78" s="143" t="s">
        <v>204</v>
      </c>
    </row>
    <row r="79" spans="1:6">
      <c r="A79" s="116">
        <v>2010707</v>
      </c>
      <c r="B79" s="116" t="s">
        <v>205</v>
      </c>
      <c r="C79" s="14">
        <v>0</v>
      </c>
      <c r="D79" s="143">
        <v>2010707</v>
      </c>
      <c r="E79" s="1" t="e">
        <f>SUM(#REF!)</f>
        <v>#REF!</v>
      </c>
      <c r="F79" s="143" t="s">
        <v>206</v>
      </c>
    </row>
    <row r="80" spans="1:6">
      <c r="A80" s="116">
        <v>2010708</v>
      </c>
      <c r="B80" s="116" t="s">
        <v>207</v>
      </c>
      <c r="C80" s="14">
        <v>0</v>
      </c>
      <c r="D80" s="143">
        <v>2010708</v>
      </c>
      <c r="E80" s="1" t="e">
        <f>SUM(#REF!)</f>
        <v>#REF!</v>
      </c>
      <c r="F80" s="143" t="s">
        <v>208</v>
      </c>
    </row>
    <row r="81" spans="1:6">
      <c r="A81" s="116">
        <v>2010709</v>
      </c>
      <c r="B81" s="116" t="s">
        <v>191</v>
      </c>
      <c r="C81" s="14">
        <v>0</v>
      </c>
      <c r="D81" s="143">
        <v>2010709</v>
      </c>
      <c r="E81" s="1" t="e">
        <f>SUM(#REF!)</f>
        <v>#REF!</v>
      </c>
      <c r="F81" s="143" t="s">
        <v>192</v>
      </c>
    </row>
    <row r="82" spans="1:6">
      <c r="A82" s="116">
        <v>2010750</v>
      </c>
      <c r="B82" s="116" t="s">
        <v>127</v>
      </c>
      <c r="C82" s="14">
        <v>0</v>
      </c>
      <c r="D82" s="143">
        <v>2010750</v>
      </c>
      <c r="E82" s="1" t="e">
        <f>SUM(#REF!)</f>
        <v>#REF!</v>
      </c>
      <c r="F82" s="143" t="s">
        <v>126</v>
      </c>
    </row>
    <row r="83" spans="1:6">
      <c r="A83" s="116">
        <v>2010799</v>
      </c>
      <c r="B83" s="116" t="s">
        <v>209</v>
      </c>
      <c r="C83" s="14">
        <v>0</v>
      </c>
      <c r="D83" s="143">
        <v>2010799</v>
      </c>
      <c r="E83" s="1" t="e">
        <f>SUM(#REF!)</f>
        <v>#REF!</v>
      </c>
      <c r="F83" s="143" t="s">
        <v>210</v>
      </c>
    </row>
    <row r="84" spans="1:6">
      <c r="A84" s="116">
        <v>20108</v>
      </c>
      <c r="B84" s="115" t="s">
        <v>211</v>
      </c>
      <c r="C84" s="14">
        <f>SUM(C85:C92)</f>
        <v>0</v>
      </c>
      <c r="D84" s="143">
        <v>20108</v>
      </c>
      <c r="E84" s="1" t="e">
        <f>SUM(#REF!)</f>
        <v>#REF!</v>
      </c>
      <c r="F84" s="143" t="s">
        <v>212</v>
      </c>
    </row>
    <row r="85" spans="1:6">
      <c r="A85" s="116">
        <v>2010801</v>
      </c>
      <c r="B85" s="116" t="s">
        <v>109</v>
      </c>
      <c r="C85" s="14">
        <v>0</v>
      </c>
      <c r="D85" s="143">
        <v>2010801</v>
      </c>
      <c r="E85" s="1" t="e">
        <f>SUM(#REF!)</f>
        <v>#REF!</v>
      </c>
      <c r="F85" s="143" t="s">
        <v>108</v>
      </c>
    </row>
    <row r="86" spans="1:6">
      <c r="A86" s="116">
        <v>2010802</v>
      </c>
      <c r="B86" s="116" t="s">
        <v>111</v>
      </c>
      <c r="C86" s="14">
        <v>0</v>
      </c>
      <c r="D86" s="143">
        <v>2010802</v>
      </c>
      <c r="E86" s="1" t="e">
        <f>SUM(#REF!)</f>
        <v>#REF!</v>
      </c>
      <c r="F86" s="143" t="s">
        <v>110</v>
      </c>
    </row>
    <row r="87" spans="1:6">
      <c r="A87" s="116">
        <v>2010803</v>
      </c>
      <c r="B87" s="116" t="s">
        <v>113</v>
      </c>
      <c r="C87" s="14">
        <v>0</v>
      </c>
      <c r="D87" s="143">
        <v>2010803</v>
      </c>
      <c r="E87" s="1" t="e">
        <f>SUM(#REF!)</f>
        <v>#REF!</v>
      </c>
      <c r="F87" s="143" t="s">
        <v>112</v>
      </c>
    </row>
    <row r="88" spans="1:6">
      <c r="A88" s="116">
        <v>2010804</v>
      </c>
      <c r="B88" s="116" t="s">
        <v>213</v>
      </c>
      <c r="C88" s="14">
        <v>0</v>
      </c>
      <c r="D88" s="143">
        <v>2010804</v>
      </c>
      <c r="E88" s="1" t="e">
        <f>SUM(#REF!)</f>
        <v>#REF!</v>
      </c>
      <c r="F88" s="143" t="s">
        <v>214</v>
      </c>
    </row>
    <row r="89" spans="1:6">
      <c r="A89" s="116">
        <v>2010805</v>
      </c>
      <c r="B89" s="116" t="s">
        <v>215</v>
      </c>
      <c r="C89" s="14">
        <v>0</v>
      </c>
      <c r="D89" s="143">
        <v>2010805</v>
      </c>
      <c r="E89" s="1" t="e">
        <f>SUM(#REF!)</f>
        <v>#REF!</v>
      </c>
      <c r="F89" s="143" t="s">
        <v>216</v>
      </c>
    </row>
    <row r="90" spans="1:6">
      <c r="A90" s="116">
        <v>2010806</v>
      </c>
      <c r="B90" s="116" t="s">
        <v>191</v>
      </c>
      <c r="C90" s="14">
        <v>0</v>
      </c>
      <c r="D90" s="143">
        <v>2010806</v>
      </c>
      <c r="E90" s="1" t="e">
        <f>SUM(#REF!)</f>
        <v>#REF!</v>
      </c>
      <c r="F90" s="143" t="s">
        <v>192</v>
      </c>
    </row>
    <row r="91" spans="1:6">
      <c r="A91" s="116">
        <v>2010850</v>
      </c>
      <c r="B91" s="116" t="s">
        <v>127</v>
      </c>
      <c r="C91" s="14">
        <v>0</v>
      </c>
      <c r="D91" s="143">
        <v>2010850</v>
      </c>
      <c r="E91" s="1" t="e">
        <f>SUM(#REF!)</f>
        <v>#REF!</v>
      </c>
      <c r="F91" s="143" t="s">
        <v>126</v>
      </c>
    </row>
    <row r="92" spans="1:6">
      <c r="A92" s="116">
        <v>2010899</v>
      </c>
      <c r="B92" s="116" t="s">
        <v>217</v>
      </c>
      <c r="C92" s="14">
        <v>0</v>
      </c>
      <c r="D92" s="143">
        <v>2010899</v>
      </c>
      <c r="E92" s="1" t="e">
        <f>SUM(#REF!)</f>
        <v>#REF!</v>
      </c>
      <c r="F92" s="143" t="s">
        <v>218</v>
      </c>
    </row>
    <row r="93" spans="1:6">
      <c r="A93" s="116">
        <v>20109</v>
      </c>
      <c r="B93" s="115" t="s">
        <v>219</v>
      </c>
      <c r="C93" s="14">
        <f>SUM(C94:C105)</f>
        <v>0</v>
      </c>
      <c r="D93" s="143">
        <v>20109</v>
      </c>
      <c r="E93" s="1" t="e">
        <f>SUM(#REF!)</f>
        <v>#REF!</v>
      </c>
      <c r="F93" s="143" t="s">
        <v>220</v>
      </c>
    </row>
    <row r="94" spans="1:6">
      <c r="A94" s="116">
        <v>2010901</v>
      </c>
      <c r="B94" s="116" t="s">
        <v>109</v>
      </c>
      <c r="C94" s="14">
        <v>0</v>
      </c>
      <c r="D94" s="143">
        <v>2010901</v>
      </c>
      <c r="E94" s="1" t="e">
        <f>SUM(#REF!)</f>
        <v>#REF!</v>
      </c>
      <c r="F94" s="143" t="s">
        <v>108</v>
      </c>
    </row>
    <row r="95" spans="1:6">
      <c r="A95" s="116">
        <v>2010902</v>
      </c>
      <c r="B95" s="116" t="s">
        <v>111</v>
      </c>
      <c r="C95" s="14">
        <v>0</v>
      </c>
      <c r="D95" s="143">
        <v>2010902</v>
      </c>
      <c r="E95" s="1" t="e">
        <f>SUM(#REF!)</f>
        <v>#REF!</v>
      </c>
      <c r="F95" s="143" t="s">
        <v>110</v>
      </c>
    </row>
    <row r="96" spans="1:6">
      <c r="A96" s="116">
        <v>2010903</v>
      </c>
      <c r="B96" s="116" t="s">
        <v>113</v>
      </c>
      <c r="C96" s="14">
        <v>0</v>
      </c>
      <c r="D96" s="143">
        <v>2010903</v>
      </c>
      <c r="E96" s="1" t="e">
        <f>SUM(#REF!)</f>
        <v>#REF!</v>
      </c>
      <c r="F96" s="143" t="s">
        <v>112</v>
      </c>
    </row>
    <row r="97" spans="1:6">
      <c r="A97" s="116">
        <v>2010905</v>
      </c>
      <c r="B97" s="116" t="s">
        <v>221</v>
      </c>
      <c r="C97" s="14">
        <v>0</v>
      </c>
      <c r="D97" s="143"/>
      <c r="E97" s="1" t="e">
        <f>SUM(#REF!)</f>
        <v>#REF!</v>
      </c>
      <c r="F97" s="143"/>
    </row>
    <row r="98" spans="1:6">
      <c r="A98" s="116">
        <v>2010907</v>
      </c>
      <c r="B98" s="116" t="s">
        <v>222</v>
      </c>
      <c r="C98" s="14">
        <v>0</v>
      </c>
      <c r="D98" s="143">
        <v>2010905</v>
      </c>
      <c r="E98" s="1" t="e">
        <f>SUM(#REF!)</f>
        <v>#REF!</v>
      </c>
      <c r="F98" s="143" t="s">
        <v>223</v>
      </c>
    </row>
    <row r="99" spans="1:6">
      <c r="A99" s="116">
        <v>2010908</v>
      </c>
      <c r="B99" s="116" t="s">
        <v>191</v>
      </c>
      <c r="C99" s="14">
        <v>0</v>
      </c>
      <c r="D99" s="143">
        <v>2010907</v>
      </c>
      <c r="E99" s="1" t="e">
        <f>SUM(#REF!)</f>
        <v>#REF!</v>
      </c>
      <c r="F99" s="143" t="s">
        <v>224</v>
      </c>
    </row>
    <row r="100" spans="1:6">
      <c r="A100" s="116">
        <v>2010909</v>
      </c>
      <c r="B100" s="116" t="s">
        <v>225</v>
      </c>
      <c r="C100" s="14">
        <v>0</v>
      </c>
      <c r="D100" s="143">
        <v>2010908</v>
      </c>
      <c r="E100" s="1" t="e">
        <f>SUM(#REF!)</f>
        <v>#REF!</v>
      </c>
      <c r="F100" s="143" t="s">
        <v>192</v>
      </c>
    </row>
    <row r="101" spans="1:6">
      <c r="A101" s="116">
        <v>2010910</v>
      </c>
      <c r="B101" s="116" t="s">
        <v>226</v>
      </c>
      <c r="C101" s="14">
        <v>0</v>
      </c>
      <c r="D101" s="143">
        <v>2010909</v>
      </c>
      <c r="E101" s="1" t="e">
        <f>SUM(#REF!)</f>
        <v>#REF!</v>
      </c>
      <c r="F101" s="143" t="s">
        <v>227</v>
      </c>
    </row>
    <row r="102" spans="1:6">
      <c r="A102" s="116">
        <v>2010911</v>
      </c>
      <c r="B102" s="116" t="s">
        <v>228</v>
      </c>
      <c r="C102" s="14">
        <v>0</v>
      </c>
      <c r="D102" s="143">
        <v>2010910</v>
      </c>
      <c r="E102" s="1" t="e">
        <f>SUM(#REF!)</f>
        <v>#REF!</v>
      </c>
      <c r="F102" s="143" t="s">
        <v>229</v>
      </c>
    </row>
    <row r="103" spans="1:6">
      <c r="A103" s="116">
        <v>2010912</v>
      </c>
      <c r="B103" s="116" t="s">
        <v>230</v>
      </c>
      <c r="C103" s="14">
        <v>0</v>
      </c>
      <c r="D103" s="143">
        <v>2010911</v>
      </c>
      <c r="E103" s="1" t="e">
        <f>SUM(#REF!)</f>
        <v>#REF!</v>
      </c>
      <c r="F103" s="143" t="s">
        <v>231</v>
      </c>
    </row>
    <row r="104" spans="1:6">
      <c r="A104" s="116">
        <v>2010950</v>
      </c>
      <c r="B104" s="116" t="s">
        <v>127</v>
      </c>
      <c r="C104" s="14">
        <v>0</v>
      </c>
      <c r="D104" s="143">
        <v>2010912</v>
      </c>
      <c r="E104" s="1" t="e">
        <f>SUM(#REF!)</f>
        <v>#REF!</v>
      </c>
      <c r="F104" s="145" t="s">
        <v>232</v>
      </c>
    </row>
    <row r="105" spans="1:6">
      <c r="A105" s="116">
        <v>2010999</v>
      </c>
      <c r="B105" s="116" t="s">
        <v>233</v>
      </c>
      <c r="C105" s="14">
        <v>0</v>
      </c>
      <c r="D105" s="143">
        <v>2010950</v>
      </c>
      <c r="E105" s="1" t="e">
        <f>SUM(#REF!)</f>
        <v>#REF!</v>
      </c>
      <c r="F105" s="143" t="s">
        <v>126</v>
      </c>
    </row>
    <row r="106" spans="1:6">
      <c r="A106" s="116">
        <v>20110</v>
      </c>
      <c r="B106" s="115" t="s">
        <v>234</v>
      </c>
      <c r="C106" s="14">
        <f>SUM(C107:C115)</f>
        <v>12</v>
      </c>
      <c r="D106" s="143">
        <v>2010999</v>
      </c>
      <c r="E106" s="1" t="e">
        <f>SUM(#REF!)</f>
        <v>#REF!</v>
      </c>
      <c r="F106" s="143" t="s">
        <v>235</v>
      </c>
    </row>
    <row r="107" spans="1:6">
      <c r="A107" s="116">
        <v>2011001</v>
      </c>
      <c r="B107" s="116" t="s">
        <v>109</v>
      </c>
      <c r="C107" s="14">
        <v>0</v>
      </c>
      <c r="D107" s="143">
        <v>20110</v>
      </c>
      <c r="E107" s="1" t="e">
        <f>SUM(#REF!)</f>
        <v>#REF!</v>
      </c>
      <c r="F107" s="143" t="s">
        <v>236</v>
      </c>
    </row>
    <row r="108" spans="1:6">
      <c r="A108" s="116">
        <v>2011002</v>
      </c>
      <c r="B108" s="116" t="s">
        <v>111</v>
      </c>
      <c r="C108" s="14">
        <v>12</v>
      </c>
      <c r="D108" s="143">
        <v>2011001</v>
      </c>
      <c r="E108" s="1" t="e">
        <f>SUM(#REF!)</f>
        <v>#REF!</v>
      </c>
      <c r="F108" s="143" t="s">
        <v>108</v>
      </c>
    </row>
    <row r="109" spans="1:6">
      <c r="A109" s="116">
        <v>2011003</v>
      </c>
      <c r="B109" s="116" t="s">
        <v>113</v>
      </c>
      <c r="C109" s="14">
        <v>0</v>
      </c>
      <c r="D109" s="143">
        <v>2011002</v>
      </c>
      <c r="E109" s="1" t="e">
        <f>SUM(#REF!)</f>
        <v>#REF!</v>
      </c>
      <c r="F109" s="143" t="s">
        <v>110</v>
      </c>
    </row>
    <row r="110" spans="1:6">
      <c r="A110" s="116">
        <v>2011004</v>
      </c>
      <c r="B110" s="116" t="s">
        <v>237</v>
      </c>
      <c r="C110" s="14">
        <v>0</v>
      </c>
      <c r="D110" s="143">
        <v>2011003</v>
      </c>
      <c r="E110" s="1" t="e">
        <f>SUM(#REF!)</f>
        <v>#REF!</v>
      </c>
      <c r="F110" s="143" t="s">
        <v>112</v>
      </c>
    </row>
    <row r="111" spans="1:6">
      <c r="A111" s="116">
        <v>2011005</v>
      </c>
      <c r="B111" s="116" t="s">
        <v>238</v>
      </c>
      <c r="C111" s="14">
        <v>0</v>
      </c>
      <c r="D111" s="143">
        <v>2011004</v>
      </c>
      <c r="E111" s="1" t="e">
        <f>SUM(#REF!)</f>
        <v>#REF!</v>
      </c>
      <c r="F111" s="143" t="s">
        <v>239</v>
      </c>
    </row>
    <row r="112" spans="1:6">
      <c r="A112" s="116">
        <v>2011007</v>
      </c>
      <c r="B112" s="116" t="s">
        <v>240</v>
      </c>
      <c r="C112" s="14">
        <v>0</v>
      </c>
      <c r="D112" s="143">
        <v>2011005</v>
      </c>
      <c r="E112" s="1" t="e">
        <f>SUM(#REF!)</f>
        <v>#REF!</v>
      </c>
      <c r="F112" s="143" t="s">
        <v>241</v>
      </c>
    </row>
    <row r="113" spans="1:6">
      <c r="A113" s="116">
        <v>2011008</v>
      </c>
      <c r="B113" s="116" t="s">
        <v>242</v>
      </c>
      <c r="C113" s="14">
        <v>0</v>
      </c>
      <c r="D113" s="143">
        <v>2011007</v>
      </c>
      <c r="E113" s="1" t="e">
        <f>SUM(#REF!)</f>
        <v>#REF!</v>
      </c>
      <c r="F113" s="143" t="s">
        <v>243</v>
      </c>
    </row>
    <row r="114" spans="1:6">
      <c r="A114" s="116">
        <v>2011050</v>
      </c>
      <c r="B114" s="116" t="s">
        <v>127</v>
      </c>
      <c r="C114" s="14">
        <v>0</v>
      </c>
      <c r="D114" s="143">
        <v>2011008</v>
      </c>
      <c r="E114" s="1" t="e">
        <f>SUM(#REF!)</f>
        <v>#REF!</v>
      </c>
      <c r="F114" s="143" t="s">
        <v>244</v>
      </c>
    </row>
    <row r="115" spans="1:6">
      <c r="A115" s="116">
        <v>2011099</v>
      </c>
      <c r="B115" s="116" t="s">
        <v>245</v>
      </c>
      <c r="C115" s="14">
        <v>0</v>
      </c>
      <c r="D115" s="143">
        <v>2011050</v>
      </c>
      <c r="E115" s="1" t="e">
        <f>SUM(#REF!)</f>
        <v>#REF!</v>
      </c>
      <c r="F115" s="143" t="s">
        <v>126</v>
      </c>
    </row>
    <row r="116" spans="1:6">
      <c r="A116" s="116">
        <v>20111</v>
      </c>
      <c r="B116" s="115" t="s">
        <v>246</v>
      </c>
      <c r="C116" s="14">
        <f>SUM(C117:C124)</f>
        <v>78</v>
      </c>
      <c r="D116" s="143">
        <v>2011099</v>
      </c>
      <c r="E116" s="1" t="e">
        <f>SUM(#REF!)</f>
        <v>#REF!</v>
      </c>
      <c r="F116" s="143" t="s">
        <v>247</v>
      </c>
    </row>
    <row r="117" spans="1:6">
      <c r="A117" s="116">
        <v>2011101</v>
      </c>
      <c r="B117" s="116" t="s">
        <v>109</v>
      </c>
      <c r="C117" s="14">
        <v>29</v>
      </c>
      <c r="D117" s="143">
        <v>20111</v>
      </c>
      <c r="E117" s="1" t="e">
        <f>SUM(#REF!)</f>
        <v>#REF!</v>
      </c>
      <c r="F117" s="143" t="s">
        <v>248</v>
      </c>
    </row>
    <row r="118" spans="1:6">
      <c r="A118" s="116">
        <v>2011102</v>
      </c>
      <c r="B118" s="116" t="s">
        <v>111</v>
      </c>
      <c r="C118" s="14">
        <v>36</v>
      </c>
      <c r="D118" s="143">
        <v>2011101</v>
      </c>
      <c r="E118" s="1" t="e">
        <f>SUM(#REF!)</f>
        <v>#REF!</v>
      </c>
      <c r="F118" s="143" t="s">
        <v>108</v>
      </c>
    </row>
    <row r="119" spans="1:6">
      <c r="A119" s="116">
        <v>2011103</v>
      </c>
      <c r="B119" s="116" t="s">
        <v>113</v>
      </c>
      <c r="C119" s="14">
        <v>0</v>
      </c>
      <c r="D119" s="143">
        <v>2011102</v>
      </c>
      <c r="E119" s="1" t="e">
        <f>SUM(#REF!)</f>
        <v>#REF!</v>
      </c>
      <c r="F119" s="143" t="s">
        <v>110</v>
      </c>
    </row>
    <row r="120" spans="1:6">
      <c r="A120" s="116">
        <v>2011104</v>
      </c>
      <c r="B120" s="116" t="s">
        <v>249</v>
      </c>
      <c r="C120" s="14">
        <v>0</v>
      </c>
      <c r="D120" s="143">
        <v>2011103</v>
      </c>
      <c r="E120" s="1" t="e">
        <f>SUM(#REF!)</f>
        <v>#REF!</v>
      </c>
      <c r="F120" s="143" t="s">
        <v>112</v>
      </c>
    </row>
    <row r="121" spans="1:6">
      <c r="A121" s="116">
        <v>2011105</v>
      </c>
      <c r="B121" s="116" t="s">
        <v>250</v>
      </c>
      <c r="C121" s="14">
        <v>0</v>
      </c>
      <c r="D121" s="143">
        <v>2011104</v>
      </c>
      <c r="E121" s="1" t="e">
        <f>SUM(#REF!)</f>
        <v>#REF!</v>
      </c>
      <c r="F121" s="143" t="s">
        <v>251</v>
      </c>
    </row>
    <row r="122" spans="1:6">
      <c r="A122" s="116">
        <v>2011106</v>
      </c>
      <c r="B122" s="116" t="s">
        <v>252</v>
      </c>
      <c r="C122" s="14">
        <v>0</v>
      </c>
      <c r="D122" s="143">
        <v>2011105</v>
      </c>
      <c r="E122" s="1" t="e">
        <f>SUM(#REF!)</f>
        <v>#REF!</v>
      </c>
      <c r="F122" s="143" t="s">
        <v>253</v>
      </c>
    </row>
    <row r="123" spans="1:6">
      <c r="A123" s="116">
        <v>2011150</v>
      </c>
      <c r="B123" s="116" t="s">
        <v>127</v>
      </c>
      <c r="C123" s="14">
        <v>0</v>
      </c>
      <c r="D123" s="143">
        <v>2011106</v>
      </c>
      <c r="E123" s="1" t="e">
        <f>SUM(#REF!)</f>
        <v>#REF!</v>
      </c>
      <c r="F123" s="143" t="s">
        <v>254</v>
      </c>
    </row>
    <row r="124" spans="1:6">
      <c r="A124" s="116">
        <v>2011199</v>
      </c>
      <c r="B124" s="116" t="s">
        <v>255</v>
      </c>
      <c r="C124" s="14">
        <v>13</v>
      </c>
      <c r="D124" s="143">
        <v>2011150</v>
      </c>
      <c r="E124" s="1" t="e">
        <f>SUM(#REF!)</f>
        <v>#REF!</v>
      </c>
      <c r="F124" s="143" t="s">
        <v>126</v>
      </c>
    </row>
    <row r="125" spans="1:6">
      <c r="A125" s="116">
        <v>20113</v>
      </c>
      <c r="B125" s="115" t="s">
        <v>256</v>
      </c>
      <c r="C125" s="14">
        <f>SUM(C126:C135)</f>
        <v>0</v>
      </c>
      <c r="D125" s="143">
        <v>2011199</v>
      </c>
      <c r="E125" s="1" t="e">
        <f>SUM(#REF!)</f>
        <v>#REF!</v>
      </c>
      <c r="F125" s="143" t="s">
        <v>257</v>
      </c>
    </row>
    <row r="126" spans="1:6">
      <c r="A126" s="116">
        <v>2011301</v>
      </c>
      <c r="B126" s="116" t="s">
        <v>109</v>
      </c>
      <c r="C126" s="14">
        <v>0</v>
      </c>
      <c r="D126" s="143">
        <v>20113</v>
      </c>
      <c r="E126" s="1" t="e">
        <f>SUM(#REF!)</f>
        <v>#REF!</v>
      </c>
      <c r="F126" s="143" t="s">
        <v>258</v>
      </c>
    </row>
    <row r="127" spans="1:6">
      <c r="A127" s="116">
        <v>2011302</v>
      </c>
      <c r="B127" s="116" t="s">
        <v>111</v>
      </c>
      <c r="C127" s="14">
        <v>0</v>
      </c>
      <c r="D127" s="143">
        <v>2011301</v>
      </c>
      <c r="E127" s="1" t="e">
        <f>SUM(#REF!)</f>
        <v>#REF!</v>
      </c>
      <c r="F127" s="143" t="s">
        <v>108</v>
      </c>
    </row>
    <row r="128" spans="1:6">
      <c r="A128" s="116">
        <v>2011303</v>
      </c>
      <c r="B128" s="116" t="s">
        <v>113</v>
      </c>
      <c r="C128" s="14">
        <v>0</v>
      </c>
      <c r="D128" s="143">
        <v>2011302</v>
      </c>
      <c r="E128" s="1" t="e">
        <f>SUM(#REF!)</f>
        <v>#REF!</v>
      </c>
      <c r="F128" s="143" t="s">
        <v>110</v>
      </c>
    </row>
    <row r="129" spans="1:6">
      <c r="A129" s="116">
        <v>2011304</v>
      </c>
      <c r="B129" s="116" t="s">
        <v>259</v>
      </c>
      <c r="C129" s="14">
        <v>0</v>
      </c>
      <c r="D129" s="143">
        <v>2011303</v>
      </c>
      <c r="E129" s="1" t="e">
        <f>SUM(#REF!)</f>
        <v>#REF!</v>
      </c>
      <c r="F129" s="143" t="s">
        <v>112</v>
      </c>
    </row>
    <row r="130" spans="1:6">
      <c r="A130" s="116">
        <v>2011305</v>
      </c>
      <c r="B130" s="116" t="s">
        <v>260</v>
      </c>
      <c r="C130" s="14">
        <v>0</v>
      </c>
      <c r="D130" s="143">
        <v>2011304</v>
      </c>
      <c r="E130" s="1" t="e">
        <f>SUM(#REF!)</f>
        <v>#REF!</v>
      </c>
      <c r="F130" s="143" t="s">
        <v>261</v>
      </c>
    </row>
    <row r="131" spans="1:6">
      <c r="A131" s="116">
        <v>2011306</v>
      </c>
      <c r="B131" s="116" t="s">
        <v>262</v>
      </c>
      <c r="C131" s="14">
        <v>0</v>
      </c>
      <c r="D131" s="143">
        <v>2011305</v>
      </c>
      <c r="E131" s="1" t="e">
        <f>SUM(#REF!)</f>
        <v>#REF!</v>
      </c>
      <c r="F131" s="143" t="s">
        <v>263</v>
      </c>
    </row>
    <row r="132" spans="1:6">
      <c r="A132" s="116">
        <v>2011307</v>
      </c>
      <c r="B132" s="116" t="s">
        <v>264</v>
      </c>
      <c r="C132" s="14">
        <v>0</v>
      </c>
      <c r="D132" s="143">
        <v>2011306</v>
      </c>
      <c r="E132" s="1" t="e">
        <f>SUM(#REF!)</f>
        <v>#REF!</v>
      </c>
      <c r="F132" s="143" t="s">
        <v>265</v>
      </c>
    </row>
    <row r="133" spans="1:6">
      <c r="A133" s="116">
        <v>2011308</v>
      </c>
      <c r="B133" s="116" t="s">
        <v>266</v>
      </c>
      <c r="C133" s="14">
        <v>0</v>
      </c>
      <c r="D133" s="143">
        <v>2011307</v>
      </c>
      <c r="E133" s="1" t="e">
        <f>SUM(#REF!)</f>
        <v>#REF!</v>
      </c>
      <c r="F133" s="143" t="s">
        <v>267</v>
      </c>
    </row>
    <row r="134" spans="1:6">
      <c r="A134" s="116">
        <v>2011350</v>
      </c>
      <c r="B134" s="116" t="s">
        <v>127</v>
      </c>
      <c r="C134" s="14">
        <v>0</v>
      </c>
      <c r="D134" s="143">
        <v>2011308</v>
      </c>
      <c r="E134" s="1" t="e">
        <f>SUM(#REF!)</f>
        <v>#REF!</v>
      </c>
      <c r="F134" s="143" t="s">
        <v>268</v>
      </c>
    </row>
    <row r="135" spans="1:6">
      <c r="A135" s="116">
        <v>2011399</v>
      </c>
      <c r="B135" s="116" t="s">
        <v>269</v>
      </c>
      <c r="C135" s="14">
        <v>0</v>
      </c>
      <c r="D135" s="143">
        <v>2011350</v>
      </c>
      <c r="E135" s="1" t="e">
        <f>SUM(#REF!)</f>
        <v>#REF!</v>
      </c>
      <c r="F135" s="143" t="s">
        <v>126</v>
      </c>
    </row>
    <row r="136" spans="1:6">
      <c r="A136" s="116">
        <v>20114</v>
      </c>
      <c r="B136" s="115" t="s">
        <v>270</v>
      </c>
      <c r="C136" s="14">
        <f>SUM(C137:C149)</f>
        <v>0</v>
      </c>
      <c r="D136" s="143">
        <v>2011399</v>
      </c>
      <c r="E136" s="1" t="e">
        <f>SUM(#REF!)</f>
        <v>#REF!</v>
      </c>
      <c r="F136" s="143" t="s">
        <v>271</v>
      </c>
    </row>
    <row r="137" spans="1:6">
      <c r="A137" s="116">
        <v>2011401</v>
      </c>
      <c r="B137" s="116" t="s">
        <v>109</v>
      </c>
      <c r="C137" s="14">
        <v>0</v>
      </c>
      <c r="D137" s="143">
        <v>20114</v>
      </c>
      <c r="E137" s="1" t="e">
        <f>SUM(#REF!)</f>
        <v>#REF!</v>
      </c>
      <c r="F137" s="143" t="s">
        <v>272</v>
      </c>
    </row>
    <row r="138" spans="1:6">
      <c r="A138" s="116">
        <v>2011402</v>
      </c>
      <c r="B138" s="116" t="s">
        <v>111</v>
      </c>
      <c r="C138" s="14">
        <v>0</v>
      </c>
      <c r="D138" s="143">
        <v>2011401</v>
      </c>
      <c r="E138" s="1" t="e">
        <f>SUM(#REF!)</f>
        <v>#REF!</v>
      </c>
      <c r="F138" s="143" t="s">
        <v>108</v>
      </c>
    </row>
    <row r="139" spans="1:6">
      <c r="A139" s="116">
        <v>2011403</v>
      </c>
      <c r="B139" s="116" t="s">
        <v>113</v>
      </c>
      <c r="C139" s="14">
        <v>0</v>
      </c>
      <c r="D139" s="143">
        <v>2011402</v>
      </c>
      <c r="E139" s="1" t="e">
        <f>SUM(#REF!)</f>
        <v>#REF!</v>
      </c>
      <c r="F139" s="143" t="s">
        <v>110</v>
      </c>
    </row>
    <row r="140" spans="1:6">
      <c r="A140" s="116">
        <v>2011404</v>
      </c>
      <c r="B140" s="116" t="s">
        <v>273</v>
      </c>
      <c r="C140" s="14">
        <v>0</v>
      </c>
      <c r="D140" s="143">
        <v>2011403</v>
      </c>
      <c r="E140" s="1" t="e">
        <f>SUM(#REF!)</f>
        <v>#REF!</v>
      </c>
      <c r="F140" s="143" t="s">
        <v>112</v>
      </c>
    </row>
    <row r="141" spans="1:6">
      <c r="A141" s="116">
        <v>2011405</v>
      </c>
      <c r="B141" s="116" t="s">
        <v>274</v>
      </c>
      <c r="C141" s="14">
        <v>0</v>
      </c>
      <c r="D141" s="143">
        <v>2011404</v>
      </c>
      <c r="E141" s="1" t="e">
        <f>SUM(#REF!)</f>
        <v>#REF!</v>
      </c>
      <c r="F141" s="143" t="s">
        <v>275</v>
      </c>
    </row>
    <row r="142" spans="1:6">
      <c r="A142" s="116">
        <v>2011406</v>
      </c>
      <c r="B142" s="116" t="s">
        <v>276</v>
      </c>
      <c r="C142" s="14">
        <v>0</v>
      </c>
      <c r="D142" s="143">
        <v>2011405</v>
      </c>
      <c r="E142" s="1" t="e">
        <f>SUM(#REF!)</f>
        <v>#REF!</v>
      </c>
      <c r="F142" s="143" t="s">
        <v>277</v>
      </c>
    </row>
    <row r="143" spans="1:6">
      <c r="A143" s="116">
        <v>2011407</v>
      </c>
      <c r="B143" s="116" t="s">
        <v>278</v>
      </c>
      <c r="C143" s="14">
        <v>0</v>
      </c>
      <c r="D143" s="143">
        <v>2011406</v>
      </c>
      <c r="E143" s="1" t="e">
        <f>SUM(#REF!)</f>
        <v>#REF!</v>
      </c>
      <c r="F143" s="143" t="s">
        <v>279</v>
      </c>
    </row>
    <row r="144" spans="1:6">
      <c r="A144" s="116">
        <v>2011408</v>
      </c>
      <c r="B144" s="116" t="s">
        <v>280</v>
      </c>
      <c r="C144" s="14">
        <v>0</v>
      </c>
      <c r="D144" s="143">
        <v>2011407</v>
      </c>
      <c r="E144" s="1" t="e">
        <f>SUM(#REF!)</f>
        <v>#REF!</v>
      </c>
      <c r="F144" s="143" t="s">
        <v>281</v>
      </c>
    </row>
    <row r="145" spans="1:6">
      <c r="A145" s="116">
        <v>2011409</v>
      </c>
      <c r="B145" s="116" t="s">
        <v>282</v>
      </c>
      <c r="C145" s="14">
        <v>0</v>
      </c>
      <c r="D145" s="143">
        <v>2011408</v>
      </c>
      <c r="E145" s="1" t="e">
        <f>SUM(#REF!)</f>
        <v>#REF!</v>
      </c>
      <c r="F145" s="143" t="s">
        <v>283</v>
      </c>
    </row>
    <row r="146" spans="1:6">
      <c r="A146" s="116">
        <v>2011410</v>
      </c>
      <c r="B146" s="116" t="s">
        <v>284</v>
      </c>
      <c r="C146" s="14">
        <v>0</v>
      </c>
      <c r="D146" s="143">
        <v>2011409</v>
      </c>
      <c r="E146" s="1" t="e">
        <f>SUM(#REF!)</f>
        <v>#REF!</v>
      </c>
      <c r="F146" s="143" t="s">
        <v>285</v>
      </c>
    </row>
    <row r="147" spans="1:6">
      <c r="A147" s="116">
        <v>2011411</v>
      </c>
      <c r="B147" s="116" t="s">
        <v>286</v>
      </c>
      <c r="C147" s="14">
        <v>0</v>
      </c>
      <c r="D147" s="143">
        <v>2011410</v>
      </c>
      <c r="E147" s="1" t="e">
        <f>SUM(#REF!)</f>
        <v>#REF!</v>
      </c>
      <c r="F147" s="143" t="s">
        <v>287</v>
      </c>
    </row>
    <row r="148" spans="1:6">
      <c r="A148" s="116">
        <v>2011450</v>
      </c>
      <c r="B148" s="116" t="s">
        <v>127</v>
      </c>
      <c r="C148" s="14">
        <v>0</v>
      </c>
      <c r="D148" s="143">
        <v>2011411</v>
      </c>
      <c r="E148" s="1" t="e">
        <f>SUM(#REF!)</f>
        <v>#REF!</v>
      </c>
      <c r="F148" s="143" t="s">
        <v>288</v>
      </c>
    </row>
    <row r="149" spans="1:6">
      <c r="A149" s="116">
        <v>2011499</v>
      </c>
      <c r="B149" s="116" t="s">
        <v>289</v>
      </c>
      <c r="C149" s="14">
        <v>0</v>
      </c>
      <c r="D149" s="143">
        <v>2011450</v>
      </c>
      <c r="E149" s="1" t="e">
        <f>SUM(#REF!)</f>
        <v>#REF!</v>
      </c>
      <c r="F149" s="143" t="s">
        <v>126</v>
      </c>
    </row>
    <row r="150" spans="1:6">
      <c r="A150" s="116">
        <v>20123</v>
      </c>
      <c r="B150" s="115" t="s">
        <v>290</v>
      </c>
      <c r="C150" s="14">
        <f>SUM(C151:C156)</f>
        <v>0</v>
      </c>
      <c r="D150" s="143">
        <v>2011499</v>
      </c>
      <c r="E150" s="1" t="e">
        <f>SUM(#REF!)</f>
        <v>#REF!</v>
      </c>
      <c r="F150" s="143" t="s">
        <v>291</v>
      </c>
    </row>
    <row r="151" spans="1:6">
      <c r="A151" s="116">
        <v>2012301</v>
      </c>
      <c r="B151" s="116" t="s">
        <v>109</v>
      </c>
      <c r="C151" s="14">
        <v>0</v>
      </c>
      <c r="D151" s="143">
        <v>20123</v>
      </c>
      <c r="E151" s="1" t="e">
        <f>SUM(#REF!)</f>
        <v>#REF!</v>
      </c>
      <c r="F151" s="143" t="s">
        <v>292</v>
      </c>
    </row>
    <row r="152" spans="1:6">
      <c r="A152" s="116">
        <v>2012302</v>
      </c>
      <c r="B152" s="116" t="s">
        <v>111</v>
      </c>
      <c r="C152" s="14">
        <v>0</v>
      </c>
      <c r="D152" s="143">
        <v>2012301</v>
      </c>
      <c r="E152" s="1" t="e">
        <f>SUM(#REF!)</f>
        <v>#REF!</v>
      </c>
      <c r="F152" s="143" t="s">
        <v>108</v>
      </c>
    </row>
    <row r="153" spans="1:6">
      <c r="A153" s="116">
        <v>2012303</v>
      </c>
      <c r="B153" s="116" t="s">
        <v>113</v>
      </c>
      <c r="C153" s="14">
        <v>0</v>
      </c>
      <c r="D153" s="143">
        <v>2012302</v>
      </c>
      <c r="E153" s="1" t="e">
        <f>SUM(#REF!)</f>
        <v>#REF!</v>
      </c>
      <c r="F153" s="143" t="s">
        <v>110</v>
      </c>
    </row>
    <row r="154" spans="1:6">
      <c r="A154" s="116">
        <v>2012304</v>
      </c>
      <c r="B154" s="116" t="s">
        <v>293</v>
      </c>
      <c r="C154" s="14">
        <v>0</v>
      </c>
      <c r="D154" s="143">
        <v>2012303</v>
      </c>
      <c r="E154" s="1" t="e">
        <f>SUM(#REF!)</f>
        <v>#REF!</v>
      </c>
      <c r="F154" s="143" t="s">
        <v>112</v>
      </c>
    </row>
    <row r="155" spans="1:6">
      <c r="A155" s="116">
        <v>2012350</v>
      </c>
      <c r="B155" s="116" t="s">
        <v>127</v>
      </c>
      <c r="C155" s="14">
        <v>0</v>
      </c>
      <c r="D155" s="143">
        <v>2012304</v>
      </c>
      <c r="E155" s="1" t="e">
        <f>SUM(#REF!)</f>
        <v>#REF!</v>
      </c>
      <c r="F155" s="143" t="s">
        <v>294</v>
      </c>
    </row>
    <row r="156" spans="1:6">
      <c r="A156" s="116">
        <v>2012399</v>
      </c>
      <c r="B156" s="116" t="s">
        <v>295</v>
      </c>
      <c r="C156" s="14">
        <v>0</v>
      </c>
      <c r="D156" s="143">
        <v>2012350</v>
      </c>
      <c r="E156" s="1" t="e">
        <f>SUM(#REF!)</f>
        <v>#REF!</v>
      </c>
      <c r="F156" s="143" t="s">
        <v>126</v>
      </c>
    </row>
    <row r="157" spans="1:6">
      <c r="A157" s="116">
        <v>20125</v>
      </c>
      <c r="B157" s="115" t="s">
        <v>296</v>
      </c>
      <c r="C157" s="14">
        <f>SUM(C158:C164)</f>
        <v>0</v>
      </c>
      <c r="D157" s="143">
        <v>2012399</v>
      </c>
      <c r="E157" s="1" t="e">
        <f>SUM(#REF!)</f>
        <v>#REF!</v>
      </c>
      <c r="F157" s="143" t="s">
        <v>297</v>
      </c>
    </row>
    <row r="158" spans="1:6">
      <c r="A158" s="116">
        <v>2012501</v>
      </c>
      <c r="B158" s="116" t="s">
        <v>109</v>
      </c>
      <c r="C158" s="14">
        <v>0</v>
      </c>
      <c r="D158" s="143">
        <v>20125</v>
      </c>
      <c r="E158" s="1" t="e">
        <f>SUM(#REF!)</f>
        <v>#REF!</v>
      </c>
      <c r="F158" s="143" t="s">
        <v>298</v>
      </c>
    </row>
    <row r="159" spans="1:6">
      <c r="A159" s="116">
        <v>2012502</v>
      </c>
      <c r="B159" s="116" t="s">
        <v>111</v>
      </c>
      <c r="C159" s="14">
        <v>0</v>
      </c>
      <c r="D159" s="143">
        <v>2012501</v>
      </c>
      <c r="E159" s="1" t="e">
        <f>SUM(#REF!)</f>
        <v>#REF!</v>
      </c>
      <c r="F159" s="143" t="s">
        <v>108</v>
      </c>
    </row>
    <row r="160" spans="1:6">
      <c r="A160" s="116">
        <v>2012503</v>
      </c>
      <c r="B160" s="116" t="s">
        <v>113</v>
      </c>
      <c r="C160" s="14">
        <v>0</v>
      </c>
      <c r="D160" s="143">
        <v>2012502</v>
      </c>
      <c r="E160" s="1" t="e">
        <f>SUM(#REF!)</f>
        <v>#REF!</v>
      </c>
      <c r="F160" s="143" t="s">
        <v>110</v>
      </c>
    </row>
    <row r="161" spans="1:6">
      <c r="A161" s="116">
        <v>2012504</v>
      </c>
      <c r="B161" s="116" t="s">
        <v>299</v>
      </c>
      <c r="C161" s="14">
        <v>0</v>
      </c>
      <c r="D161" s="143">
        <v>2012503</v>
      </c>
      <c r="E161" s="1" t="e">
        <f>SUM(#REF!)</f>
        <v>#REF!</v>
      </c>
      <c r="F161" s="143" t="s">
        <v>112</v>
      </c>
    </row>
    <row r="162" spans="1:6">
      <c r="A162" s="116">
        <v>2012505</v>
      </c>
      <c r="B162" s="116" t="s">
        <v>300</v>
      </c>
      <c r="C162" s="14">
        <v>0</v>
      </c>
      <c r="D162" s="143">
        <v>2012504</v>
      </c>
      <c r="E162" s="1" t="e">
        <f>SUM(#REF!)</f>
        <v>#REF!</v>
      </c>
      <c r="F162" s="143" t="s">
        <v>301</v>
      </c>
    </row>
    <row r="163" spans="1:6">
      <c r="A163" s="116">
        <v>2012550</v>
      </c>
      <c r="B163" s="116" t="s">
        <v>127</v>
      </c>
      <c r="C163" s="14">
        <v>0</v>
      </c>
      <c r="D163" s="143">
        <v>2012505</v>
      </c>
      <c r="E163" s="1" t="e">
        <f>SUM(#REF!)</f>
        <v>#REF!</v>
      </c>
      <c r="F163" s="143" t="s">
        <v>302</v>
      </c>
    </row>
    <row r="164" spans="1:6">
      <c r="A164" s="116">
        <v>2012599</v>
      </c>
      <c r="B164" s="116" t="s">
        <v>303</v>
      </c>
      <c r="C164" s="14">
        <v>0</v>
      </c>
      <c r="D164" s="143">
        <v>2012550</v>
      </c>
      <c r="E164" s="1" t="e">
        <f>SUM(#REF!)</f>
        <v>#REF!</v>
      </c>
      <c r="F164" s="143" t="s">
        <v>126</v>
      </c>
    </row>
    <row r="165" spans="1:6">
      <c r="A165" s="116">
        <v>20126</v>
      </c>
      <c r="B165" s="115" t="s">
        <v>304</v>
      </c>
      <c r="C165" s="14">
        <f>SUM(C166:C170)</f>
        <v>0</v>
      </c>
      <c r="D165" s="143">
        <v>2012599</v>
      </c>
      <c r="E165" s="1" t="e">
        <f>SUM(#REF!)</f>
        <v>#REF!</v>
      </c>
      <c r="F165" s="143" t="s">
        <v>305</v>
      </c>
    </row>
    <row r="166" spans="1:6">
      <c r="A166" s="116">
        <v>2012601</v>
      </c>
      <c r="B166" s="116" t="s">
        <v>109</v>
      </c>
      <c r="C166" s="14">
        <v>0</v>
      </c>
      <c r="D166" s="143">
        <v>20126</v>
      </c>
      <c r="E166" s="1" t="e">
        <f>SUM(#REF!)</f>
        <v>#REF!</v>
      </c>
      <c r="F166" s="143" t="s">
        <v>306</v>
      </c>
    </row>
    <row r="167" spans="1:6">
      <c r="A167" s="116">
        <v>2012602</v>
      </c>
      <c r="B167" s="116" t="s">
        <v>111</v>
      </c>
      <c r="C167" s="14">
        <v>0</v>
      </c>
      <c r="D167" s="143">
        <v>2012601</v>
      </c>
      <c r="E167" s="1" t="e">
        <f>SUM(#REF!)</f>
        <v>#REF!</v>
      </c>
      <c r="F167" s="143" t="s">
        <v>108</v>
      </c>
    </row>
    <row r="168" spans="1:6">
      <c r="A168" s="116">
        <v>2012603</v>
      </c>
      <c r="B168" s="116" t="s">
        <v>113</v>
      </c>
      <c r="C168" s="14">
        <v>0</v>
      </c>
      <c r="D168" s="143">
        <v>2012602</v>
      </c>
      <c r="E168" s="1" t="e">
        <f>SUM(#REF!)</f>
        <v>#REF!</v>
      </c>
      <c r="F168" s="143" t="s">
        <v>110</v>
      </c>
    </row>
    <row r="169" spans="1:6">
      <c r="A169" s="116">
        <v>2012604</v>
      </c>
      <c r="B169" s="116" t="s">
        <v>307</v>
      </c>
      <c r="C169" s="14">
        <v>0</v>
      </c>
      <c r="D169" s="143">
        <v>2012603</v>
      </c>
      <c r="E169" s="1" t="e">
        <f>SUM(#REF!)</f>
        <v>#REF!</v>
      </c>
      <c r="F169" s="143" t="s">
        <v>112</v>
      </c>
    </row>
    <row r="170" spans="1:6">
      <c r="A170" s="116">
        <v>2012699</v>
      </c>
      <c r="B170" s="116" t="s">
        <v>308</v>
      </c>
      <c r="C170" s="14">
        <v>0</v>
      </c>
      <c r="D170" s="143">
        <v>2012604</v>
      </c>
      <c r="E170" s="1" t="e">
        <f>SUM(#REF!)</f>
        <v>#REF!</v>
      </c>
      <c r="F170" s="143" t="s">
        <v>309</v>
      </c>
    </row>
    <row r="171" spans="1:6">
      <c r="A171" s="116">
        <v>20128</v>
      </c>
      <c r="B171" s="115" t="s">
        <v>310</v>
      </c>
      <c r="C171" s="14">
        <f>SUM(C172:C177)</f>
        <v>0</v>
      </c>
      <c r="D171" s="143">
        <v>2012699</v>
      </c>
      <c r="E171" s="1" t="e">
        <f>SUM(#REF!)</f>
        <v>#REF!</v>
      </c>
      <c r="F171" s="143" t="s">
        <v>311</v>
      </c>
    </row>
    <row r="172" spans="1:6">
      <c r="A172" s="116">
        <v>2012801</v>
      </c>
      <c r="B172" s="116" t="s">
        <v>109</v>
      </c>
      <c r="C172" s="14">
        <v>0</v>
      </c>
      <c r="D172" s="143">
        <v>20128</v>
      </c>
      <c r="E172" s="1" t="e">
        <f>SUM(#REF!)</f>
        <v>#REF!</v>
      </c>
      <c r="F172" s="143" t="s">
        <v>312</v>
      </c>
    </row>
    <row r="173" spans="1:6">
      <c r="A173" s="116">
        <v>2012802</v>
      </c>
      <c r="B173" s="116" t="s">
        <v>111</v>
      </c>
      <c r="C173" s="14">
        <v>0</v>
      </c>
      <c r="D173" s="143">
        <v>2012801</v>
      </c>
      <c r="E173" s="1" t="e">
        <f>SUM(#REF!)</f>
        <v>#REF!</v>
      </c>
      <c r="F173" s="143" t="s">
        <v>108</v>
      </c>
    </row>
    <row r="174" spans="1:6">
      <c r="A174" s="116">
        <v>2012803</v>
      </c>
      <c r="B174" s="116" t="s">
        <v>113</v>
      </c>
      <c r="C174" s="14">
        <v>0</v>
      </c>
      <c r="D174" s="143">
        <v>2012802</v>
      </c>
      <c r="E174" s="1" t="e">
        <f>SUM(#REF!)</f>
        <v>#REF!</v>
      </c>
      <c r="F174" s="143" t="s">
        <v>110</v>
      </c>
    </row>
    <row r="175" spans="1:6">
      <c r="A175" s="116">
        <v>2012804</v>
      </c>
      <c r="B175" s="116" t="s">
        <v>137</v>
      </c>
      <c r="C175" s="14">
        <v>0</v>
      </c>
      <c r="D175" s="143">
        <v>2012803</v>
      </c>
      <c r="E175" s="1" t="e">
        <f>SUM(#REF!)</f>
        <v>#REF!</v>
      </c>
      <c r="F175" s="143" t="s">
        <v>112</v>
      </c>
    </row>
    <row r="176" spans="1:6">
      <c r="A176" s="116">
        <v>2012850</v>
      </c>
      <c r="B176" s="116" t="s">
        <v>127</v>
      </c>
      <c r="C176" s="14">
        <v>0</v>
      </c>
      <c r="D176" s="143">
        <v>2012804</v>
      </c>
      <c r="E176" s="1" t="e">
        <f>SUM(#REF!)</f>
        <v>#REF!</v>
      </c>
      <c r="F176" s="143" t="s">
        <v>136</v>
      </c>
    </row>
    <row r="177" spans="1:6">
      <c r="A177" s="116">
        <v>2012899</v>
      </c>
      <c r="B177" s="116" t="s">
        <v>313</v>
      </c>
      <c r="C177" s="14">
        <v>0</v>
      </c>
      <c r="D177" s="143">
        <v>2012850</v>
      </c>
      <c r="E177" s="1" t="e">
        <f>SUM(#REF!)</f>
        <v>#REF!</v>
      </c>
      <c r="F177" s="143" t="s">
        <v>126</v>
      </c>
    </row>
    <row r="178" spans="1:6">
      <c r="A178" s="116">
        <v>20129</v>
      </c>
      <c r="B178" s="115" t="s">
        <v>314</v>
      </c>
      <c r="C178" s="14">
        <f>SUM(C179:C184)</f>
        <v>3</v>
      </c>
      <c r="D178" s="143">
        <v>2012899</v>
      </c>
      <c r="E178" s="1" t="e">
        <f>SUM(#REF!)</f>
        <v>#REF!</v>
      </c>
      <c r="F178" s="143" t="s">
        <v>315</v>
      </c>
    </row>
    <row r="179" spans="1:6">
      <c r="A179" s="116">
        <v>2012901</v>
      </c>
      <c r="B179" s="116" t="s">
        <v>109</v>
      </c>
      <c r="C179" s="14">
        <v>0</v>
      </c>
      <c r="D179" s="143">
        <v>20129</v>
      </c>
      <c r="E179" s="1" t="e">
        <f>SUM(#REF!)</f>
        <v>#REF!</v>
      </c>
      <c r="F179" s="143" t="s">
        <v>316</v>
      </c>
    </row>
    <row r="180" spans="1:6">
      <c r="A180" s="116">
        <v>2012902</v>
      </c>
      <c r="B180" s="116" t="s">
        <v>111</v>
      </c>
      <c r="C180" s="14">
        <v>3</v>
      </c>
      <c r="D180" s="143">
        <v>2012901</v>
      </c>
      <c r="E180" s="1" t="e">
        <f>SUM(#REF!)</f>
        <v>#REF!</v>
      </c>
      <c r="F180" s="143" t="s">
        <v>108</v>
      </c>
    </row>
    <row r="181" spans="1:6">
      <c r="A181" s="116">
        <v>2012903</v>
      </c>
      <c r="B181" s="116" t="s">
        <v>113</v>
      </c>
      <c r="C181" s="14">
        <v>0</v>
      </c>
      <c r="D181" s="143">
        <v>2012902</v>
      </c>
      <c r="E181" s="1" t="e">
        <f>SUM(#REF!)</f>
        <v>#REF!</v>
      </c>
      <c r="F181" s="143" t="s">
        <v>110</v>
      </c>
    </row>
    <row r="182" spans="1:6">
      <c r="A182" s="116">
        <v>2012906</v>
      </c>
      <c r="B182" s="116" t="s">
        <v>317</v>
      </c>
      <c r="C182" s="14">
        <v>0</v>
      </c>
      <c r="D182" s="143">
        <v>2012903</v>
      </c>
      <c r="E182" s="1" t="e">
        <f>SUM(#REF!)</f>
        <v>#REF!</v>
      </c>
      <c r="F182" s="143" t="s">
        <v>112</v>
      </c>
    </row>
    <row r="183" spans="1:6">
      <c r="A183" s="116">
        <v>2012950</v>
      </c>
      <c r="B183" s="116" t="s">
        <v>127</v>
      </c>
      <c r="C183" s="14">
        <v>0</v>
      </c>
      <c r="D183" s="143">
        <v>2012906</v>
      </c>
      <c r="E183" s="1" t="e">
        <f>SUM(#REF!)</f>
        <v>#REF!</v>
      </c>
      <c r="F183" s="145" t="s">
        <v>318</v>
      </c>
    </row>
    <row r="184" spans="1:6">
      <c r="A184" s="116">
        <v>2012999</v>
      </c>
      <c r="B184" s="116" t="s">
        <v>319</v>
      </c>
      <c r="C184" s="14">
        <v>0</v>
      </c>
      <c r="D184" s="143">
        <v>2012950</v>
      </c>
      <c r="E184" s="1" t="e">
        <f>SUM(#REF!)</f>
        <v>#REF!</v>
      </c>
      <c r="F184" s="143" t="s">
        <v>126</v>
      </c>
    </row>
    <row r="185" spans="1:6">
      <c r="A185" s="116">
        <v>20131</v>
      </c>
      <c r="B185" s="115" t="s">
        <v>320</v>
      </c>
      <c r="C185" s="14">
        <f>SUM(C186:C191)</f>
        <v>0</v>
      </c>
      <c r="D185" s="143">
        <v>2012999</v>
      </c>
      <c r="E185" s="1" t="e">
        <f>SUM(#REF!)</f>
        <v>#REF!</v>
      </c>
      <c r="F185" s="143" t="s">
        <v>321</v>
      </c>
    </row>
    <row r="186" spans="1:6">
      <c r="A186" s="116">
        <v>2013101</v>
      </c>
      <c r="B186" s="116" t="s">
        <v>109</v>
      </c>
      <c r="C186" s="14">
        <v>0</v>
      </c>
      <c r="D186" s="143">
        <v>20131</v>
      </c>
      <c r="E186" s="1" t="e">
        <f>SUM(#REF!)</f>
        <v>#REF!</v>
      </c>
      <c r="F186" s="143" t="s">
        <v>322</v>
      </c>
    </row>
    <row r="187" spans="1:6">
      <c r="A187" s="116">
        <v>2013102</v>
      </c>
      <c r="B187" s="116" t="s">
        <v>111</v>
      </c>
      <c r="C187" s="14">
        <v>0</v>
      </c>
      <c r="D187" s="143">
        <v>2013101</v>
      </c>
      <c r="E187" s="1" t="e">
        <f>SUM(#REF!)</f>
        <v>#REF!</v>
      </c>
      <c r="F187" s="143" t="s">
        <v>108</v>
      </c>
    </row>
    <row r="188" spans="1:6">
      <c r="A188" s="116">
        <v>2013103</v>
      </c>
      <c r="B188" s="116" t="s">
        <v>113</v>
      </c>
      <c r="C188" s="14">
        <v>0</v>
      </c>
      <c r="D188" s="143">
        <v>2013102</v>
      </c>
      <c r="E188" s="1" t="e">
        <f>SUM(#REF!)</f>
        <v>#REF!</v>
      </c>
      <c r="F188" s="143" t="s">
        <v>110</v>
      </c>
    </row>
    <row r="189" spans="1:6">
      <c r="A189" s="116">
        <v>2013105</v>
      </c>
      <c r="B189" s="116" t="s">
        <v>323</v>
      </c>
      <c r="C189" s="14">
        <v>0</v>
      </c>
      <c r="D189" s="143">
        <v>2013103</v>
      </c>
      <c r="E189" s="1" t="e">
        <f>SUM(#REF!)</f>
        <v>#REF!</v>
      </c>
      <c r="F189" s="143" t="s">
        <v>112</v>
      </c>
    </row>
    <row r="190" spans="1:6">
      <c r="A190" s="116">
        <v>2013150</v>
      </c>
      <c r="B190" s="116" t="s">
        <v>127</v>
      </c>
      <c r="C190" s="14">
        <v>0</v>
      </c>
      <c r="D190" s="143">
        <v>2013105</v>
      </c>
      <c r="E190" s="1" t="e">
        <f>SUM(#REF!)</f>
        <v>#REF!</v>
      </c>
      <c r="F190" s="143" t="s">
        <v>324</v>
      </c>
    </row>
    <row r="191" spans="1:6">
      <c r="A191" s="116">
        <v>2013199</v>
      </c>
      <c r="B191" s="116" t="s">
        <v>325</v>
      </c>
      <c r="C191" s="14">
        <v>0</v>
      </c>
      <c r="D191" s="143">
        <v>2013150</v>
      </c>
      <c r="E191" s="1" t="e">
        <f>SUM(#REF!)</f>
        <v>#REF!</v>
      </c>
      <c r="F191" s="143" t="s">
        <v>126</v>
      </c>
    </row>
    <row r="192" spans="1:6">
      <c r="A192" s="116">
        <v>20132</v>
      </c>
      <c r="B192" s="115" t="s">
        <v>326</v>
      </c>
      <c r="C192" s="14">
        <f>SUM(C193:C198)</f>
        <v>0</v>
      </c>
      <c r="D192" s="143">
        <v>2013199</v>
      </c>
      <c r="E192" s="1" t="e">
        <f>SUM(#REF!)</f>
        <v>#REF!</v>
      </c>
      <c r="F192" s="143" t="s">
        <v>327</v>
      </c>
    </row>
    <row r="193" spans="1:6">
      <c r="A193" s="116">
        <v>2013201</v>
      </c>
      <c r="B193" s="116" t="s">
        <v>109</v>
      </c>
      <c r="C193" s="14">
        <v>0</v>
      </c>
      <c r="D193" s="143">
        <v>20132</v>
      </c>
      <c r="E193" s="1" t="e">
        <f>SUM(#REF!)</f>
        <v>#REF!</v>
      </c>
      <c r="F193" s="143" t="s">
        <v>328</v>
      </c>
    </row>
    <row r="194" spans="1:6">
      <c r="A194" s="116">
        <v>2013202</v>
      </c>
      <c r="B194" s="116" t="s">
        <v>111</v>
      </c>
      <c r="C194" s="14">
        <v>0</v>
      </c>
      <c r="D194" s="143">
        <v>2013201</v>
      </c>
      <c r="E194" s="1" t="e">
        <f>SUM(#REF!)</f>
        <v>#REF!</v>
      </c>
      <c r="F194" s="143" t="s">
        <v>108</v>
      </c>
    </row>
    <row r="195" spans="1:6">
      <c r="A195" s="116">
        <v>2013203</v>
      </c>
      <c r="B195" s="116" t="s">
        <v>113</v>
      </c>
      <c r="C195" s="14">
        <v>0</v>
      </c>
      <c r="D195" s="143">
        <v>2013202</v>
      </c>
      <c r="E195" s="1" t="e">
        <f>SUM(#REF!)</f>
        <v>#REF!</v>
      </c>
      <c r="F195" s="143" t="s">
        <v>110</v>
      </c>
    </row>
    <row r="196" spans="1:6">
      <c r="A196" s="116">
        <v>2013204</v>
      </c>
      <c r="B196" s="116" t="s">
        <v>329</v>
      </c>
      <c r="C196" s="14">
        <v>0</v>
      </c>
      <c r="D196" s="143">
        <v>2013203</v>
      </c>
      <c r="E196" s="1" t="e">
        <f>SUM(#REF!)</f>
        <v>#REF!</v>
      </c>
      <c r="F196" s="143" t="s">
        <v>112</v>
      </c>
    </row>
    <row r="197" spans="1:6">
      <c r="A197" s="116">
        <v>2013250</v>
      </c>
      <c r="B197" s="116" t="s">
        <v>127</v>
      </c>
      <c r="C197" s="14">
        <v>0</v>
      </c>
      <c r="D197" s="143">
        <v>2013204</v>
      </c>
      <c r="E197" s="1" t="e">
        <f>SUM(#REF!)</f>
        <v>#REF!</v>
      </c>
      <c r="F197" s="143" t="s">
        <v>330</v>
      </c>
    </row>
    <row r="198" spans="1:6">
      <c r="A198" s="116">
        <v>2013299</v>
      </c>
      <c r="B198" s="116" t="s">
        <v>331</v>
      </c>
      <c r="C198" s="14"/>
      <c r="D198" s="143">
        <v>2013250</v>
      </c>
      <c r="E198" s="1" t="e">
        <f>SUM(#REF!)</f>
        <v>#REF!</v>
      </c>
      <c r="F198" s="143" t="s">
        <v>126</v>
      </c>
    </row>
    <row r="199" spans="1:6">
      <c r="A199" s="116">
        <v>20133</v>
      </c>
      <c r="B199" s="115" t="s">
        <v>332</v>
      </c>
      <c r="C199" s="14">
        <f>SUM(C200:C204)</f>
        <v>0</v>
      </c>
      <c r="D199" s="143">
        <v>2013299</v>
      </c>
      <c r="E199" s="1" t="e">
        <f>SUM(#REF!)</f>
        <v>#REF!</v>
      </c>
      <c r="F199" s="143" t="s">
        <v>333</v>
      </c>
    </row>
    <row r="200" spans="1:6">
      <c r="A200" s="116">
        <v>2013301</v>
      </c>
      <c r="B200" s="116" t="s">
        <v>109</v>
      </c>
      <c r="C200" s="14">
        <v>0</v>
      </c>
      <c r="D200" s="143">
        <v>20133</v>
      </c>
      <c r="E200" s="1" t="e">
        <f>SUM(#REF!)</f>
        <v>#REF!</v>
      </c>
      <c r="F200" s="143" t="s">
        <v>334</v>
      </c>
    </row>
    <row r="201" spans="1:6">
      <c r="A201" s="116">
        <v>2013302</v>
      </c>
      <c r="B201" s="116" t="s">
        <v>111</v>
      </c>
      <c r="C201" s="14">
        <v>0</v>
      </c>
      <c r="D201" s="143">
        <v>2013301</v>
      </c>
      <c r="E201" s="1" t="e">
        <f>SUM(#REF!)</f>
        <v>#REF!</v>
      </c>
      <c r="F201" s="143" t="s">
        <v>108</v>
      </c>
    </row>
    <row r="202" spans="1:6">
      <c r="A202" s="116">
        <v>2013303</v>
      </c>
      <c r="B202" s="116" t="s">
        <v>113</v>
      </c>
      <c r="C202" s="14">
        <v>0</v>
      </c>
      <c r="D202" s="143">
        <v>2013302</v>
      </c>
      <c r="E202" s="1" t="e">
        <f>SUM(#REF!)</f>
        <v>#REF!</v>
      </c>
      <c r="F202" s="143" t="s">
        <v>110</v>
      </c>
    </row>
    <row r="203" spans="1:6">
      <c r="A203" s="116">
        <v>2013350</v>
      </c>
      <c r="B203" s="116" t="s">
        <v>127</v>
      </c>
      <c r="C203" s="14">
        <v>0</v>
      </c>
      <c r="D203" s="143">
        <v>2013303</v>
      </c>
      <c r="E203" s="1" t="e">
        <f>SUM(#REF!)</f>
        <v>#REF!</v>
      </c>
      <c r="F203" s="143" t="s">
        <v>112</v>
      </c>
    </row>
    <row r="204" spans="1:6">
      <c r="A204" s="116">
        <v>2013399</v>
      </c>
      <c r="B204" s="116" t="s">
        <v>335</v>
      </c>
      <c r="C204" s="14">
        <v>0</v>
      </c>
      <c r="D204" s="143">
        <v>2013350</v>
      </c>
      <c r="E204" s="1" t="e">
        <f>SUM(#REF!)</f>
        <v>#REF!</v>
      </c>
      <c r="F204" s="143" t="s">
        <v>126</v>
      </c>
    </row>
    <row r="205" spans="1:6">
      <c r="A205" s="116">
        <v>20134</v>
      </c>
      <c r="B205" s="115" t="s">
        <v>336</v>
      </c>
      <c r="C205" s="14">
        <f>SUM(C206:C212)</f>
        <v>0</v>
      </c>
      <c r="D205" s="143">
        <v>2013399</v>
      </c>
      <c r="E205" s="1" t="e">
        <f>SUM(#REF!)</f>
        <v>#REF!</v>
      </c>
      <c r="F205" s="143" t="s">
        <v>337</v>
      </c>
    </row>
    <row r="206" spans="1:6">
      <c r="A206" s="116">
        <v>2013401</v>
      </c>
      <c r="B206" s="116" t="s">
        <v>109</v>
      </c>
      <c r="C206" s="14">
        <v>0</v>
      </c>
      <c r="D206" s="143">
        <v>20134</v>
      </c>
      <c r="E206" s="1" t="e">
        <f>SUM(#REF!)</f>
        <v>#REF!</v>
      </c>
      <c r="F206" s="143" t="s">
        <v>338</v>
      </c>
    </row>
    <row r="207" spans="1:6">
      <c r="A207" s="116">
        <v>2013402</v>
      </c>
      <c r="B207" s="116" t="s">
        <v>111</v>
      </c>
      <c r="C207" s="14">
        <v>0</v>
      </c>
      <c r="D207" s="143">
        <v>2013401</v>
      </c>
      <c r="E207" s="1" t="e">
        <f>SUM(#REF!)</f>
        <v>#REF!</v>
      </c>
      <c r="F207" s="143" t="s">
        <v>108</v>
      </c>
    </row>
    <row r="208" spans="1:6">
      <c r="A208" s="116">
        <v>2013403</v>
      </c>
      <c r="B208" s="116" t="s">
        <v>113</v>
      </c>
      <c r="C208" s="14">
        <v>0</v>
      </c>
      <c r="D208" s="143">
        <v>2013402</v>
      </c>
      <c r="E208" s="1" t="e">
        <f>SUM(#REF!)</f>
        <v>#REF!</v>
      </c>
      <c r="F208" s="143" t="s">
        <v>110</v>
      </c>
    </row>
    <row r="209" spans="1:6">
      <c r="A209" s="116">
        <v>2013404</v>
      </c>
      <c r="B209" s="116" t="s">
        <v>339</v>
      </c>
      <c r="C209" s="14">
        <v>0</v>
      </c>
      <c r="D209" s="143">
        <v>2013403</v>
      </c>
      <c r="E209" s="1" t="e">
        <f>SUM(#REF!)</f>
        <v>#REF!</v>
      </c>
      <c r="F209" s="143" t="s">
        <v>112</v>
      </c>
    </row>
    <row r="210" spans="1:6">
      <c r="A210" s="116">
        <v>2013405</v>
      </c>
      <c r="B210" s="116" t="s">
        <v>340</v>
      </c>
      <c r="C210" s="14">
        <v>0</v>
      </c>
      <c r="D210" s="143">
        <v>2013404</v>
      </c>
      <c r="E210" s="1" t="e">
        <f>SUM(#REF!)</f>
        <v>#REF!</v>
      </c>
      <c r="F210" s="143" t="s">
        <v>341</v>
      </c>
    </row>
    <row r="211" spans="1:6">
      <c r="A211" s="116">
        <v>2013450</v>
      </c>
      <c r="B211" s="116" t="s">
        <v>127</v>
      </c>
      <c r="C211" s="14">
        <v>0</v>
      </c>
      <c r="D211" s="143">
        <v>2013405</v>
      </c>
      <c r="E211" s="1" t="e">
        <f>SUM(#REF!)</f>
        <v>#REF!</v>
      </c>
      <c r="F211" s="143" t="s">
        <v>342</v>
      </c>
    </row>
    <row r="212" spans="1:6">
      <c r="A212" s="116">
        <v>2013499</v>
      </c>
      <c r="B212" s="116" t="s">
        <v>343</v>
      </c>
      <c r="C212" s="14">
        <v>0</v>
      </c>
      <c r="D212" s="143">
        <v>2013450</v>
      </c>
      <c r="E212" s="1" t="e">
        <f>SUM(#REF!)</f>
        <v>#REF!</v>
      </c>
      <c r="F212" s="143" t="s">
        <v>126</v>
      </c>
    </row>
    <row r="213" spans="1:6">
      <c r="A213" s="116">
        <v>20135</v>
      </c>
      <c r="B213" s="115" t="s">
        <v>344</v>
      </c>
      <c r="C213" s="14">
        <f>SUM(C214:C218)</f>
        <v>0</v>
      </c>
      <c r="D213" s="143">
        <v>2013499</v>
      </c>
      <c r="E213" s="1" t="e">
        <f>SUM(#REF!)</f>
        <v>#REF!</v>
      </c>
      <c r="F213" s="143" t="s">
        <v>345</v>
      </c>
    </row>
    <row r="214" spans="1:6">
      <c r="A214" s="116">
        <v>2013501</v>
      </c>
      <c r="B214" s="116" t="s">
        <v>109</v>
      </c>
      <c r="C214" s="14">
        <v>0</v>
      </c>
      <c r="D214" s="143">
        <v>20135</v>
      </c>
      <c r="E214" s="1" t="e">
        <f>SUM(#REF!)</f>
        <v>#REF!</v>
      </c>
      <c r="F214" s="143" t="s">
        <v>346</v>
      </c>
    </row>
    <row r="215" spans="1:6">
      <c r="A215" s="116">
        <v>2013502</v>
      </c>
      <c r="B215" s="116" t="s">
        <v>111</v>
      </c>
      <c r="C215" s="14">
        <v>0</v>
      </c>
      <c r="D215" s="143">
        <v>2013501</v>
      </c>
      <c r="E215" s="1" t="e">
        <f>SUM(#REF!)</f>
        <v>#REF!</v>
      </c>
      <c r="F215" s="143" t="s">
        <v>108</v>
      </c>
    </row>
    <row r="216" spans="1:6">
      <c r="A216" s="116">
        <v>2013503</v>
      </c>
      <c r="B216" s="116" t="s">
        <v>113</v>
      </c>
      <c r="C216" s="14">
        <v>0</v>
      </c>
      <c r="D216" s="143">
        <v>2013502</v>
      </c>
      <c r="E216" s="1" t="e">
        <f>SUM(#REF!)</f>
        <v>#REF!</v>
      </c>
      <c r="F216" s="143" t="s">
        <v>110</v>
      </c>
    </row>
    <row r="217" spans="1:6">
      <c r="A217" s="116">
        <v>2013550</v>
      </c>
      <c r="B217" s="116" t="s">
        <v>127</v>
      </c>
      <c r="C217" s="14">
        <v>0</v>
      </c>
      <c r="D217" s="143">
        <v>2013503</v>
      </c>
      <c r="E217" s="1" t="e">
        <f>SUM(#REF!)</f>
        <v>#REF!</v>
      </c>
      <c r="F217" s="143" t="s">
        <v>112</v>
      </c>
    </row>
    <row r="218" spans="1:6">
      <c r="A218" s="116">
        <v>2013599</v>
      </c>
      <c r="B218" s="116" t="s">
        <v>347</v>
      </c>
      <c r="C218" s="14">
        <v>0</v>
      </c>
      <c r="D218" s="143">
        <v>2013550</v>
      </c>
      <c r="E218" s="1" t="e">
        <f>SUM(#REF!)</f>
        <v>#REF!</v>
      </c>
      <c r="F218" s="143" t="s">
        <v>126</v>
      </c>
    </row>
    <row r="219" spans="1:6">
      <c r="A219" s="116">
        <v>20136</v>
      </c>
      <c r="B219" s="115" t="s">
        <v>348</v>
      </c>
      <c r="C219" s="14">
        <f>SUM(C220:C224)</f>
        <v>0</v>
      </c>
      <c r="D219" s="143">
        <v>2013599</v>
      </c>
      <c r="E219" s="1" t="e">
        <f>SUM(#REF!)</f>
        <v>#REF!</v>
      </c>
      <c r="F219" s="143" t="s">
        <v>349</v>
      </c>
    </row>
    <row r="220" spans="1:6">
      <c r="A220" s="116">
        <v>2013601</v>
      </c>
      <c r="B220" s="116" t="s">
        <v>109</v>
      </c>
      <c r="C220" s="14">
        <v>0</v>
      </c>
      <c r="D220" s="143">
        <v>20136</v>
      </c>
      <c r="E220" s="1" t="e">
        <f>SUM(#REF!)</f>
        <v>#REF!</v>
      </c>
      <c r="F220" s="143" t="s">
        <v>350</v>
      </c>
    </row>
    <row r="221" spans="1:6">
      <c r="A221" s="116">
        <v>2013602</v>
      </c>
      <c r="B221" s="116" t="s">
        <v>111</v>
      </c>
      <c r="C221" s="14">
        <v>0</v>
      </c>
      <c r="D221" s="143">
        <v>2013601</v>
      </c>
      <c r="E221" s="1" t="e">
        <f>SUM(#REF!)</f>
        <v>#REF!</v>
      </c>
      <c r="F221" s="143" t="s">
        <v>108</v>
      </c>
    </row>
    <row r="222" spans="1:6">
      <c r="A222" s="116">
        <v>2013603</v>
      </c>
      <c r="B222" s="116" t="s">
        <v>113</v>
      </c>
      <c r="C222" s="14">
        <v>0</v>
      </c>
      <c r="D222" s="143">
        <v>2013602</v>
      </c>
      <c r="E222" s="1" t="e">
        <f>SUM(#REF!)</f>
        <v>#REF!</v>
      </c>
      <c r="F222" s="143" t="s">
        <v>110</v>
      </c>
    </row>
    <row r="223" spans="1:6">
      <c r="A223" s="116">
        <v>2013650</v>
      </c>
      <c r="B223" s="116" t="s">
        <v>127</v>
      </c>
      <c r="C223" s="14">
        <v>0</v>
      </c>
      <c r="D223" s="143">
        <v>2013603</v>
      </c>
      <c r="E223" s="1" t="e">
        <f>SUM(#REF!)</f>
        <v>#REF!</v>
      </c>
      <c r="F223" s="143" t="s">
        <v>112</v>
      </c>
    </row>
    <row r="224" spans="1:6">
      <c r="A224" s="116">
        <v>2013699</v>
      </c>
      <c r="B224" s="116" t="s">
        <v>351</v>
      </c>
      <c r="C224" s="14">
        <v>0</v>
      </c>
      <c r="D224" s="143">
        <v>2013650</v>
      </c>
      <c r="E224" s="1" t="e">
        <f>SUM(#REF!)</f>
        <v>#REF!</v>
      </c>
      <c r="F224" s="143" t="s">
        <v>126</v>
      </c>
    </row>
    <row r="225" spans="1:6">
      <c r="A225" s="116">
        <v>20137</v>
      </c>
      <c r="B225" s="115" t="s">
        <v>352</v>
      </c>
      <c r="C225" s="14">
        <f>SUM(C226:C230)</f>
        <v>0</v>
      </c>
      <c r="D225" s="143">
        <v>2013699</v>
      </c>
      <c r="E225" s="1" t="e">
        <f>SUM(#REF!)</f>
        <v>#REF!</v>
      </c>
      <c r="F225" s="143" t="s">
        <v>353</v>
      </c>
    </row>
    <row r="226" spans="1:6">
      <c r="A226" s="116">
        <v>2013701</v>
      </c>
      <c r="B226" s="116" t="s">
        <v>109</v>
      </c>
      <c r="C226" s="14">
        <v>0</v>
      </c>
      <c r="D226" s="143">
        <v>20137</v>
      </c>
      <c r="E226" s="1" t="e">
        <f>SUM(#REF!)</f>
        <v>#REF!</v>
      </c>
      <c r="F226" s="143" t="s">
        <v>354</v>
      </c>
    </row>
    <row r="227" spans="1:6">
      <c r="A227" s="116">
        <v>2013702</v>
      </c>
      <c r="B227" s="116" t="s">
        <v>111</v>
      </c>
      <c r="C227" s="14">
        <v>0</v>
      </c>
      <c r="D227" s="143">
        <v>2013701</v>
      </c>
      <c r="E227" s="1" t="e">
        <f>SUM(#REF!)</f>
        <v>#REF!</v>
      </c>
      <c r="F227" s="143" t="s">
        <v>108</v>
      </c>
    </row>
    <row r="228" spans="1:6">
      <c r="A228" s="116">
        <v>2013703</v>
      </c>
      <c r="B228" s="116" t="s">
        <v>113</v>
      </c>
      <c r="C228" s="14">
        <v>0</v>
      </c>
      <c r="D228" s="143">
        <v>2013702</v>
      </c>
      <c r="E228" s="1" t="e">
        <f>SUM(#REF!)</f>
        <v>#REF!</v>
      </c>
      <c r="F228" s="143" t="s">
        <v>110</v>
      </c>
    </row>
    <row r="229" spans="1:6">
      <c r="A229" s="116">
        <v>2013750</v>
      </c>
      <c r="B229" s="116" t="s">
        <v>127</v>
      </c>
      <c r="C229" s="14">
        <v>0</v>
      </c>
      <c r="D229" s="143">
        <v>2013703</v>
      </c>
      <c r="E229" s="1" t="e">
        <f>SUM(#REF!)</f>
        <v>#REF!</v>
      </c>
      <c r="F229" s="143" t="s">
        <v>112</v>
      </c>
    </row>
    <row r="230" spans="1:6">
      <c r="A230" s="116">
        <v>2013799</v>
      </c>
      <c r="B230" s="116" t="s">
        <v>355</v>
      </c>
      <c r="C230" s="14">
        <v>0</v>
      </c>
      <c r="D230" s="143">
        <v>2013750</v>
      </c>
      <c r="E230" s="1" t="e">
        <f>SUM(#REF!)</f>
        <v>#REF!</v>
      </c>
      <c r="F230" s="143" t="s">
        <v>126</v>
      </c>
    </row>
    <row r="231" spans="1:6">
      <c r="A231" s="116">
        <v>20138</v>
      </c>
      <c r="B231" s="115" t="s">
        <v>356</v>
      </c>
      <c r="C231" s="14">
        <f>SUM(C232:C247)</f>
        <v>94</v>
      </c>
      <c r="D231" s="143">
        <v>2013799</v>
      </c>
      <c r="E231" s="1" t="e">
        <f>SUM(#REF!)</f>
        <v>#REF!</v>
      </c>
      <c r="F231" s="143" t="s">
        <v>357</v>
      </c>
    </row>
    <row r="232" spans="1:6">
      <c r="A232" s="116">
        <v>2013801</v>
      </c>
      <c r="B232" s="116" t="s">
        <v>109</v>
      </c>
      <c r="C232" s="14">
        <v>0</v>
      </c>
      <c r="D232" s="143">
        <v>20138</v>
      </c>
      <c r="E232" s="1" t="e">
        <f>SUM(#REF!)</f>
        <v>#REF!</v>
      </c>
      <c r="F232" s="143" t="s">
        <v>358</v>
      </c>
    </row>
    <row r="233" spans="1:6">
      <c r="A233" s="116">
        <v>2013802</v>
      </c>
      <c r="B233" s="116" t="s">
        <v>111</v>
      </c>
      <c r="C233" s="14">
        <v>0</v>
      </c>
      <c r="D233" s="143">
        <v>2013801</v>
      </c>
      <c r="E233" s="1" t="e">
        <f>SUM(#REF!)</f>
        <v>#REF!</v>
      </c>
      <c r="F233" s="143" t="s">
        <v>108</v>
      </c>
    </row>
    <row r="234" spans="1:6">
      <c r="A234" s="116">
        <v>2013803</v>
      </c>
      <c r="B234" s="116" t="s">
        <v>113</v>
      </c>
      <c r="C234" s="14">
        <v>0</v>
      </c>
      <c r="D234" s="143">
        <v>2013802</v>
      </c>
      <c r="E234" s="1" t="e">
        <f>SUM(#REF!)</f>
        <v>#REF!</v>
      </c>
      <c r="F234" s="143" t="s">
        <v>110</v>
      </c>
    </row>
    <row r="235" spans="1:6">
      <c r="A235" s="116">
        <v>2013804</v>
      </c>
      <c r="B235" s="116" t="s">
        <v>359</v>
      </c>
      <c r="C235" s="14">
        <v>0</v>
      </c>
      <c r="D235" s="143">
        <v>2013803</v>
      </c>
      <c r="E235" s="1" t="e">
        <f>SUM(#REF!)</f>
        <v>#REF!</v>
      </c>
      <c r="F235" s="143" t="s">
        <v>112</v>
      </c>
    </row>
    <row r="236" spans="1:6">
      <c r="A236" s="116">
        <v>2013805</v>
      </c>
      <c r="B236" s="116" t="s">
        <v>360</v>
      </c>
      <c r="C236" s="14">
        <v>0</v>
      </c>
      <c r="D236" s="143">
        <v>2013804</v>
      </c>
      <c r="E236" s="1" t="e">
        <f>SUM(#REF!)</f>
        <v>#REF!</v>
      </c>
      <c r="F236" s="143" t="s">
        <v>361</v>
      </c>
    </row>
    <row r="237" spans="1:6">
      <c r="A237" s="116">
        <v>2013806</v>
      </c>
      <c r="B237" s="116" t="s">
        <v>362</v>
      </c>
      <c r="C237" s="14">
        <v>0</v>
      </c>
      <c r="D237" s="143">
        <v>2013805</v>
      </c>
      <c r="E237" s="1" t="e">
        <f>SUM(#REF!)</f>
        <v>#REF!</v>
      </c>
      <c r="F237" s="145" t="s">
        <v>363</v>
      </c>
    </row>
    <row r="238" spans="1:6">
      <c r="A238" s="116">
        <v>2013807</v>
      </c>
      <c r="B238" s="116" t="s">
        <v>364</v>
      </c>
      <c r="C238" s="14">
        <v>0</v>
      </c>
      <c r="D238" s="143">
        <v>2013806</v>
      </c>
      <c r="E238" s="1" t="e">
        <f>SUM(#REF!)</f>
        <v>#REF!</v>
      </c>
      <c r="F238" s="143" t="s">
        <v>365</v>
      </c>
    </row>
    <row r="239" spans="1:6">
      <c r="A239" s="116">
        <v>2013808</v>
      </c>
      <c r="B239" s="116" t="s">
        <v>191</v>
      </c>
      <c r="C239" s="14">
        <v>0</v>
      </c>
      <c r="D239" s="143">
        <v>2013807</v>
      </c>
      <c r="E239" s="1" t="e">
        <f>SUM(#REF!)</f>
        <v>#REF!</v>
      </c>
      <c r="F239" s="143" t="s">
        <v>366</v>
      </c>
    </row>
    <row r="240" spans="1:6">
      <c r="A240" s="116">
        <v>2013809</v>
      </c>
      <c r="B240" s="116" t="s">
        <v>367</v>
      </c>
      <c r="C240" s="14">
        <v>0</v>
      </c>
      <c r="D240" s="143">
        <v>2013808</v>
      </c>
      <c r="E240" s="1" t="e">
        <f>SUM(#REF!)</f>
        <v>#REF!</v>
      </c>
      <c r="F240" s="143" t="s">
        <v>192</v>
      </c>
    </row>
    <row r="241" spans="1:6">
      <c r="A241" s="116">
        <v>2013810</v>
      </c>
      <c r="B241" s="116" t="s">
        <v>368</v>
      </c>
      <c r="C241" s="14">
        <v>0</v>
      </c>
      <c r="D241" s="143">
        <v>2013809</v>
      </c>
      <c r="E241" s="1" t="e">
        <f>SUM(#REF!)</f>
        <v>#REF!</v>
      </c>
      <c r="F241" s="143" t="s">
        <v>369</v>
      </c>
    </row>
    <row r="242" spans="1:6">
      <c r="A242" s="116">
        <v>2013811</v>
      </c>
      <c r="B242" s="116" t="s">
        <v>370</v>
      </c>
      <c r="C242" s="14">
        <v>0</v>
      </c>
      <c r="D242" s="143">
        <v>2013810</v>
      </c>
      <c r="E242" s="1" t="e">
        <f>SUM(#REF!)</f>
        <v>#REF!</v>
      </c>
      <c r="F242" s="143" t="s">
        <v>371</v>
      </c>
    </row>
    <row r="243" spans="1:6">
      <c r="A243" s="116">
        <v>2013812</v>
      </c>
      <c r="B243" s="116" t="s">
        <v>372</v>
      </c>
      <c r="C243" s="14">
        <v>10</v>
      </c>
      <c r="D243" s="143">
        <v>2013811</v>
      </c>
      <c r="E243" s="1" t="e">
        <f>SUM(#REF!)</f>
        <v>#REF!</v>
      </c>
      <c r="F243" s="143" t="s">
        <v>373</v>
      </c>
    </row>
    <row r="244" spans="1:6">
      <c r="A244" s="116">
        <v>2013813</v>
      </c>
      <c r="B244" s="116" t="s">
        <v>374</v>
      </c>
      <c r="C244" s="14">
        <v>0</v>
      </c>
      <c r="D244" s="143">
        <v>2013812</v>
      </c>
      <c r="E244" s="1" t="e">
        <f>SUM(#REF!)</f>
        <v>#REF!</v>
      </c>
      <c r="F244" s="143" t="s">
        <v>375</v>
      </c>
    </row>
    <row r="245" spans="1:6">
      <c r="A245" s="116">
        <v>2013814</v>
      </c>
      <c r="B245" s="116" t="s">
        <v>376</v>
      </c>
      <c r="C245" s="14">
        <v>0</v>
      </c>
      <c r="D245" s="143">
        <v>2013813</v>
      </c>
      <c r="E245" s="1" t="e">
        <f>SUM(#REF!)</f>
        <v>#REF!</v>
      </c>
      <c r="F245" s="143" t="s">
        <v>377</v>
      </c>
    </row>
    <row r="246" spans="1:6">
      <c r="A246" s="116">
        <v>2013850</v>
      </c>
      <c r="B246" s="116" t="s">
        <v>127</v>
      </c>
      <c r="C246" s="14">
        <v>0</v>
      </c>
      <c r="D246" s="143">
        <v>2013814</v>
      </c>
      <c r="E246" s="1" t="e">
        <f>SUM(#REF!)</f>
        <v>#REF!</v>
      </c>
      <c r="F246" s="143" t="s">
        <v>378</v>
      </c>
    </row>
    <row r="247" spans="1:6">
      <c r="A247" s="116">
        <v>2013899</v>
      </c>
      <c r="B247" s="116" t="s">
        <v>379</v>
      </c>
      <c r="C247" s="14">
        <v>84</v>
      </c>
      <c r="D247" s="143">
        <v>2013850</v>
      </c>
      <c r="E247" s="1" t="e">
        <f>SUM(#REF!)</f>
        <v>#REF!</v>
      </c>
      <c r="F247" s="143" t="s">
        <v>126</v>
      </c>
    </row>
    <row r="248" spans="1:6">
      <c r="A248" s="116">
        <v>20199</v>
      </c>
      <c r="B248" s="115" t="s">
        <v>380</v>
      </c>
      <c r="C248" s="14">
        <f>SUM(C249:C250)</f>
        <v>0</v>
      </c>
      <c r="D248" s="143">
        <v>2013899</v>
      </c>
      <c r="E248" s="1" t="e">
        <f>SUM(#REF!)</f>
        <v>#REF!</v>
      </c>
      <c r="F248" s="143" t="s">
        <v>381</v>
      </c>
    </row>
    <row r="249" spans="1:6">
      <c r="A249" s="116">
        <v>2019901</v>
      </c>
      <c r="B249" s="116" t="s">
        <v>382</v>
      </c>
      <c r="C249" s="14">
        <v>0</v>
      </c>
      <c r="D249" s="143">
        <v>20199</v>
      </c>
      <c r="E249" s="1" t="e">
        <f>SUM(#REF!)</f>
        <v>#REF!</v>
      </c>
      <c r="F249" s="143" t="s">
        <v>383</v>
      </c>
    </row>
    <row r="250" spans="1:6">
      <c r="A250" s="116">
        <v>2019999</v>
      </c>
      <c r="B250" s="116" t="s">
        <v>384</v>
      </c>
      <c r="C250" s="14">
        <v>0</v>
      </c>
      <c r="D250" s="143">
        <v>2019901</v>
      </c>
      <c r="E250" s="1" t="e">
        <f>SUM(#REF!)</f>
        <v>#REF!</v>
      </c>
      <c r="F250" s="143" t="s">
        <v>385</v>
      </c>
    </row>
    <row r="251" spans="1:6">
      <c r="A251" s="116">
        <v>202</v>
      </c>
      <c r="B251" s="115" t="s">
        <v>386</v>
      </c>
      <c r="C251" s="14">
        <f>SUM(C252,C259,C262,C265,C271,C275,C277,C282,C288)</f>
        <v>0</v>
      </c>
      <c r="D251" s="143">
        <v>2019999</v>
      </c>
      <c r="E251" s="1" t="e">
        <f>SUM(#REF!)</f>
        <v>#REF!</v>
      </c>
      <c r="F251" s="143" t="s">
        <v>387</v>
      </c>
    </row>
    <row r="252" spans="1:6">
      <c r="A252" s="116">
        <v>20201</v>
      </c>
      <c r="B252" s="115" t="s">
        <v>388</v>
      </c>
      <c r="C252" s="14">
        <f>SUM(C253:C258)</f>
        <v>0</v>
      </c>
      <c r="D252" s="143">
        <v>202</v>
      </c>
      <c r="E252" s="1" t="e">
        <f>SUM(#REF!)</f>
        <v>#REF!</v>
      </c>
      <c r="F252" s="143" t="s">
        <v>389</v>
      </c>
    </row>
    <row r="253" spans="1:6">
      <c r="A253" s="116">
        <v>2020101</v>
      </c>
      <c r="B253" s="116" t="s">
        <v>109</v>
      </c>
      <c r="C253" s="14">
        <v>0</v>
      </c>
      <c r="D253" s="143">
        <v>20205</v>
      </c>
      <c r="E253" s="1" t="e">
        <f>SUM(#REF!)</f>
        <v>#REF!</v>
      </c>
      <c r="F253" s="143" t="s">
        <v>390</v>
      </c>
    </row>
    <row r="254" spans="1:6">
      <c r="A254" s="116">
        <v>2020102</v>
      </c>
      <c r="B254" s="116" t="s">
        <v>111</v>
      </c>
      <c r="C254" s="14">
        <v>0</v>
      </c>
      <c r="D254" s="143">
        <v>20299</v>
      </c>
      <c r="E254" s="1" t="e">
        <f>SUM(#REF!)</f>
        <v>#REF!</v>
      </c>
      <c r="F254" s="143" t="s">
        <v>391</v>
      </c>
    </row>
    <row r="255" spans="1:6">
      <c r="A255" s="116">
        <v>2020103</v>
      </c>
      <c r="B255" s="116" t="s">
        <v>113</v>
      </c>
      <c r="C255" s="14">
        <v>0</v>
      </c>
      <c r="D255" s="143">
        <v>203</v>
      </c>
      <c r="E255" s="1" t="e">
        <f>SUM(#REF!)</f>
        <v>#REF!</v>
      </c>
      <c r="F255" s="143" t="s">
        <v>392</v>
      </c>
    </row>
    <row r="256" spans="1:6">
      <c r="A256" s="116">
        <v>2020104</v>
      </c>
      <c r="B256" s="116" t="s">
        <v>323</v>
      </c>
      <c r="C256" s="14">
        <v>0</v>
      </c>
      <c r="D256" s="143">
        <v>20306</v>
      </c>
      <c r="E256" s="1" t="e">
        <f>SUM(#REF!)</f>
        <v>#REF!</v>
      </c>
      <c r="F256" s="143" t="s">
        <v>393</v>
      </c>
    </row>
    <row r="257" spans="1:6">
      <c r="A257" s="116">
        <v>2020150</v>
      </c>
      <c r="B257" s="116" t="s">
        <v>127</v>
      </c>
      <c r="C257" s="14">
        <v>0</v>
      </c>
      <c r="D257" s="143">
        <v>2030601</v>
      </c>
      <c r="E257" s="1" t="e">
        <f>SUM(#REF!)</f>
        <v>#REF!</v>
      </c>
      <c r="F257" s="143" t="s">
        <v>394</v>
      </c>
    </row>
    <row r="258" spans="1:6">
      <c r="A258" s="116">
        <v>2020199</v>
      </c>
      <c r="B258" s="116" t="s">
        <v>395</v>
      </c>
      <c r="C258" s="14">
        <v>0</v>
      </c>
      <c r="D258" s="143">
        <v>2030602</v>
      </c>
      <c r="E258" s="1" t="e">
        <f>SUM(#REF!)</f>
        <v>#REF!</v>
      </c>
      <c r="F258" s="143" t="s">
        <v>396</v>
      </c>
    </row>
    <row r="259" spans="1:6">
      <c r="A259" s="116">
        <v>20202</v>
      </c>
      <c r="B259" s="115" t="s">
        <v>397</v>
      </c>
      <c r="C259" s="14">
        <f>SUM(C260:C261)</f>
        <v>0</v>
      </c>
      <c r="D259" s="143">
        <v>2030603</v>
      </c>
      <c r="E259" s="1" t="e">
        <f>SUM(#REF!)</f>
        <v>#REF!</v>
      </c>
      <c r="F259" s="143" t="s">
        <v>398</v>
      </c>
    </row>
    <row r="260" spans="1:6">
      <c r="A260" s="116">
        <v>2020201</v>
      </c>
      <c r="B260" s="116" t="s">
        <v>399</v>
      </c>
      <c r="C260" s="14">
        <v>0</v>
      </c>
      <c r="D260" s="143">
        <v>2030604</v>
      </c>
      <c r="E260" s="1" t="e">
        <f>SUM(#REF!)</f>
        <v>#REF!</v>
      </c>
      <c r="F260" s="143" t="s">
        <v>400</v>
      </c>
    </row>
    <row r="261" spans="1:6">
      <c r="A261" s="116">
        <v>2020202</v>
      </c>
      <c r="B261" s="116" t="s">
        <v>401</v>
      </c>
      <c r="C261" s="14">
        <v>0</v>
      </c>
      <c r="D261" s="143">
        <v>2030605</v>
      </c>
      <c r="E261" s="1" t="e">
        <f>SUM(#REF!)</f>
        <v>#REF!</v>
      </c>
      <c r="F261" s="143" t="s">
        <v>402</v>
      </c>
    </row>
    <row r="262" spans="1:6">
      <c r="A262" s="116">
        <v>20203</v>
      </c>
      <c r="B262" s="115" t="s">
        <v>403</v>
      </c>
      <c r="C262" s="14">
        <f>SUM(C263:C264)</f>
        <v>0</v>
      </c>
      <c r="D262" s="143">
        <v>2030606</v>
      </c>
      <c r="E262" s="1" t="e">
        <f>SUM(#REF!)</f>
        <v>#REF!</v>
      </c>
      <c r="F262" s="143" t="s">
        <v>404</v>
      </c>
    </row>
    <row r="263" spans="1:6">
      <c r="A263" s="116">
        <v>2020304</v>
      </c>
      <c r="B263" s="116" t="s">
        <v>405</v>
      </c>
      <c r="C263" s="14">
        <v>0</v>
      </c>
      <c r="D263" s="143">
        <v>2030607</v>
      </c>
      <c r="E263" s="1" t="e">
        <f>SUM(#REF!)</f>
        <v>#REF!</v>
      </c>
      <c r="F263" s="143" t="s">
        <v>406</v>
      </c>
    </row>
    <row r="264" spans="1:6">
      <c r="A264" s="116">
        <v>2020306</v>
      </c>
      <c r="B264" s="116" t="s">
        <v>407</v>
      </c>
      <c r="C264" s="14">
        <v>0</v>
      </c>
      <c r="D264" s="143">
        <v>2030608</v>
      </c>
      <c r="E264" s="1" t="e">
        <f>SUM(#REF!)</f>
        <v>#REF!</v>
      </c>
      <c r="F264" s="143" t="s">
        <v>408</v>
      </c>
    </row>
    <row r="265" spans="1:6">
      <c r="A265" s="116">
        <v>20204</v>
      </c>
      <c r="B265" s="115" t="s">
        <v>409</v>
      </c>
      <c r="C265" s="14">
        <f>SUM(C266:C270)</f>
        <v>0</v>
      </c>
      <c r="D265" s="143">
        <v>2030699</v>
      </c>
      <c r="E265" s="1" t="e">
        <f>SUM(#REF!)</f>
        <v>#REF!</v>
      </c>
      <c r="F265" s="143" t="s">
        <v>410</v>
      </c>
    </row>
    <row r="266" spans="1:6">
      <c r="A266" s="116">
        <v>2020401</v>
      </c>
      <c r="B266" s="116" t="s">
        <v>411</v>
      </c>
      <c r="C266" s="14">
        <v>0</v>
      </c>
      <c r="D266" s="143">
        <v>20399</v>
      </c>
      <c r="E266" s="1" t="e">
        <f>SUM(#REF!)</f>
        <v>#REF!</v>
      </c>
      <c r="F266" s="143" t="s">
        <v>412</v>
      </c>
    </row>
    <row r="267" spans="1:6">
      <c r="A267" s="116">
        <v>2020402</v>
      </c>
      <c r="B267" s="116" t="s">
        <v>413</v>
      </c>
      <c r="C267" s="14">
        <v>0</v>
      </c>
      <c r="D267" s="143">
        <v>204</v>
      </c>
      <c r="E267" s="1" t="e">
        <f>SUM(#REF!)</f>
        <v>#REF!</v>
      </c>
      <c r="F267" s="143" t="s">
        <v>414</v>
      </c>
    </row>
    <row r="268" spans="1:6">
      <c r="A268" s="116">
        <v>2020403</v>
      </c>
      <c r="B268" s="116" t="s">
        <v>415</v>
      </c>
      <c r="C268" s="14">
        <v>0</v>
      </c>
      <c r="D268" s="143">
        <v>20401</v>
      </c>
      <c r="E268" s="1" t="e">
        <f>SUM(#REF!)</f>
        <v>#REF!</v>
      </c>
      <c r="F268" s="143" t="s">
        <v>416</v>
      </c>
    </row>
    <row r="269" spans="1:6">
      <c r="A269" s="116">
        <v>2020404</v>
      </c>
      <c r="B269" s="116" t="s">
        <v>417</v>
      </c>
      <c r="C269" s="14">
        <v>0</v>
      </c>
      <c r="D269" s="143">
        <v>2040101</v>
      </c>
      <c r="E269" s="1" t="e">
        <f>SUM(#REF!)</f>
        <v>#REF!</v>
      </c>
      <c r="F269" s="143" t="s">
        <v>418</v>
      </c>
    </row>
    <row r="270" spans="1:6">
      <c r="A270" s="116">
        <v>2020499</v>
      </c>
      <c r="B270" s="116" t="s">
        <v>419</v>
      </c>
      <c r="C270" s="14">
        <v>0</v>
      </c>
      <c r="D270" s="143">
        <v>2040199</v>
      </c>
      <c r="E270" s="1" t="e">
        <f>SUM(#REF!)</f>
        <v>#REF!</v>
      </c>
      <c r="F270" s="143" t="s">
        <v>420</v>
      </c>
    </row>
    <row r="271" spans="1:6">
      <c r="A271" s="116">
        <v>20205</v>
      </c>
      <c r="B271" s="115" t="s">
        <v>421</v>
      </c>
      <c r="C271" s="14">
        <f>SUM(C272:C274)</f>
        <v>0</v>
      </c>
      <c r="D271" s="143">
        <v>20402</v>
      </c>
      <c r="E271" s="1" t="e">
        <f>SUM(#REF!)</f>
        <v>#REF!</v>
      </c>
      <c r="F271" s="143" t="s">
        <v>422</v>
      </c>
    </row>
    <row r="272" spans="1:6">
      <c r="A272" s="116">
        <v>2020503</v>
      </c>
      <c r="B272" s="116" t="s">
        <v>423</v>
      </c>
      <c r="C272" s="14">
        <v>0</v>
      </c>
      <c r="D272" s="143">
        <v>2040201</v>
      </c>
      <c r="E272" s="1" t="e">
        <f>SUM(#REF!)</f>
        <v>#REF!</v>
      </c>
      <c r="F272" s="143" t="s">
        <v>108</v>
      </c>
    </row>
    <row r="273" spans="1:6">
      <c r="A273" s="116">
        <v>2020504</v>
      </c>
      <c r="B273" s="116" t="s">
        <v>424</v>
      </c>
      <c r="C273" s="14">
        <v>0</v>
      </c>
      <c r="D273" s="143">
        <v>2040202</v>
      </c>
      <c r="E273" s="1" t="e">
        <f>SUM(#REF!)</f>
        <v>#REF!</v>
      </c>
      <c r="F273" s="143" t="s">
        <v>110</v>
      </c>
    </row>
    <row r="274" spans="1:6">
      <c r="A274" s="116">
        <v>2020599</v>
      </c>
      <c r="B274" s="116" t="s">
        <v>425</v>
      </c>
      <c r="C274" s="14">
        <v>0</v>
      </c>
      <c r="D274" s="143">
        <v>2040203</v>
      </c>
      <c r="E274" s="1" t="e">
        <f>SUM(#REF!)</f>
        <v>#REF!</v>
      </c>
      <c r="F274" s="143" t="s">
        <v>112</v>
      </c>
    </row>
    <row r="275" spans="1:6">
      <c r="A275" s="116">
        <v>20206</v>
      </c>
      <c r="B275" s="115" t="s">
        <v>426</v>
      </c>
      <c r="C275" s="14">
        <f>C276</f>
        <v>0</v>
      </c>
      <c r="D275" s="143">
        <v>2040219</v>
      </c>
      <c r="E275" s="1" t="e">
        <f>SUM(#REF!)</f>
        <v>#REF!</v>
      </c>
      <c r="F275" s="143" t="s">
        <v>192</v>
      </c>
    </row>
    <row r="276" spans="1:6">
      <c r="A276" s="116">
        <v>2020601</v>
      </c>
      <c r="B276" s="116" t="s">
        <v>427</v>
      </c>
      <c r="C276" s="14">
        <v>0</v>
      </c>
      <c r="D276" s="143">
        <v>2040220</v>
      </c>
      <c r="E276" s="1" t="e">
        <f>SUM(#REF!)</f>
        <v>#REF!</v>
      </c>
      <c r="F276" s="143" t="s">
        <v>428</v>
      </c>
    </row>
    <row r="277" spans="1:6">
      <c r="A277" s="116">
        <v>20207</v>
      </c>
      <c r="B277" s="115" t="s">
        <v>429</v>
      </c>
      <c r="C277" s="14">
        <f>SUM(C278:C281)</f>
        <v>0</v>
      </c>
      <c r="D277" s="143">
        <v>2040221</v>
      </c>
      <c r="E277" s="1" t="e">
        <f>SUM(#REF!)</f>
        <v>#REF!</v>
      </c>
      <c r="F277" s="143" t="s">
        <v>430</v>
      </c>
    </row>
    <row r="278" spans="1:6">
      <c r="A278" s="116">
        <v>2020701</v>
      </c>
      <c r="B278" s="116" t="s">
        <v>431</v>
      </c>
      <c r="C278" s="14">
        <v>0</v>
      </c>
      <c r="D278" s="143">
        <v>2040250</v>
      </c>
      <c r="E278" s="1" t="e">
        <f>SUM(#REF!)</f>
        <v>#REF!</v>
      </c>
      <c r="F278" s="143" t="s">
        <v>126</v>
      </c>
    </row>
    <row r="279" spans="1:6">
      <c r="A279" s="116">
        <v>2020702</v>
      </c>
      <c r="B279" s="116" t="s">
        <v>432</v>
      </c>
      <c r="C279" s="14">
        <v>0</v>
      </c>
      <c r="D279" s="143">
        <v>2040299</v>
      </c>
      <c r="E279" s="1" t="e">
        <f>SUM(#REF!)</f>
        <v>#REF!</v>
      </c>
      <c r="F279" s="143" t="s">
        <v>433</v>
      </c>
    </row>
    <row r="280" spans="1:6">
      <c r="A280" s="116">
        <v>2020703</v>
      </c>
      <c r="B280" s="116" t="s">
        <v>434</v>
      </c>
      <c r="C280" s="14">
        <v>0</v>
      </c>
      <c r="D280" s="143">
        <v>20403</v>
      </c>
      <c r="E280" s="1" t="e">
        <f>SUM(#REF!)</f>
        <v>#REF!</v>
      </c>
      <c r="F280" s="143" t="s">
        <v>435</v>
      </c>
    </row>
    <row r="281" spans="1:6">
      <c r="A281" s="116">
        <v>2020799</v>
      </c>
      <c r="B281" s="116" t="s">
        <v>63</v>
      </c>
      <c r="C281" s="14">
        <v>0</v>
      </c>
      <c r="D281" s="143">
        <v>2040301</v>
      </c>
      <c r="E281" s="1" t="e">
        <f>SUM(#REF!)</f>
        <v>#REF!</v>
      </c>
      <c r="F281" s="143" t="s">
        <v>108</v>
      </c>
    </row>
    <row r="282" spans="1:6">
      <c r="A282" s="116">
        <v>20208</v>
      </c>
      <c r="B282" s="115" t="s">
        <v>436</v>
      </c>
      <c r="C282" s="14">
        <f>SUM(C283:C287)</f>
        <v>0</v>
      </c>
      <c r="D282" s="143">
        <v>2040302</v>
      </c>
      <c r="E282" s="1" t="e">
        <f>SUM(#REF!)</f>
        <v>#REF!</v>
      </c>
      <c r="F282" s="143" t="s">
        <v>110</v>
      </c>
    </row>
    <row r="283" spans="1:6">
      <c r="A283" s="116">
        <v>2020801</v>
      </c>
      <c r="B283" s="116" t="s">
        <v>109</v>
      </c>
      <c r="C283" s="14">
        <v>0</v>
      </c>
      <c r="D283" s="143">
        <v>2040303</v>
      </c>
      <c r="E283" s="1" t="e">
        <f>SUM(#REF!)</f>
        <v>#REF!</v>
      </c>
      <c r="F283" s="143" t="s">
        <v>112</v>
      </c>
    </row>
    <row r="284" spans="1:6">
      <c r="A284" s="116">
        <v>2020802</v>
      </c>
      <c r="B284" s="116" t="s">
        <v>111</v>
      </c>
      <c r="C284" s="14">
        <v>0</v>
      </c>
      <c r="D284" s="143">
        <v>2040304</v>
      </c>
      <c r="E284" s="1" t="e">
        <f>SUM(#REF!)</f>
        <v>#REF!</v>
      </c>
      <c r="F284" s="143" t="s">
        <v>437</v>
      </c>
    </row>
    <row r="285" spans="1:6">
      <c r="A285" s="116">
        <v>2020803</v>
      </c>
      <c r="B285" s="116" t="s">
        <v>113</v>
      </c>
      <c r="C285" s="14">
        <v>0</v>
      </c>
      <c r="D285" s="143">
        <v>2040350</v>
      </c>
      <c r="E285" s="1" t="e">
        <f>SUM(#REF!)</f>
        <v>#REF!</v>
      </c>
      <c r="F285" s="143" t="s">
        <v>126</v>
      </c>
    </row>
    <row r="286" spans="1:6">
      <c r="A286" s="116">
        <v>2020850</v>
      </c>
      <c r="B286" s="116" t="s">
        <v>127</v>
      </c>
      <c r="C286" s="14">
        <v>0</v>
      </c>
      <c r="D286" s="143">
        <v>2040399</v>
      </c>
      <c r="E286" s="1" t="e">
        <f>SUM(#REF!)</f>
        <v>#REF!</v>
      </c>
      <c r="F286" s="143" t="s">
        <v>438</v>
      </c>
    </row>
    <row r="287" spans="1:6">
      <c r="A287" s="116">
        <v>2020899</v>
      </c>
      <c r="B287" s="116" t="s">
        <v>439</v>
      </c>
      <c r="C287" s="14">
        <v>0</v>
      </c>
      <c r="D287" s="143">
        <v>20404</v>
      </c>
      <c r="E287" s="1" t="e">
        <f>SUM(#REF!)</f>
        <v>#REF!</v>
      </c>
      <c r="F287" s="143" t="s">
        <v>440</v>
      </c>
    </row>
    <row r="288" spans="1:6">
      <c r="A288" s="116">
        <v>20299</v>
      </c>
      <c r="B288" s="115" t="s">
        <v>441</v>
      </c>
      <c r="C288" s="14">
        <f>C289</f>
        <v>0</v>
      </c>
      <c r="D288" s="143">
        <v>2040401</v>
      </c>
      <c r="E288" s="1" t="e">
        <f>SUM(#REF!)</f>
        <v>#REF!</v>
      </c>
      <c r="F288" s="143" t="s">
        <v>108</v>
      </c>
    </row>
    <row r="289" spans="1:6">
      <c r="A289" s="116">
        <v>2029901</v>
      </c>
      <c r="B289" s="116" t="s">
        <v>442</v>
      </c>
      <c r="C289" s="14">
        <v>0</v>
      </c>
      <c r="D289" s="143">
        <v>2040402</v>
      </c>
      <c r="E289" s="1" t="e">
        <f>SUM(#REF!)</f>
        <v>#REF!</v>
      </c>
      <c r="F289" s="143" t="s">
        <v>110</v>
      </c>
    </row>
    <row r="290" spans="1:6">
      <c r="A290" s="116">
        <v>203</v>
      </c>
      <c r="B290" s="115" t="s">
        <v>443</v>
      </c>
      <c r="C290" s="14">
        <f>SUM(C291,C293,C295,C297,C307)</f>
        <v>0</v>
      </c>
      <c r="D290" s="143">
        <v>2040403</v>
      </c>
      <c r="E290" s="1" t="e">
        <f>SUM(#REF!)</f>
        <v>#REF!</v>
      </c>
      <c r="F290" s="143" t="s">
        <v>112</v>
      </c>
    </row>
    <row r="291" spans="1:6">
      <c r="A291" s="116">
        <v>20301</v>
      </c>
      <c r="B291" s="115" t="s">
        <v>444</v>
      </c>
      <c r="C291" s="14">
        <f>C292</f>
        <v>0</v>
      </c>
      <c r="D291" s="143">
        <v>2040409</v>
      </c>
      <c r="E291" s="1" t="e">
        <f>SUM(#REF!)</f>
        <v>#REF!</v>
      </c>
      <c r="F291" s="143" t="s">
        <v>445</v>
      </c>
    </row>
    <row r="292" spans="1:6">
      <c r="A292" s="116">
        <v>2030101</v>
      </c>
      <c r="B292" s="116" t="s">
        <v>446</v>
      </c>
      <c r="C292" s="14">
        <v>0</v>
      </c>
      <c r="D292" s="143">
        <v>2040410</v>
      </c>
      <c r="E292" s="1" t="e">
        <f>SUM(#REF!)</f>
        <v>#REF!</v>
      </c>
      <c r="F292" s="146" t="s">
        <v>447</v>
      </c>
    </row>
    <row r="293" spans="1:6">
      <c r="A293" s="116">
        <v>20304</v>
      </c>
      <c r="B293" s="115" t="s">
        <v>448</v>
      </c>
      <c r="C293" s="14">
        <f>C294</f>
        <v>0</v>
      </c>
      <c r="D293" s="143">
        <v>2040450</v>
      </c>
      <c r="E293" s="1" t="e">
        <f>SUM(#REF!)</f>
        <v>#REF!</v>
      </c>
      <c r="F293" s="143" t="s">
        <v>126</v>
      </c>
    </row>
    <row r="294" spans="1:6">
      <c r="A294" s="116">
        <v>2030401</v>
      </c>
      <c r="B294" s="116" t="s">
        <v>449</v>
      </c>
      <c r="C294" s="14">
        <v>0</v>
      </c>
      <c r="D294" s="143">
        <v>2040499</v>
      </c>
      <c r="E294" s="1" t="e">
        <f>SUM(#REF!)</f>
        <v>#REF!</v>
      </c>
      <c r="F294" s="143" t="s">
        <v>450</v>
      </c>
    </row>
    <row r="295" spans="1:6">
      <c r="A295" s="116">
        <v>20305</v>
      </c>
      <c r="B295" s="115" t="s">
        <v>451</v>
      </c>
      <c r="C295" s="14">
        <f>C296</f>
        <v>0</v>
      </c>
      <c r="D295" s="143">
        <v>20405</v>
      </c>
      <c r="E295" s="1" t="e">
        <f>SUM(#REF!)</f>
        <v>#REF!</v>
      </c>
      <c r="F295" s="143" t="s">
        <v>452</v>
      </c>
    </row>
    <row r="296" spans="1:6">
      <c r="A296" s="116">
        <v>2030501</v>
      </c>
      <c r="B296" s="116" t="s">
        <v>453</v>
      </c>
      <c r="C296" s="14">
        <v>0</v>
      </c>
      <c r="D296" s="143">
        <v>2040501</v>
      </c>
      <c r="E296" s="1" t="e">
        <f>SUM(#REF!)</f>
        <v>#REF!</v>
      </c>
      <c r="F296" s="143" t="s">
        <v>108</v>
      </c>
    </row>
    <row r="297" spans="1:6">
      <c r="A297" s="116">
        <v>20306</v>
      </c>
      <c r="B297" s="115" t="s">
        <v>454</v>
      </c>
      <c r="C297" s="14">
        <f>SUM(C298:C306)</f>
        <v>0</v>
      </c>
      <c r="D297" s="143">
        <v>2040502</v>
      </c>
      <c r="E297" s="1" t="e">
        <f>SUM(#REF!)</f>
        <v>#REF!</v>
      </c>
      <c r="F297" s="143" t="s">
        <v>110</v>
      </c>
    </row>
    <row r="298" spans="1:6">
      <c r="A298" s="116">
        <v>2030601</v>
      </c>
      <c r="B298" s="116" t="s">
        <v>455</v>
      </c>
      <c r="C298" s="14">
        <v>0</v>
      </c>
      <c r="D298" s="143">
        <v>2040503</v>
      </c>
      <c r="E298" s="1" t="e">
        <f>SUM(#REF!)</f>
        <v>#REF!</v>
      </c>
      <c r="F298" s="143" t="s">
        <v>112</v>
      </c>
    </row>
    <row r="299" spans="1:6">
      <c r="A299" s="116">
        <v>2030602</v>
      </c>
      <c r="B299" s="116" t="s">
        <v>456</v>
      </c>
      <c r="C299" s="14">
        <v>0</v>
      </c>
      <c r="D299" s="143">
        <v>2040504</v>
      </c>
      <c r="E299" s="1" t="e">
        <f>SUM(#REF!)</f>
        <v>#REF!</v>
      </c>
      <c r="F299" s="143" t="s">
        <v>457</v>
      </c>
    </row>
    <row r="300" spans="1:6">
      <c r="A300" s="116">
        <v>2030603</v>
      </c>
      <c r="B300" s="116" t="s">
        <v>458</v>
      </c>
      <c r="C300" s="14">
        <v>0</v>
      </c>
      <c r="D300" s="143">
        <v>2040505</v>
      </c>
      <c r="E300" s="1" t="e">
        <f>SUM(#REF!)</f>
        <v>#REF!</v>
      </c>
      <c r="F300" s="143" t="s">
        <v>459</v>
      </c>
    </row>
    <row r="301" spans="1:6">
      <c r="A301" s="116">
        <v>2030604</v>
      </c>
      <c r="B301" s="116" t="s">
        <v>460</v>
      </c>
      <c r="C301" s="14">
        <v>0</v>
      </c>
      <c r="D301" s="143">
        <v>2040506</v>
      </c>
      <c r="E301" s="1" t="e">
        <f>SUM(#REF!)</f>
        <v>#REF!</v>
      </c>
      <c r="F301" s="143" t="s">
        <v>461</v>
      </c>
    </row>
    <row r="302" spans="1:6">
      <c r="A302" s="116">
        <v>2030605</v>
      </c>
      <c r="B302" s="116" t="s">
        <v>462</v>
      </c>
      <c r="C302" s="14">
        <v>0</v>
      </c>
      <c r="D302" s="143">
        <v>2040550</v>
      </c>
      <c r="E302" s="1" t="e">
        <f>SUM(#REF!)</f>
        <v>#REF!</v>
      </c>
      <c r="F302" s="143" t="s">
        <v>126</v>
      </c>
    </row>
    <row r="303" spans="1:6">
      <c r="A303" s="116">
        <v>2030606</v>
      </c>
      <c r="B303" s="116" t="s">
        <v>463</v>
      </c>
      <c r="C303" s="14">
        <v>0</v>
      </c>
      <c r="D303" s="143">
        <v>2040599</v>
      </c>
      <c r="E303" s="1" t="e">
        <f>SUM(#REF!)</f>
        <v>#REF!</v>
      </c>
      <c r="F303" s="143" t="s">
        <v>464</v>
      </c>
    </row>
    <row r="304" spans="1:6">
      <c r="A304" s="116">
        <v>2030607</v>
      </c>
      <c r="B304" s="116" t="s">
        <v>465</v>
      </c>
      <c r="C304" s="14">
        <v>0</v>
      </c>
      <c r="D304" s="143">
        <v>20406</v>
      </c>
      <c r="E304" s="1" t="e">
        <f>SUM(#REF!)</f>
        <v>#REF!</v>
      </c>
      <c r="F304" s="143" t="s">
        <v>466</v>
      </c>
    </row>
    <row r="305" spans="1:6">
      <c r="A305" s="116">
        <v>2030608</v>
      </c>
      <c r="B305" s="116" t="s">
        <v>467</v>
      </c>
      <c r="C305" s="14">
        <v>0</v>
      </c>
      <c r="D305" s="143">
        <v>2040601</v>
      </c>
      <c r="E305" s="1" t="e">
        <f>SUM(#REF!)</f>
        <v>#REF!</v>
      </c>
      <c r="F305" s="143" t="s">
        <v>108</v>
      </c>
    </row>
    <row r="306" spans="1:6">
      <c r="A306" s="116">
        <v>2030699</v>
      </c>
      <c r="B306" s="116" t="s">
        <v>468</v>
      </c>
      <c r="C306" s="14">
        <v>0</v>
      </c>
      <c r="D306" s="143">
        <v>2040602</v>
      </c>
      <c r="E306" s="1" t="e">
        <f>SUM(#REF!)</f>
        <v>#REF!</v>
      </c>
      <c r="F306" s="143" t="s">
        <v>110</v>
      </c>
    </row>
    <row r="307" spans="1:6">
      <c r="A307" s="116">
        <v>20399</v>
      </c>
      <c r="B307" s="115" t="s">
        <v>469</v>
      </c>
      <c r="C307" s="14">
        <f>C308</f>
        <v>0</v>
      </c>
      <c r="D307" s="143">
        <v>2040603</v>
      </c>
      <c r="E307" s="1" t="e">
        <f>SUM(#REF!)</f>
        <v>#REF!</v>
      </c>
      <c r="F307" s="143" t="s">
        <v>112</v>
      </c>
    </row>
    <row r="308" spans="1:6">
      <c r="A308" s="116">
        <v>2039901</v>
      </c>
      <c r="B308" s="116" t="s">
        <v>470</v>
      </c>
      <c r="C308" s="14">
        <v>0</v>
      </c>
      <c r="D308" s="143">
        <v>2040604</v>
      </c>
      <c r="E308" s="1" t="e">
        <f>SUM(#REF!)</f>
        <v>#REF!</v>
      </c>
      <c r="F308" s="143" t="s">
        <v>471</v>
      </c>
    </row>
    <row r="309" spans="1:6">
      <c r="A309" s="116">
        <v>204</v>
      </c>
      <c r="B309" s="115" t="s">
        <v>472</v>
      </c>
      <c r="C309" s="14">
        <f>SUM(C310,C313,C322,C329,C337,C346,C362,C372,C382,C390,C396)</f>
        <v>487</v>
      </c>
      <c r="D309" s="143">
        <v>2040605</v>
      </c>
      <c r="E309" s="1" t="e">
        <f>SUM(#REF!)</f>
        <v>#REF!</v>
      </c>
      <c r="F309" s="143" t="s">
        <v>473</v>
      </c>
    </row>
    <row r="310" spans="1:6">
      <c r="A310" s="116">
        <v>20401</v>
      </c>
      <c r="B310" s="115" t="s">
        <v>474</v>
      </c>
      <c r="C310" s="14">
        <f>SUM(C311:C312)</f>
        <v>0</v>
      </c>
      <c r="D310" s="143">
        <v>2040606</v>
      </c>
      <c r="E310" s="1" t="e">
        <f>SUM(#REF!)</f>
        <v>#REF!</v>
      </c>
      <c r="F310" s="143" t="s">
        <v>475</v>
      </c>
    </row>
    <row r="311" spans="1:6">
      <c r="A311" s="116">
        <v>2040101</v>
      </c>
      <c r="B311" s="116" t="s">
        <v>476</v>
      </c>
      <c r="C311" s="14">
        <v>0</v>
      </c>
      <c r="D311" s="143">
        <v>2040607</v>
      </c>
      <c r="E311" s="1" t="e">
        <f>SUM(#REF!)</f>
        <v>#REF!</v>
      </c>
      <c r="F311" s="143" t="s">
        <v>477</v>
      </c>
    </row>
    <row r="312" spans="1:6">
      <c r="A312" s="116">
        <v>2040199</v>
      </c>
      <c r="B312" s="116" t="s">
        <v>478</v>
      </c>
      <c r="C312" s="14">
        <v>0</v>
      </c>
      <c r="D312" s="143">
        <v>2040608</v>
      </c>
      <c r="E312" s="1" t="e">
        <f>SUM(#REF!)</f>
        <v>#REF!</v>
      </c>
      <c r="F312" s="143" t="s">
        <v>479</v>
      </c>
    </row>
    <row r="313" spans="1:6">
      <c r="A313" s="116">
        <v>20402</v>
      </c>
      <c r="B313" s="115" t="s">
        <v>480</v>
      </c>
      <c r="C313" s="14">
        <f>SUM(C314:C321)</f>
        <v>286</v>
      </c>
      <c r="D313" s="143">
        <v>2040609</v>
      </c>
      <c r="E313" s="1" t="e">
        <f>SUM(#REF!)</f>
        <v>#REF!</v>
      </c>
      <c r="F313" s="143" t="s">
        <v>481</v>
      </c>
    </row>
    <row r="314" spans="1:6">
      <c r="A314" s="116">
        <v>2040201</v>
      </c>
      <c r="B314" s="116" t="s">
        <v>109</v>
      </c>
      <c r="C314" s="14">
        <v>0</v>
      </c>
      <c r="D314" s="143">
        <v>2040610</v>
      </c>
      <c r="E314" s="1" t="e">
        <f>SUM(#REF!)</f>
        <v>#REF!</v>
      </c>
      <c r="F314" s="143" t="s">
        <v>482</v>
      </c>
    </row>
    <row r="315" spans="1:6">
      <c r="A315" s="116">
        <v>2040202</v>
      </c>
      <c r="B315" s="116" t="s">
        <v>111</v>
      </c>
      <c r="C315" s="14">
        <v>0</v>
      </c>
      <c r="D315" s="143">
        <v>2040611</v>
      </c>
      <c r="E315" s="1" t="e">
        <f>SUM(#REF!)</f>
        <v>#REF!</v>
      </c>
      <c r="F315" s="143" t="s">
        <v>483</v>
      </c>
    </row>
    <row r="316" spans="1:6">
      <c r="A316" s="116">
        <v>2040203</v>
      </c>
      <c r="B316" s="116" t="s">
        <v>113</v>
      </c>
      <c r="C316" s="14">
        <v>0</v>
      </c>
      <c r="D316" s="143">
        <v>2040612</v>
      </c>
      <c r="E316" s="1" t="e">
        <f>SUM(#REF!)</f>
        <v>#REF!</v>
      </c>
      <c r="F316" s="143" t="s">
        <v>484</v>
      </c>
    </row>
    <row r="317" spans="1:6">
      <c r="A317" s="116">
        <v>2040219</v>
      </c>
      <c r="B317" s="116" t="s">
        <v>191</v>
      </c>
      <c r="C317" s="14">
        <v>2</v>
      </c>
      <c r="D317" s="143">
        <v>2040613</v>
      </c>
      <c r="E317" s="1" t="e">
        <f>SUM(#REF!)</f>
        <v>#REF!</v>
      </c>
      <c r="F317" s="143" t="s">
        <v>192</v>
      </c>
    </row>
    <row r="318" spans="1:6">
      <c r="A318" s="116">
        <v>2040220</v>
      </c>
      <c r="B318" s="116" t="s">
        <v>485</v>
      </c>
      <c r="C318" s="14">
        <v>0</v>
      </c>
      <c r="D318" s="143">
        <v>2040650</v>
      </c>
      <c r="E318" s="1" t="e">
        <f>SUM(#REF!)</f>
        <v>#REF!</v>
      </c>
      <c r="F318" s="143" t="s">
        <v>126</v>
      </c>
    </row>
    <row r="319" spans="1:6">
      <c r="A319" s="116">
        <v>2040221</v>
      </c>
      <c r="B319" s="116" t="s">
        <v>486</v>
      </c>
      <c r="C319" s="14">
        <v>0</v>
      </c>
      <c r="D319" s="143">
        <v>2040699</v>
      </c>
      <c r="E319" s="1" t="e">
        <f>SUM(#REF!)</f>
        <v>#REF!</v>
      </c>
      <c r="F319" s="143" t="s">
        <v>487</v>
      </c>
    </row>
    <row r="320" spans="1:6">
      <c r="A320" s="116">
        <v>2040250</v>
      </c>
      <c r="B320" s="116" t="s">
        <v>127</v>
      </c>
      <c r="C320" s="14">
        <v>0</v>
      </c>
      <c r="D320" s="143">
        <v>20407</v>
      </c>
      <c r="E320" s="1" t="e">
        <f>SUM(#REF!)</f>
        <v>#REF!</v>
      </c>
      <c r="F320" s="143" t="s">
        <v>488</v>
      </c>
    </row>
    <row r="321" spans="1:6">
      <c r="A321" s="116">
        <v>2040299</v>
      </c>
      <c r="B321" s="116" t="s">
        <v>489</v>
      </c>
      <c r="C321" s="14">
        <v>284</v>
      </c>
      <c r="D321" s="143">
        <v>2040701</v>
      </c>
      <c r="E321" s="1" t="e">
        <f>SUM(#REF!)</f>
        <v>#REF!</v>
      </c>
      <c r="F321" s="143" t="s">
        <v>108</v>
      </c>
    </row>
    <row r="322" spans="1:6">
      <c r="A322" s="116">
        <v>20403</v>
      </c>
      <c r="B322" s="115" t="s">
        <v>490</v>
      </c>
      <c r="C322" s="14">
        <f>SUM(C323:C328)</f>
        <v>0</v>
      </c>
      <c r="D322" s="143">
        <v>2040702</v>
      </c>
      <c r="E322" s="1" t="e">
        <f>SUM(#REF!)</f>
        <v>#REF!</v>
      </c>
      <c r="F322" s="143" t="s">
        <v>110</v>
      </c>
    </row>
    <row r="323" spans="1:6">
      <c r="A323" s="116">
        <v>2040301</v>
      </c>
      <c r="B323" s="116" t="s">
        <v>109</v>
      </c>
      <c r="C323" s="14">
        <v>0</v>
      </c>
      <c r="D323" s="143">
        <v>2040703</v>
      </c>
      <c r="E323" s="1" t="e">
        <f>SUM(#REF!)</f>
        <v>#REF!</v>
      </c>
      <c r="F323" s="143" t="s">
        <v>112</v>
      </c>
    </row>
    <row r="324" spans="1:6">
      <c r="A324" s="116">
        <v>2040302</v>
      </c>
      <c r="B324" s="116" t="s">
        <v>111</v>
      </c>
      <c r="C324" s="14">
        <v>0</v>
      </c>
      <c r="D324" s="143">
        <v>2040704</v>
      </c>
      <c r="E324" s="1" t="e">
        <f>SUM(#REF!)</f>
        <v>#REF!</v>
      </c>
      <c r="F324" s="143" t="s">
        <v>491</v>
      </c>
    </row>
    <row r="325" spans="1:6">
      <c r="A325" s="116">
        <v>2040303</v>
      </c>
      <c r="B325" s="116" t="s">
        <v>113</v>
      </c>
      <c r="C325" s="14">
        <v>0</v>
      </c>
      <c r="D325" s="143">
        <v>2040705</v>
      </c>
      <c r="E325" s="1" t="e">
        <f>SUM(#REF!)</f>
        <v>#REF!</v>
      </c>
      <c r="F325" s="143" t="s">
        <v>492</v>
      </c>
    </row>
    <row r="326" spans="1:6">
      <c r="A326" s="116">
        <v>2040304</v>
      </c>
      <c r="B326" s="116" t="s">
        <v>493</v>
      </c>
      <c r="C326" s="14">
        <v>0</v>
      </c>
      <c r="D326" s="143">
        <v>2040706</v>
      </c>
      <c r="E326" s="1" t="e">
        <f>SUM(#REF!)</f>
        <v>#REF!</v>
      </c>
      <c r="F326" s="143" t="s">
        <v>494</v>
      </c>
    </row>
    <row r="327" spans="1:6">
      <c r="A327" s="116">
        <v>2040350</v>
      </c>
      <c r="B327" s="116" t="s">
        <v>127</v>
      </c>
      <c r="C327" s="14">
        <v>0</v>
      </c>
      <c r="D327" s="143">
        <v>2040750</v>
      </c>
      <c r="E327" s="1" t="e">
        <f>SUM(#REF!)</f>
        <v>#REF!</v>
      </c>
      <c r="F327" s="143" t="s">
        <v>126</v>
      </c>
    </row>
    <row r="328" spans="1:6">
      <c r="A328" s="116">
        <v>2040399</v>
      </c>
      <c r="B328" s="116" t="s">
        <v>495</v>
      </c>
      <c r="C328" s="14">
        <v>0</v>
      </c>
      <c r="D328" s="143">
        <v>2040799</v>
      </c>
      <c r="E328" s="1" t="e">
        <f>SUM(#REF!)</f>
        <v>#REF!</v>
      </c>
      <c r="F328" s="143" t="s">
        <v>496</v>
      </c>
    </row>
    <row r="329" spans="1:6">
      <c r="A329" s="116">
        <v>20404</v>
      </c>
      <c r="B329" s="115" t="s">
        <v>497</v>
      </c>
      <c r="C329" s="14">
        <f>SUM(C330:C336)</f>
        <v>0</v>
      </c>
      <c r="D329" s="143">
        <v>20408</v>
      </c>
      <c r="E329" s="1" t="e">
        <f>SUM(#REF!)</f>
        <v>#REF!</v>
      </c>
      <c r="F329" s="143" t="s">
        <v>498</v>
      </c>
    </row>
    <row r="330" spans="1:6">
      <c r="A330" s="116">
        <v>2040401</v>
      </c>
      <c r="B330" s="116" t="s">
        <v>109</v>
      </c>
      <c r="C330" s="14">
        <v>0</v>
      </c>
      <c r="D330" s="143">
        <v>2040801</v>
      </c>
      <c r="E330" s="1" t="e">
        <f>SUM(#REF!)</f>
        <v>#REF!</v>
      </c>
      <c r="F330" s="143" t="s">
        <v>108</v>
      </c>
    </row>
    <row r="331" spans="1:6">
      <c r="A331" s="116">
        <v>2040402</v>
      </c>
      <c r="B331" s="116" t="s">
        <v>111</v>
      </c>
      <c r="C331" s="14">
        <v>0</v>
      </c>
      <c r="D331" s="143">
        <v>2040802</v>
      </c>
      <c r="E331" s="1" t="e">
        <f>SUM(#REF!)</f>
        <v>#REF!</v>
      </c>
      <c r="F331" s="143" t="s">
        <v>110</v>
      </c>
    </row>
    <row r="332" spans="1:6">
      <c r="A332" s="116">
        <v>2040403</v>
      </c>
      <c r="B332" s="116" t="s">
        <v>113</v>
      </c>
      <c r="C332" s="14">
        <v>0</v>
      </c>
      <c r="D332" s="143">
        <v>2040803</v>
      </c>
      <c r="E332" s="1" t="e">
        <f>SUM(#REF!)</f>
        <v>#REF!</v>
      </c>
      <c r="F332" s="143" t="s">
        <v>112</v>
      </c>
    </row>
    <row r="333" spans="1:6">
      <c r="A333" s="116">
        <v>2040409</v>
      </c>
      <c r="B333" s="116" t="s">
        <v>499</v>
      </c>
      <c r="C333" s="14">
        <v>0</v>
      </c>
      <c r="D333" s="143">
        <v>2040804</v>
      </c>
      <c r="E333" s="1" t="e">
        <f>SUM(#REF!)</f>
        <v>#REF!</v>
      </c>
      <c r="F333" s="143" t="s">
        <v>500</v>
      </c>
    </row>
    <row r="334" spans="1:6">
      <c r="A334" s="116">
        <v>2040410</v>
      </c>
      <c r="B334" s="116" t="s">
        <v>501</v>
      </c>
      <c r="C334" s="14">
        <v>0</v>
      </c>
      <c r="D334" s="143">
        <v>2040805</v>
      </c>
      <c r="E334" s="1" t="e">
        <f>SUM(#REF!)</f>
        <v>#REF!</v>
      </c>
      <c r="F334" s="143" t="s">
        <v>502</v>
      </c>
    </row>
    <row r="335" spans="1:6">
      <c r="A335" s="116">
        <v>2040450</v>
      </c>
      <c r="B335" s="116" t="s">
        <v>127</v>
      </c>
      <c r="C335" s="14">
        <v>0</v>
      </c>
      <c r="D335" s="143">
        <v>2040806</v>
      </c>
      <c r="E335" s="1" t="e">
        <f>SUM(#REF!)</f>
        <v>#REF!</v>
      </c>
      <c r="F335" s="143" t="s">
        <v>503</v>
      </c>
    </row>
    <row r="336" spans="1:6">
      <c r="A336" s="116">
        <v>2040499</v>
      </c>
      <c r="B336" s="116" t="s">
        <v>504</v>
      </c>
      <c r="C336" s="14">
        <v>0</v>
      </c>
      <c r="D336" s="143">
        <v>2040807</v>
      </c>
      <c r="E336" s="1" t="e">
        <f>SUM(#REF!)</f>
        <v>#REF!</v>
      </c>
      <c r="F336" s="143" t="s">
        <v>192</v>
      </c>
    </row>
    <row r="337" spans="1:6">
      <c r="A337" s="116">
        <v>20405</v>
      </c>
      <c r="B337" s="115" t="s">
        <v>505</v>
      </c>
      <c r="C337" s="14">
        <f>SUM(C338:C345)</f>
        <v>0</v>
      </c>
      <c r="D337" s="143">
        <v>2040850</v>
      </c>
      <c r="E337" s="1" t="e">
        <f>SUM(#REF!)</f>
        <v>#REF!</v>
      </c>
      <c r="F337" s="143" t="s">
        <v>126</v>
      </c>
    </row>
    <row r="338" spans="1:6">
      <c r="A338" s="116">
        <v>2040501</v>
      </c>
      <c r="B338" s="116" t="s">
        <v>109</v>
      </c>
      <c r="C338" s="14">
        <v>0</v>
      </c>
      <c r="D338" s="143">
        <v>2040899</v>
      </c>
      <c r="E338" s="1" t="e">
        <f>SUM(#REF!)</f>
        <v>#REF!</v>
      </c>
      <c r="F338" s="143" t="s">
        <v>506</v>
      </c>
    </row>
    <row r="339" spans="1:6">
      <c r="A339" s="116">
        <v>2040502</v>
      </c>
      <c r="B339" s="116" t="s">
        <v>111</v>
      </c>
      <c r="C339" s="14">
        <v>0</v>
      </c>
      <c r="D339" s="143">
        <v>20409</v>
      </c>
      <c r="E339" s="1" t="e">
        <f>SUM(#REF!)</f>
        <v>#REF!</v>
      </c>
      <c r="F339" s="143" t="s">
        <v>507</v>
      </c>
    </row>
    <row r="340" spans="1:6">
      <c r="A340" s="116">
        <v>2040503</v>
      </c>
      <c r="B340" s="116" t="s">
        <v>113</v>
      </c>
      <c r="C340" s="14">
        <v>0</v>
      </c>
      <c r="D340" s="143">
        <v>2040901</v>
      </c>
      <c r="E340" s="1" t="e">
        <f>SUM(#REF!)</f>
        <v>#REF!</v>
      </c>
      <c r="F340" s="143" t="s">
        <v>108</v>
      </c>
    </row>
    <row r="341" spans="1:6">
      <c r="A341" s="116">
        <v>2040504</v>
      </c>
      <c r="B341" s="116" t="s">
        <v>508</v>
      </c>
      <c r="C341" s="14">
        <v>0</v>
      </c>
      <c r="D341" s="143">
        <v>2040902</v>
      </c>
      <c r="E341" s="1" t="e">
        <f>SUM(#REF!)</f>
        <v>#REF!</v>
      </c>
      <c r="F341" s="143" t="s">
        <v>110</v>
      </c>
    </row>
    <row r="342" spans="1:6">
      <c r="A342" s="116">
        <v>2040505</v>
      </c>
      <c r="B342" s="116" t="s">
        <v>509</v>
      </c>
      <c r="C342" s="14">
        <v>0</v>
      </c>
      <c r="D342" s="143">
        <v>2040903</v>
      </c>
      <c r="E342" s="1" t="e">
        <f>SUM(#REF!)</f>
        <v>#REF!</v>
      </c>
      <c r="F342" s="143" t="s">
        <v>112</v>
      </c>
    </row>
    <row r="343" spans="1:6">
      <c r="A343" s="116">
        <v>2040506</v>
      </c>
      <c r="B343" s="116" t="s">
        <v>510</v>
      </c>
      <c r="C343" s="14">
        <v>0</v>
      </c>
      <c r="D343" s="143">
        <v>2040904</v>
      </c>
      <c r="E343" s="1" t="e">
        <f>SUM(#REF!)</f>
        <v>#REF!</v>
      </c>
      <c r="F343" s="143" t="s">
        <v>511</v>
      </c>
    </row>
    <row r="344" spans="1:6">
      <c r="A344" s="116">
        <v>2040550</v>
      </c>
      <c r="B344" s="116" t="s">
        <v>127</v>
      </c>
      <c r="C344" s="14">
        <v>0</v>
      </c>
      <c r="D344" s="143">
        <v>2040905</v>
      </c>
      <c r="E344" s="1" t="e">
        <f>SUM(#REF!)</f>
        <v>#REF!</v>
      </c>
      <c r="F344" s="143" t="s">
        <v>512</v>
      </c>
    </row>
    <row r="345" spans="1:6">
      <c r="A345" s="116">
        <v>2040599</v>
      </c>
      <c r="B345" s="116" t="s">
        <v>513</v>
      </c>
      <c r="C345" s="14">
        <v>0</v>
      </c>
      <c r="D345" s="143">
        <v>2040950</v>
      </c>
      <c r="E345" s="1" t="e">
        <f>SUM(#REF!)</f>
        <v>#REF!</v>
      </c>
      <c r="F345" s="143" t="s">
        <v>126</v>
      </c>
    </row>
    <row r="346" spans="1:6">
      <c r="A346" s="116">
        <v>20406</v>
      </c>
      <c r="B346" s="115" t="s">
        <v>514</v>
      </c>
      <c r="C346" s="14">
        <f>SUM(C347:C361)</f>
        <v>103</v>
      </c>
      <c r="D346" s="143">
        <v>2040999</v>
      </c>
      <c r="E346" s="1" t="e">
        <f>SUM(#REF!)</f>
        <v>#REF!</v>
      </c>
      <c r="F346" s="143" t="s">
        <v>515</v>
      </c>
    </row>
    <row r="347" spans="1:6">
      <c r="A347" s="116">
        <v>2040601</v>
      </c>
      <c r="B347" s="116" t="s">
        <v>109</v>
      </c>
      <c r="C347" s="14">
        <v>10</v>
      </c>
      <c r="D347" s="143">
        <v>20410</v>
      </c>
      <c r="E347" s="1" t="e">
        <f>SUM(#REF!)</f>
        <v>#REF!</v>
      </c>
      <c r="F347" s="143" t="s">
        <v>516</v>
      </c>
    </row>
    <row r="348" spans="1:6">
      <c r="A348" s="116">
        <v>2040602</v>
      </c>
      <c r="B348" s="116" t="s">
        <v>111</v>
      </c>
      <c r="C348" s="14">
        <v>42</v>
      </c>
      <c r="D348" s="143">
        <v>2041001</v>
      </c>
      <c r="E348" s="1" t="e">
        <f>SUM(#REF!)</f>
        <v>#REF!</v>
      </c>
      <c r="F348" s="143" t="s">
        <v>108</v>
      </c>
    </row>
    <row r="349" spans="1:6">
      <c r="A349" s="116">
        <v>2040603</v>
      </c>
      <c r="B349" s="116" t="s">
        <v>113</v>
      </c>
      <c r="C349" s="14">
        <v>0</v>
      </c>
      <c r="D349" s="143">
        <v>2041002</v>
      </c>
      <c r="E349" s="1" t="e">
        <f>SUM(#REF!)</f>
        <v>#REF!</v>
      </c>
      <c r="F349" s="143" t="s">
        <v>110</v>
      </c>
    </row>
    <row r="350" spans="1:6">
      <c r="A350" s="116">
        <v>2040604</v>
      </c>
      <c r="B350" s="116" t="s">
        <v>517</v>
      </c>
      <c r="C350" s="14">
        <v>3</v>
      </c>
      <c r="D350" s="143">
        <v>2041006</v>
      </c>
      <c r="E350" s="1" t="e">
        <f>SUM(#REF!)</f>
        <v>#REF!</v>
      </c>
      <c r="F350" s="143" t="s">
        <v>192</v>
      </c>
    </row>
    <row r="351" spans="1:6">
      <c r="A351" s="116">
        <v>2040605</v>
      </c>
      <c r="B351" s="116" t="s">
        <v>518</v>
      </c>
      <c r="C351" s="14">
        <v>0</v>
      </c>
      <c r="D351" s="143">
        <v>2041007</v>
      </c>
      <c r="E351" s="1" t="e">
        <f>SUM(#REF!)</f>
        <v>#REF!</v>
      </c>
      <c r="F351" s="143" t="s">
        <v>519</v>
      </c>
    </row>
    <row r="352" spans="1:6">
      <c r="A352" s="116">
        <v>2040606</v>
      </c>
      <c r="B352" s="116" t="s">
        <v>520</v>
      </c>
      <c r="C352" s="14">
        <v>0</v>
      </c>
      <c r="D352" s="143">
        <v>2041099</v>
      </c>
      <c r="E352" s="1" t="e">
        <f>SUM(#REF!)</f>
        <v>#REF!</v>
      </c>
      <c r="F352" s="143" t="s">
        <v>521</v>
      </c>
    </row>
    <row r="353" spans="1:6">
      <c r="A353" s="116">
        <v>2040607</v>
      </c>
      <c r="B353" s="116" t="s">
        <v>522</v>
      </c>
      <c r="C353" s="14">
        <v>0</v>
      </c>
      <c r="D353" s="143">
        <v>20499</v>
      </c>
      <c r="E353" s="1" t="e">
        <f>SUM(#REF!)</f>
        <v>#REF!</v>
      </c>
      <c r="F353" s="143" t="s">
        <v>523</v>
      </c>
    </row>
    <row r="354" spans="1:6">
      <c r="A354" s="116">
        <v>2040608</v>
      </c>
      <c r="B354" s="116" t="s">
        <v>524</v>
      </c>
      <c r="C354" s="14">
        <v>0</v>
      </c>
      <c r="D354" s="143">
        <v>2049901</v>
      </c>
      <c r="E354" s="1" t="e">
        <f>SUM(#REF!)</f>
        <v>#REF!</v>
      </c>
      <c r="F354" s="143" t="s">
        <v>525</v>
      </c>
    </row>
    <row r="355" spans="1:6">
      <c r="A355" s="116">
        <v>2040609</v>
      </c>
      <c r="B355" s="116" t="s">
        <v>526</v>
      </c>
      <c r="C355" s="14">
        <v>0</v>
      </c>
      <c r="D355" s="143">
        <v>205</v>
      </c>
      <c r="E355" s="1" t="e">
        <f>SUM(#REF!)</f>
        <v>#REF!</v>
      </c>
      <c r="F355" s="143" t="s">
        <v>527</v>
      </c>
    </row>
    <row r="356" spans="1:6">
      <c r="A356" s="116">
        <v>2040610</v>
      </c>
      <c r="B356" s="116" t="s">
        <v>528</v>
      </c>
      <c r="C356" s="14">
        <v>0</v>
      </c>
      <c r="D356" s="143">
        <v>20501</v>
      </c>
      <c r="E356" s="1" t="e">
        <f>SUM(#REF!)</f>
        <v>#REF!</v>
      </c>
      <c r="F356" s="143" t="s">
        <v>529</v>
      </c>
    </row>
    <row r="357" spans="1:6">
      <c r="A357" s="116">
        <v>2040611</v>
      </c>
      <c r="B357" s="116" t="s">
        <v>530</v>
      </c>
      <c r="C357" s="14">
        <v>0</v>
      </c>
      <c r="D357" s="143">
        <v>2050101</v>
      </c>
      <c r="E357" s="1" t="e">
        <f>SUM(#REF!)</f>
        <v>#REF!</v>
      </c>
      <c r="F357" s="143" t="s">
        <v>108</v>
      </c>
    </row>
    <row r="358" spans="1:6">
      <c r="A358" s="116">
        <v>2040612</v>
      </c>
      <c r="B358" s="116" t="s">
        <v>531</v>
      </c>
      <c r="C358" s="14">
        <v>0</v>
      </c>
      <c r="D358" s="143">
        <v>2050102</v>
      </c>
      <c r="E358" s="1" t="e">
        <f>SUM(#REF!)</f>
        <v>#REF!</v>
      </c>
      <c r="F358" s="143" t="s">
        <v>110</v>
      </c>
    </row>
    <row r="359" spans="1:6">
      <c r="A359" s="116">
        <v>2040613</v>
      </c>
      <c r="B359" s="116" t="s">
        <v>191</v>
      </c>
      <c r="C359" s="14">
        <v>0</v>
      </c>
      <c r="D359" s="143">
        <v>2050103</v>
      </c>
      <c r="E359" s="1" t="e">
        <f>SUM(#REF!)</f>
        <v>#REF!</v>
      </c>
      <c r="F359" s="143" t="s">
        <v>112</v>
      </c>
    </row>
    <row r="360" spans="1:6">
      <c r="A360" s="116">
        <v>2040650</v>
      </c>
      <c r="B360" s="116" t="s">
        <v>127</v>
      </c>
      <c r="C360" s="14">
        <v>0</v>
      </c>
      <c r="D360" s="143">
        <v>2050199</v>
      </c>
      <c r="E360" s="1" t="e">
        <f>SUM(#REF!)</f>
        <v>#REF!</v>
      </c>
      <c r="F360" s="143" t="s">
        <v>532</v>
      </c>
    </row>
    <row r="361" spans="1:6">
      <c r="A361" s="116">
        <v>2040699</v>
      </c>
      <c r="B361" s="116" t="s">
        <v>533</v>
      </c>
      <c r="C361" s="14">
        <v>48</v>
      </c>
      <c r="D361" s="143">
        <v>20502</v>
      </c>
      <c r="E361" s="1" t="e">
        <f>SUM(#REF!)</f>
        <v>#REF!</v>
      </c>
      <c r="F361" s="143" t="s">
        <v>534</v>
      </c>
    </row>
    <row r="362" spans="1:6">
      <c r="A362" s="116">
        <v>20407</v>
      </c>
      <c r="B362" s="115" t="s">
        <v>535</v>
      </c>
      <c r="C362" s="14">
        <f>SUM(C363:C371)</f>
        <v>0</v>
      </c>
      <c r="D362" s="143">
        <v>2050201</v>
      </c>
      <c r="E362" s="1" t="e">
        <f>SUM(#REF!)</f>
        <v>#REF!</v>
      </c>
      <c r="F362" s="143" t="s">
        <v>536</v>
      </c>
    </row>
    <row r="363" spans="1:6">
      <c r="A363" s="116">
        <v>2040701</v>
      </c>
      <c r="B363" s="116" t="s">
        <v>109</v>
      </c>
      <c r="C363" s="14">
        <v>0</v>
      </c>
      <c r="D363" s="143">
        <v>2050202</v>
      </c>
      <c r="E363" s="1" t="e">
        <f>SUM(#REF!)</f>
        <v>#REF!</v>
      </c>
      <c r="F363" s="143" t="s">
        <v>537</v>
      </c>
    </row>
    <row r="364" spans="1:6">
      <c r="A364" s="116">
        <v>2040702</v>
      </c>
      <c r="B364" s="116" t="s">
        <v>111</v>
      </c>
      <c r="C364" s="14">
        <v>0</v>
      </c>
      <c r="D364" s="143">
        <v>2050203</v>
      </c>
      <c r="E364" s="1" t="e">
        <f>SUM(#REF!)</f>
        <v>#REF!</v>
      </c>
      <c r="F364" s="143" t="s">
        <v>538</v>
      </c>
    </row>
    <row r="365" spans="1:6">
      <c r="A365" s="116">
        <v>2040703</v>
      </c>
      <c r="B365" s="116" t="s">
        <v>113</v>
      </c>
      <c r="C365" s="14">
        <v>0</v>
      </c>
      <c r="D365" s="143">
        <v>2050204</v>
      </c>
      <c r="E365" s="1" t="e">
        <f>SUM(#REF!)</f>
        <v>#REF!</v>
      </c>
      <c r="F365" s="143" t="s">
        <v>539</v>
      </c>
    </row>
    <row r="366" spans="1:6">
      <c r="A366" s="116">
        <v>2040704</v>
      </c>
      <c r="B366" s="116" t="s">
        <v>540</v>
      </c>
      <c r="C366" s="14">
        <v>0</v>
      </c>
      <c r="D366" s="143">
        <v>2050205</v>
      </c>
      <c r="E366" s="1" t="e">
        <f>SUM(#REF!)</f>
        <v>#REF!</v>
      </c>
      <c r="F366" s="143" t="s">
        <v>541</v>
      </c>
    </row>
    <row r="367" spans="1:6">
      <c r="A367" s="116">
        <v>2040705</v>
      </c>
      <c r="B367" s="116" t="s">
        <v>542</v>
      </c>
      <c r="C367" s="14">
        <v>0</v>
      </c>
      <c r="D367" s="143">
        <v>2050206</v>
      </c>
      <c r="E367" s="1" t="e">
        <f>SUM(#REF!)</f>
        <v>#REF!</v>
      </c>
      <c r="F367" s="143" t="s">
        <v>543</v>
      </c>
    </row>
    <row r="368" spans="1:6">
      <c r="A368" s="116">
        <v>2040706</v>
      </c>
      <c r="B368" s="116" t="s">
        <v>544</v>
      </c>
      <c r="C368" s="14">
        <v>0</v>
      </c>
      <c r="D368" s="143">
        <v>2050207</v>
      </c>
      <c r="E368" s="1" t="e">
        <f>SUM(#REF!)</f>
        <v>#REF!</v>
      </c>
      <c r="F368" s="143" t="s">
        <v>545</v>
      </c>
    </row>
    <row r="369" spans="1:6">
      <c r="A369" s="116">
        <v>2040707</v>
      </c>
      <c r="B369" s="116" t="s">
        <v>191</v>
      </c>
      <c r="C369" s="14">
        <v>0</v>
      </c>
      <c r="D369" s="143">
        <v>2050299</v>
      </c>
      <c r="E369" s="1" t="e">
        <f>SUM(#REF!)</f>
        <v>#REF!</v>
      </c>
      <c r="F369" s="143" t="s">
        <v>546</v>
      </c>
    </row>
    <row r="370" spans="1:6">
      <c r="A370" s="116">
        <v>2040750</v>
      </c>
      <c r="B370" s="116" t="s">
        <v>127</v>
      </c>
      <c r="C370" s="14">
        <v>0</v>
      </c>
      <c r="D370" s="143">
        <v>20503</v>
      </c>
      <c r="E370" s="1" t="e">
        <f>SUM(#REF!)</f>
        <v>#REF!</v>
      </c>
      <c r="F370" s="143" t="s">
        <v>547</v>
      </c>
    </row>
    <row r="371" spans="1:6">
      <c r="A371" s="116">
        <v>2040799</v>
      </c>
      <c r="B371" s="116" t="s">
        <v>548</v>
      </c>
      <c r="C371" s="14">
        <v>0</v>
      </c>
      <c r="D371" s="143">
        <v>2050301</v>
      </c>
      <c r="E371" s="1" t="e">
        <f>SUM(#REF!)</f>
        <v>#REF!</v>
      </c>
      <c r="F371" s="143" t="s">
        <v>549</v>
      </c>
    </row>
    <row r="372" spans="1:6">
      <c r="A372" s="116">
        <v>20408</v>
      </c>
      <c r="B372" s="115" t="s">
        <v>550</v>
      </c>
      <c r="C372" s="14">
        <f>SUM(C373:C381)</f>
        <v>0</v>
      </c>
      <c r="D372" s="143">
        <v>2050302</v>
      </c>
      <c r="E372" s="1" t="e">
        <f>SUM(#REF!)</f>
        <v>#REF!</v>
      </c>
      <c r="F372" s="143" t="s">
        <v>551</v>
      </c>
    </row>
    <row r="373" spans="1:6">
      <c r="A373" s="116">
        <v>2040801</v>
      </c>
      <c r="B373" s="116" t="s">
        <v>109</v>
      </c>
      <c r="C373" s="14">
        <v>0</v>
      </c>
      <c r="D373" s="143">
        <v>2050303</v>
      </c>
      <c r="E373" s="1" t="e">
        <f>SUM(#REF!)</f>
        <v>#REF!</v>
      </c>
      <c r="F373" s="143" t="s">
        <v>552</v>
      </c>
    </row>
    <row r="374" spans="1:6">
      <c r="A374" s="116">
        <v>2040802</v>
      </c>
      <c r="B374" s="116" t="s">
        <v>111</v>
      </c>
      <c r="C374" s="14">
        <v>0</v>
      </c>
      <c r="D374" s="143">
        <v>2050304</v>
      </c>
      <c r="E374" s="1" t="e">
        <f>SUM(#REF!)</f>
        <v>#REF!</v>
      </c>
      <c r="F374" s="143" t="s">
        <v>553</v>
      </c>
    </row>
    <row r="375" spans="1:6">
      <c r="A375" s="116">
        <v>2040803</v>
      </c>
      <c r="B375" s="116" t="s">
        <v>113</v>
      </c>
      <c r="C375" s="14">
        <v>0</v>
      </c>
      <c r="D375" s="143">
        <v>2050305</v>
      </c>
      <c r="E375" s="1" t="e">
        <f>SUM(#REF!)</f>
        <v>#REF!</v>
      </c>
      <c r="F375" s="143" t="s">
        <v>554</v>
      </c>
    </row>
    <row r="376" spans="1:6">
      <c r="A376" s="116">
        <v>2040804</v>
      </c>
      <c r="B376" s="116" t="s">
        <v>555</v>
      </c>
      <c r="C376" s="14">
        <v>0</v>
      </c>
      <c r="D376" s="143">
        <v>2050399</v>
      </c>
      <c r="E376" s="1" t="e">
        <f>SUM(#REF!)</f>
        <v>#REF!</v>
      </c>
      <c r="F376" s="143" t="s">
        <v>556</v>
      </c>
    </row>
    <row r="377" spans="1:6">
      <c r="A377" s="116">
        <v>2040805</v>
      </c>
      <c r="B377" s="116" t="s">
        <v>557</v>
      </c>
      <c r="C377" s="14">
        <v>0</v>
      </c>
      <c r="D377" s="143">
        <v>20504</v>
      </c>
      <c r="E377" s="1" t="e">
        <f>SUM(#REF!)</f>
        <v>#REF!</v>
      </c>
      <c r="F377" s="143" t="s">
        <v>558</v>
      </c>
    </row>
    <row r="378" spans="1:6">
      <c r="A378" s="116">
        <v>2040806</v>
      </c>
      <c r="B378" s="116" t="s">
        <v>559</v>
      </c>
      <c r="C378" s="14">
        <v>0</v>
      </c>
      <c r="D378" s="143">
        <v>2050401</v>
      </c>
      <c r="E378" s="1" t="e">
        <f>SUM(#REF!)</f>
        <v>#REF!</v>
      </c>
      <c r="F378" s="143" t="s">
        <v>560</v>
      </c>
    </row>
    <row r="379" spans="1:6">
      <c r="A379" s="116">
        <v>2040807</v>
      </c>
      <c r="B379" s="116" t="s">
        <v>191</v>
      </c>
      <c r="C379" s="14">
        <v>0</v>
      </c>
      <c r="D379" s="143">
        <v>2050402</v>
      </c>
      <c r="E379" s="1" t="e">
        <f>SUM(#REF!)</f>
        <v>#REF!</v>
      </c>
      <c r="F379" s="143" t="s">
        <v>561</v>
      </c>
    </row>
    <row r="380" spans="1:6">
      <c r="A380" s="116">
        <v>2040850</v>
      </c>
      <c r="B380" s="116" t="s">
        <v>127</v>
      </c>
      <c r="C380" s="14">
        <v>0</v>
      </c>
      <c r="D380" s="143">
        <v>2050403</v>
      </c>
      <c r="E380" s="1" t="e">
        <f>SUM(#REF!)</f>
        <v>#REF!</v>
      </c>
      <c r="F380" s="143" t="s">
        <v>562</v>
      </c>
    </row>
    <row r="381" spans="1:6">
      <c r="A381" s="116">
        <v>2040899</v>
      </c>
      <c r="B381" s="116" t="s">
        <v>563</v>
      </c>
      <c r="C381" s="14">
        <v>0</v>
      </c>
      <c r="D381" s="143">
        <v>2050404</v>
      </c>
      <c r="E381" s="1" t="e">
        <f>SUM(#REF!)</f>
        <v>#REF!</v>
      </c>
      <c r="F381" s="143" t="s">
        <v>564</v>
      </c>
    </row>
    <row r="382" spans="1:6">
      <c r="A382" s="116">
        <v>20409</v>
      </c>
      <c r="B382" s="115" t="s">
        <v>565</v>
      </c>
      <c r="C382" s="14">
        <f>SUM(C383:C389)</f>
        <v>0</v>
      </c>
      <c r="D382" s="143">
        <v>2050499</v>
      </c>
      <c r="E382" s="1" t="e">
        <f>SUM(#REF!)</f>
        <v>#REF!</v>
      </c>
      <c r="F382" s="143" t="s">
        <v>566</v>
      </c>
    </row>
    <row r="383" spans="1:6">
      <c r="A383" s="116">
        <v>2040901</v>
      </c>
      <c r="B383" s="116" t="s">
        <v>109</v>
      </c>
      <c r="C383" s="14">
        <v>0</v>
      </c>
      <c r="D383" s="143">
        <v>20505</v>
      </c>
      <c r="E383" s="1" t="e">
        <f>SUM(#REF!)</f>
        <v>#REF!</v>
      </c>
      <c r="F383" s="143" t="s">
        <v>567</v>
      </c>
    </row>
    <row r="384" spans="1:6">
      <c r="A384" s="116">
        <v>2040902</v>
      </c>
      <c r="B384" s="116" t="s">
        <v>111</v>
      </c>
      <c r="C384" s="14">
        <v>0</v>
      </c>
      <c r="D384" s="143">
        <v>2050501</v>
      </c>
      <c r="E384" s="1" t="e">
        <f>SUM(#REF!)</f>
        <v>#REF!</v>
      </c>
      <c r="F384" s="143" t="s">
        <v>568</v>
      </c>
    </row>
    <row r="385" spans="1:6">
      <c r="A385" s="116">
        <v>2040903</v>
      </c>
      <c r="B385" s="116" t="s">
        <v>113</v>
      </c>
      <c r="C385" s="14">
        <v>0</v>
      </c>
      <c r="D385" s="143">
        <v>2050502</v>
      </c>
      <c r="E385" s="1" t="e">
        <f>SUM(#REF!)</f>
        <v>#REF!</v>
      </c>
      <c r="F385" s="143" t="s">
        <v>569</v>
      </c>
    </row>
    <row r="386" spans="1:6">
      <c r="A386" s="116">
        <v>2040904</v>
      </c>
      <c r="B386" s="116" t="s">
        <v>570</v>
      </c>
      <c r="C386" s="14">
        <v>0</v>
      </c>
      <c r="D386" s="143">
        <v>2050599</v>
      </c>
      <c r="E386" s="1" t="e">
        <f>SUM(#REF!)</f>
        <v>#REF!</v>
      </c>
      <c r="F386" s="143" t="s">
        <v>571</v>
      </c>
    </row>
    <row r="387" spans="1:6">
      <c r="A387" s="116">
        <v>2040905</v>
      </c>
      <c r="B387" s="116" t="s">
        <v>572</v>
      </c>
      <c r="C387" s="14">
        <v>0</v>
      </c>
      <c r="D387" s="143">
        <v>20506</v>
      </c>
      <c r="E387" s="1" t="e">
        <f>SUM(#REF!)</f>
        <v>#REF!</v>
      </c>
      <c r="F387" s="143" t="s">
        <v>573</v>
      </c>
    </row>
    <row r="388" spans="1:6">
      <c r="A388" s="116">
        <v>2040950</v>
      </c>
      <c r="B388" s="116" t="s">
        <v>127</v>
      </c>
      <c r="C388" s="14">
        <v>0</v>
      </c>
      <c r="D388" s="143">
        <v>2050601</v>
      </c>
      <c r="E388" s="1" t="e">
        <f>SUM(#REF!)</f>
        <v>#REF!</v>
      </c>
      <c r="F388" s="143" t="s">
        <v>574</v>
      </c>
    </row>
    <row r="389" spans="1:6">
      <c r="A389" s="116">
        <v>2040999</v>
      </c>
      <c r="B389" s="116" t="s">
        <v>575</v>
      </c>
      <c r="C389" s="14">
        <v>0</v>
      </c>
      <c r="D389" s="143">
        <v>2050602</v>
      </c>
      <c r="E389" s="1" t="e">
        <f>SUM(#REF!)</f>
        <v>#REF!</v>
      </c>
      <c r="F389" s="143" t="s">
        <v>576</v>
      </c>
    </row>
    <row r="390" spans="1:6">
      <c r="A390" s="116">
        <v>20410</v>
      </c>
      <c r="B390" s="115" t="s">
        <v>577</v>
      </c>
      <c r="C390" s="14">
        <f>SUM(C391:C395)</f>
        <v>0</v>
      </c>
      <c r="D390" s="143">
        <v>2050699</v>
      </c>
      <c r="E390" s="1" t="e">
        <f>SUM(#REF!)</f>
        <v>#REF!</v>
      </c>
      <c r="F390" s="143" t="s">
        <v>578</v>
      </c>
    </row>
    <row r="391" spans="1:6">
      <c r="A391" s="116">
        <v>2041001</v>
      </c>
      <c r="B391" s="116" t="s">
        <v>109</v>
      </c>
      <c r="C391" s="14">
        <v>0</v>
      </c>
      <c r="D391" s="143">
        <v>20507</v>
      </c>
      <c r="E391" s="1" t="e">
        <f>SUM(#REF!)</f>
        <v>#REF!</v>
      </c>
      <c r="F391" s="143" t="s">
        <v>579</v>
      </c>
    </row>
    <row r="392" spans="1:6">
      <c r="A392" s="116">
        <v>2041002</v>
      </c>
      <c r="B392" s="116" t="s">
        <v>111</v>
      </c>
      <c r="C392" s="14">
        <v>0</v>
      </c>
      <c r="D392" s="143">
        <v>2050701</v>
      </c>
      <c r="E392" s="1" t="e">
        <f>SUM(#REF!)</f>
        <v>#REF!</v>
      </c>
      <c r="F392" s="143" t="s">
        <v>580</v>
      </c>
    </row>
    <row r="393" spans="1:6">
      <c r="A393" s="116">
        <v>2041006</v>
      </c>
      <c r="B393" s="116" t="s">
        <v>191</v>
      </c>
      <c r="C393" s="14">
        <v>0</v>
      </c>
      <c r="D393" s="143">
        <v>2050702</v>
      </c>
      <c r="E393" s="1" t="e">
        <f>SUM(#REF!)</f>
        <v>#REF!</v>
      </c>
      <c r="F393" s="143" t="s">
        <v>581</v>
      </c>
    </row>
    <row r="394" spans="1:6">
      <c r="A394" s="116">
        <v>2041007</v>
      </c>
      <c r="B394" s="116" t="s">
        <v>582</v>
      </c>
      <c r="C394" s="14">
        <v>0</v>
      </c>
      <c r="D394" s="143">
        <v>2050799</v>
      </c>
      <c r="E394" s="1" t="e">
        <f>SUM(#REF!)</f>
        <v>#REF!</v>
      </c>
      <c r="F394" s="143" t="s">
        <v>583</v>
      </c>
    </row>
    <row r="395" spans="1:6">
      <c r="A395" s="116">
        <v>2041099</v>
      </c>
      <c r="B395" s="116" t="s">
        <v>584</v>
      </c>
      <c r="C395" s="14">
        <v>0</v>
      </c>
      <c r="D395" s="143">
        <v>20508</v>
      </c>
      <c r="E395" s="1" t="e">
        <f>SUM(#REF!)</f>
        <v>#REF!</v>
      </c>
      <c r="F395" s="143" t="s">
        <v>585</v>
      </c>
    </row>
    <row r="396" spans="1:6">
      <c r="A396" s="116">
        <v>20499</v>
      </c>
      <c r="B396" s="115" t="s">
        <v>586</v>
      </c>
      <c r="C396" s="14">
        <f>C397</f>
        <v>98</v>
      </c>
      <c r="D396" s="143">
        <v>2050801</v>
      </c>
      <c r="E396" s="1" t="e">
        <f>SUM(#REF!)</f>
        <v>#REF!</v>
      </c>
      <c r="F396" s="143" t="s">
        <v>587</v>
      </c>
    </row>
    <row r="397" spans="1:6">
      <c r="A397" s="116">
        <v>2049901</v>
      </c>
      <c r="B397" s="116" t="s">
        <v>588</v>
      </c>
      <c r="C397" s="14">
        <v>98</v>
      </c>
      <c r="D397" s="143">
        <v>2050802</v>
      </c>
      <c r="E397" s="1" t="e">
        <f>SUM(#REF!)</f>
        <v>#REF!</v>
      </c>
      <c r="F397" s="143" t="s">
        <v>589</v>
      </c>
    </row>
    <row r="398" spans="1:6">
      <c r="A398" s="116">
        <v>205</v>
      </c>
      <c r="B398" s="115" t="s">
        <v>590</v>
      </c>
      <c r="C398" s="14">
        <f>SUM(C399,C404,C413,C420,C426,C430,C434,C438,C444,C451)</f>
        <v>7450</v>
      </c>
      <c r="D398" s="143">
        <v>2050803</v>
      </c>
      <c r="E398" s="1" t="e">
        <f>SUM(#REF!)</f>
        <v>#REF!</v>
      </c>
      <c r="F398" s="143" t="s">
        <v>591</v>
      </c>
    </row>
    <row r="399" spans="1:6">
      <c r="A399" s="116">
        <v>20501</v>
      </c>
      <c r="B399" s="115" t="s">
        <v>592</v>
      </c>
      <c r="C399" s="14">
        <f>SUM(C400:C403)</f>
        <v>18</v>
      </c>
      <c r="D399" s="143">
        <v>2050804</v>
      </c>
      <c r="E399" s="1" t="e">
        <f>SUM(#REF!)</f>
        <v>#REF!</v>
      </c>
      <c r="F399" s="143" t="s">
        <v>593</v>
      </c>
    </row>
    <row r="400" spans="1:6">
      <c r="A400" s="116">
        <v>2050101</v>
      </c>
      <c r="B400" s="116" t="s">
        <v>109</v>
      </c>
      <c r="C400" s="14">
        <v>0</v>
      </c>
      <c r="D400" s="143">
        <v>2050899</v>
      </c>
      <c r="E400" s="1" t="e">
        <f>SUM(#REF!)</f>
        <v>#REF!</v>
      </c>
      <c r="F400" s="143" t="s">
        <v>594</v>
      </c>
    </row>
    <row r="401" spans="1:6">
      <c r="A401" s="116">
        <v>2050102</v>
      </c>
      <c r="B401" s="116" t="s">
        <v>111</v>
      </c>
      <c r="C401" s="14">
        <v>18</v>
      </c>
      <c r="D401" s="143">
        <v>20509</v>
      </c>
      <c r="E401" s="1" t="e">
        <f>SUM(#REF!)</f>
        <v>#REF!</v>
      </c>
      <c r="F401" s="143" t="s">
        <v>595</v>
      </c>
    </row>
    <row r="402" spans="1:6">
      <c r="A402" s="116">
        <v>2050103</v>
      </c>
      <c r="B402" s="116" t="s">
        <v>113</v>
      </c>
      <c r="C402" s="14">
        <v>0</v>
      </c>
      <c r="D402" s="143">
        <v>2050901</v>
      </c>
      <c r="E402" s="1" t="e">
        <f>SUM(#REF!)</f>
        <v>#REF!</v>
      </c>
      <c r="F402" s="143" t="s">
        <v>596</v>
      </c>
    </row>
    <row r="403" spans="1:6">
      <c r="A403" s="116">
        <v>2050199</v>
      </c>
      <c r="B403" s="116" t="s">
        <v>597</v>
      </c>
      <c r="C403" s="14">
        <v>0</v>
      </c>
      <c r="D403" s="143">
        <v>2050902</v>
      </c>
      <c r="E403" s="1" t="e">
        <f>SUM(#REF!)</f>
        <v>#REF!</v>
      </c>
      <c r="F403" s="143" t="s">
        <v>598</v>
      </c>
    </row>
    <row r="404" spans="1:6">
      <c r="A404" s="116">
        <v>20502</v>
      </c>
      <c r="B404" s="115" t="s">
        <v>599</v>
      </c>
      <c r="C404" s="14">
        <f>SUM(C405:C412)</f>
        <v>7432</v>
      </c>
      <c r="D404" s="143">
        <v>2050903</v>
      </c>
      <c r="E404" s="1" t="e">
        <f>SUM(#REF!)</f>
        <v>#REF!</v>
      </c>
      <c r="F404" s="143" t="s">
        <v>600</v>
      </c>
    </row>
    <row r="405" spans="1:6">
      <c r="A405" s="116">
        <v>2050201</v>
      </c>
      <c r="B405" s="116" t="s">
        <v>601</v>
      </c>
      <c r="C405" s="14">
        <v>0</v>
      </c>
      <c r="D405" s="143">
        <v>2050904</v>
      </c>
      <c r="E405" s="1" t="e">
        <f>SUM(#REF!)</f>
        <v>#REF!</v>
      </c>
      <c r="F405" s="143" t="s">
        <v>602</v>
      </c>
    </row>
    <row r="406" spans="1:6">
      <c r="A406" s="116">
        <v>2050202</v>
      </c>
      <c r="B406" s="116" t="s">
        <v>603</v>
      </c>
      <c r="C406" s="14">
        <v>4290</v>
      </c>
      <c r="D406" s="143">
        <v>2050905</v>
      </c>
      <c r="E406" s="1" t="e">
        <f>SUM(#REF!)</f>
        <v>#REF!</v>
      </c>
      <c r="F406" s="143" t="s">
        <v>604</v>
      </c>
    </row>
    <row r="407" spans="1:6">
      <c r="A407" s="116">
        <v>2050203</v>
      </c>
      <c r="B407" s="116" t="s">
        <v>605</v>
      </c>
      <c r="C407" s="14">
        <v>2786</v>
      </c>
      <c r="D407" s="143">
        <v>2050999</v>
      </c>
      <c r="E407" s="1" t="e">
        <f>SUM(#REF!)</f>
        <v>#REF!</v>
      </c>
      <c r="F407" s="143" t="s">
        <v>606</v>
      </c>
    </row>
    <row r="408" spans="1:6">
      <c r="A408" s="116">
        <v>2050204</v>
      </c>
      <c r="B408" s="116" t="s">
        <v>607</v>
      </c>
      <c r="C408" s="14">
        <v>0</v>
      </c>
      <c r="D408" s="143">
        <v>20599</v>
      </c>
      <c r="E408" s="1" t="e">
        <f>SUM(#REF!)</f>
        <v>#REF!</v>
      </c>
      <c r="F408" s="143" t="s">
        <v>608</v>
      </c>
    </row>
    <row r="409" spans="1:6">
      <c r="A409" s="116">
        <v>2050205</v>
      </c>
      <c r="B409" s="116" t="s">
        <v>609</v>
      </c>
      <c r="C409" s="14">
        <v>0</v>
      </c>
      <c r="D409" s="143">
        <v>206</v>
      </c>
      <c r="E409" s="1" t="e">
        <f>SUM(#REF!)</f>
        <v>#REF!</v>
      </c>
      <c r="F409" s="143" t="s">
        <v>610</v>
      </c>
    </row>
    <row r="410" spans="1:6">
      <c r="A410" s="116">
        <v>2050206</v>
      </c>
      <c r="B410" s="116" t="s">
        <v>611</v>
      </c>
      <c r="C410" s="14">
        <v>0</v>
      </c>
      <c r="D410" s="143">
        <v>20601</v>
      </c>
      <c r="E410" s="1" t="e">
        <f>SUM(#REF!)</f>
        <v>#REF!</v>
      </c>
      <c r="F410" s="143" t="s">
        <v>612</v>
      </c>
    </row>
    <row r="411" spans="1:6">
      <c r="A411" s="116">
        <v>2050207</v>
      </c>
      <c r="B411" s="116" t="s">
        <v>613</v>
      </c>
      <c r="C411" s="14">
        <v>0</v>
      </c>
      <c r="D411" s="143">
        <v>2060101</v>
      </c>
      <c r="E411" s="1" t="e">
        <f>SUM(#REF!)</f>
        <v>#REF!</v>
      </c>
      <c r="F411" s="143" t="s">
        <v>108</v>
      </c>
    </row>
    <row r="412" spans="1:6">
      <c r="A412" s="116">
        <v>2050299</v>
      </c>
      <c r="B412" s="116" t="s">
        <v>614</v>
      </c>
      <c r="C412" s="14">
        <v>356</v>
      </c>
      <c r="D412" s="143">
        <v>2060102</v>
      </c>
      <c r="E412" s="1" t="e">
        <f>SUM(#REF!)</f>
        <v>#REF!</v>
      </c>
      <c r="F412" s="143" t="s">
        <v>110</v>
      </c>
    </row>
    <row r="413" spans="1:6">
      <c r="A413" s="116">
        <v>20503</v>
      </c>
      <c r="B413" s="115" t="s">
        <v>615</v>
      </c>
      <c r="C413" s="14">
        <f>SUM(C414:C419)</f>
        <v>0</v>
      </c>
      <c r="D413" s="143">
        <v>2060103</v>
      </c>
      <c r="E413" s="1" t="e">
        <f>SUM(#REF!)</f>
        <v>#REF!</v>
      </c>
      <c r="F413" s="143" t="s">
        <v>112</v>
      </c>
    </row>
    <row r="414" spans="1:6">
      <c r="A414" s="116">
        <v>2050301</v>
      </c>
      <c r="B414" s="116" t="s">
        <v>616</v>
      </c>
      <c r="C414" s="14">
        <v>0</v>
      </c>
      <c r="D414" s="143">
        <v>2060199</v>
      </c>
      <c r="E414" s="1" t="e">
        <f>SUM(#REF!)</f>
        <v>#REF!</v>
      </c>
      <c r="F414" s="143" t="s">
        <v>617</v>
      </c>
    </row>
    <row r="415" spans="1:6">
      <c r="A415" s="116">
        <v>2050302</v>
      </c>
      <c r="B415" s="116" t="s">
        <v>618</v>
      </c>
      <c r="C415" s="14">
        <v>0</v>
      </c>
      <c r="D415" s="143">
        <v>20602</v>
      </c>
      <c r="E415" s="1" t="e">
        <f>SUM(#REF!)</f>
        <v>#REF!</v>
      </c>
      <c r="F415" s="143" t="s">
        <v>619</v>
      </c>
    </row>
    <row r="416" spans="1:6">
      <c r="A416" s="116">
        <v>2050303</v>
      </c>
      <c r="B416" s="116" t="s">
        <v>620</v>
      </c>
      <c r="C416" s="14">
        <v>0</v>
      </c>
      <c r="D416" s="143">
        <v>2060201</v>
      </c>
      <c r="E416" s="1" t="e">
        <f>SUM(#REF!)</f>
        <v>#REF!</v>
      </c>
      <c r="F416" s="143" t="s">
        <v>621</v>
      </c>
    </row>
    <row r="417" spans="1:6">
      <c r="A417" s="116">
        <v>2050304</v>
      </c>
      <c r="B417" s="116" t="s">
        <v>622</v>
      </c>
      <c r="C417" s="14">
        <v>0</v>
      </c>
      <c r="D417" s="143">
        <v>2060202</v>
      </c>
      <c r="E417" s="1" t="e">
        <f>SUM(#REF!)</f>
        <v>#REF!</v>
      </c>
      <c r="F417" s="143" t="s">
        <v>623</v>
      </c>
    </row>
    <row r="418" spans="1:6">
      <c r="A418" s="116">
        <v>2050305</v>
      </c>
      <c r="B418" s="116" t="s">
        <v>624</v>
      </c>
      <c r="C418" s="14">
        <v>0</v>
      </c>
      <c r="D418" s="143">
        <v>2060203</v>
      </c>
      <c r="E418" s="1" t="e">
        <f>SUM(#REF!)</f>
        <v>#REF!</v>
      </c>
      <c r="F418" s="143" t="s">
        <v>625</v>
      </c>
    </row>
    <row r="419" spans="1:6">
      <c r="A419" s="116">
        <v>2050399</v>
      </c>
      <c r="B419" s="116" t="s">
        <v>626</v>
      </c>
      <c r="C419" s="14">
        <v>0</v>
      </c>
      <c r="D419" s="143">
        <v>2060204</v>
      </c>
      <c r="E419" s="1" t="e">
        <f>SUM(#REF!)</f>
        <v>#REF!</v>
      </c>
      <c r="F419" s="143" t="s">
        <v>627</v>
      </c>
    </row>
    <row r="420" spans="1:6">
      <c r="A420" s="116">
        <v>20504</v>
      </c>
      <c r="B420" s="115" t="s">
        <v>628</v>
      </c>
      <c r="C420" s="14">
        <f>SUM(C421:C425)</f>
        <v>0</v>
      </c>
      <c r="D420" s="143">
        <v>2060205</v>
      </c>
      <c r="E420" s="1" t="e">
        <f>SUM(#REF!)</f>
        <v>#REF!</v>
      </c>
      <c r="F420" s="143" t="s">
        <v>629</v>
      </c>
    </row>
    <row r="421" spans="1:6">
      <c r="A421" s="116">
        <v>2050401</v>
      </c>
      <c r="B421" s="116" t="s">
        <v>630</v>
      </c>
      <c r="C421" s="14">
        <v>0</v>
      </c>
      <c r="D421" s="143">
        <v>2060206</v>
      </c>
      <c r="E421" s="1" t="e">
        <f>SUM(#REF!)</f>
        <v>#REF!</v>
      </c>
      <c r="F421" s="143" t="s">
        <v>631</v>
      </c>
    </row>
    <row r="422" spans="1:6">
      <c r="A422" s="116">
        <v>2050402</v>
      </c>
      <c r="B422" s="116" t="s">
        <v>632</v>
      </c>
      <c r="C422" s="14">
        <v>0</v>
      </c>
      <c r="D422" s="143">
        <v>2060207</v>
      </c>
      <c r="E422" s="1" t="e">
        <f>SUM(#REF!)</f>
        <v>#REF!</v>
      </c>
      <c r="F422" s="143" t="s">
        <v>633</v>
      </c>
    </row>
    <row r="423" spans="1:6">
      <c r="A423" s="116">
        <v>2050403</v>
      </c>
      <c r="B423" s="116" t="s">
        <v>634</v>
      </c>
      <c r="C423" s="14">
        <v>0</v>
      </c>
      <c r="D423" s="143">
        <v>2060299</v>
      </c>
      <c r="E423" s="1" t="e">
        <f>SUM(#REF!)</f>
        <v>#REF!</v>
      </c>
      <c r="F423" s="143" t="s">
        <v>635</v>
      </c>
    </row>
    <row r="424" spans="1:6">
      <c r="A424" s="116">
        <v>2050404</v>
      </c>
      <c r="B424" s="116" t="s">
        <v>636</v>
      </c>
      <c r="C424" s="14">
        <v>0</v>
      </c>
      <c r="D424" s="143">
        <v>20603</v>
      </c>
      <c r="E424" s="1" t="e">
        <f>SUM(#REF!)</f>
        <v>#REF!</v>
      </c>
      <c r="F424" s="143" t="s">
        <v>637</v>
      </c>
    </row>
    <row r="425" spans="1:6">
      <c r="A425" s="116">
        <v>2050499</v>
      </c>
      <c r="B425" s="116" t="s">
        <v>638</v>
      </c>
      <c r="C425" s="14">
        <v>0</v>
      </c>
      <c r="D425" s="143">
        <v>2060301</v>
      </c>
      <c r="E425" s="1" t="e">
        <f>SUM(#REF!)</f>
        <v>#REF!</v>
      </c>
      <c r="F425" s="143" t="s">
        <v>621</v>
      </c>
    </row>
    <row r="426" spans="1:6">
      <c r="A426" s="116">
        <v>20505</v>
      </c>
      <c r="B426" s="115" t="s">
        <v>639</v>
      </c>
      <c r="C426" s="14">
        <f>SUM(C427:C429)</f>
        <v>0</v>
      </c>
      <c r="D426" s="143">
        <v>2060302</v>
      </c>
      <c r="E426" s="1" t="e">
        <f>SUM(#REF!)</f>
        <v>#REF!</v>
      </c>
      <c r="F426" s="143" t="s">
        <v>640</v>
      </c>
    </row>
    <row r="427" spans="1:6">
      <c r="A427" s="116">
        <v>2050501</v>
      </c>
      <c r="B427" s="116" t="s">
        <v>641</v>
      </c>
      <c r="C427" s="14">
        <v>0</v>
      </c>
      <c r="D427" s="143">
        <v>2060303</v>
      </c>
      <c r="E427" s="1" t="e">
        <f>SUM(#REF!)</f>
        <v>#REF!</v>
      </c>
      <c r="F427" s="143" t="s">
        <v>642</v>
      </c>
    </row>
    <row r="428" spans="1:6">
      <c r="A428" s="116">
        <v>2050502</v>
      </c>
      <c r="B428" s="116" t="s">
        <v>643</v>
      </c>
      <c r="C428" s="14">
        <v>0</v>
      </c>
      <c r="D428" s="143">
        <v>2060304</v>
      </c>
      <c r="E428" s="1" t="e">
        <f>SUM(#REF!)</f>
        <v>#REF!</v>
      </c>
      <c r="F428" s="143" t="s">
        <v>644</v>
      </c>
    </row>
    <row r="429" spans="1:6">
      <c r="A429" s="116">
        <v>2050599</v>
      </c>
      <c r="B429" s="116" t="s">
        <v>645</v>
      </c>
      <c r="C429" s="14">
        <v>0</v>
      </c>
      <c r="D429" s="143">
        <v>2060399</v>
      </c>
      <c r="E429" s="1" t="e">
        <f>SUM(#REF!)</f>
        <v>#REF!</v>
      </c>
      <c r="F429" s="143" t="s">
        <v>646</v>
      </c>
    </row>
    <row r="430" spans="1:6">
      <c r="A430" s="116">
        <v>20506</v>
      </c>
      <c r="B430" s="115" t="s">
        <v>647</v>
      </c>
      <c r="C430" s="14">
        <f>SUM(C431:C433)</f>
        <v>0</v>
      </c>
      <c r="D430" s="143">
        <v>20604</v>
      </c>
      <c r="E430" s="1" t="e">
        <f>SUM(#REF!)</f>
        <v>#REF!</v>
      </c>
      <c r="F430" s="143" t="s">
        <v>648</v>
      </c>
    </row>
    <row r="431" spans="1:6">
      <c r="A431" s="116">
        <v>2050601</v>
      </c>
      <c r="B431" s="116" t="s">
        <v>649</v>
      </c>
      <c r="C431" s="14">
        <v>0</v>
      </c>
      <c r="D431" s="143">
        <v>2060401</v>
      </c>
      <c r="E431" s="1" t="e">
        <f>SUM(#REF!)</f>
        <v>#REF!</v>
      </c>
      <c r="F431" s="143" t="s">
        <v>621</v>
      </c>
    </row>
    <row r="432" spans="1:6">
      <c r="A432" s="116">
        <v>2050602</v>
      </c>
      <c r="B432" s="116" t="s">
        <v>650</v>
      </c>
      <c r="C432" s="14">
        <v>0</v>
      </c>
      <c r="D432" s="143">
        <v>2060402</v>
      </c>
      <c r="E432" s="1" t="e">
        <f>SUM(#REF!)</f>
        <v>#REF!</v>
      </c>
      <c r="F432" s="143" t="s">
        <v>651</v>
      </c>
    </row>
    <row r="433" spans="1:6">
      <c r="A433" s="116">
        <v>2050699</v>
      </c>
      <c r="B433" s="116" t="s">
        <v>652</v>
      </c>
      <c r="C433" s="14">
        <v>0</v>
      </c>
      <c r="D433" s="143">
        <v>2060403</v>
      </c>
      <c r="E433" s="1" t="e">
        <f>SUM(#REF!)</f>
        <v>#REF!</v>
      </c>
      <c r="F433" s="143" t="s">
        <v>653</v>
      </c>
    </row>
    <row r="434" spans="1:6">
      <c r="A434" s="116">
        <v>20507</v>
      </c>
      <c r="B434" s="115" t="s">
        <v>654</v>
      </c>
      <c r="C434" s="14">
        <f>SUM(C435:C437)</f>
        <v>0</v>
      </c>
      <c r="D434" s="143">
        <v>2060404</v>
      </c>
      <c r="E434" s="1" t="e">
        <f>SUM(#REF!)</f>
        <v>#REF!</v>
      </c>
      <c r="F434" s="143" t="s">
        <v>655</v>
      </c>
    </row>
    <row r="435" spans="1:6">
      <c r="A435" s="116">
        <v>2050701</v>
      </c>
      <c r="B435" s="116" t="s">
        <v>656</v>
      </c>
      <c r="C435" s="14">
        <v>0</v>
      </c>
      <c r="D435" s="143">
        <v>2060499</v>
      </c>
      <c r="E435" s="1" t="e">
        <f>SUM(#REF!)</f>
        <v>#REF!</v>
      </c>
      <c r="F435" s="143" t="s">
        <v>657</v>
      </c>
    </row>
    <row r="436" spans="1:6">
      <c r="A436" s="116">
        <v>2050702</v>
      </c>
      <c r="B436" s="116" t="s">
        <v>658</v>
      </c>
      <c r="C436" s="14">
        <v>0</v>
      </c>
      <c r="D436" s="143">
        <v>20605</v>
      </c>
      <c r="E436" s="1" t="e">
        <f>SUM(#REF!)</f>
        <v>#REF!</v>
      </c>
      <c r="F436" s="143" t="s">
        <v>659</v>
      </c>
    </row>
    <row r="437" spans="1:6">
      <c r="A437" s="116">
        <v>2050799</v>
      </c>
      <c r="B437" s="116" t="s">
        <v>660</v>
      </c>
      <c r="C437" s="14">
        <v>0</v>
      </c>
      <c r="D437" s="143">
        <v>2060501</v>
      </c>
      <c r="E437" s="1" t="e">
        <f>SUM(#REF!)</f>
        <v>#REF!</v>
      </c>
      <c r="F437" s="143" t="s">
        <v>621</v>
      </c>
    </row>
    <row r="438" spans="1:6">
      <c r="A438" s="116">
        <v>20508</v>
      </c>
      <c r="B438" s="115" t="s">
        <v>661</v>
      </c>
      <c r="C438" s="14">
        <f>SUM(C439:C443)</f>
        <v>0</v>
      </c>
      <c r="D438" s="143">
        <v>2060502</v>
      </c>
      <c r="E438" s="1" t="e">
        <f>SUM(#REF!)</f>
        <v>#REF!</v>
      </c>
      <c r="F438" s="143" t="s">
        <v>662</v>
      </c>
    </row>
    <row r="439" spans="1:6">
      <c r="A439" s="116">
        <v>2050801</v>
      </c>
      <c r="B439" s="116" t="s">
        <v>663</v>
      </c>
      <c r="C439" s="14">
        <v>0</v>
      </c>
      <c r="D439" s="143">
        <v>2060503</v>
      </c>
      <c r="E439" s="1" t="e">
        <f>SUM(#REF!)</f>
        <v>#REF!</v>
      </c>
      <c r="F439" s="143" t="s">
        <v>664</v>
      </c>
    </row>
    <row r="440" spans="1:6">
      <c r="A440" s="116">
        <v>2050802</v>
      </c>
      <c r="B440" s="116" t="s">
        <v>665</v>
      </c>
      <c r="C440" s="14">
        <v>0</v>
      </c>
      <c r="D440" s="143">
        <v>2060599</v>
      </c>
      <c r="E440" s="1" t="e">
        <f>SUM(#REF!)</f>
        <v>#REF!</v>
      </c>
      <c r="F440" s="143" t="s">
        <v>666</v>
      </c>
    </row>
    <row r="441" spans="1:6">
      <c r="A441" s="116">
        <v>2050803</v>
      </c>
      <c r="B441" s="116" t="s">
        <v>667</v>
      </c>
      <c r="C441" s="14">
        <v>0</v>
      </c>
      <c r="D441" s="143">
        <v>20606</v>
      </c>
      <c r="E441" s="1" t="e">
        <f>SUM(#REF!)</f>
        <v>#REF!</v>
      </c>
      <c r="F441" s="143" t="s">
        <v>668</v>
      </c>
    </row>
    <row r="442" spans="1:6">
      <c r="A442" s="116">
        <v>2050804</v>
      </c>
      <c r="B442" s="116" t="s">
        <v>669</v>
      </c>
      <c r="C442" s="14">
        <v>0</v>
      </c>
      <c r="D442" s="143">
        <v>2060601</v>
      </c>
      <c r="E442" s="1" t="e">
        <f>SUM(#REF!)</f>
        <v>#REF!</v>
      </c>
      <c r="F442" s="143" t="s">
        <v>670</v>
      </c>
    </row>
    <row r="443" spans="1:6">
      <c r="A443" s="116">
        <v>2050899</v>
      </c>
      <c r="B443" s="116" t="s">
        <v>671</v>
      </c>
      <c r="C443" s="14">
        <v>0</v>
      </c>
      <c r="D443" s="143">
        <v>2060602</v>
      </c>
      <c r="E443" s="1" t="e">
        <f>SUM(#REF!)</f>
        <v>#REF!</v>
      </c>
      <c r="F443" s="143" t="s">
        <v>672</v>
      </c>
    </row>
    <row r="444" spans="1:6">
      <c r="A444" s="116">
        <v>20509</v>
      </c>
      <c r="B444" s="115" t="s">
        <v>673</v>
      </c>
      <c r="C444" s="14">
        <f>SUM(C445:C450)</f>
        <v>0</v>
      </c>
      <c r="D444" s="143">
        <v>2060603</v>
      </c>
      <c r="E444" s="1" t="e">
        <f>SUM(#REF!)</f>
        <v>#REF!</v>
      </c>
      <c r="F444" s="143" t="s">
        <v>674</v>
      </c>
    </row>
    <row r="445" spans="1:6">
      <c r="A445" s="116">
        <v>2050901</v>
      </c>
      <c r="B445" s="116" t="s">
        <v>675</v>
      </c>
      <c r="C445" s="14">
        <v>0</v>
      </c>
      <c r="D445" s="143">
        <v>2060699</v>
      </c>
      <c r="E445" s="1" t="e">
        <f>SUM(#REF!)</f>
        <v>#REF!</v>
      </c>
      <c r="F445" s="143" t="s">
        <v>676</v>
      </c>
    </row>
    <row r="446" spans="1:6">
      <c r="A446" s="116">
        <v>2050902</v>
      </c>
      <c r="B446" s="116" t="s">
        <v>677</v>
      </c>
      <c r="C446" s="14">
        <v>0</v>
      </c>
      <c r="D446" s="143">
        <v>20607</v>
      </c>
      <c r="E446" s="1" t="e">
        <f>SUM(#REF!)</f>
        <v>#REF!</v>
      </c>
      <c r="F446" s="143" t="s">
        <v>678</v>
      </c>
    </row>
    <row r="447" spans="1:6">
      <c r="A447" s="116">
        <v>2050903</v>
      </c>
      <c r="B447" s="116" t="s">
        <v>679</v>
      </c>
      <c r="C447" s="14">
        <v>0</v>
      </c>
      <c r="D447" s="143">
        <v>2060701</v>
      </c>
      <c r="E447" s="1" t="e">
        <f>SUM(#REF!)</f>
        <v>#REF!</v>
      </c>
      <c r="F447" s="143" t="s">
        <v>621</v>
      </c>
    </row>
    <row r="448" spans="1:6">
      <c r="A448" s="116">
        <v>2050904</v>
      </c>
      <c r="B448" s="116" t="s">
        <v>680</v>
      </c>
      <c r="C448" s="14">
        <v>0</v>
      </c>
      <c r="D448" s="143">
        <v>2060702</v>
      </c>
      <c r="E448" s="1" t="e">
        <f>SUM(#REF!)</f>
        <v>#REF!</v>
      </c>
      <c r="F448" s="143" t="s">
        <v>681</v>
      </c>
    </row>
    <row r="449" spans="1:6">
      <c r="A449" s="116">
        <v>2050905</v>
      </c>
      <c r="B449" s="116" t="s">
        <v>682</v>
      </c>
      <c r="C449" s="14">
        <v>0</v>
      </c>
      <c r="D449" s="143">
        <v>2060703</v>
      </c>
      <c r="E449" s="1" t="e">
        <f>SUM(#REF!)</f>
        <v>#REF!</v>
      </c>
      <c r="F449" s="143" t="s">
        <v>683</v>
      </c>
    </row>
    <row r="450" spans="1:6">
      <c r="A450" s="116">
        <v>2050999</v>
      </c>
      <c r="B450" s="116" t="s">
        <v>684</v>
      </c>
      <c r="C450" s="14">
        <v>0</v>
      </c>
      <c r="D450" s="143">
        <v>2060704</v>
      </c>
      <c r="E450" s="1" t="e">
        <f>SUM(#REF!)</f>
        <v>#REF!</v>
      </c>
      <c r="F450" s="143" t="s">
        <v>685</v>
      </c>
    </row>
    <row r="451" spans="1:6">
      <c r="A451" s="116">
        <v>20599</v>
      </c>
      <c r="B451" s="115" t="s">
        <v>686</v>
      </c>
      <c r="C451" s="14">
        <f>C452</f>
        <v>0</v>
      </c>
      <c r="D451" s="143">
        <v>2060705</v>
      </c>
      <c r="E451" s="1" t="e">
        <f>SUM(#REF!)</f>
        <v>#REF!</v>
      </c>
      <c r="F451" s="143" t="s">
        <v>687</v>
      </c>
    </row>
    <row r="452" spans="1:6">
      <c r="A452" s="116">
        <v>2059999</v>
      </c>
      <c r="B452" s="116" t="s">
        <v>688</v>
      </c>
      <c r="C452" s="14">
        <v>0</v>
      </c>
      <c r="D452" s="143">
        <v>2060799</v>
      </c>
      <c r="E452" s="1" t="e">
        <f>SUM(#REF!)</f>
        <v>#REF!</v>
      </c>
      <c r="F452" s="143" t="s">
        <v>689</v>
      </c>
    </row>
    <row r="453" spans="1:6">
      <c r="A453" s="116">
        <v>206</v>
      </c>
      <c r="B453" s="115" t="s">
        <v>690</v>
      </c>
      <c r="C453" s="14">
        <f>SUM(C454,C459,C468,C474,C480,C485,C490,C497,C501,C504)</f>
        <v>125</v>
      </c>
      <c r="D453" s="143">
        <v>20608</v>
      </c>
      <c r="E453" s="1" t="e">
        <f>SUM(#REF!)</f>
        <v>#REF!</v>
      </c>
      <c r="F453" s="143" t="s">
        <v>691</v>
      </c>
    </row>
    <row r="454" spans="1:6">
      <c r="A454" s="116">
        <v>20601</v>
      </c>
      <c r="B454" s="115" t="s">
        <v>692</v>
      </c>
      <c r="C454" s="14">
        <f>SUM(C455:C458)</f>
        <v>0</v>
      </c>
      <c r="D454" s="143">
        <v>2060801</v>
      </c>
      <c r="E454" s="1" t="e">
        <f>SUM(#REF!)</f>
        <v>#REF!</v>
      </c>
      <c r="F454" s="143" t="s">
        <v>693</v>
      </c>
    </row>
    <row r="455" spans="1:6">
      <c r="A455" s="116">
        <v>2060101</v>
      </c>
      <c r="B455" s="116" t="s">
        <v>109</v>
      </c>
      <c r="C455" s="14">
        <v>0</v>
      </c>
      <c r="D455" s="143">
        <v>2060802</v>
      </c>
      <c r="E455" s="1" t="e">
        <f>SUM(#REF!)</f>
        <v>#REF!</v>
      </c>
      <c r="F455" s="143" t="s">
        <v>694</v>
      </c>
    </row>
    <row r="456" spans="1:6">
      <c r="A456" s="116">
        <v>2060102</v>
      </c>
      <c r="B456" s="116" t="s">
        <v>111</v>
      </c>
      <c r="C456" s="14">
        <v>0</v>
      </c>
      <c r="D456" s="143">
        <v>2060899</v>
      </c>
      <c r="E456" s="1" t="e">
        <f>SUM(#REF!)</f>
        <v>#REF!</v>
      </c>
      <c r="F456" s="143" t="s">
        <v>695</v>
      </c>
    </row>
    <row r="457" spans="1:6">
      <c r="A457" s="116">
        <v>2060103</v>
      </c>
      <c r="B457" s="116" t="s">
        <v>113</v>
      </c>
      <c r="C457" s="14">
        <v>0</v>
      </c>
      <c r="D457" s="143">
        <v>20609</v>
      </c>
      <c r="E457" s="1" t="e">
        <f>SUM(#REF!)</f>
        <v>#REF!</v>
      </c>
      <c r="F457" s="143" t="s">
        <v>696</v>
      </c>
    </row>
    <row r="458" spans="1:6">
      <c r="A458" s="116">
        <v>2060199</v>
      </c>
      <c r="B458" s="116" t="s">
        <v>697</v>
      </c>
      <c r="C458" s="14">
        <v>0</v>
      </c>
      <c r="D458" s="143">
        <v>2060901</v>
      </c>
      <c r="E458" s="1" t="e">
        <f>SUM(#REF!)</f>
        <v>#REF!</v>
      </c>
      <c r="F458" s="143" t="s">
        <v>698</v>
      </c>
    </row>
    <row r="459" spans="1:6">
      <c r="A459" s="116">
        <v>20602</v>
      </c>
      <c r="B459" s="115" t="s">
        <v>699</v>
      </c>
      <c r="C459" s="14">
        <f>SUM(C460:C467)</f>
        <v>0</v>
      </c>
      <c r="D459" s="143">
        <v>2060902</v>
      </c>
      <c r="E459" s="1" t="e">
        <f>SUM(#REF!)</f>
        <v>#REF!</v>
      </c>
      <c r="F459" s="143" t="s">
        <v>700</v>
      </c>
    </row>
    <row r="460" spans="1:6">
      <c r="A460" s="116">
        <v>2060201</v>
      </c>
      <c r="B460" s="116" t="s">
        <v>701</v>
      </c>
      <c r="C460" s="14">
        <v>0</v>
      </c>
      <c r="D460" s="143">
        <v>20699</v>
      </c>
      <c r="E460" s="1" t="e">
        <f>SUM(#REF!)</f>
        <v>#REF!</v>
      </c>
      <c r="F460" s="143" t="s">
        <v>702</v>
      </c>
    </row>
    <row r="461" spans="1:6">
      <c r="A461" s="116">
        <v>2060202</v>
      </c>
      <c r="B461" s="116" t="s">
        <v>703</v>
      </c>
      <c r="C461" s="14">
        <v>0</v>
      </c>
      <c r="D461" s="143">
        <v>2069901</v>
      </c>
      <c r="E461" s="1" t="e">
        <f>SUM(#REF!)</f>
        <v>#REF!</v>
      </c>
      <c r="F461" s="143" t="s">
        <v>704</v>
      </c>
    </row>
    <row r="462" spans="1:6">
      <c r="A462" s="116">
        <v>2060203</v>
      </c>
      <c r="B462" s="116" t="s">
        <v>705</v>
      </c>
      <c r="C462" s="14">
        <v>0</v>
      </c>
      <c r="D462" s="143">
        <v>2069902</v>
      </c>
      <c r="E462" s="1" t="e">
        <f>SUM(#REF!)</f>
        <v>#REF!</v>
      </c>
      <c r="F462" s="143" t="s">
        <v>706</v>
      </c>
    </row>
    <row r="463" spans="1:6">
      <c r="A463" s="116">
        <v>2060204</v>
      </c>
      <c r="B463" s="116" t="s">
        <v>707</v>
      </c>
      <c r="C463" s="14">
        <v>0</v>
      </c>
      <c r="D463" s="143">
        <v>2069903</v>
      </c>
      <c r="E463" s="1" t="e">
        <f>SUM(#REF!)</f>
        <v>#REF!</v>
      </c>
      <c r="F463" s="143" t="s">
        <v>708</v>
      </c>
    </row>
    <row r="464" spans="1:6">
      <c r="A464" s="116">
        <v>2060205</v>
      </c>
      <c r="B464" s="116" t="s">
        <v>709</v>
      </c>
      <c r="C464" s="14">
        <v>0</v>
      </c>
      <c r="D464" s="143">
        <v>2069999</v>
      </c>
      <c r="E464" s="1" t="e">
        <f>SUM(#REF!)</f>
        <v>#REF!</v>
      </c>
      <c r="F464" s="143" t="s">
        <v>710</v>
      </c>
    </row>
    <row r="465" spans="1:6">
      <c r="A465" s="116">
        <v>2060206</v>
      </c>
      <c r="B465" s="116" t="s">
        <v>711</v>
      </c>
      <c r="C465" s="14">
        <v>0</v>
      </c>
      <c r="D465" s="143">
        <v>207</v>
      </c>
      <c r="E465" s="1" t="e">
        <f>SUM(#REF!)</f>
        <v>#REF!</v>
      </c>
      <c r="F465" s="143" t="s">
        <v>712</v>
      </c>
    </row>
    <row r="466" spans="1:6">
      <c r="A466" s="116">
        <v>2060207</v>
      </c>
      <c r="B466" s="116" t="s">
        <v>713</v>
      </c>
      <c r="C466" s="14">
        <v>0</v>
      </c>
      <c r="D466" s="143">
        <v>20701</v>
      </c>
      <c r="E466" s="1" t="e">
        <f>SUM(#REF!)</f>
        <v>#REF!</v>
      </c>
      <c r="F466" s="143" t="s">
        <v>714</v>
      </c>
    </row>
    <row r="467" spans="1:6">
      <c r="A467" s="116">
        <v>2060299</v>
      </c>
      <c r="B467" s="116" t="s">
        <v>715</v>
      </c>
      <c r="C467" s="14">
        <v>0</v>
      </c>
      <c r="D467" s="143">
        <v>2070101</v>
      </c>
      <c r="E467" s="1" t="e">
        <f>SUM(#REF!)</f>
        <v>#REF!</v>
      </c>
      <c r="F467" s="143" t="s">
        <v>108</v>
      </c>
    </row>
    <row r="468" spans="1:6">
      <c r="A468" s="116">
        <v>20603</v>
      </c>
      <c r="B468" s="115" t="s">
        <v>716</v>
      </c>
      <c r="C468" s="14">
        <f>SUM(C469:C473)</f>
        <v>9</v>
      </c>
      <c r="D468" s="143">
        <v>2070102</v>
      </c>
      <c r="E468" s="1" t="e">
        <f>SUM(#REF!)</f>
        <v>#REF!</v>
      </c>
      <c r="F468" s="143" t="s">
        <v>110</v>
      </c>
    </row>
    <row r="469" spans="1:6">
      <c r="A469" s="116">
        <v>2060301</v>
      </c>
      <c r="B469" s="116" t="s">
        <v>701</v>
      </c>
      <c r="C469" s="14">
        <v>0</v>
      </c>
      <c r="D469" s="143">
        <v>2070103</v>
      </c>
      <c r="E469" s="1" t="e">
        <f>SUM(#REF!)</f>
        <v>#REF!</v>
      </c>
      <c r="F469" s="143" t="s">
        <v>112</v>
      </c>
    </row>
    <row r="470" spans="1:6">
      <c r="A470" s="116">
        <v>2060302</v>
      </c>
      <c r="B470" s="116" t="s">
        <v>717</v>
      </c>
      <c r="C470" s="14">
        <v>5</v>
      </c>
      <c r="D470" s="143">
        <v>2070104</v>
      </c>
      <c r="E470" s="1" t="e">
        <f>SUM(#REF!)</f>
        <v>#REF!</v>
      </c>
      <c r="F470" s="143" t="s">
        <v>718</v>
      </c>
    </row>
    <row r="471" spans="1:6">
      <c r="A471" s="116">
        <v>2060303</v>
      </c>
      <c r="B471" s="116" t="s">
        <v>719</v>
      </c>
      <c r="C471" s="14">
        <v>4</v>
      </c>
      <c r="D471" s="143">
        <v>2070105</v>
      </c>
      <c r="E471" s="1" t="e">
        <f>SUM(#REF!)</f>
        <v>#REF!</v>
      </c>
      <c r="F471" s="143" t="s">
        <v>720</v>
      </c>
    </row>
    <row r="472" spans="1:6">
      <c r="A472" s="116">
        <v>2060304</v>
      </c>
      <c r="B472" s="116" t="s">
        <v>721</v>
      </c>
      <c r="C472" s="14">
        <v>0</v>
      </c>
      <c r="D472" s="143">
        <v>2070106</v>
      </c>
      <c r="E472" s="1" t="e">
        <f>SUM(#REF!)</f>
        <v>#REF!</v>
      </c>
      <c r="F472" s="143" t="s">
        <v>722</v>
      </c>
    </row>
    <row r="473" spans="1:6">
      <c r="A473" s="116">
        <v>2060399</v>
      </c>
      <c r="B473" s="116" t="s">
        <v>723</v>
      </c>
      <c r="C473" s="14">
        <v>0</v>
      </c>
      <c r="D473" s="143">
        <v>2070107</v>
      </c>
      <c r="E473" s="1" t="e">
        <f>SUM(#REF!)</f>
        <v>#REF!</v>
      </c>
      <c r="F473" s="143" t="s">
        <v>724</v>
      </c>
    </row>
    <row r="474" spans="1:6">
      <c r="A474" s="116">
        <v>20604</v>
      </c>
      <c r="B474" s="115" t="s">
        <v>725</v>
      </c>
      <c r="C474" s="14">
        <f>SUM(C475:C479)</f>
        <v>0</v>
      </c>
      <c r="D474" s="143">
        <v>2070108</v>
      </c>
      <c r="E474" s="1" t="e">
        <f>SUM(#REF!)</f>
        <v>#REF!</v>
      </c>
      <c r="F474" s="143" t="s">
        <v>726</v>
      </c>
    </row>
    <row r="475" spans="1:6">
      <c r="A475" s="116">
        <v>2060401</v>
      </c>
      <c r="B475" s="116" t="s">
        <v>701</v>
      </c>
      <c r="C475" s="14">
        <v>0</v>
      </c>
      <c r="D475" s="143">
        <v>2070109</v>
      </c>
      <c r="E475" s="1" t="e">
        <f>SUM(#REF!)</f>
        <v>#REF!</v>
      </c>
      <c r="F475" s="143" t="s">
        <v>727</v>
      </c>
    </row>
    <row r="476" spans="1:6">
      <c r="A476" s="116">
        <v>2060402</v>
      </c>
      <c r="B476" s="116" t="s">
        <v>728</v>
      </c>
      <c r="C476" s="14">
        <v>0</v>
      </c>
      <c r="D476" s="143">
        <v>2070110</v>
      </c>
      <c r="E476" s="1" t="e">
        <f>SUM(#REF!)</f>
        <v>#REF!</v>
      </c>
      <c r="F476" s="143" t="s">
        <v>729</v>
      </c>
    </row>
    <row r="477" spans="1:6">
      <c r="A477" s="116">
        <v>2060403</v>
      </c>
      <c r="B477" s="116" t="s">
        <v>730</v>
      </c>
      <c r="C477" s="14">
        <v>0</v>
      </c>
      <c r="D477" s="143">
        <v>2070111</v>
      </c>
      <c r="E477" s="1" t="e">
        <f>SUM(#REF!)</f>
        <v>#REF!</v>
      </c>
      <c r="F477" s="143" t="s">
        <v>731</v>
      </c>
    </row>
    <row r="478" spans="1:6">
      <c r="A478" s="116">
        <v>2060404</v>
      </c>
      <c r="B478" s="116" t="s">
        <v>732</v>
      </c>
      <c r="C478" s="14">
        <v>0</v>
      </c>
      <c r="D478" s="143">
        <v>2070112</v>
      </c>
      <c r="E478" s="1" t="e">
        <f>SUM(#REF!)</f>
        <v>#REF!</v>
      </c>
      <c r="F478" s="143" t="s">
        <v>733</v>
      </c>
    </row>
    <row r="479" spans="1:6">
      <c r="A479" s="116">
        <v>2060499</v>
      </c>
      <c r="B479" s="116" t="s">
        <v>734</v>
      </c>
      <c r="C479" s="14">
        <v>0</v>
      </c>
      <c r="D479" s="143">
        <v>2070113</v>
      </c>
      <c r="E479" s="1" t="e">
        <f>SUM(#REF!)</f>
        <v>#REF!</v>
      </c>
      <c r="F479" s="143" t="s">
        <v>735</v>
      </c>
    </row>
    <row r="480" spans="1:6">
      <c r="A480" s="116">
        <v>20605</v>
      </c>
      <c r="B480" s="115" t="s">
        <v>736</v>
      </c>
      <c r="C480" s="14">
        <f>SUM(C481:C484)</f>
        <v>0</v>
      </c>
      <c r="D480" s="143">
        <v>2070114</v>
      </c>
      <c r="E480" s="1" t="e">
        <f>SUM(#REF!)</f>
        <v>#REF!</v>
      </c>
      <c r="F480" s="143" t="s">
        <v>737</v>
      </c>
    </row>
    <row r="481" spans="1:6">
      <c r="A481" s="116">
        <v>2060501</v>
      </c>
      <c r="B481" s="116" t="s">
        <v>701</v>
      </c>
      <c r="C481" s="14">
        <v>0</v>
      </c>
      <c r="D481" s="143">
        <v>2070199</v>
      </c>
      <c r="E481" s="1" t="e">
        <f>SUM(#REF!)</f>
        <v>#REF!</v>
      </c>
      <c r="F481" s="143" t="s">
        <v>738</v>
      </c>
    </row>
    <row r="482" spans="1:6">
      <c r="A482" s="116">
        <v>2060502</v>
      </c>
      <c r="B482" s="116" t="s">
        <v>739</v>
      </c>
      <c r="C482" s="14">
        <v>0</v>
      </c>
      <c r="D482" s="143">
        <v>20702</v>
      </c>
      <c r="E482" s="1" t="e">
        <f>SUM(#REF!)</f>
        <v>#REF!</v>
      </c>
      <c r="F482" s="143" t="s">
        <v>740</v>
      </c>
    </row>
    <row r="483" spans="1:6">
      <c r="A483" s="116">
        <v>2060503</v>
      </c>
      <c r="B483" s="116" t="s">
        <v>741</v>
      </c>
      <c r="C483" s="14">
        <v>0</v>
      </c>
      <c r="D483" s="143">
        <v>2070201</v>
      </c>
      <c r="E483" s="1" t="e">
        <f>SUM(#REF!)</f>
        <v>#REF!</v>
      </c>
      <c r="F483" s="143" t="s">
        <v>108</v>
      </c>
    </row>
    <row r="484" spans="1:6">
      <c r="A484" s="116">
        <v>2060599</v>
      </c>
      <c r="B484" s="116" t="s">
        <v>742</v>
      </c>
      <c r="C484" s="14">
        <v>0</v>
      </c>
      <c r="D484" s="143">
        <v>2070202</v>
      </c>
      <c r="E484" s="1" t="e">
        <f>SUM(#REF!)</f>
        <v>#REF!</v>
      </c>
      <c r="F484" s="143" t="s">
        <v>110</v>
      </c>
    </row>
    <row r="485" spans="1:6">
      <c r="A485" s="116">
        <v>20606</v>
      </c>
      <c r="B485" s="115" t="s">
        <v>743</v>
      </c>
      <c r="C485" s="14">
        <f>SUM(C486:C489)</f>
        <v>73</v>
      </c>
      <c r="D485" s="143">
        <v>2070203</v>
      </c>
      <c r="E485" s="1" t="e">
        <f>SUM(#REF!)</f>
        <v>#REF!</v>
      </c>
      <c r="F485" s="143" t="s">
        <v>112</v>
      </c>
    </row>
    <row r="486" spans="1:6">
      <c r="A486" s="116">
        <v>2060601</v>
      </c>
      <c r="B486" s="116" t="s">
        <v>744</v>
      </c>
      <c r="C486" s="14">
        <v>0</v>
      </c>
      <c r="D486" s="143">
        <v>2070204</v>
      </c>
      <c r="E486" s="1" t="e">
        <f>SUM(#REF!)</f>
        <v>#REF!</v>
      </c>
      <c r="F486" s="143" t="s">
        <v>745</v>
      </c>
    </row>
    <row r="487" spans="1:6">
      <c r="A487" s="116">
        <v>2060602</v>
      </c>
      <c r="B487" s="116" t="s">
        <v>746</v>
      </c>
      <c r="C487" s="14">
        <v>0</v>
      </c>
      <c r="D487" s="143">
        <v>2070205</v>
      </c>
      <c r="E487" s="1" t="e">
        <f>SUM(#REF!)</f>
        <v>#REF!</v>
      </c>
      <c r="F487" s="143" t="s">
        <v>747</v>
      </c>
    </row>
    <row r="488" spans="1:6">
      <c r="A488" s="116">
        <v>2060603</v>
      </c>
      <c r="B488" s="116" t="s">
        <v>748</v>
      </c>
      <c r="C488" s="14">
        <v>0</v>
      </c>
      <c r="D488" s="143">
        <v>2070206</v>
      </c>
      <c r="E488" s="1" t="e">
        <f>SUM(#REF!)</f>
        <v>#REF!</v>
      </c>
      <c r="F488" s="143" t="s">
        <v>749</v>
      </c>
    </row>
    <row r="489" spans="1:6">
      <c r="A489" s="116">
        <v>2060699</v>
      </c>
      <c r="B489" s="116" t="s">
        <v>750</v>
      </c>
      <c r="C489" s="14">
        <v>73</v>
      </c>
      <c r="D489" s="143">
        <v>2070299</v>
      </c>
      <c r="E489" s="1" t="e">
        <f>SUM(#REF!)</f>
        <v>#REF!</v>
      </c>
      <c r="F489" s="143" t="s">
        <v>751</v>
      </c>
    </row>
    <row r="490" spans="1:6">
      <c r="A490" s="116">
        <v>20607</v>
      </c>
      <c r="B490" s="115" t="s">
        <v>752</v>
      </c>
      <c r="C490" s="14">
        <f>SUM(C491:C496)</f>
        <v>0</v>
      </c>
      <c r="D490" s="143">
        <v>20703</v>
      </c>
      <c r="E490" s="1" t="e">
        <f>SUM(#REF!)</f>
        <v>#REF!</v>
      </c>
      <c r="F490" s="143" t="s">
        <v>753</v>
      </c>
    </row>
    <row r="491" spans="1:6">
      <c r="A491" s="116">
        <v>2060701</v>
      </c>
      <c r="B491" s="116" t="s">
        <v>701</v>
      </c>
      <c r="C491" s="14">
        <v>0</v>
      </c>
      <c r="D491" s="143">
        <v>2070301</v>
      </c>
      <c r="E491" s="1" t="e">
        <f>SUM(#REF!)</f>
        <v>#REF!</v>
      </c>
      <c r="F491" s="143" t="s">
        <v>108</v>
      </c>
    </row>
    <row r="492" spans="1:6">
      <c r="A492" s="116">
        <v>2060702</v>
      </c>
      <c r="B492" s="116" t="s">
        <v>754</v>
      </c>
      <c r="C492" s="14">
        <v>0</v>
      </c>
      <c r="D492" s="143">
        <v>2070302</v>
      </c>
      <c r="E492" s="1" t="e">
        <f>SUM(#REF!)</f>
        <v>#REF!</v>
      </c>
      <c r="F492" s="143" t="s">
        <v>110</v>
      </c>
    </row>
    <row r="493" spans="1:6">
      <c r="A493" s="116">
        <v>2060703</v>
      </c>
      <c r="B493" s="116" t="s">
        <v>755</v>
      </c>
      <c r="C493" s="14">
        <v>0</v>
      </c>
      <c r="D493" s="143">
        <v>2070303</v>
      </c>
      <c r="E493" s="1" t="e">
        <f>SUM(#REF!)</f>
        <v>#REF!</v>
      </c>
      <c r="F493" s="143" t="s">
        <v>112</v>
      </c>
    </row>
    <row r="494" spans="1:6">
      <c r="A494" s="116">
        <v>2060704</v>
      </c>
      <c r="B494" s="116" t="s">
        <v>756</v>
      </c>
      <c r="C494" s="14">
        <v>0</v>
      </c>
      <c r="D494" s="143">
        <v>2070304</v>
      </c>
      <c r="E494" s="1" t="e">
        <f>SUM(#REF!)</f>
        <v>#REF!</v>
      </c>
      <c r="F494" s="143" t="s">
        <v>757</v>
      </c>
    </row>
    <row r="495" spans="1:6">
      <c r="A495" s="116">
        <v>2060705</v>
      </c>
      <c r="B495" s="116" t="s">
        <v>758</v>
      </c>
      <c r="C495" s="14">
        <v>0</v>
      </c>
      <c r="D495" s="143">
        <v>2070305</v>
      </c>
      <c r="E495" s="1" t="e">
        <f>SUM(#REF!)</f>
        <v>#REF!</v>
      </c>
      <c r="F495" s="143" t="s">
        <v>759</v>
      </c>
    </row>
    <row r="496" spans="1:6">
      <c r="A496" s="116">
        <v>2060799</v>
      </c>
      <c r="B496" s="116" t="s">
        <v>760</v>
      </c>
      <c r="C496" s="14">
        <v>0</v>
      </c>
      <c r="D496" s="143">
        <v>2070306</v>
      </c>
      <c r="E496" s="1" t="e">
        <f>SUM(#REF!)</f>
        <v>#REF!</v>
      </c>
      <c r="F496" s="143" t="s">
        <v>761</v>
      </c>
    </row>
    <row r="497" spans="1:6">
      <c r="A497" s="116">
        <v>20608</v>
      </c>
      <c r="B497" s="115" t="s">
        <v>762</v>
      </c>
      <c r="C497" s="14">
        <f>SUM(C498:C500)</f>
        <v>0</v>
      </c>
      <c r="D497" s="143">
        <v>2070307</v>
      </c>
      <c r="E497" s="1" t="e">
        <f>SUM(#REF!)</f>
        <v>#REF!</v>
      </c>
      <c r="F497" s="143" t="s">
        <v>763</v>
      </c>
    </row>
    <row r="498" spans="1:6">
      <c r="A498" s="116">
        <v>2060801</v>
      </c>
      <c r="B498" s="116" t="s">
        <v>764</v>
      </c>
      <c r="C498" s="14">
        <v>0</v>
      </c>
      <c r="D498" s="143">
        <v>2070308</v>
      </c>
      <c r="E498" s="1" t="e">
        <f>SUM(#REF!)</f>
        <v>#REF!</v>
      </c>
      <c r="F498" s="143" t="s">
        <v>765</v>
      </c>
    </row>
    <row r="499" spans="1:6">
      <c r="A499" s="116">
        <v>2060802</v>
      </c>
      <c r="B499" s="116" t="s">
        <v>766</v>
      </c>
      <c r="C499" s="14">
        <v>0</v>
      </c>
      <c r="D499" s="143">
        <v>2070309</v>
      </c>
      <c r="E499" s="1" t="e">
        <f>SUM(#REF!)</f>
        <v>#REF!</v>
      </c>
      <c r="F499" s="143" t="s">
        <v>767</v>
      </c>
    </row>
    <row r="500" spans="1:6">
      <c r="A500" s="116">
        <v>2060899</v>
      </c>
      <c r="B500" s="116" t="s">
        <v>768</v>
      </c>
      <c r="C500" s="14">
        <v>0</v>
      </c>
      <c r="D500" s="143">
        <v>2070399</v>
      </c>
      <c r="E500" s="1" t="e">
        <f>SUM(#REF!)</f>
        <v>#REF!</v>
      </c>
      <c r="F500" s="143" t="s">
        <v>769</v>
      </c>
    </row>
    <row r="501" spans="1:6">
      <c r="A501" s="116">
        <v>20609</v>
      </c>
      <c r="B501" s="115" t="s">
        <v>770</v>
      </c>
      <c r="C501" s="14">
        <f>C502+C503</f>
        <v>0</v>
      </c>
      <c r="D501" s="143">
        <v>20706</v>
      </c>
      <c r="E501" s="1" t="e">
        <f>SUM(#REF!)</f>
        <v>#REF!</v>
      </c>
      <c r="F501" s="143" t="s">
        <v>771</v>
      </c>
    </row>
    <row r="502" spans="1:6">
      <c r="A502" s="116">
        <v>2060901</v>
      </c>
      <c r="B502" s="116" t="s">
        <v>772</v>
      </c>
      <c r="C502" s="14">
        <v>0</v>
      </c>
      <c r="D502" s="143">
        <v>2070601</v>
      </c>
      <c r="E502" s="1" t="e">
        <f>SUM(#REF!)</f>
        <v>#REF!</v>
      </c>
      <c r="F502" s="143" t="s">
        <v>108</v>
      </c>
    </row>
    <row r="503" spans="1:6">
      <c r="A503" s="116">
        <v>2060902</v>
      </c>
      <c r="B503" s="116" t="s">
        <v>773</v>
      </c>
      <c r="C503" s="14">
        <v>0</v>
      </c>
      <c r="D503" s="143">
        <v>2070602</v>
      </c>
      <c r="E503" s="1" t="e">
        <f>SUM(#REF!)</f>
        <v>#REF!</v>
      </c>
      <c r="F503" s="147" t="s">
        <v>774</v>
      </c>
    </row>
    <row r="504" spans="1:6">
      <c r="A504" s="116">
        <v>20699</v>
      </c>
      <c r="B504" s="115" t="s">
        <v>775</v>
      </c>
      <c r="C504" s="14">
        <f>SUM(C505:C508)</f>
        <v>43</v>
      </c>
      <c r="D504" s="143">
        <v>2070603</v>
      </c>
      <c r="E504" s="1" t="e">
        <f>SUM(#REF!)</f>
        <v>#REF!</v>
      </c>
      <c r="F504" s="143" t="s">
        <v>112</v>
      </c>
    </row>
    <row r="505" spans="1:6">
      <c r="A505" s="116">
        <v>2069901</v>
      </c>
      <c r="B505" s="116" t="s">
        <v>776</v>
      </c>
      <c r="C505" s="14">
        <v>0</v>
      </c>
      <c r="D505" s="143">
        <v>2070604</v>
      </c>
      <c r="E505" s="1" t="e">
        <f>SUM(#REF!)</f>
        <v>#REF!</v>
      </c>
      <c r="F505" s="143" t="s">
        <v>777</v>
      </c>
    </row>
    <row r="506" spans="1:6">
      <c r="A506" s="116">
        <v>2069902</v>
      </c>
      <c r="B506" s="116" t="s">
        <v>778</v>
      </c>
      <c r="C506" s="14">
        <v>0</v>
      </c>
      <c r="D506" s="143">
        <v>2070605</v>
      </c>
      <c r="E506" s="1" t="e">
        <f>SUM(#REF!)</f>
        <v>#REF!</v>
      </c>
      <c r="F506" s="143" t="s">
        <v>779</v>
      </c>
    </row>
    <row r="507" spans="1:6">
      <c r="A507" s="116">
        <v>2069903</v>
      </c>
      <c r="B507" s="116" t="s">
        <v>780</v>
      </c>
      <c r="C507" s="14">
        <v>0</v>
      </c>
      <c r="D507" s="143">
        <v>2070606</v>
      </c>
      <c r="E507" s="1" t="e">
        <f>SUM(#REF!)</f>
        <v>#REF!</v>
      </c>
      <c r="F507" s="143" t="s">
        <v>781</v>
      </c>
    </row>
    <row r="508" spans="1:6">
      <c r="A508" s="116">
        <v>2069999</v>
      </c>
      <c r="B508" s="116" t="s">
        <v>782</v>
      </c>
      <c r="C508" s="14">
        <v>43</v>
      </c>
      <c r="D508" s="143">
        <v>2070607</v>
      </c>
      <c r="E508" s="1" t="e">
        <f>SUM(#REF!)</f>
        <v>#REF!</v>
      </c>
      <c r="F508" s="143" t="s">
        <v>783</v>
      </c>
    </row>
    <row r="509" spans="1:6">
      <c r="A509" s="116">
        <v>207</v>
      </c>
      <c r="B509" s="115" t="s">
        <v>784</v>
      </c>
      <c r="C509" s="14">
        <f>SUM(C510,C526,C534,C545,C554,C561)</f>
        <v>10</v>
      </c>
      <c r="D509" s="143">
        <v>2070699</v>
      </c>
      <c r="E509" s="1" t="e">
        <f>SUM(#REF!)</f>
        <v>#REF!</v>
      </c>
      <c r="F509" s="143" t="s">
        <v>785</v>
      </c>
    </row>
    <row r="510" spans="1:6">
      <c r="A510" s="116">
        <v>20701</v>
      </c>
      <c r="B510" s="115" t="s">
        <v>786</v>
      </c>
      <c r="C510" s="14">
        <f>SUM(C511:C525)</f>
        <v>10</v>
      </c>
      <c r="D510" s="143">
        <v>20708</v>
      </c>
      <c r="E510" s="1" t="e">
        <f>SUM(#REF!)</f>
        <v>#REF!</v>
      </c>
      <c r="F510" s="143" t="s">
        <v>787</v>
      </c>
    </row>
    <row r="511" spans="1:6">
      <c r="A511" s="116">
        <v>2070101</v>
      </c>
      <c r="B511" s="116" t="s">
        <v>109</v>
      </c>
      <c r="C511" s="14"/>
      <c r="D511" s="143">
        <v>2070801</v>
      </c>
      <c r="E511" s="1" t="e">
        <f>SUM(#REF!)</f>
        <v>#REF!</v>
      </c>
      <c r="F511" s="143" t="s">
        <v>108</v>
      </c>
    </row>
    <row r="512" spans="1:6">
      <c r="A512" s="116">
        <v>2070102</v>
      </c>
      <c r="B512" s="116" t="s">
        <v>111</v>
      </c>
      <c r="C512" s="14">
        <v>0</v>
      </c>
      <c r="D512" s="143">
        <v>2070802</v>
      </c>
      <c r="E512" s="1" t="e">
        <f>SUM(#REF!)</f>
        <v>#REF!</v>
      </c>
      <c r="F512" s="143" t="s">
        <v>110</v>
      </c>
    </row>
    <row r="513" spans="1:6">
      <c r="A513" s="116">
        <v>2070103</v>
      </c>
      <c r="B513" s="116" t="s">
        <v>113</v>
      </c>
      <c r="C513" s="14">
        <v>0</v>
      </c>
      <c r="D513" s="143">
        <v>2070803</v>
      </c>
      <c r="E513" s="1" t="e">
        <f>SUM(#REF!)</f>
        <v>#REF!</v>
      </c>
      <c r="F513" s="143" t="s">
        <v>112</v>
      </c>
    </row>
    <row r="514" spans="1:6">
      <c r="A514" s="116">
        <v>2070104</v>
      </c>
      <c r="B514" s="116" t="s">
        <v>788</v>
      </c>
      <c r="C514" s="14">
        <v>0</v>
      </c>
      <c r="D514" s="143">
        <v>2070804</v>
      </c>
      <c r="E514" s="1" t="e">
        <f>SUM(#REF!)</f>
        <v>#REF!</v>
      </c>
      <c r="F514" s="143" t="s">
        <v>789</v>
      </c>
    </row>
    <row r="515" spans="1:6">
      <c r="A515" s="116">
        <v>2070105</v>
      </c>
      <c r="B515" s="116" t="s">
        <v>790</v>
      </c>
      <c r="C515" s="14">
        <v>0</v>
      </c>
      <c r="D515" s="143">
        <v>2070805</v>
      </c>
      <c r="E515" s="1" t="e">
        <f>SUM(#REF!)</f>
        <v>#REF!</v>
      </c>
      <c r="F515" s="143" t="s">
        <v>791</v>
      </c>
    </row>
    <row r="516" spans="1:6">
      <c r="A516" s="116">
        <v>2070106</v>
      </c>
      <c r="B516" s="116" t="s">
        <v>792</v>
      </c>
      <c r="C516" s="14">
        <v>0</v>
      </c>
      <c r="D516" s="143">
        <v>2070899</v>
      </c>
      <c r="E516" s="1" t="e">
        <f>SUM(#REF!)</f>
        <v>#REF!</v>
      </c>
      <c r="F516" s="143" t="s">
        <v>793</v>
      </c>
    </row>
    <row r="517" spans="1:6">
      <c r="A517" s="116">
        <v>2070107</v>
      </c>
      <c r="B517" s="116" t="s">
        <v>794</v>
      </c>
      <c r="C517" s="14">
        <v>0</v>
      </c>
      <c r="D517" s="143">
        <v>20799</v>
      </c>
      <c r="E517" s="1" t="e">
        <f>SUM(#REF!)</f>
        <v>#REF!</v>
      </c>
      <c r="F517" s="143" t="s">
        <v>795</v>
      </c>
    </row>
    <row r="518" spans="1:6">
      <c r="A518" s="116">
        <v>2070108</v>
      </c>
      <c r="B518" s="116" t="s">
        <v>796</v>
      </c>
      <c r="C518" s="14">
        <v>0</v>
      </c>
      <c r="D518" s="143">
        <v>2079902</v>
      </c>
      <c r="E518" s="1" t="e">
        <f>SUM(#REF!)</f>
        <v>#REF!</v>
      </c>
      <c r="F518" s="143" t="s">
        <v>797</v>
      </c>
    </row>
    <row r="519" spans="1:6">
      <c r="A519" s="116">
        <v>2070109</v>
      </c>
      <c r="B519" s="116" t="s">
        <v>798</v>
      </c>
      <c r="C519" s="14">
        <v>10</v>
      </c>
      <c r="D519" s="143">
        <v>2079903</v>
      </c>
      <c r="E519" s="1" t="e">
        <f>SUM(#REF!)</f>
        <v>#REF!</v>
      </c>
      <c r="F519" s="143" t="s">
        <v>799</v>
      </c>
    </row>
    <row r="520" spans="1:6">
      <c r="A520" s="116">
        <v>2070110</v>
      </c>
      <c r="B520" s="116" t="s">
        <v>800</v>
      </c>
      <c r="C520" s="14">
        <v>0</v>
      </c>
      <c r="D520" s="143">
        <v>2079999</v>
      </c>
      <c r="E520" s="1" t="e">
        <f>SUM(#REF!)</f>
        <v>#REF!</v>
      </c>
      <c r="F520" s="143" t="s">
        <v>801</v>
      </c>
    </row>
    <row r="521" spans="1:6">
      <c r="A521" s="116">
        <v>2070111</v>
      </c>
      <c r="B521" s="116" t="s">
        <v>802</v>
      </c>
      <c r="C521" s="14">
        <v>0</v>
      </c>
      <c r="D521" s="143">
        <v>208</v>
      </c>
      <c r="E521" s="1" t="e">
        <f>SUM(#REF!)</f>
        <v>#REF!</v>
      </c>
      <c r="F521" s="143" t="s">
        <v>803</v>
      </c>
    </row>
    <row r="522" spans="1:6">
      <c r="A522" s="116">
        <v>2070112</v>
      </c>
      <c r="B522" s="116" t="s">
        <v>804</v>
      </c>
      <c r="C522" s="14">
        <v>0</v>
      </c>
      <c r="D522" s="143">
        <v>20801</v>
      </c>
      <c r="E522" s="1" t="e">
        <f>SUM(#REF!)</f>
        <v>#REF!</v>
      </c>
      <c r="F522" s="143" t="s">
        <v>805</v>
      </c>
    </row>
    <row r="523" spans="1:6">
      <c r="A523" s="116">
        <v>2070113</v>
      </c>
      <c r="B523" s="116" t="s">
        <v>806</v>
      </c>
      <c r="C523" s="14">
        <v>0</v>
      </c>
      <c r="D523" s="143">
        <v>2080101</v>
      </c>
      <c r="E523" s="1" t="e">
        <f>SUM(#REF!)</f>
        <v>#REF!</v>
      </c>
      <c r="F523" s="143" t="s">
        <v>108</v>
      </c>
    </row>
    <row r="524" spans="1:6">
      <c r="A524" s="116">
        <v>2070114</v>
      </c>
      <c r="B524" s="116" t="s">
        <v>807</v>
      </c>
      <c r="C524" s="14">
        <v>0</v>
      </c>
      <c r="D524" s="143">
        <v>2080102</v>
      </c>
      <c r="E524" s="1" t="e">
        <f>SUM(#REF!)</f>
        <v>#REF!</v>
      </c>
      <c r="F524" s="143" t="s">
        <v>110</v>
      </c>
    </row>
    <row r="525" spans="1:6">
      <c r="A525" s="116">
        <v>2070199</v>
      </c>
      <c r="B525" s="116" t="s">
        <v>808</v>
      </c>
      <c r="C525" s="14">
        <v>0</v>
      </c>
      <c r="D525" s="143">
        <v>2080103</v>
      </c>
      <c r="E525" s="1" t="e">
        <f>SUM(#REF!)</f>
        <v>#REF!</v>
      </c>
      <c r="F525" s="143" t="s">
        <v>112</v>
      </c>
    </row>
    <row r="526" spans="1:6">
      <c r="A526" s="116">
        <v>20702</v>
      </c>
      <c r="B526" s="115" t="s">
        <v>809</v>
      </c>
      <c r="C526" s="14">
        <f>SUM(C527:C533)</f>
        <v>0</v>
      </c>
      <c r="D526" s="143">
        <v>2080104</v>
      </c>
      <c r="E526" s="1" t="e">
        <f>SUM(#REF!)</f>
        <v>#REF!</v>
      </c>
      <c r="F526" s="143" t="s">
        <v>810</v>
      </c>
    </row>
    <row r="527" spans="1:6">
      <c r="A527" s="116">
        <v>2070201</v>
      </c>
      <c r="B527" s="116" t="s">
        <v>109</v>
      </c>
      <c r="C527" s="14">
        <v>0</v>
      </c>
      <c r="D527" s="143">
        <v>2080105</v>
      </c>
      <c r="E527" s="1" t="e">
        <f>SUM(#REF!)</f>
        <v>#REF!</v>
      </c>
      <c r="F527" s="143" t="s">
        <v>811</v>
      </c>
    </row>
    <row r="528" spans="1:6">
      <c r="A528" s="116">
        <v>2070202</v>
      </c>
      <c r="B528" s="116" t="s">
        <v>111</v>
      </c>
      <c r="C528" s="14">
        <v>0</v>
      </c>
      <c r="D528" s="143">
        <v>2080106</v>
      </c>
      <c r="E528" s="1" t="e">
        <f>SUM(#REF!)</f>
        <v>#REF!</v>
      </c>
      <c r="F528" s="143" t="s">
        <v>812</v>
      </c>
    </row>
    <row r="529" spans="1:6">
      <c r="A529" s="116">
        <v>2070203</v>
      </c>
      <c r="B529" s="116" t="s">
        <v>113</v>
      </c>
      <c r="C529" s="14">
        <v>0</v>
      </c>
      <c r="D529" s="143">
        <v>2080107</v>
      </c>
      <c r="E529" s="1" t="e">
        <f>SUM(#REF!)</f>
        <v>#REF!</v>
      </c>
      <c r="F529" s="143" t="s">
        <v>813</v>
      </c>
    </row>
    <row r="530" spans="1:6">
      <c r="A530" s="116">
        <v>2070204</v>
      </c>
      <c r="B530" s="116" t="s">
        <v>814</v>
      </c>
      <c r="C530" s="14">
        <v>0</v>
      </c>
      <c r="D530" s="143">
        <v>2080108</v>
      </c>
      <c r="E530" s="1" t="e">
        <f>SUM(#REF!)</f>
        <v>#REF!</v>
      </c>
      <c r="F530" s="143" t="s">
        <v>192</v>
      </c>
    </row>
    <row r="531" spans="1:6">
      <c r="A531" s="116">
        <v>2070205</v>
      </c>
      <c r="B531" s="116" t="s">
        <v>815</v>
      </c>
      <c r="C531" s="14">
        <v>0</v>
      </c>
      <c r="D531" s="143">
        <v>2080109</v>
      </c>
      <c r="E531" s="1" t="e">
        <f>SUM(#REF!)</f>
        <v>#REF!</v>
      </c>
      <c r="F531" s="143" t="s">
        <v>816</v>
      </c>
    </row>
    <row r="532" spans="1:6">
      <c r="A532" s="116">
        <v>2070206</v>
      </c>
      <c r="B532" s="116" t="s">
        <v>817</v>
      </c>
      <c r="C532" s="14">
        <v>0</v>
      </c>
      <c r="D532" s="143">
        <v>2080110</v>
      </c>
      <c r="E532" s="1" t="e">
        <f>SUM(#REF!)</f>
        <v>#REF!</v>
      </c>
      <c r="F532" s="143" t="s">
        <v>818</v>
      </c>
    </row>
    <row r="533" spans="1:6">
      <c r="A533" s="116">
        <v>2070299</v>
      </c>
      <c r="B533" s="116" t="s">
        <v>819</v>
      </c>
      <c r="C533" s="14">
        <v>0</v>
      </c>
      <c r="D533" s="143">
        <v>2080111</v>
      </c>
      <c r="E533" s="1" t="e">
        <f>SUM(#REF!)</f>
        <v>#REF!</v>
      </c>
      <c r="F533" s="143" t="s">
        <v>820</v>
      </c>
    </row>
    <row r="534" spans="1:6">
      <c r="A534" s="116">
        <v>20703</v>
      </c>
      <c r="B534" s="115" t="s">
        <v>821</v>
      </c>
      <c r="C534" s="14">
        <f>SUM(C535:C544)</f>
        <v>0</v>
      </c>
      <c r="D534" s="143">
        <v>2080112</v>
      </c>
      <c r="E534" s="1" t="e">
        <f>SUM(#REF!)</f>
        <v>#REF!</v>
      </c>
      <c r="F534" s="143" t="s">
        <v>822</v>
      </c>
    </row>
    <row r="535" spans="1:6">
      <c r="A535" s="116">
        <v>2070301</v>
      </c>
      <c r="B535" s="116" t="s">
        <v>109</v>
      </c>
      <c r="C535" s="14">
        <v>0</v>
      </c>
      <c r="D535" s="143">
        <v>2080199</v>
      </c>
      <c r="E535" s="1" t="e">
        <f>SUM(#REF!)</f>
        <v>#REF!</v>
      </c>
      <c r="F535" s="143" t="s">
        <v>823</v>
      </c>
    </row>
    <row r="536" spans="1:6">
      <c r="A536" s="116">
        <v>2070302</v>
      </c>
      <c r="B536" s="116" t="s">
        <v>111</v>
      </c>
      <c r="C536" s="14">
        <v>0</v>
      </c>
      <c r="D536" s="143">
        <v>20802</v>
      </c>
      <c r="E536" s="1" t="e">
        <f>SUM(#REF!)</f>
        <v>#REF!</v>
      </c>
      <c r="F536" s="143" t="s">
        <v>824</v>
      </c>
    </row>
    <row r="537" spans="1:6">
      <c r="A537" s="116">
        <v>2070303</v>
      </c>
      <c r="B537" s="116" t="s">
        <v>113</v>
      </c>
      <c r="C537" s="14">
        <v>0</v>
      </c>
      <c r="D537" s="143">
        <v>2080201</v>
      </c>
      <c r="E537" s="1" t="e">
        <f>SUM(#REF!)</f>
        <v>#REF!</v>
      </c>
      <c r="F537" s="143" t="s">
        <v>108</v>
      </c>
    </row>
    <row r="538" spans="1:6">
      <c r="A538" s="116">
        <v>2070304</v>
      </c>
      <c r="B538" s="116" t="s">
        <v>825</v>
      </c>
      <c r="C538" s="14">
        <v>0</v>
      </c>
      <c r="D538" s="143">
        <v>2080202</v>
      </c>
      <c r="E538" s="1" t="e">
        <f>SUM(#REF!)</f>
        <v>#REF!</v>
      </c>
      <c r="F538" s="143" t="s">
        <v>110</v>
      </c>
    </row>
    <row r="539" spans="1:6">
      <c r="A539" s="116">
        <v>2070305</v>
      </c>
      <c r="B539" s="116" t="s">
        <v>826</v>
      </c>
      <c r="C539" s="14">
        <v>0</v>
      </c>
      <c r="D539" s="143">
        <v>2080203</v>
      </c>
      <c r="E539" s="1" t="e">
        <f>SUM(#REF!)</f>
        <v>#REF!</v>
      </c>
      <c r="F539" s="143" t="s">
        <v>112</v>
      </c>
    </row>
    <row r="540" spans="1:6">
      <c r="A540" s="116">
        <v>2070306</v>
      </c>
      <c r="B540" s="116" t="s">
        <v>827</v>
      </c>
      <c r="C540" s="14">
        <v>0</v>
      </c>
      <c r="D540" s="143">
        <v>2080206</v>
      </c>
      <c r="E540" s="1" t="e">
        <f>SUM(#REF!)</f>
        <v>#REF!</v>
      </c>
      <c r="F540" s="143" t="s">
        <v>828</v>
      </c>
    </row>
    <row r="541" spans="1:6">
      <c r="A541" s="116">
        <v>2070307</v>
      </c>
      <c r="B541" s="116" t="s">
        <v>829</v>
      </c>
      <c r="C541" s="14">
        <v>0</v>
      </c>
      <c r="D541" s="143">
        <v>2080207</v>
      </c>
      <c r="E541" s="1" t="e">
        <f>SUM(#REF!)</f>
        <v>#REF!</v>
      </c>
      <c r="F541" s="143" t="s">
        <v>830</v>
      </c>
    </row>
    <row r="542" spans="1:6">
      <c r="A542" s="116">
        <v>2070308</v>
      </c>
      <c r="B542" s="116" t="s">
        <v>831</v>
      </c>
      <c r="C542" s="14">
        <v>0</v>
      </c>
      <c r="D542" s="143">
        <v>2080208</v>
      </c>
      <c r="E542" s="1" t="e">
        <f>SUM(#REF!)</f>
        <v>#REF!</v>
      </c>
      <c r="F542" s="143" t="s">
        <v>832</v>
      </c>
    </row>
    <row r="543" spans="1:6">
      <c r="A543" s="116">
        <v>2070309</v>
      </c>
      <c r="B543" s="116" t="s">
        <v>833</v>
      </c>
      <c r="C543" s="14">
        <v>0</v>
      </c>
      <c r="D543" s="143">
        <v>2080299</v>
      </c>
      <c r="E543" s="1" t="e">
        <f>SUM(#REF!)</f>
        <v>#REF!</v>
      </c>
      <c r="F543" s="143" t="s">
        <v>834</v>
      </c>
    </row>
    <row r="544" spans="1:6">
      <c r="A544" s="116">
        <v>2070399</v>
      </c>
      <c r="B544" s="116" t="s">
        <v>835</v>
      </c>
      <c r="C544" s="14">
        <v>0</v>
      </c>
      <c r="D544" s="143">
        <v>20804</v>
      </c>
      <c r="E544" s="1" t="e">
        <f>SUM(#REF!)</f>
        <v>#REF!</v>
      </c>
      <c r="F544" s="143" t="s">
        <v>836</v>
      </c>
    </row>
    <row r="545" spans="1:6">
      <c r="A545" s="116">
        <v>20706</v>
      </c>
      <c r="B545" s="54" t="s">
        <v>837</v>
      </c>
      <c r="C545" s="14">
        <f>SUM(C546:C553)</f>
        <v>0</v>
      </c>
      <c r="D545" s="143">
        <v>2080402</v>
      </c>
      <c r="E545" s="1" t="e">
        <f>SUM(#REF!)</f>
        <v>#REF!</v>
      </c>
      <c r="F545" s="143" t="s">
        <v>838</v>
      </c>
    </row>
    <row r="546" spans="1:6">
      <c r="A546" s="116">
        <v>2070601</v>
      </c>
      <c r="B546" s="13" t="s">
        <v>109</v>
      </c>
      <c r="C546" s="14">
        <v>0</v>
      </c>
      <c r="D546" s="143">
        <v>20805</v>
      </c>
      <c r="E546" s="1" t="e">
        <f>SUM(#REF!)</f>
        <v>#REF!</v>
      </c>
      <c r="F546" s="143" t="s">
        <v>839</v>
      </c>
    </row>
    <row r="547" spans="1:6">
      <c r="A547" s="116">
        <v>2070602</v>
      </c>
      <c r="B547" s="13" t="s">
        <v>111</v>
      </c>
      <c r="C547" s="14">
        <v>0</v>
      </c>
      <c r="D547" s="143">
        <v>2080501</v>
      </c>
      <c r="E547" s="1" t="e">
        <f>SUM(#REF!)</f>
        <v>#REF!</v>
      </c>
      <c r="F547" s="143" t="s">
        <v>840</v>
      </c>
    </row>
    <row r="548" spans="1:6">
      <c r="A548" s="116">
        <v>2070603</v>
      </c>
      <c r="B548" s="13" t="s">
        <v>113</v>
      </c>
      <c r="C548" s="14">
        <v>0</v>
      </c>
      <c r="D548" s="143">
        <v>2080502</v>
      </c>
      <c r="E548" s="1" t="e">
        <f>SUM(#REF!)</f>
        <v>#REF!</v>
      </c>
      <c r="F548" s="143" t="s">
        <v>841</v>
      </c>
    </row>
    <row r="549" spans="1:6">
      <c r="A549" s="116">
        <v>2070604</v>
      </c>
      <c r="B549" s="13" t="s">
        <v>842</v>
      </c>
      <c r="C549" s="14">
        <v>0</v>
      </c>
      <c r="D549" s="143">
        <v>2080503</v>
      </c>
      <c r="E549" s="1" t="e">
        <f>SUM(#REF!)</f>
        <v>#REF!</v>
      </c>
      <c r="F549" s="143" t="s">
        <v>843</v>
      </c>
    </row>
    <row r="550" spans="1:6">
      <c r="A550" s="116">
        <v>2070605</v>
      </c>
      <c r="B550" s="13" t="s">
        <v>844</v>
      </c>
      <c r="C550" s="14">
        <v>0</v>
      </c>
      <c r="D550" s="143">
        <v>2080504</v>
      </c>
      <c r="E550" s="1" t="e">
        <f>SUM(#REF!)</f>
        <v>#REF!</v>
      </c>
      <c r="F550" s="143" t="s">
        <v>845</v>
      </c>
    </row>
    <row r="551" spans="1:6">
      <c r="A551" s="116">
        <v>2070606</v>
      </c>
      <c r="B551" s="13" t="s">
        <v>846</v>
      </c>
      <c r="C551" s="14">
        <v>0</v>
      </c>
      <c r="D551" s="143">
        <v>2080505</v>
      </c>
      <c r="E551" s="1" t="e">
        <f>SUM(#REF!)</f>
        <v>#REF!</v>
      </c>
      <c r="F551" s="143" t="s">
        <v>847</v>
      </c>
    </row>
    <row r="552" spans="1:6">
      <c r="A552" s="116">
        <v>2070607</v>
      </c>
      <c r="B552" s="13" t="s">
        <v>848</v>
      </c>
      <c r="C552" s="14">
        <v>0</v>
      </c>
      <c r="D552" s="143">
        <v>2080506</v>
      </c>
      <c r="E552" s="1" t="e">
        <f>SUM(#REF!)</f>
        <v>#REF!</v>
      </c>
      <c r="F552" s="143" t="s">
        <v>849</v>
      </c>
    </row>
    <row r="553" spans="1:6">
      <c r="A553" s="116">
        <v>2070699</v>
      </c>
      <c r="B553" s="13" t="s">
        <v>850</v>
      </c>
      <c r="C553" s="14">
        <v>0</v>
      </c>
      <c r="D553" s="143">
        <v>2080507</v>
      </c>
      <c r="E553" s="1" t="e">
        <f>SUM(#REF!)</f>
        <v>#REF!</v>
      </c>
      <c r="F553" s="143" t="s">
        <v>851</v>
      </c>
    </row>
    <row r="554" spans="1:6">
      <c r="A554" s="116">
        <v>20708</v>
      </c>
      <c r="B554" s="54" t="s">
        <v>852</v>
      </c>
      <c r="C554" s="14">
        <f>SUM(C555:C560)</f>
        <v>0</v>
      </c>
      <c r="D554" s="143">
        <v>2080599</v>
      </c>
      <c r="E554" s="1" t="e">
        <f>SUM(#REF!)</f>
        <v>#REF!</v>
      </c>
      <c r="F554" s="143" t="s">
        <v>853</v>
      </c>
    </row>
    <row r="555" spans="1:6">
      <c r="A555" s="116">
        <v>2070801</v>
      </c>
      <c r="B555" s="13" t="s">
        <v>109</v>
      </c>
      <c r="C555" s="14">
        <v>0</v>
      </c>
      <c r="D555" s="143">
        <v>20806</v>
      </c>
      <c r="E555" s="1" t="e">
        <f>SUM(#REF!)</f>
        <v>#REF!</v>
      </c>
      <c r="F555" s="143" t="s">
        <v>854</v>
      </c>
    </row>
    <row r="556" spans="1:6">
      <c r="A556" s="116">
        <v>2070802</v>
      </c>
      <c r="B556" s="13" t="s">
        <v>111</v>
      </c>
      <c r="C556" s="14">
        <v>0</v>
      </c>
      <c r="D556" s="143">
        <v>2080601</v>
      </c>
      <c r="E556" s="1" t="e">
        <f>SUM(#REF!)</f>
        <v>#REF!</v>
      </c>
      <c r="F556" s="143" t="s">
        <v>855</v>
      </c>
    </row>
    <row r="557" spans="1:6">
      <c r="A557" s="116">
        <v>2070803</v>
      </c>
      <c r="B557" s="13" t="s">
        <v>113</v>
      </c>
      <c r="C557" s="14">
        <v>0</v>
      </c>
      <c r="D557" s="143">
        <v>2080602</v>
      </c>
      <c r="E557" s="1" t="e">
        <f>SUM(#REF!)</f>
        <v>#REF!</v>
      </c>
      <c r="F557" s="143" t="s">
        <v>856</v>
      </c>
    </row>
    <row r="558" spans="1:6">
      <c r="A558" s="116">
        <v>2070804</v>
      </c>
      <c r="B558" s="13" t="s">
        <v>857</v>
      </c>
      <c r="C558" s="14">
        <v>0</v>
      </c>
      <c r="D558" s="143">
        <v>2080699</v>
      </c>
      <c r="E558" s="1" t="e">
        <f>SUM(#REF!)</f>
        <v>#REF!</v>
      </c>
      <c r="F558" s="143" t="s">
        <v>858</v>
      </c>
    </row>
    <row r="559" spans="1:6">
      <c r="A559" s="116">
        <v>2070805</v>
      </c>
      <c r="B559" s="13" t="s">
        <v>859</v>
      </c>
      <c r="C559" s="14">
        <v>0</v>
      </c>
      <c r="D559" s="143">
        <v>20807</v>
      </c>
      <c r="E559" s="1" t="e">
        <f>SUM(#REF!)</f>
        <v>#REF!</v>
      </c>
      <c r="F559" s="143" t="s">
        <v>860</v>
      </c>
    </row>
    <row r="560" spans="1:6">
      <c r="A560" s="116">
        <v>2070899</v>
      </c>
      <c r="B560" s="13" t="s">
        <v>861</v>
      </c>
      <c r="C560" s="14">
        <v>0</v>
      </c>
      <c r="D560" s="143">
        <v>2080701</v>
      </c>
      <c r="E560" s="1" t="e">
        <f>SUM(#REF!)</f>
        <v>#REF!</v>
      </c>
      <c r="F560" s="143" t="s">
        <v>862</v>
      </c>
    </row>
    <row r="561" spans="1:6">
      <c r="A561" s="116">
        <v>20799</v>
      </c>
      <c r="B561" s="115" t="s">
        <v>863</v>
      </c>
      <c r="C561" s="14">
        <f>SUM(C562:C564)</f>
        <v>0</v>
      </c>
      <c r="D561" s="143">
        <v>2080702</v>
      </c>
      <c r="E561" s="1" t="e">
        <f>SUM(#REF!)</f>
        <v>#REF!</v>
      </c>
      <c r="F561" s="143" t="s">
        <v>864</v>
      </c>
    </row>
    <row r="562" spans="1:6">
      <c r="A562" s="116">
        <v>2079902</v>
      </c>
      <c r="B562" s="116" t="s">
        <v>865</v>
      </c>
      <c r="C562" s="14">
        <v>0</v>
      </c>
      <c r="D562" s="143">
        <v>2080704</v>
      </c>
      <c r="E562" s="1" t="e">
        <f>SUM(#REF!)</f>
        <v>#REF!</v>
      </c>
      <c r="F562" s="143" t="s">
        <v>866</v>
      </c>
    </row>
    <row r="563" spans="1:6">
      <c r="A563" s="116">
        <v>2079903</v>
      </c>
      <c r="B563" s="116" t="s">
        <v>867</v>
      </c>
      <c r="C563" s="14">
        <v>0</v>
      </c>
      <c r="D563" s="143">
        <v>2080705</v>
      </c>
      <c r="E563" s="1" t="e">
        <f>SUM(#REF!)</f>
        <v>#REF!</v>
      </c>
      <c r="F563" s="143" t="s">
        <v>868</v>
      </c>
    </row>
    <row r="564" spans="1:6">
      <c r="A564" s="116">
        <v>2079999</v>
      </c>
      <c r="B564" s="116" t="s">
        <v>869</v>
      </c>
      <c r="C564" s="14">
        <v>0</v>
      </c>
      <c r="D564" s="143">
        <v>2080709</v>
      </c>
      <c r="E564" s="1" t="e">
        <f>SUM(#REF!)</f>
        <v>#REF!</v>
      </c>
      <c r="F564" s="143" t="s">
        <v>870</v>
      </c>
    </row>
    <row r="565" spans="1:6">
      <c r="A565" s="116">
        <v>208</v>
      </c>
      <c r="B565" s="115" t="s">
        <v>871</v>
      </c>
      <c r="C565" s="14">
        <f>SUM(C566,C580,C588,C590,C599,C603,C613,C621,C628,C635,C644,C649,C652,C655,C658,C661,C664,C668,C673,C681)</f>
        <v>2174</v>
      </c>
      <c r="D565" s="143">
        <v>2080711</v>
      </c>
      <c r="E565" s="1" t="e">
        <f>SUM(#REF!)</f>
        <v>#REF!</v>
      </c>
      <c r="F565" s="143" t="s">
        <v>872</v>
      </c>
    </row>
    <row r="566" spans="1:6">
      <c r="A566" s="116">
        <v>20801</v>
      </c>
      <c r="B566" s="115" t="s">
        <v>873</v>
      </c>
      <c r="C566" s="14">
        <f>SUM(C567:C579)</f>
        <v>49</v>
      </c>
      <c r="D566" s="143">
        <v>2080712</v>
      </c>
      <c r="E566" s="1" t="e">
        <f>SUM(#REF!)</f>
        <v>#REF!</v>
      </c>
      <c r="F566" s="143" t="s">
        <v>874</v>
      </c>
    </row>
    <row r="567" spans="1:6">
      <c r="A567" s="116">
        <v>2080101</v>
      </c>
      <c r="B567" s="116" t="s">
        <v>109</v>
      </c>
      <c r="C567" s="14">
        <v>36</v>
      </c>
      <c r="D567" s="143">
        <v>2080713</v>
      </c>
      <c r="E567" s="1" t="e">
        <f>SUM(#REF!)</f>
        <v>#REF!</v>
      </c>
      <c r="F567" s="143" t="s">
        <v>875</v>
      </c>
    </row>
    <row r="568" spans="1:6">
      <c r="A568" s="116">
        <v>2080102</v>
      </c>
      <c r="B568" s="116" t="s">
        <v>111</v>
      </c>
      <c r="C568" s="14">
        <v>9</v>
      </c>
      <c r="D568" s="143">
        <v>2080799</v>
      </c>
      <c r="E568" s="1" t="e">
        <f>SUM(#REF!)</f>
        <v>#REF!</v>
      </c>
      <c r="F568" s="143" t="s">
        <v>876</v>
      </c>
    </row>
    <row r="569" spans="1:6">
      <c r="A569" s="116">
        <v>2080103</v>
      </c>
      <c r="B569" s="116" t="s">
        <v>113</v>
      </c>
      <c r="C569" s="14">
        <v>0</v>
      </c>
      <c r="D569" s="143">
        <v>20808</v>
      </c>
      <c r="E569" s="1" t="e">
        <f>SUM(#REF!)</f>
        <v>#REF!</v>
      </c>
      <c r="F569" s="143" t="s">
        <v>877</v>
      </c>
    </row>
    <row r="570" spans="1:6">
      <c r="A570" s="116">
        <v>2080104</v>
      </c>
      <c r="B570" s="116" t="s">
        <v>878</v>
      </c>
      <c r="C570" s="14">
        <v>0</v>
      </c>
      <c r="D570" s="143">
        <v>2080801</v>
      </c>
      <c r="E570" s="1" t="e">
        <f>SUM(#REF!)</f>
        <v>#REF!</v>
      </c>
      <c r="F570" s="143" t="s">
        <v>879</v>
      </c>
    </row>
    <row r="571" spans="1:6">
      <c r="A571" s="116">
        <v>2080105</v>
      </c>
      <c r="B571" s="116" t="s">
        <v>880</v>
      </c>
      <c r="C571" s="14">
        <v>0</v>
      </c>
      <c r="D571" s="143">
        <v>2080802</v>
      </c>
      <c r="E571" s="1" t="e">
        <f>SUM(#REF!)</f>
        <v>#REF!</v>
      </c>
      <c r="F571" s="143" t="s">
        <v>881</v>
      </c>
    </row>
    <row r="572" spans="1:6">
      <c r="A572" s="116">
        <v>2080106</v>
      </c>
      <c r="B572" s="116" t="s">
        <v>882</v>
      </c>
      <c r="C572" s="14">
        <v>0</v>
      </c>
      <c r="D572" s="143">
        <v>2080803</v>
      </c>
      <c r="E572" s="1" t="e">
        <f>SUM(#REF!)</f>
        <v>#REF!</v>
      </c>
      <c r="F572" s="143" t="s">
        <v>883</v>
      </c>
    </row>
    <row r="573" spans="1:6">
      <c r="A573" s="116">
        <v>2080107</v>
      </c>
      <c r="B573" s="116" t="s">
        <v>884</v>
      </c>
      <c r="C573" s="14">
        <v>4</v>
      </c>
      <c r="D573" s="143">
        <v>2080804</v>
      </c>
      <c r="E573" s="1" t="e">
        <f>SUM(#REF!)</f>
        <v>#REF!</v>
      </c>
      <c r="F573" s="143" t="s">
        <v>885</v>
      </c>
    </row>
    <row r="574" spans="1:6">
      <c r="A574" s="116">
        <v>2080108</v>
      </c>
      <c r="B574" s="116" t="s">
        <v>191</v>
      </c>
      <c r="C574" s="14">
        <v>0</v>
      </c>
      <c r="D574" s="143">
        <v>2080805</v>
      </c>
      <c r="E574" s="1" t="e">
        <f>SUM(#REF!)</f>
        <v>#REF!</v>
      </c>
      <c r="F574" s="143" t="s">
        <v>886</v>
      </c>
    </row>
    <row r="575" spans="1:6">
      <c r="A575" s="116">
        <v>2080109</v>
      </c>
      <c r="B575" s="116" t="s">
        <v>887</v>
      </c>
      <c r="C575" s="14">
        <v>0</v>
      </c>
      <c r="D575" s="143">
        <v>2080806</v>
      </c>
      <c r="E575" s="1" t="e">
        <f>SUM(#REF!)</f>
        <v>#REF!</v>
      </c>
      <c r="F575" s="143" t="s">
        <v>888</v>
      </c>
    </row>
    <row r="576" spans="1:6">
      <c r="A576" s="116">
        <v>2080110</v>
      </c>
      <c r="B576" s="116" t="s">
        <v>889</v>
      </c>
      <c r="C576" s="14">
        <v>0</v>
      </c>
      <c r="D576" s="143">
        <v>2080899</v>
      </c>
      <c r="E576" s="1" t="e">
        <f>SUM(#REF!)</f>
        <v>#REF!</v>
      </c>
      <c r="F576" s="143" t="s">
        <v>890</v>
      </c>
    </row>
    <row r="577" spans="1:6">
      <c r="A577" s="116">
        <v>2080111</v>
      </c>
      <c r="B577" s="116" t="s">
        <v>891</v>
      </c>
      <c r="C577" s="14">
        <v>0</v>
      </c>
      <c r="D577" s="143">
        <v>20809</v>
      </c>
      <c r="E577" s="1" t="e">
        <f>SUM(#REF!)</f>
        <v>#REF!</v>
      </c>
      <c r="F577" s="143" t="s">
        <v>892</v>
      </c>
    </row>
    <row r="578" spans="1:6">
      <c r="A578" s="116">
        <v>2080112</v>
      </c>
      <c r="B578" s="116" t="s">
        <v>893</v>
      </c>
      <c r="C578" s="14">
        <v>0</v>
      </c>
      <c r="D578" s="143">
        <v>2080901</v>
      </c>
      <c r="E578" s="1" t="e">
        <f>SUM(#REF!)</f>
        <v>#REF!</v>
      </c>
      <c r="F578" s="143" t="s">
        <v>894</v>
      </c>
    </row>
    <row r="579" spans="1:6">
      <c r="A579" s="116">
        <v>2080199</v>
      </c>
      <c r="B579" s="116" t="s">
        <v>895</v>
      </c>
      <c r="C579" s="14">
        <v>0</v>
      </c>
      <c r="D579" s="143">
        <v>2080902</v>
      </c>
      <c r="E579" s="1" t="e">
        <f>SUM(#REF!)</f>
        <v>#REF!</v>
      </c>
      <c r="F579" s="143" t="s">
        <v>896</v>
      </c>
    </row>
    <row r="580" spans="1:6">
      <c r="A580" s="116">
        <v>20802</v>
      </c>
      <c r="B580" s="115" t="s">
        <v>897</v>
      </c>
      <c r="C580" s="14">
        <f>SUM(C581:C587)</f>
        <v>10</v>
      </c>
      <c r="D580" s="143">
        <v>2080903</v>
      </c>
      <c r="E580" s="1" t="e">
        <f>SUM(#REF!)</f>
        <v>#REF!</v>
      </c>
      <c r="F580" s="143" t="s">
        <v>898</v>
      </c>
    </row>
    <row r="581" spans="1:6">
      <c r="A581" s="116">
        <v>2080201</v>
      </c>
      <c r="B581" s="116" t="s">
        <v>109</v>
      </c>
      <c r="C581" s="14">
        <v>0</v>
      </c>
      <c r="D581" s="143">
        <v>2080904</v>
      </c>
      <c r="E581" s="1" t="e">
        <f>SUM(#REF!)</f>
        <v>#REF!</v>
      </c>
      <c r="F581" s="143" t="s">
        <v>899</v>
      </c>
    </row>
    <row r="582" spans="1:6">
      <c r="A582" s="116">
        <v>2080202</v>
      </c>
      <c r="B582" s="116" t="s">
        <v>111</v>
      </c>
      <c r="C582" s="14">
        <v>10</v>
      </c>
      <c r="D582" s="143">
        <v>2080905</v>
      </c>
      <c r="E582" s="1" t="e">
        <f>SUM(#REF!)</f>
        <v>#REF!</v>
      </c>
      <c r="F582" s="143" t="s">
        <v>900</v>
      </c>
    </row>
    <row r="583" spans="1:6">
      <c r="A583" s="116">
        <v>2080203</v>
      </c>
      <c r="B583" s="116" t="s">
        <v>113</v>
      </c>
      <c r="C583" s="14">
        <v>0</v>
      </c>
      <c r="D583" s="143">
        <v>2080999</v>
      </c>
      <c r="E583" s="1" t="e">
        <f>SUM(#REF!)</f>
        <v>#REF!</v>
      </c>
      <c r="F583" s="143" t="s">
        <v>901</v>
      </c>
    </row>
    <row r="584" spans="1:6">
      <c r="A584" s="116">
        <v>2080206</v>
      </c>
      <c r="B584" s="116" t="s">
        <v>902</v>
      </c>
      <c r="C584" s="14">
        <v>0</v>
      </c>
      <c r="D584" s="143">
        <v>20810</v>
      </c>
      <c r="E584" s="1" t="e">
        <f>SUM(#REF!)</f>
        <v>#REF!</v>
      </c>
      <c r="F584" s="143" t="s">
        <v>903</v>
      </c>
    </row>
    <row r="585" spans="1:6">
      <c r="A585" s="116">
        <v>2080207</v>
      </c>
      <c r="B585" s="116" t="s">
        <v>904</v>
      </c>
      <c r="C585" s="14">
        <v>0</v>
      </c>
      <c r="D585" s="143">
        <v>2081001</v>
      </c>
      <c r="E585" s="1" t="e">
        <f>SUM(#REF!)</f>
        <v>#REF!</v>
      </c>
      <c r="F585" s="143" t="s">
        <v>905</v>
      </c>
    </row>
    <row r="586" spans="1:6">
      <c r="A586" s="116">
        <v>2080208</v>
      </c>
      <c r="B586" s="116" t="s">
        <v>906</v>
      </c>
      <c r="C586" s="14">
        <v>0</v>
      </c>
      <c r="D586" s="143">
        <v>2081002</v>
      </c>
      <c r="E586" s="1" t="e">
        <f>SUM(#REF!)</f>
        <v>#REF!</v>
      </c>
      <c r="F586" s="143" t="s">
        <v>907</v>
      </c>
    </row>
    <row r="587" spans="1:6">
      <c r="A587" s="116">
        <v>2080299</v>
      </c>
      <c r="B587" s="116" t="s">
        <v>908</v>
      </c>
      <c r="C587" s="14">
        <v>0</v>
      </c>
      <c r="D587" s="143">
        <v>2081003</v>
      </c>
      <c r="E587" s="1" t="e">
        <f>SUM(#REF!)</f>
        <v>#REF!</v>
      </c>
      <c r="F587" s="143" t="s">
        <v>909</v>
      </c>
    </row>
    <row r="588" spans="1:6">
      <c r="A588" s="116">
        <v>20804</v>
      </c>
      <c r="B588" s="115" t="s">
        <v>910</v>
      </c>
      <c r="C588" s="14">
        <f>C589</f>
        <v>0</v>
      </c>
      <c r="D588" s="143">
        <v>2081004</v>
      </c>
      <c r="E588" s="1" t="e">
        <f>SUM(#REF!)</f>
        <v>#REF!</v>
      </c>
      <c r="F588" s="143" t="s">
        <v>911</v>
      </c>
    </row>
    <row r="589" spans="1:6">
      <c r="A589" s="116">
        <v>2080402</v>
      </c>
      <c r="B589" s="116" t="s">
        <v>912</v>
      </c>
      <c r="C589" s="14">
        <v>0</v>
      </c>
      <c r="D589" s="143">
        <v>2081005</v>
      </c>
      <c r="E589" s="1" t="e">
        <f>SUM(#REF!)</f>
        <v>#REF!</v>
      </c>
      <c r="F589" s="143" t="s">
        <v>913</v>
      </c>
    </row>
    <row r="590" spans="1:6">
      <c r="A590" s="116">
        <v>20805</v>
      </c>
      <c r="B590" s="115" t="s">
        <v>914</v>
      </c>
      <c r="C590" s="14">
        <f>SUM(C591:C598)</f>
        <v>699</v>
      </c>
      <c r="D590" s="143">
        <v>2081099</v>
      </c>
      <c r="E590" s="1" t="e">
        <f>SUM(#REF!)</f>
        <v>#REF!</v>
      </c>
      <c r="F590" s="143" t="s">
        <v>915</v>
      </c>
    </row>
    <row r="591" spans="1:6">
      <c r="A591" s="116">
        <v>2080501</v>
      </c>
      <c r="B591" s="116" t="s">
        <v>916</v>
      </c>
      <c r="C591" s="14">
        <v>0</v>
      </c>
      <c r="D591" s="143">
        <v>20811</v>
      </c>
      <c r="E591" s="1" t="e">
        <f>SUM(#REF!)</f>
        <v>#REF!</v>
      </c>
      <c r="F591" s="143" t="s">
        <v>917</v>
      </c>
    </row>
    <row r="592" spans="1:6">
      <c r="A592" s="116">
        <v>2080502</v>
      </c>
      <c r="B592" s="116" t="s">
        <v>918</v>
      </c>
      <c r="C592" s="14"/>
      <c r="D592" s="143">
        <v>2081101</v>
      </c>
      <c r="E592" s="1" t="e">
        <f>SUM(#REF!)</f>
        <v>#REF!</v>
      </c>
      <c r="F592" s="143" t="s">
        <v>108</v>
      </c>
    </row>
    <row r="593" spans="1:6">
      <c r="A593" s="116">
        <v>2080503</v>
      </c>
      <c r="B593" s="116" t="s">
        <v>919</v>
      </c>
      <c r="C593" s="14">
        <v>0</v>
      </c>
      <c r="D593" s="143">
        <v>2081102</v>
      </c>
      <c r="E593" s="1" t="e">
        <f>SUM(#REF!)</f>
        <v>#REF!</v>
      </c>
      <c r="F593" s="143" t="s">
        <v>110</v>
      </c>
    </row>
    <row r="594" spans="1:6">
      <c r="A594" s="116">
        <v>2080504</v>
      </c>
      <c r="B594" s="116" t="s">
        <v>920</v>
      </c>
      <c r="C594" s="14"/>
      <c r="D594" s="143">
        <v>2081103</v>
      </c>
      <c r="E594" s="1" t="e">
        <f>SUM(#REF!)</f>
        <v>#REF!</v>
      </c>
      <c r="F594" s="143" t="s">
        <v>112</v>
      </c>
    </row>
    <row r="595" spans="1:6">
      <c r="A595" s="116">
        <v>2080505</v>
      </c>
      <c r="B595" s="116" t="s">
        <v>921</v>
      </c>
      <c r="C595" s="14">
        <v>518</v>
      </c>
      <c r="D595" s="143">
        <v>2081104</v>
      </c>
      <c r="E595" s="1" t="e">
        <f>SUM(#REF!)</f>
        <v>#REF!</v>
      </c>
      <c r="F595" s="143" t="s">
        <v>922</v>
      </c>
    </row>
    <row r="596" spans="1:6">
      <c r="A596" s="116">
        <v>2080506</v>
      </c>
      <c r="B596" s="116" t="s">
        <v>923</v>
      </c>
      <c r="C596" s="14">
        <v>163</v>
      </c>
      <c r="D596" s="143">
        <v>2081105</v>
      </c>
      <c r="E596" s="1" t="e">
        <f>SUM(#REF!)</f>
        <v>#REF!</v>
      </c>
      <c r="F596" s="143" t="s">
        <v>924</v>
      </c>
    </row>
    <row r="597" spans="1:6">
      <c r="A597" s="116">
        <v>2080507</v>
      </c>
      <c r="B597" s="116" t="s">
        <v>925</v>
      </c>
      <c r="C597" s="14">
        <v>18</v>
      </c>
      <c r="D597" s="143">
        <v>2081106</v>
      </c>
      <c r="E597" s="1" t="e">
        <f>SUM(#REF!)</f>
        <v>#REF!</v>
      </c>
      <c r="F597" s="143" t="s">
        <v>926</v>
      </c>
    </row>
    <row r="598" spans="1:6">
      <c r="A598" s="116">
        <v>2080599</v>
      </c>
      <c r="B598" s="116" t="s">
        <v>927</v>
      </c>
      <c r="C598" s="14">
        <v>0</v>
      </c>
      <c r="D598" s="143">
        <v>2081107</v>
      </c>
      <c r="E598" s="1" t="e">
        <f>SUM(#REF!)</f>
        <v>#REF!</v>
      </c>
      <c r="F598" s="143" t="s">
        <v>928</v>
      </c>
    </row>
    <row r="599" spans="1:6">
      <c r="A599" s="116">
        <v>20806</v>
      </c>
      <c r="B599" s="115" t="s">
        <v>929</v>
      </c>
      <c r="C599" s="14">
        <f>SUM(C600:C602)</f>
        <v>0</v>
      </c>
      <c r="D599" s="143">
        <v>2081199</v>
      </c>
      <c r="E599" s="1" t="e">
        <f>SUM(#REF!)</f>
        <v>#REF!</v>
      </c>
      <c r="F599" s="143" t="s">
        <v>930</v>
      </c>
    </row>
    <row r="600" spans="1:6">
      <c r="A600" s="116">
        <v>2080601</v>
      </c>
      <c r="B600" s="116" t="s">
        <v>931</v>
      </c>
      <c r="C600" s="14">
        <v>0</v>
      </c>
      <c r="D600" s="143">
        <v>20816</v>
      </c>
      <c r="E600" s="1" t="e">
        <f>SUM(#REF!)</f>
        <v>#REF!</v>
      </c>
      <c r="F600" s="143" t="s">
        <v>932</v>
      </c>
    </row>
    <row r="601" spans="1:6">
      <c r="A601" s="116">
        <v>2080602</v>
      </c>
      <c r="B601" s="116" t="s">
        <v>933</v>
      </c>
      <c r="C601" s="14">
        <v>0</v>
      </c>
      <c r="D601" s="143">
        <v>2081601</v>
      </c>
      <c r="E601" s="1" t="e">
        <f>SUM(#REF!)</f>
        <v>#REF!</v>
      </c>
      <c r="F601" s="143" t="s">
        <v>108</v>
      </c>
    </row>
    <row r="602" spans="1:6">
      <c r="A602" s="116">
        <v>2080699</v>
      </c>
      <c r="B602" s="116" t="s">
        <v>934</v>
      </c>
      <c r="C602" s="14">
        <v>0</v>
      </c>
      <c r="D602" s="143">
        <v>2081602</v>
      </c>
      <c r="E602" s="1" t="e">
        <f>SUM(#REF!)</f>
        <v>#REF!</v>
      </c>
      <c r="F602" s="143" t="s">
        <v>110</v>
      </c>
    </row>
    <row r="603" spans="1:6">
      <c r="A603" s="116">
        <v>20807</v>
      </c>
      <c r="B603" s="115" t="s">
        <v>935</v>
      </c>
      <c r="C603" s="14">
        <f>SUM(C604:C612)</f>
        <v>0</v>
      </c>
      <c r="D603" s="143">
        <v>2081603</v>
      </c>
      <c r="E603" s="1" t="e">
        <f>SUM(#REF!)</f>
        <v>#REF!</v>
      </c>
      <c r="F603" s="143" t="s">
        <v>112</v>
      </c>
    </row>
    <row r="604" spans="1:6">
      <c r="A604" s="116">
        <v>2080701</v>
      </c>
      <c r="B604" s="116" t="s">
        <v>936</v>
      </c>
      <c r="C604" s="14">
        <v>0</v>
      </c>
      <c r="D604" s="143">
        <v>2081699</v>
      </c>
      <c r="E604" s="1" t="e">
        <f>SUM(#REF!)</f>
        <v>#REF!</v>
      </c>
      <c r="F604" s="143" t="s">
        <v>937</v>
      </c>
    </row>
    <row r="605" spans="1:6">
      <c r="A605" s="116">
        <v>2080702</v>
      </c>
      <c r="B605" s="116" t="s">
        <v>938</v>
      </c>
      <c r="C605" s="14">
        <v>0</v>
      </c>
      <c r="D605" s="143">
        <v>20819</v>
      </c>
      <c r="E605" s="1" t="e">
        <f>SUM(#REF!)</f>
        <v>#REF!</v>
      </c>
      <c r="F605" s="143" t="s">
        <v>939</v>
      </c>
    </row>
    <row r="606" spans="1:6">
      <c r="A606" s="116">
        <v>2080704</v>
      </c>
      <c r="B606" s="116" t="s">
        <v>940</v>
      </c>
      <c r="C606" s="14">
        <v>0</v>
      </c>
      <c r="D606" s="143">
        <v>2081901</v>
      </c>
      <c r="E606" s="1" t="e">
        <f>SUM(#REF!)</f>
        <v>#REF!</v>
      </c>
      <c r="F606" s="143" t="s">
        <v>941</v>
      </c>
    </row>
    <row r="607" spans="1:6">
      <c r="A607" s="116">
        <v>2080705</v>
      </c>
      <c r="B607" s="116" t="s">
        <v>942</v>
      </c>
      <c r="C607" s="14">
        <v>0</v>
      </c>
      <c r="D607" s="143">
        <v>2081902</v>
      </c>
      <c r="E607" s="1" t="e">
        <f>SUM(#REF!)</f>
        <v>#REF!</v>
      </c>
      <c r="F607" s="143" t="s">
        <v>943</v>
      </c>
    </row>
    <row r="608" spans="1:6">
      <c r="A608" s="116">
        <v>2080709</v>
      </c>
      <c r="B608" s="116" t="s">
        <v>944</v>
      </c>
      <c r="C608" s="14">
        <v>0</v>
      </c>
      <c r="D608" s="143">
        <v>20820</v>
      </c>
      <c r="E608" s="1" t="e">
        <f>SUM(#REF!)</f>
        <v>#REF!</v>
      </c>
      <c r="F608" s="143" t="s">
        <v>945</v>
      </c>
    </row>
    <row r="609" spans="1:6">
      <c r="A609" s="116">
        <v>2080711</v>
      </c>
      <c r="B609" s="116" t="s">
        <v>946</v>
      </c>
      <c r="C609" s="14">
        <v>0</v>
      </c>
      <c r="D609" s="143">
        <v>2082001</v>
      </c>
      <c r="E609" s="1" t="e">
        <f>SUM(#REF!)</f>
        <v>#REF!</v>
      </c>
      <c r="F609" s="143" t="s">
        <v>947</v>
      </c>
    </row>
    <row r="610" spans="1:6">
      <c r="A610" s="116">
        <v>2080712</v>
      </c>
      <c r="B610" s="116" t="s">
        <v>948</v>
      </c>
      <c r="C610" s="14">
        <v>0</v>
      </c>
      <c r="D610" s="143">
        <v>2082002</v>
      </c>
      <c r="E610" s="1" t="e">
        <f>SUM(#REF!)</f>
        <v>#REF!</v>
      </c>
      <c r="F610" s="143" t="s">
        <v>949</v>
      </c>
    </row>
    <row r="611" spans="1:6">
      <c r="A611" s="116">
        <v>2080713</v>
      </c>
      <c r="B611" s="116" t="s">
        <v>950</v>
      </c>
      <c r="C611" s="14">
        <v>0</v>
      </c>
      <c r="D611" s="143">
        <v>20821</v>
      </c>
      <c r="E611" s="1" t="e">
        <f>SUM(#REF!)</f>
        <v>#REF!</v>
      </c>
      <c r="F611" s="143" t="s">
        <v>951</v>
      </c>
    </row>
    <row r="612" spans="1:6">
      <c r="A612" s="116">
        <v>2080799</v>
      </c>
      <c r="B612" s="116" t="s">
        <v>952</v>
      </c>
      <c r="C612" s="14">
        <v>0</v>
      </c>
      <c r="D612" s="143">
        <v>2082101</v>
      </c>
      <c r="E612" s="1" t="e">
        <f>SUM(#REF!)</f>
        <v>#REF!</v>
      </c>
      <c r="F612" s="143" t="s">
        <v>953</v>
      </c>
    </row>
    <row r="613" spans="1:6">
      <c r="A613" s="116">
        <v>20808</v>
      </c>
      <c r="B613" s="115" t="s">
        <v>954</v>
      </c>
      <c r="C613" s="14">
        <f>SUM(C614:C620)</f>
        <v>370</v>
      </c>
      <c r="D613" s="143">
        <v>2082102</v>
      </c>
      <c r="E613" s="1" t="e">
        <f>SUM(#REF!)</f>
        <v>#REF!</v>
      </c>
      <c r="F613" s="143" t="s">
        <v>955</v>
      </c>
    </row>
    <row r="614" spans="1:6">
      <c r="A614" s="116">
        <v>2080801</v>
      </c>
      <c r="B614" s="116" t="s">
        <v>956</v>
      </c>
      <c r="C614" s="14">
        <v>224</v>
      </c>
      <c r="D614" s="143">
        <v>20824</v>
      </c>
      <c r="E614" s="1" t="e">
        <f>SUM(#REF!)</f>
        <v>#REF!</v>
      </c>
      <c r="F614" s="143" t="s">
        <v>957</v>
      </c>
    </row>
    <row r="615" spans="1:6">
      <c r="A615" s="116">
        <v>2080802</v>
      </c>
      <c r="B615" s="116" t="s">
        <v>958</v>
      </c>
      <c r="C615" s="14">
        <v>75</v>
      </c>
      <c r="D615" s="143">
        <v>2082401</v>
      </c>
      <c r="E615" s="1" t="e">
        <f>SUM(#REF!)</f>
        <v>#REF!</v>
      </c>
      <c r="F615" s="143" t="s">
        <v>959</v>
      </c>
    </row>
    <row r="616" spans="1:6">
      <c r="A616" s="116">
        <v>2080803</v>
      </c>
      <c r="B616" s="116" t="s">
        <v>960</v>
      </c>
      <c r="C616" s="14">
        <v>35</v>
      </c>
      <c r="D616" s="143">
        <v>2082402</v>
      </c>
      <c r="E616" s="1" t="e">
        <f>SUM(#REF!)</f>
        <v>#REF!</v>
      </c>
      <c r="F616" s="143" t="s">
        <v>961</v>
      </c>
    </row>
    <row r="617" spans="1:6">
      <c r="A617" s="116">
        <v>2080804</v>
      </c>
      <c r="B617" s="116" t="s">
        <v>962</v>
      </c>
      <c r="C617" s="14">
        <v>0</v>
      </c>
      <c r="D617" s="143">
        <v>20825</v>
      </c>
      <c r="E617" s="1" t="e">
        <f>SUM(#REF!)</f>
        <v>#REF!</v>
      </c>
      <c r="F617" s="143" t="s">
        <v>963</v>
      </c>
    </row>
    <row r="618" spans="1:6">
      <c r="A618" s="116">
        <v>2080805</v>
      </c>
      <c r="B618" s="116" t="s">
        <v>964</v>
      </c>
      <c r="C618" s="14">
        <v>5</v>
      </c>
      <c r="D618" s="143">
        <v>2082501</v>
      </c>
      <c r="E618" s="1" t="e">
        <f>SUM(#REF!)</f>
        <v>#REF!</v>
      </c>
      <c r="F618" s="143" t="s">
        <v>965</v>
      </c>
    </row>
    <row r="619" spans="1:6">
      <c r="A619" s="116">
        <v>2080806</v>
      </c>
      <c r="B619" s="116" t="s">
        <v>966</v>
      </c>
      <c r="C619" s="14">
        <v>31</v>
      </c>
      <c r="D619" s="143">
        <v>2082502</v>
      </c>
      <c r="E619" s="1" t="e">
        <f>SUM(#REF!)</f>
        <v>#REF!</v>
      </c>
      <c r="F619" s="143" t="s">
        <v>967</v>
      </c>
    </row>
    <row r="620" spans="1:6">
      <c r="A620" s="116">
        <v>2080899</v>
      </c>
      <c r="B620" s="116" t="s">
        <v>968</v>
      </c>
      <c r="C620" s="14">
        <v>0</v>
      </c>
      <c r="D620" s="143">
        <v>20826</v>
      </c>
      <c r="E620" s="1" t="e">
        <f>SUM(#REF!)</f>
        <v>#REF!</v>
      </c>
      <c r="F620" s="143" t="s">
        <v>969</v>
      </c>
    </row>
    <row r="621" spans="1:6">
      <c r="A621" s="116">
        <v>20809</v>
      </c>
      <c r="B621" s="115" t="s">
        <v>970</v>
      </c>
      <c r="C621" s="14">
        <f>SUM(C622:C627)</f>
        <v>21</v>
      </c>
      <c r="D621" s="143">
        <v>2082601</v>
      </c>
      <c r="E621" s="1" t="e">
        <f>SUM(#REF!)</f>
        <v>#REF!</v>
      </c>
      <c r="F621" s="143" t="s">
        <v>971</v>
      </c>
    </row>
    <row r="622" spans="1:6">
      <c r="A622" s="116">
        <v>2080901</v>
      </c>
      <c r="B622" s="116" t="s">
        <v>972</v>
      </c>
      <c r="C622" s="14">
        <v>21</v>
      </c>
      <c r="D622" s="143">
        <v>2082602</v>
      </c>
      <c r="E622" s="1" t="e">
        <f>SUM(#REF!)</f>
        <v>#REF!</v>
      </c>
      <c r="F622" s="143" t="s">
        <v>973</v>
      </c>
    </row>
    <row r="623" spans="1:6">
      <c r="A623" s="116">
        <v>2080902</v>
      </c>
      <c r="B623" s="116" t="s">
        <v>974</v>
      </c>
      <c r="C623" s="14">
        <v>0</v>
      </c>
      <c r="D623" s="143">
        <v>2082699</v>
      </c>
      <c r="E623" s="1" t="e">
        <f>SUM(#REF!)</f>
        <v>#REF!</v>
      </c>
      <c r="F623" s="143" t="s">
        <v>975</v>
      </c>
    </row>
    <row r="624" spans="1:6">
      <c r="A624" s="116">
        <v>2080903</v>
      </c>
      <c r="B624" s="116" t="s">
        <v>976</v>
      </c>
      <c r="C624" s="14">
        <v>0</v>
      </c>
      <c r="D624" s="143">
        <v>20827</v>
      </c>
      <c r="E624" s="1" t="e">
        <f>SUM(#REF!)</f>
        <v>#REF!</v>
      </c>
      <c r="F624" s="143" t="s">
        <v>977</v>
      </c>
    </row>
    <row r="625" spans="1:6">
      <c r="A625" s="116">
        <v>2080904</v>
      </c>
      <c r="B625" s="116" t="s">
        <v>978</v>
      </c>
      <c r="C625" s="14">
        <v>0</v>
      </c>
      <c r="D625" s="143">
        <v>2082701</v>
      </c>
      <c r="E625" s="1" t="e">
        <f>SUM(#REF!)</f>
        <v>#REF!</v>
      </c>
      <c r="F625" s="143" t="s">
        <v>979</v>
      </c>
    </row>
    <row r="626" spans="1:6">
      <c r="A626" s="116">
        <v>2080905</v>
      </c>
      <c r="B626" s="116" t="s">
        <v>980</v>
      </c>
      <c r="C626" s="14">
        <v>0</v>
      </c>
      <c r="D626" s="143">
        <v>2082702</v>
      </c>
      <c r="E626" s="1" t="e">
        <f>SUM(#REF!)</f>
        <v>#REF!</v>
      </c>
      <c r="F626" s="143" t="s">
        <v>981</v>
      </c>
    </row>
    <row r="627" spans="1:6">
      <c r="A627" s="116">
        <v>2080999</v>
      </c>
      <c r="B627" s="116" t="s">
        <v>982</v>
      </c>
      <c r="C627" s="14">
        <v>0</v>
      </c>
      <c r="D627" s="143">
        <v>2082703</v>
      </c>
      <c r="E627" s="1" t="e">
        <f>SUM(#REF!)</f>
        <v>#REF!</v>
      </c>
      <c r="F627" s="143" t="s">
        <v>983</v>
      </c>
    </row>
    <row r="628" spans="1:6">
      <c r="A628" s="116">
        <v>20810</v>
      </c>
      <c r="B628" s="115" t="s">
        <v>984</v>
      </c>
      <c r="C628" s="14">
        <f>SUM(C629:C634)</f>
        <v>136</v>
      </c>
      <c r="D628" s="143">
        <v>2082799</v>
      </c>
      <c r="E628" s="1" t="e">
        <f>SUM(#REF!)</f>
        <v>#REF!</v>
      </c>
      <c r="F628" s="143" t="s">
        <v>985</v>
      </c>
    </row>
    <row r="629" spans="1:6">
      <c r="A629" s="116">
        <v>2081001</v>
      </c>
      <c r="B629" s="116" t="s">
        <v>986</v>
      </c>
      <c r="C629" s="14">
        <v>12</v>
      </c>
      <c r="D629" s="143">
        <v>20828</v>
      </c>
      <c r="E629" s="1" t="e">
        <f>SUM(#REF!)</f>
        <v>#REF!</v>
      </c>
      <c r="F629" s="143" t="s">
        <v>987</v>
      </c>
    </row>
    <row r="630" spans="1:6">
      <c r="A630" s="116">
        <v>2081002</v>
      </c>
      <c r="B630" s="116" t="s">
        <v>988</v>
      </c>
      <c r="C630" s="14">
        <v>124</v>
      </c>
      <c r="D630" s="143">
        <v>2082801</v>
      </c>
      <c r="E630" s="1" t="e">
        <f>SUM(#REF!)</f>
        <v>#REF!</v>
      </c>
      <c r="F630" s="143" t="s">
        <v>108</v>
      </c>
    </row>
    <row r="631" spans="1:6">
      <c r="A631" s="116">
        <v>2081003</v>
      </c>
      <c r="B631" s="116" t="s">
        <v>989</v>
      </c>
      <c r="C631" s="14">
        <v>0</v>
      </c>
      <c r="D631" s="143">
        <v>2082802</v>
      </c>
      <c r="E631" s="1" t="e">
        <f>SUM(#REF!)</f>
        <v>#REF!</v>
      </c>
      <c r="F631" s="143" t="s">
        <v>110</v>
      </c>
    </row>
    <row r="632" spans="1:6">
      <c r="A632" s="116">
        <v>2081004</v>
      </c>
      <c r="B632" s="116" t="s">
        <v>990</v>
      </c>
      <c r="C632" s="14">
        <v>0</v>
      </c>
      <c r="D632" s="143">
        <v>2082803</v>
      </c>
      <c r="E632" s="1" t="e">
        <f>SUM(#REF!)</f>
        <v>#REF!</v>
      </c>
      <c r="F632" s="143" t="s">
        <v>112</v>
      </c>
    </row>
    <row r="633" spans="1:6">
      <c r="A633" s="116">
        <v>2081005</v>
      </c>
      <c r="B633" s="116" t="s">
        <v>991</v>
      </c>
      <c r="C633" s="14">
        <v>0</v>
      </c>
      <c r="D633" s="143">
        <v>2082804</v>
      </c>
      <c r="E633" s="1" t="e">
        <f>SUM(#REF!)</f>
        <v>#REF!</v>
      </c>
      <c r="F633" s="143" t="s">
        <v>992</v>
      </c>
    </row>
    <row r="634" spans="1:6">
      <c r="A634" s="116">
        <v>2081099</v>
      </c>
      <c r="B634" s="116" t="s">
        <v>993</v>
      </c>
      <c r="C634" s="14">
        <v>0</v>
      </c>
      <c r="D634" s="143">
        <v>2082805</v>
      </c>
      <c r="E634" s="1" t="e">
        <f>SUM(#REF!)</f>
        <v>#REF!</v>
      </c>
      <c r="F634" s="143" t="s">
        <v>994</v>
      </c>
    </row>
    <row r="635" spans="1:6">
      <c r="A635" s="116">
        <v>20811</v>
      </c>
      <c r="B635" s="115" t="s">
        <v>995</v>
      </c>
      <c r="C635" s="14">
        <f>SUM(C636:C643)</f>
        <v>168</v>
      </c>
      <c r="D635" s="143">
        <v>2082850</v>
      </c>
      <c r="E635" s="1" t="e">
        <f>SUM(#REF!)</f>
        <v>#REF!</v>
      </c>
      <c r="F635" s="143" t="s">
        <v>126</v>
      </c>
    </row>
    <row r="636" spans="1:6">
      <c r="A636" s="116">
        <v>2081101</v>
      </c>
      <c r="B636" s="116" t="s">
        <v>109</v>
      </c>
      <c r="C636" s="14">
        <v>0</v>
      </c>
      <c r="D636" s="143">
        <v>2082899</v>
      </c>
      <c r="E636" s="1" t="e">
        <f>SUM(#REF!)</f>
        <v>#REF!</v>
      </c>
      <c r="F636" s="143" t="s">
        <v>996</v>
      </c>
    </row>
    <row r="637" spans="1:6">
      <c r="A637" s="116">
        <v>2081102</v>
      </c>
      <c r="B637" s="116" t="s">
        <v>111</v>
      </c>
      <c r="C637" s="14">
        <v>1</v>
      </c>
      <c r="D637" s="143">
        <v>20899</v>
      </c>
      <c r="E637" s="1" t="e">
        <f>SUM(#REF!)</f>
        <v>#REF!</v>
      </c>
      <c r="F637" s="143" t="s">
        <v>997</v>
      </c>
    </row>
    <row r="638" spans="1:6">
      <c r="A638" s="116">
        <v>2081103</v>
      </c>
      <c r="B638" s="116" t="s">
        <v>113</v>
      </c>
      <c r="C638" s="14">
        <v>0</v>
      </c>
      <c r="D638" s="143">
        <v>210</v>
      </c>
      <c r="E638" s="1" t="e">
        <f>SUM(#REF!)</f>
        <v>#REF!</v>
      </c>
      <c r="F638" s="143" t="s">
        <v>998</v>
      </c>
    </row>
    <row r="639" spans="1:6">
      <c r="A639" s="116">
        <v>2081104</v>
      </c>
      <c r="B639" s="116" t="s">
        <v>999</v>
      </c>
      <c r="C639" s="14">
        <v>0</v>
      </c>
      <c r="D639" s="143">
        <v>21001</v>
      </c>
      <c r="E639" s="1" t="e">
        <f>SUM(#REF!)</f>
        <v>#REF!</v>
      </c>
      <c r="F639" s="143" t="s">
        <v>1000</v>
      </c>
    </row>
    <row r="640" spans="1:6">
      <c r="A640" s="116">
        <v>2081105</v>
      </c>
      <c r="B640" s="116" t="s">
        <v>1001</v>
      </c>
      <c r="C640" s="14">
        <v>0</v>
      </c>
      <c r="D640" s="143">
        <v>2100101</v>
      </c>
      <c r="E640" s="1" t="e">
        <f>SUM(#REF!)</f>
        <v>#REF!</v>
      </c>
      <c r="F640" s="143" t="s">
        <v>108</v>
      </c>
    </row>
    <row r="641" spans="1:6">
      <c r="A641" s="116">
        <v>2081106</v>
      </c>
      <c r="B641" s="116" t="s">
        <v>1002</v>
      </c>
      <c r="C641" s="14">
        <v>0</v>
      </c>
      <c r="D641" s="143">
        <v>2100102</v>
      </c>
      <c r="E641" s="1" t="e">
        <f>SUM(#REF!)</f>
        <v>#REF!</v>
      </c>
      <c r="F641" s="143" t="s">
        <v>110</v>
      </c>
    </row>
    <row r="642" spans="1:6">
      <c r="A642" s="116">
        <v>2081107</v>
      </c>
      <c r="B642" s="116" t="s">
        <v>1003</v>
      </c>
      <c r="C642" s="14">
        <v>157</v>
      </c>
      <c r="D642" s="143">
        <v>2100103</v>
      </c>
      <c r="E642" s="1" t="e">
        <f>SUM(#REF!)</f>
        <v>#REF!</v>
      </c>
      <c r="F642" s="143" t="s">
        <v>112</v>
      </c>
    </row>
    <row r="643" spans="1:6">
      <c r="A643" s="116">
        <v>2081199</v>
      </c>
      <c r="B643" s="116" t="s">
        <v>1004</v>
      </c>
      <c r="C643" s="14">
        <v>10</v>
      </c>
      <c r="D643" s="143">
        <v>2100199</v>
      </c>
      <c r="E643" s="1" t="e">
        <f>SUM(#REF!)</f>
        <v>#REF!</v>
      </c>
      <c r="F643" s="143" t="s">
        <v>1005</v>
      </c>
    </row>
    <row r="644" spans="1:6">
      <c r="A644" s="116">
        <v>20816</v>
      </c>
      <c r="B644" s="115" t="s">
        <v>1006</v>
      </c>
      <c r="C644" s="14">
        <f>SUM(C645:C648)</f>
        <v>0</v>
      </c>
      <c r="D644" s="143">
        <v>21002</v>
      </c>
      <c r="E644" s="1" t="e">
        <f>SUM(#REF!)</f>
        <v>#REF!</v>
      </c>
      <c r="F644" s="143" t="s">
        <v>1007</v>
      </c>
    </row>
    <row r="645" spans="1:6">
      <c r="A645" s="116">
        <v>2081601</v>
      </c>
      <c r="B645" s="116" t="s">
        <v>109</v>
      </c>
      <c r="C645" s="14">
        <v>0</v>
      </c>
      <c r="D645" s="143">
        <v>2100201</v>
      </c>
      <c r="E645" s="1" t="e">
        <f>SUM(#REF!)</f>
        <v>#REF!</v>
      </c>
      <c r="F645" s="143" t="s">
        <v>1008</v>
      </c>
    </row>
    <row r="646" spans="1:6">
      <c r="A646" s="116">
        <v>2081602</v>
      </c>
      <c r="B646" s="116" t="s">
        <v>111</v>
      </c>
      <c r="C646" s="14">
        <v>0</v>
      </c>
      <c r="D646" s="143">
        <v>2100202</v>
      </c>
      <c r="E646" s="1" t="e">
        <f>SUM(#REF!)</f>
        <v>#REF!</v>
      </c>
      <c r="F646" s="143" t="s">
        <v>1009</v>
      </c>
    </row>
    <row r="647" spans="1:6">
      <c r="A647" s="116">
        <v>2081603</v>
      </c>
      <c r="B647" s="116" t="s">
        <v>113</v>
      </c>
      <c r="C647" s="14">
        <v>0</v>
      </c>
      <c r="D647" s="143">
        <v>2100203</v>
      </c>
      <c r="E647" s="1" t="e">
        <f>SUM(#REF!)</f>
        <v>#REF!</v>
      </c>
      <c r="F647" s="143" t="s">
        <v>1010</v>
      </c>
    </row>
    <row r="648" spans="1:6">
      <c r="A648" s="116">
        <v>2081699</v>
      </c>
      <c r="B648" s="116" t="s">
        <v>1011</v>
      </c>
      <c r="C648" s="14">
        <v>0</v>
      </c>
      <c r="D648" s="143">
        <v>2100204</v>
      </c>
      <c r="E648" s="1" t="e">
        <f>SUM(#REF!)</f>
        <v>#REF!</v>
      </c>
      <c r="F648" s="143" t="s">
        <v>1012</v>
      </c>
    </row>
    <row r="649" spans="1:6">
      <c r="A649" s="116">
        <v>20819</v>
      </c>
      <c r="B649" s="115" t="s">
        <v>1013</v>
      </c>
      <c r="C649" s="14">
        <f>SUM(C650:C651)</f>
        <v>273</v>
      </c>
      <c r="D649" s="143">
        <v>2100205</v>
      </c>
      <c r="E649" s="1" t="e">
        <f>SUM(#REF!)</f>
        <v>#REF!</v>
      </c>
      <c r="F649" s="143" t="s">
        <v>1014</v>
      </c>
    </row>
    <row r="650" spans="1:6">
      <c r="A650" s="116">
        <v>2081901</v>
      </c>
      <c r="B650" s="116" t="s">
        <v>1015</v>
      </c>
      <c r="C650" s="14">
        <v>2</v>
      </c>
      <c r="D650" s="143">
        <v>2100206</v>
      </c>
      <c r="E650" s="1" t="e">
        <f>SUM(#REF!)</f>
        <v>#REF!</v>
      </c>
      <c r="F650" s="143" t="s">
        <v>1016</v>
      </c>
    </row>
    <row r="651" spans="1:6">
      <c r="A651" s="116">
        <v>2081902</v>
      </c>
      <c r="B651" s="116" t="s">
        <v>1017</v>
      </c>
      <c r="C651" s="14">
        <v>271</v>
      </c>
      <c r="D651" s="143">
        <v>2100207</v>
      </c>
      <c r="E651" s="1" t="e">
        <f>SUM(#REF!)</f>
        <v>#REF!</v>
      </c>
      <c r="F651" s="143" t="s">
        <v>1018</v>
      </c>
    </row>
    <row r="652" spans="1:6">
      <c r="A652" s="116">
        <v>20820</v>
      </c>
      <c r="B652" s="115" t="s">
        <v>1019</v>
      </c>
      <c r="C652" s="14">
        <f>SUM(C653:C654)</f>
        <v>15</v>
      </c>
      <c r="D652" s="143">
        <v>2100208</v>
      </c>
      <c r="E652" s="1" t="e">
        <f>SUM(#REF!)</f>
        <v>#REF!</v>
      </c>
      <c r="F652" s="143" t="s">
        <v>1020</v>
      </c>
    </row>
    <row r="653" spans="1:6">
      <c r="A653" s="116">
        <v>2082001</v>
      </c>
      <c r="B653" s="116" t="s">
        <v>1021</v>
      </c>
      <c r="C653" s="14">
        <v>15</v>
      </c>
      <c r="D653" s="143">
        <v>2100209</v>
      </c>
      <c r="E653" s="1" t="e">
        <f>SUM(#REF!)</f>
        <v>#REF!</v>
      </c>
      <c r="F653" s="143" t="s">
        <v>1022</v>
      </c>
    </row>
    <row r="654" spans="1:6">
      <c r="A654" s="116">
        <v>2082002</v>
      </c>
      <c r="B654" s="116" t="s">
        <v>1023</v>
      </c>
      <c r="C654" s="14">
        <v>0</v>
      </c>
      <c r="D654" s="143">
        <v>2100210</v>
      </c>
      <c r="E654" s="1" t="e">
        <f>SUM(#REF!)</f>
        <v>#REF!</v>
      </c>
      <c r="F654" s="143" t="s">
        <v>1024</v>
      </c>
    </row>
    <row r="655" spans="1:6">
      <c r="A655" s="116">
        <v>20821</v>
      </c>
      <c r="B655" s="115" t="s">
        <v>1025</v>
      </c>
      <c r="C655" s="14">
        <f>SUM(C656:C657)</f>
        <v>292</v>
      </c>
      <c r="D655" s="143">
        <v>2100211</v>
      </c>
      <c r="E655" s="1" t="e">
        <f>SUM(#REF!)</f>
        <v>#REF!</v>
      </c>
      <c r="F655" s="143" t="s">
        <v>1026</v>
      </c>
    </row>
    <row r="656" spans="1:6">
      <c r="A656" s="116">
        <v>2082101</v>
      </c>
      <c r="B656" s="116" t="s">
        <v>1027</v>
      </c>
      <c r="C656" s="14">
        <v>0</v>
      </c>
      <c r="D656" s="143">
        <v>2100299</v>
      </c>
      <c r="E656" s="1" t="e">
        <f>SUM(#REF!)</f>
        <v>#REF!</v>
      </c>
      <c r="F656" s="143" t="s">
        <v>1028</v>
      </c>
    </row>
    <row r="657" spans="1:6">
      <c r="A657" s="116">
        <v>2082102</v>
      </c>
      <c r="B657" s="116" t="s">
        <v>1029</v>
      </c>
      <c r="C657" s="14">
        <v>292</v>
      </c>
      <c r="D657" s="143">
        <v>21003</v>
      </c>
      <c r="E657" s="1" t="e">
        <f>SUM(#REF!)</f>
        <v>#REF!</v>
      </c>
      <c r="F657" s="143" t="s">
        <v>1030</v>
      </c>
    </row>
    <row r="658" spans="1:6">
      <c r="A658" s="116">
        <v>20824</v>
      </c>
      <c r="B658" s="115" t="s">
        <v>1031</v>
      </c>
      <c r="C658" s="14">
        <f>SUM(C659:C660)</f>
        <v>0</v>
      </c>
      <c r="D658" s="143">
        <v>2100301</v>
      </c>
      <c r="E658" s="1" t="e">
        <f>SUM(#REF!)</f>
        <v>#REF!</v>
      </c>
      <c r="F658" s="143" t="s">
        <v>1032</v>
      </c>
    </row>
    <row r="659" spans="1:6">
      <c r="A659" s="116">
        <v>2082401</v>
      </c>
      <c r="B659" s="116" t="s">
        <v>1033</v>
      </c>
      <c r="C659" s="14">
        <v>0</v>
      </c>
      <c r="D659" s="143">
        <v>2100302</v>
      </c>
      <c r="E659" s="1" t="e">
        <f>SUM(#REF!)</f>
        <v>#REF!</v>
      </c>
      <c r="F659" s="143" t="s">
        <v>1034</v>
      </c>
    </row>
    <row r="660" spans="1:6">
      <c r="A660" s="116">
        <v>2082402</v>
      </c>
      <c r="B660" s="116" t="s">
        <v>1035</v>
      </c>
      <c r="C660" s="14">
        <v>0</v>
      </c>
      <c r="D660" s="143">
        <v>2100399</v>
      </c>
      <c r="E660" s="1" t="e">
        <f>SUM(#REF!)</f>
        <v>#REF!</v>
      </c>
      <c r="F660" s="143" t="s">
        <v>1036</v>
      </c>
    </row>
    <row r="661" spans="1:6">
      <c r="A661" s="116">
        <v>20825</v>
      </c>
      <c r="B661" s="115" t="s">
        <v>1037</v>
      </c>
      <c r="C661" s="14">
        <f>SUM(C662:C663)</f>
        <v>13</v>
      </c>
      <c r="D661" s="143">
        <v>21004</v>
      </c>
      <c r="E661" s="1" t="e">
        <f>SUM(#REF!)</f>
        <v>#REF!</v>
      </c>
      <c r="F661" s="143" t="s">
        <v>1038</v>
      </c>
    </row>
    <row r="662" spans="1:6">
      <c r="A662" s="116">
        <v>2082501</v>
      </c>
      <c r="B662" s="116" t="s">
        <v>1039</v>
      </c>
      <c r="C662" s="14">
        <v>1</v>
      </c>
      <c r="D662" s="143">
        <v>2100401</v>
      </c>
      <c r="E662" s="1" t="e">
        <f>SUM(#REF!)</f>
        <v>#REF!</v>
      </c>
      <c r="F662" s="143" t="s">
        <v>1040</v>
      </c>
    </row>
    <row r="663" spans="1:6">
      <c r="A663" s="116">
        <v>2082502</v>
      </c>
      <c r="B663" s="116" t="s">
        <v>1041</v>
      </c>
      <c r="C663" s="14">
        <v>12</v>
      </c>
      <c r="D663" s="143">
        <v>2100402</v>
      </c>
      <c r="E663" s="1" t="e">
        <f>SUM(#REF!)</f>
        <v>#REF!</v>
      </c>
      <c r="F663" s="143" t="s">
        <v>1042</v>
      </c>
    </row>
    <row r="664" spans="1:6">
      <c r="A664" s="116">
        <v>20826</v>
      </c>
      <c r="B664" s="115" t="s">
        <v>1043</v>
      </c>
      <c r="C664" s="14">
        <f>SUM(C665:C667)</f>
        <v>77</v>
      </c>
      <c r="D664" s="143">
        <v>2100403</v>
      </c>
      <c r="E664" s="1" t="e">
        <f>SUM(#REF!)</f>
        <v>#REF!</v>
      </c>
      <c r="F664" s="143" t="s">
        <v>1044</v>
      </c>
    </row>
    <row r="665" spans="1:6">
      <c r="A665" s="116">
        <v>2082601</v>
      </c>
      <c r="B665" s="116" t="s">
        <v>1045</v>
      </c>
      <c r="C665" s="14">
        <v>0</v>
      </c>
      <c r="D665" s="143">
        <v>2100404</v>
      </c>
      <c r="E665" s="1" t="e">
        <f>SUM(#REF!)</f>
        <v>#REF!</v>
      </c>
      <c r="F665" s="143" t="s">
        <v>1046</v>
      </c>
    </row>
    <row r="666" spans="1:6">
      <c r="A666" s="116">
        <v>2082602</v>
      </c>
      <c r="B666" s="116" t="s">
        <v>1047</v>
      </c>
      <c r="C666" s="14">
        <v>77</v>
      </c>
      <c r="D666" s="143">
        <v>2100405</v>
      </c>
      <c r="E666" s="1" t="e">
        <f>SUM(#REF!)</f>
        <v>#REF!</v>
      </c>
      <c r="F666" s="143" t="s">
        <v>1048</v>
      </c>
    </row>
    <row r="667" spans="1:6">
      <c r="A667" s="116">
        <v>2082699</v>
      </c>
      <c r="B667" s="116" t="s">
        <v>1049</v>
      </c>
      <c r="C667" s="14">
        <v>0</v>
      </c>
      <c r="D667" s="143">
        <v>2100406</v>
      </c>
      <c r="E667" s="1" t="e">
        <f>SUM(#REF!)</f>
        <v>#REF!</v>
      </c>
      <c r="F667" s="143" t="s">
        <v>1050</v>
      </c>
    </row>
    <row r="668" spans="1:6">
      <c r="A668" s="116">
        <v>20827</v>
      </c>
      <c r="B668" s="115" t="s">
        <v>1051</v>
      </c>
      <c r="C668" s="14">
        <f>SUM(C669:C672)</f>
        <v>0</v>
      </c>
      <c r="D668" s="143">
        <v>2100407</v>
      </c>
      <c r="E668" s="1" t="e">
        <f>SUM(#REF!)</f>
        <v>#REF!</v>
      </c>
      <c r="F668" s="143" t="s">
        <v>1052</v>
      </c>
    </row>
    <row r="669" spans="1:6">
      <c r="A669" s="116">
        <v>2082701</v>
      </c>
      <c r="B669" s="116" t="s">
        <v>1053</v>
      </c>
      <c r="C669" s="14">
        <v>0</v>
      </c>
      <c r="D669" s="143">
        <v>2100408</v>
      </c>
      <c r="E669" s="1" t="e">
        <f>SUM(#REF!)</f>
        <v>#REF!</v>
      </c>
      <c r="F669" s="143" t="s">
        <v>1054</v>
      </c>
    </row>
    <row r="670" spans="1:6">
      <c r="A670" s="116">
        <v>2082702</v>
      </c>
      <c r="B670" s="116" t="s">
        <v>1055</v>
      </c>
      <c r="C670" s="14">
        <v>0</v>
      </c>
      <c r="D670" s="143">
        <v>2100409</v>
      </c>
      <c r="E670" s="1" t="e">
        <f>SUM(#REF!)</f>
        <v>#REF!</v>
      </c>
      <c r="F670" s="143" t="s">
        <v>1056</v>
      </c>
    </row>
    <row r="671" spans="1:6">
      <c r="A671" s="116">
        <v>2082703</v>
      </c>
      <c r="B671" s="116" t="s">
        <v>1057</v>
      </c>
      <c r="C671" s="14">
        <v>0</v>
      </c>
      <c r="D671" s="143">
        <v>2100410</v>
      </c>
      <c r="E671" s="1" t="e">
        <f>SUM(#REF!)</f>
        <v>#REF!</v>
      </c>
      <c r="F671" s="143" t="s">
        <v>1058</v>
      </c>
    </row>
    <row r="672" spans="1:6">
      <c r="A672" s="116">
        <v>2082799</v>
      </c>
      <c r="B672" s="116" t="s">
        <v>1059</v>
      </c>
      <c r="C672" s="14">
        <v>0</v>
      </c>
      <c r="D672" s="143">
        <v>2100499</v>
      </c>
      <c r="E672" s="1" t="e">
        <f>SUM(#REF!)</f>
        <v>#REF!</v>
      </c>
      <c r="F672" s="143" t="s">
        <v>1060</v>
      </c>
    </row>
    <row r="673" spans="1:6">
      <c r="A673" s="116">
        <v>20828</v>
      </c>
      <c r="B673" s="115" t="s">
        <v>1061</v>
      </c>
      <c r="C673" s="14">
        <f>SUM(C674:C680)</f>
        <v>22</v>
      </c>
      <c r="D673" s="143">
        <v>21006</v>
      </c>
      <c r="E673" s="1" t="e">
        <f>SUM(#REF!)</f>
        <v>#REF!</v>
      </c>
      <c r="F673" s="143" t="s">
        <v>1062</v>
      </c>
    </row>
    <row r="674" spans="1:6">
      <c r="A674" s="116">
        <v>2082801</v>
      </c>
      <c r="B674" s="116" t="s">
        <v>109</v>
      </c>
      <c r="C674" s="14">
        <v>0</v>
      </c>
      <c r="D674" s="143">
        <v>2100601</v>
      </c>
      <c r="E674" s="1" t="e">
        <f>SUM(#REF!)</f>
        <v>#REF!</v>
      </c>
      <c r="F674" s="143" t="s">
        <v>1063</v>
      </c>
    </row>
    <row r="675" spans="1:6">
      <c r="A675" s="116">
        <v>2082802</v>
      </c>
      <c r="B675" s="116" t="s">
        <v>111</v>
      </c>
      <c r="C675" s="14">
        <v>0</v>
      </c>
      <c r="D675" s="143">
        <v>2100699</v>
      </c>
      <c r="E675" s="1" t="e">
        <f>SUM(#REF!)</f>
        <v>#REF!</v>
      </c>
      <c r="F675" s="143" t="s">
        <v>1064</v>
      </c>
    </row>
    <row r="676" spans="1:6">
      <c r="A676" s="116">
        <v>2082803</v>
      </c>
      <c r="B676" s="116" t="s">
        <v>113</v>
      </c>
      <c r="C676" s="14">
        <v>0</v>
      </c>
      <c r="D676" s="143">
        <v>21007</v>
      </c>
      <c r="E676" s="1" t="e">
        <f>SUM(#REF!)</f>
        <v>#REF!</v>
      </c>
      <c r="F676" s="143" t="s">
        <v>1065</v>
      </c>
    </row>
    <row r="677" spans="1:6">
      <c r="A677" s="116">
        <v>2082804</v>
      </c>
      <c r="B677" s="116" t="s">
        <v>1066</v>
      </c>
      <c r="C677" s="14">
        <v>0</v>
      </c>
      <c r="D677" s="143">
        <v>2100716</v>
      </c>
      <c r="E677" s="1" t="e">
        <f>SUM(#REF!)</f>
        <v>#REF!</v>
      </c>
      <c r="F677" s="143" t="s">
        <v>1067</v>
      </c>
    </row>
    <row r="678" spans="1:6">
      <c r="A678" s="116">
        <v>2082805</v>
      </c>
      <c r="B678" s="116" t="s">
        <v>1068</v>
      </c>
      <c r="C678" s="14">
        <v>0</v>
      </c>
      <c r="D678" s="143">
        <v>2100717</v>
      </c>
      <c r="E678" s="1" t="e">
        <f>SUM(#REF!)</f>
        <v>#REF!</v>
      </c>
      <c r="F678" s="143" t="s">
        <v>1069</v>
      </c>
    </row>
    <row r="679" spans="1:6">
      <c r="A679" s="116">
        <v>2082850</v>
      </c>
      <c r="B679" s="116" t="s">
        <v>127</v>
      </c>
      <c r="C679" s="14">
        <v>20</v>
      </c>
      <c r="D679" s="143">
        <v>2100799</v>
      </c>
      <c r="E679" s="1" t="e">
        <f>SUM(#REF!)</f>
        <v>#REF!</v>
      </c>
      <c r="F679" s="143" t="s">
        <v>1070</v>
      </c>
    </row>
    <row r="680" spans="1:6">
      <c r="A680" s="116">
        <v>2082899</v>
      </c>
      <c r="B680" s="116" t="s">
        <v>1071</v>
      </c>
      <c r="C680" s="14">
        <v>2</v>
      </c>
      <c r="D680" s="143">
        <v>21011</v>
      </c>
      <c r="E680" s="1" t="e">
        <f>SUM(#REF!)</f>
        <v>#REF!</v>
      </c>
      <c r="F680" s="143" t="s">
        <v>1072</v>
      </c>
    </row>
    <row r="681" spans="1:6">
      <c r="A681" s="116">
        <v>20899</v>
      </c>
      <c r="B681" s="115" t="s">
        <v>1073</v>
      </c>
      <c r="C681" s="14">
        <f>C682</f>
        <v>29</v>
      </c>
      <c r="D681" s="143">
        <v>2101101</v>
      </c>
      <c r="E681" s="1" t="e">
        <f>SUM(#REF!)</f>
        <v>#REF!</v>
      </c>
      <c r="F681" s="143" t="s">
        <v>1074</v>
      </c>
    </row>
    <row r="682" spans="1:6">
      <c r="A682" s="116">
        <v>2089901</v>
      </c>
      <c r="B682" s="116" t="s">
        <v>1075</v>
      </c>
      <c r="C682" s="14">
        <v>29</v>
      </c>
      <c r="D682" s="143">
        <v>2101102</v>
      </c>
      <c r="E682" s="1" t="e">
        <f>SUM(#REF!)</f>
        <v>#REF!</v>
      </c>
      <c r="F682" s="143" t="s">
        <v>1076</v>
      </c>
    </row>
    <row r="683" spans="1:6">
      <c r="A683" s="116">
        <v>210</v>
      </c>
      <c r="B683" s="115" t="s">
        <v>1077</v>
      </c>
      <c r="C683" s="14">
        <f>SUM(C684,C689,C702,C706,C718,C721,C725,C730,C734,C738,C741,C750,C752)</f>
        <v>2374</v>
      </c>
      <c r="D683" s="143">
        <v>2101103</v>
      </c>
      <c r="E683" s="1" t="e">
        <f>SUM(#REF!)</f>
        <v>#REF!</v>
      </c>
      <c r="F683" s="143" t="s">
        <v>1078</v>
      </c>
    </row>
    <row r="684" spans="1:6">
      <c r="A684" s="116">
        <v>21001</v>
      </c>
      <c r="B684" s="115" t="s">
        <v>1079</v>
      </c>
      <c r="C684" s="14">
        <f>SUM(C685:C688)</f>
        <v>104</v>
      </c>
      <c r="D684" s="143">
        <v>2101199</v>
      </c>
      <c r="E684" s="1" t="e">
        <f>SUM(#REF!)</f>
        <v>#REF!</v>
      </c>
      <c r="F684" s="143" t="s">
        <v>1080</v>
      </c>
    </row>
    <row r="685" spans="1:6">
      <c r="A685" s="116">
        <v>2100101</v>
      </c>
      <c r="B685" s="116" t="s">
        <v>109</v>
      </c>
      <c r="C685" s="14">
        <v>0</v>
      </c>
      <c r="D685" s="143">
        <v>21012</v>
      </c>
      <c r="E685" s="1" t="e">
        <f>SUM(#REF!)</f>
        <v>#REF!</v>
      </c>
      <c r="F685" s="143" t="s">
        <v>1081</v>
      </c>
    </row>
    <row r="686" spans="1:6">
      <c r="A686" s="116">
        <v>2100102</v>
      </c>
      <c r="B686" s="116" t="s">
        <v>111</v>
      </c>
      <c r="C686" s="14">
        <v>6</v>
      </c>
      <c r="D686" s="143">
        <v>2101201</v>
      </c>
      <c r="E686" s="1" t="e">
        <f>SUM(#REF!)</f>
        <v>#REF!</v>
      </c>
      <c r="F686" s="143" t="s">
        <v>1082</v>
      </c>
    </row>
    <row r="687" spans="1:6">
      <c r="A687" s="116">
        <v>2100103</v>
      </c>
      <c r="B687" s="116" t="s">
        <v>113</v>
      </c>
      <c r="C687" s="14">
        <v>0</v>
      </c>
      <c r="D687" s="143">
        <v>2101202</v>
      </c>
      <c r="E687" s="1" t="e">
        <f>SUM(#REF!)</f>
        <v>#REF!</v>
      </c>
      <c r="F687" s="143" t="s">
        <v>1083</v>
      </c>
    </row>
    <row r="688" spans="1:6">
      <c r="A688" s="116">
        <v>2100199</v>
      </c>
      <c r="B688" s="116" t="s">
        <v>1084</v>
      </c>
      <c r="C688" s="14">
        <v>98</v>
      </c>
      <c r="D688" s="143">
        <v>2101299</v>
      </c>
      <c r="E688" s="1" t="e">
        <f>SUM(#REF!)</f>
        <v>#REF!</v>
      </c>
      <c r="F688" s="143" t="s">
        <v>1085</v>
      </c>
    </row>
    <row r="689" spans="1:6">
      <c r="A689" s="116">
        <v>21002</v>
      </c>
      <c r="B689" s="115" t="s">
        <v>1086</v>
      </c>
      <c r="C689" s="14">
        <f>SUM(C690:C701)</f>
        <v>4</v>
      </c>
      <c r="D689" s="143">
        <v>21013</v>
      </c>
      <c r="E689" s="1" t="e">
        <f>SUM(#REF!)</f>
        <v>#REF!</v>
      </c>
      <c r="F689" s="143" t="s">
        <v>1087</v>
      </c>
    </row>
    <row r="690" spans="1:6">
      <c r="A690" s="116">
        <v>2100201</v>
      </c>
      <c r="B690" s="116" t="s">
        <v>1088</v>
      </c>
      <c r="C690" s="14">
        <v>0</v>
      </c>
      <c r="D690" s="143">
        <v>2101301</v>
      </c>
      <c r="E690" s="1" t="e">
        <f>SUM(#REF!)</f>
        <v>#REF!</v>
      </c>
      <c r="F690" s="143" t="s">
        <v>1089</v>
      </c>
    </row>
    <row r="691" spans="1:6">
      <c r="A691" s="116">
        <v>2100202</v>
      </c>
      <c r="B691" s="116" t="s">
        <v>1090</v>
      </c>
      <c r="C691" s="14">
        <v>0</v>
      </c>
      <c r="D691" s="143">
        <v>2101302</v>
      </c>
      <c r="E691" s="1" t="e">
        <f>SUM(#REF!)</f>
        <v>#REF!</v>
      </c>
      <c r="F691" s="143" t="s">
        <v>1091</v>
      </c>
    </row>
    <row r="692" spans="1:6">
      <c r="A692" s="116">
        <v>2100203</v>
      </c>
      <c r="B692" s="116" t="s">
        <v>1092</v>
      </c>
      <c r="C692" s="14">
        <v>0</v>
      </c>
      <c r="D692" s="143">
        <v>2101399</v>
      </c>
      <c r="E692" s="1" t="e">
        <f>SUM(#REF!)</f>
        <v>#REF!</v>
      </c>
      <c r="F692" s="143" t="s">
        <v>1093</v>
      </c>
    </row>
    <row r="693" spans="1:6">
      <c r="A693" s="116">
        <v>2100204</v>
      </c>
      <c r="B693" s="116" t="s">
        <v>1094</v>
      </c>
      <c r="C693" s="14">
        <v>0</v>
      </c>
      <c r="D693" s="143">
        <v>21014</v>
      </c>
      <c r="E693" s="1" t="e">
        <f>SUM(#REF!)</f>
        <v>#REF!</v>
      </c>
      <c r="F693" s="143" t="s">
        <v>1095</v>
      </c>
    </row>
    <row r="694" spans="1:6">
      <c r="A694" s="116">
        <v>2100205</v>
      </c>
      <c r="B694" s="116" t="s">
        <v>1096</v>
      </c>
      <c r="C694" s="14">
        <v>0</v>
      </c>
      <c r="D694" s="143">
        <v>2101401</v>
      </c>
      <c r="E694" s="1" t="e">
        <f>SUM(#REF!)</f>
        <v>#REF!</v>
      </c>
      <c r="F694" s="143" t="s">
        <v>1097</v>
      </c>
    </row>
    <row r="695" spans="1:6">
      <c r="A695" s="116">
        <v>2100206</v>
      </c>
      <c r="B695" s="116" t="s">
        <v>1098</v>
      </c>
      <c r="C695" s="14">
        <v>0</v>
      </c>
      <c r="D695" s="143">
        <v>2101499</v>
      </c>
      <c r="E695" s="1" t="e">
        <f>SUM(#REF!)</f>
        <v>#REF!</v>
      </c>
      <c r="F695" s="143" t="s">
        <v>1099</v>
      </c>
    </row>
    <row r="696" spans="1:6">
      <c r="A696" s="116">
        <v>2100207</v>
      </c>
      <c r="B696" s="116" t="s">
        <v>1100</v>
      </c>
      <c r="C696" s="14">
        <v>0</v>
      </c>
      <c r="D696" s="143">
        <v>21015</v>
      </c>
      <c r="E696" s="1" t="e">
        <f>SUM(#REF!)</f>
        <v>#REF!</v>
      </c>
      <c r="F696" s="143" t="s">
        <v>1101</v>
      </c>
    </row>
    <row r="697" spans="1:6">
      <c r="A697" s="116">
        <v>2100208</v>
      </c>
      <c r="B697" s="116" t="s">
        <v>1102</v>
      </c>
      <c r="C697" s="14">
        <v>0</v>
      </c>
      <c r="D697" s="143">
        <v>2101501</v>
      </c>
      <c r="E697" s="1" t="e">
        <f>SUM(#REF!)</f>
        <v>#REF!</v>
      </c>
      <c r="F697" s="143" t="s">
        <v>108</v>
      </c>
    </row>
    <row r="698" spans="1:6">
      <c r="A698" s="116">
        <v>2100209</v>
      </c>
      <c r="B698" s="116" t="s">
        <v>1103</v>
      </c>
      <c r="C698" s="14">
        <v>0</v>
      </c>
      <c r="D698" s="143">
        <v>2101502</v>
      </c>
      <c r="E698" s="1" t="e">
        <f>SUM(#REF!)</f>
        <v>#REF!</v>
      </c>
      <c r="F698" s="143" t="s">
        <v>110</v>
      </c>
    </row>
    <row r="699" spans="1:6">
      <c r="A699" s="116">
        <v>2100210</v>
      </c>
      <c r="B699" s="116" t="s">
        <v>1104</v>
      </c>
      <c r="C699" s="14">
        <v>0</v>
      </c>
      <c r="D699" s="143">
        <v>2101503</v>
      </c>
      <c r="E699" s="1" t="e">
        <f>SUM(#REF!)</f>
        <v>#REF!</v>
      </c>
      <c r="F699" s="143" t="s">
        <v>112</v>
      </c>
    </row>
    <row r="700" spans="1:6">
      <c r="A700" s="116">
        <v>2100211</v>
      </c>
      <c r="B700" s="116" t="s">
        <v>1105</v>
      </c>
      <c r="C700" s="14">
        <v>4</v>
      </c>
      <c r="D700" s="143">
        <v>2101504</v>
      </c>
      <c r="E700" s="1" t="e">
        <f>SUM(#REF!)</f>
        <v>#REF!</v>
      </c>
      <c r="F700" s="143" t="s">
        <v>192</v>
      </c>
    </row>
    <row r="701" spans="1:6">
      <c r="A701" s="116">
        <v>2100299</v>
      </c>
      <c r="B701" s="116" t="s">
        <v>1106</v>
      </c>
      <c r="C701" s="14">
        <v>0</v>
      </c>
      <c r="D701" s="143">
        <v>2101505</v>
      </c>
      <c r="E701" s="1" t="e">
        <f>SUM(#REF!)</f>
        <v>#REF!</v>
      </c>
      <c r="F701" s="143" t="s">
        <v>1107</v>
      </c>
    </row>
    <row r="702" spans="1:6">
      <c r="A702" s="116">
        <v>21003</v>
      </c>
      <c r="B702" s="115" t="s">
        <v>1108</v>
      </c>
      <c r="C702" s="14">
        <f>SUM(C703:C705)</f>
        <v>209</v>
      </c>
      <c r="D702" s="143">
        <v>2101506</v>
      </c>
      <c r="E702" s="1" t="e">
        <f>SUM(#REF!)</f>
        <v>#REF!</v>
      </c>
      <c r="F702" s="143" t="s">
        <v>1109</v>
      </c>
    </row>
    <row r="703" spans="1:6">
      <c r="A703" s="116">
        <v>2100301</v>
      </c>
      <c r="B703" s="116" t="s">
        <v>1110</v>
      </c>
      <c r="C703" s="14">
        <v>0</v>
      </c>
      <c r="D703" s="143">
        <v>2101550</v>
      </c>
      <c r="E703" s="1" t="e">
        <f>SUM(#REF!)</f>
        <v>#REF!</v>
      </c>
      <c r="F703" s="143" t="s">
        <v>126</v>
      </c>
    </row>
    <row r="704" spans="1:6">
      <c r="A704" s="116">
        <v>2100302</v>
      </c>
      <c r="B704" s="116" t="s">
        <v>1111</v>
      </c>
      <c r="C704" s="14">
        <v>158</v>
      </c>
      <c r="D704" s="143">
        <v>2101599</v>
      </c>
      <c r="E704" s="1" t="e">
        <f>SUM(#REF!)</f>
        <v>#REF!</v>
      </c>
      <c r="F704" s="143" t="s">
        <v>1112</v>
      </c>
    </row>
    <row r="705" spans="1:6">
      <c r="A705" s="116">
        <v>2100399</v>
      </c>
      <c r="B705" s="116" t="s">
        <v>1113</v>
      </c>
      <c r="C705" s="14">
        <v>51</v>
      </c>
      <c r="D705" s="143">
        <v>21016</v>
      </c>
      <c r="E705" s="1" t="e">
        <f>SUM(#REF!)</f>
        <v>#REF!</v>
      </c>
      <c r="F705" s="147" t="s">
        <v>1114</v>
      </c>
    </row>
    <row r="706" spans="1:6">
      <c r="A706" s="116">
        <v>21004</v>
      </c>
      <c r="B706" s="115" t="s">
        <v>1115</v>
      </c>
      <c r="C706" s="14">
        <f>SUM(C707:C717)</f>
        <v>1042</v>
      </c>
      <c r="D706" s="143">
        <v>2101601</v>
      </c>
      <c r="E706" s="1" t="e">
        <f>SUM(#REF!)</f>
        <v>#REF!</v>
      </c>
      <c r="F706" s="147" t="s">
        <v>1116</v>
      </c>
    </row>
    <row r="707" spans="1:6">
      <c r="A707" s="116">
        <v>2100401</v>
      </c>
      <c r="B707" s="116" t="s">
        <v>1117</v>
      </c>
      <c r="C707" s="14">
        <v>0</v>
      </c>
      <c r="D707" s="143">
        <v>21099</v>
      </c>
      <c r="E707" s="1" t="e">
        <f>SUM(#REF!)</f>
        <v>#REF!</v>
      </c>
      <c r="F707" s="143" t="s">
        <v>1118</v>
      </c>
    </row>
    <row r="708" spans="1:6">
      <c r="A708" s="116">
        <v>2100402</v>
      </c>
      <c r="B708" s="116" t="s">
        <v>1119</v>
      </c>
      <c r="C708" s="14">
        <v>0</v>
      </c>
      <c r="D708" s="143">
        <v>2109901</v>
      </c>
      <c r="E708" s="1" t="e">
        <f>SUM(#REF!)</f>
        <v>#REF!</v>
      </c>
      <c r="F708" s="143" t="s">
        <v>1120</v>
      </c>
    </row>
    <row r="709" spans="1:6">
      <c r="A709" s="116">
        <v>2100403</v>
      </c>
      <c r="B709" s="116" t="s">
        <v>1121</v>
      </c>
      <c r="C709" s="14">
        <v>0</v>
      </c>
      <c r="D709" s="143">
        <v>211</v>
      </c>
      <c r="E709" s="1" t="e">
        <f>SUM(#REF!)</f>
        <v>#REF!</v>
      </c>
      <c r="F709" s="143" t="s">
        <v>1122</v>
      </c>
    </row>
    <row r="710" spans="1:6">
      <c r="A710" s="116">
        <v>2100404</v>
      </c>
      <c r="B710" s="116" t="s">
        <v>1123</v>
      </c>
      <c r="C710" s="14">
        <v>0</v>
      </c>
      <c r="D710" s="143">
        <v>21101</v>
      </c>
      <c r="E710" s="1" t="e">
        <f>SUM(#REF!)</f>
        <v>#REF!</v>
      </c>
      <c r="F710" s="143" t="s">
        <v>1124</v>
      </c>
    </row>
    <row r="711" spans="1:6">
      <c r="A711" s="116">
        <v>2100405</v>
      </c>
      <c r="B711" s="116" t="s">
        <v>1125</v>
      </c>
      <c r="C711" s="14">
        <v>0</v>
      </c>
      <c r="D711" s="143">
        <v>2110101</v>
      </c>
      <c r="E711" s="1" t="e">
        <f>SUM(#REF!)</f>
        <v>#REF!</v>
      </c>
      <c r="F711" s="143" t="s">
        <v>108</v>
      </c>
    </row>
    <row r="712" spans="1:6">
      <c r="A712" s="116">
        <v>2100406</v>
      </c>
      <c r="B712" s="116" t="s">
        <v>1126</v>
      </c>
      <c r="C712" s="14">
        <v>0</v>
      </c>
      <c r="D712" s="143">
        <v>2110102</v>
      </c>
      <c r="E712" s="1" t="e">
        <f>SUM(#REF!)</f>
        <v>#REF!</v>
      </c>
      <c r="F712" s="143" t="s">
        <v>110</v>
      </c>
    </row>
    <row r="713" spans="1:6">
      <c r="A713" s="116">
        <v>2100407</v>
      </c>
      <c r="B713" s="116" t="s">
        <v>1127</v>
      </c>
      <c r="C713" s="14">
        <v>0</v>
      </c>
      <c r="D713" s="143">
        <v>2110103</v>
      </c>
      <c r="E713" s="1" t="e">
        <f>SUM(#REF!)</f>
        <v>#REF!</v>
      </c>
      <c r="F713" s="143" t="s">
        <v>112</v>
      </c>
    </row>
    <row r="714" spans="1:6">
      <c r="A714" s="116">
        <v>2100408</v>
      </c>
      <c r="B714" s="116" t="s">
        <v>1128</v>
      </c>
      <c r="C714" s="14">
        <v>986</v>
      </c>
      <c r="D714" s="143">
        <v>2110104</v>
      </c>
      <c r="E714" s="1" t="e">
        <f>SUM(#REF!)</f>
        <v>#REF!</v>
      </c>
      <c r="F714" s="143" t="s">
        <v>1129</v>
      </c>
    </row>
    <row r="715" spans="1:6">
      <c r="A715" s="116">
        <v>2100409</v>
      </c>
      <c r="B715" s="116" t="s">
        <v>1130</v>
      </c>
      <c r="C715" s="14">
        <v>56</v>
      </c>
      <c r="D715" s="143">
        <v>2110105</v>
      </c>
      <c r="E715" s="1" t="e">
        <f>SUM(#REF!)</f>
        <v>#REF!</v>
      </c>
      <c r="F715" s="143" t="s">
        <v>1131</v>
      </c>
    </row>
    <row r="716" spans="1:6">
      <c r="A716" s="116">
        <v>2100410</v>
      </c>
      <c r="B716" s="116" t="s">
        <v>1132</v>
      </c>
      <c r="C716" s="14">
        <v>0</v>
      </c>
      <c r="D716" s="143">
        <v>2110106</v>
      </c>
      <c r="E716" s="1" t="e">
        <f>SUM(#REF!)</f>
        <v>#REF!</v>
      </c>
      <c r="F716" s="143" t="s">
        <v>1133</v>
      </c>
    </row>
    <row r="717" spans="1:6">
      <c r="A717" s="116">
        <v>2100499</v>
      </c>
      <c r="B717" s="116" t="s">
        <v>1134</v>
      </c>
      <c r="C717" s="14">
        <v>0</v>
      </c>
      <c r="D717" s="143">
        <v>2110107</v>
      </c>
      <c r="E717" s="1" t="e">
        <f>SUM(#REF!)</f>
        <v>#REF!</v>
      </c>
      <c r="F717" s="143" t="s">
        <v>1135</v>
      </c>
    </row>
    <row r="718" spans="1:6">
      <c r="A718" s="116">
        <v>21006</v>
      </c>
      <c r="B718" s="115" t="s">
        <v>1136</v>
      </c>
      <c r="C718" s="14">
        <f>SUM(C719:C720)</f>
        <v>0</v>
      </c>
      <c r="D718" s="143">
        <v>2110199</v>
      </c>
      <c r="E718" s="1" t="e">
        <f>SUM(#REF!)</f>
        <v>#REF!</v>
      </c>
      <c r="F718" s="143" t="s">
        <v>1137</v>
      </c>
    </row>
    <row r="719" spans="1:6">
      <c r="A719" s="116">
        <v>2100601</v>
      </c>
      <c r="B719" s="116" t="s">
        <v>1138</v>
      </c>
      <c r="C719" s="14">
        <v>0</v>
      </c>
      <c r="D719" s="143">
        <v>21102</v>
      </c>
      <c r="E719" s="1" t="e">
        <f>SUM(#REF!)</f>
        <v>#REF!</v>
      </c>
      <c r="F719" s="143" t="s">
        <v>1139</v>
      </c>
    </row>
    <row r="720" spans="1:6">
      <c r="A720" s="116">
        <v>2100699</v>
      </c>
      <c r="B720" s="116" t="s">
        <v>1140</v>
      </c>
      <c r="C720" s="14">
        <v>0</v>
      </c>
      <c r="D720" s="143">
        <v>2110203</v>
      </c>
      <c r="E720" s="1" t="e">
        <f>SUM(#REF!)</f>
        <v>#REF!</v>
      </c>
      <c r="F720" s="143" t="s">
        <v>1141</v>
      </c>
    </row>
    <row r="721" spans="1:6">
      <c r="A721" s="116">
        <v>21007</v>
      </c>
      <c r="B721" s="115" t="s">
        <v>1142</v>
      </c>
      <c r="C721" s="14">
        <f>SUM(C722:C724)</f>
        <v>263</v>
      </c>
      <c r="D721" s="143">
        <v>2110204</v>
      </c>
      <c r="E721" s="1" t="e">
        <f>SUM(#REF!)</f>
        <v>#REF!</v>
      </c>
      <c r="F721" s="143" t="s">
        <v>1143</v>
      </c>
    </row>
    <row r="722" spans="1:6">
      <c r="A722" s="116">
        <v>2100716</v>
      </c>
      <c r="B722" s="116" t="s">
        <v>1144</v>
      </c>
      <c r="C722" s="14"/>
      <c r="D722" s="143">
        <v>2110299</v>
      </c>
      <c r="E722" s="1" t="e">
        <f>SUM(#REF!)</f>
        <v>#REF!</v>
      </c>
      <c r="F722" s="143" t="s">
        <v>1145</v>
      </c>
    </row>
    <row r="723" spans="1:6">
      <c r="A723" s="116">
        <v>2100717</v>
      </c>
      <c r="B723" s="116" t="s">
        <v>1146</v>
      </c>
      <c r="C723" s="14">
        <v>4</v>
      </c>
      <c r="D723" s="143">
        <v>21103</v>
      </c>
      <c r="E723" s="1" t="e">
        <f>SUM(#REF!)</f>
        <v>#REF!</v>
      </c>
      <c r="F723" s="143" t="s">
        <v>1147</v>
      </c>
    </row>
    <row r="724" spans="1:6">
      <c r="A724" s="116">
        <v>2100799</v>
      </c>
      <c r="B724" s="116" t="s">
        <v>1148</v>
      </c>
      <c r="C724" s="14">
        <v>259</v>
      </c>
      <c r="D724" s="143">
        <v>2110301</v>
      </c>
      <c r="E724" s="1" t="e">
        <f>SUM(#REF!)</f>
        <v>#REF!</v>
      </c>
      <c r="F724" s="143" t="s">
        <v>1149</v>
      </c>
    </row>
    <row r="725" spans="1:6">
      <c r="A725" s="116">
        <v>21011</v>
      </c>
      <c r="B725" s="115" t="s">
        <v>1150</v>
      </c>
      <c r="C725" s="14">
        <f>SUM(C726:C729)</f>
        <v>169</v>
      </c>
      <c r="D725" s="143">
        <v>2110302</v>
      </c>
      <c r="E725" s="1" t="e">
        <f>SUM(#REF!)</f>
        <v>#REF!</v>
      </c>
      <c r="F725" s="143" t="s">
        <v>1151</v>
      </c>
    </row>
    <row r="726" spans="1:6">
      <c r="A726" s="116">
        <v>2101101</v>
      </c>
      <c r="B726" s="116" t="s">
        <v>1152</v>
      </c>
      <c r="C726" s="14"/>
      <c r="D726" s="143">
        <v>2110303</v>
      </c>
      <c r="E726" s="1" t="e">
        <f>SUM(#REF!)</f>
        <v>#REF!</v>
      </c>
      <c r="F726" s="143" t="s">
        <v>1153</v>
      </c>
    </row>
    <row r="727" spans="1:6">
      <c r="A727" s="116">
        <v>2101102</v>
      </c>
      <c r="B727" s="116" t="s">
        <v>1154</v>
      </c>
      <c r="C727" s="14">
        <v>169</v>
      </c>
      <c r="D727" s="143">
        <v>2110304</v>
      </c>
      <c r="E727" s="1" t="e">
        <f>SUM(#REF!)</f>
        <v>#REF!</v>
      </c>
      <c r="F727" s="143" t="s">
        <v>1155</v>
      </c>
    </row>
    <row r="728" spans="1:6">
      <c r="A728" s="116">
        <v>2101103</v>
      </c>
      <c r="B728" s="116" t="s">
        <v>1156</v>
      </c>
      <c r="C728" s="14">
        <v>0</v>
      </c>
      <c r="D728" s="143">
        <v>2110305</v>
      </c>
      <c r="E728" s="1" t="e">
        <f>SUM(#REF!)</f>
        <v>#REF!</v>
      </c>
      <c r="F728" s="143" t="s">
        <v>1157</v>
      </c>
    </row>
    <row r="729" spans="1:6">
      <c r="A729" s="116">
        <v>2101199</v>
      </c>
      <c r="B729" s="116" t="s">
        <v>1158</v>
      </c>
      <c r="C729" s="14">
        <v>0</v>
      </c>
      <c r="D729" s="143">
        <v>2110306</v>
      </c>
      <c r="E729" s="1" t="e">
        <f>SUM(#REF!)</f>
        <v>#REF!</v>
      </c>
      <c r="F729" s="143" t="s">
        <v>1159</v>
      </c>
    </row>
    <row r="730" spans="1:6">
      <c r="A730" s="116">
        <v>21012</v>
      </c>
      <c r="B730" s="115" t="s">
        <v>1160</v>
      </c>
      <c r="C730" s="14">
        <f>SUM(C731:C733)</f>
        <v>377</v>
      </c>
      <c r="D730" s="143">
        <v>2110399</v>
      </c>
      <c r="E730" s="1" t="e">
        <f>SUM(#REF!)</f>
        <v>#REF!</v>
      </c>
      <c r="F730" s="143" t="s">
        <v>1161</v>
      </c>
    </row>
    <row r="731" spans="1:6">
      <c r="A731" s="116">
        <v>2101201</v>
      </c>
      <c r="B731" s="116" t="s">
        <v>1162</v>
      </c>
      <c r="C731" s="14">
        <v>0</v>
      </c>
      <c r="D731" s="143">
        <v>21104</v>
      </c>
      <c r="E731" s="1" t="e">
        <f>SUM(#REF!)</f>
        <v>#REF!</v>
      </c>
      <c r="F731" s="143" t="s">
        <v>1163</v>
      </c>
    </row>
    <row r="732" spans="1:6">
      <c r="A732" s="116">
        <v>2101202</v>
      </c>
      <c r="B732" s="116" t="s">
        <v>1164</v>
      </c>
      <c r="C732" s="14">
        <v>377</v>
      </c>
      <c r="D732" s="143">
        <v>2110401</v>
      </c>
      <c r="E732" s="1" t="e">
        <f>SUM(#REF!)</f>
        <v>#REF!</v>
      </c>
      <c r="F732" s="143" t="s">
        <v>1165</v>
      </c>
    </row>
    <row r="733" spans="1:6">
      <c r="A733" s="116">
        <v>2101299</v>
      </c>
      <c r="B733" s="116" t="s">
        <v>1166</v>
      </c>
      <c r="C733" s="14">
        <v>0</v>
      </c>
      <c r="D733" s="143">
        <v>2110402</v>
      </c>
      <c r="E733" s="1" t="e">
        <f>SUM(#REF!)</f>
        <v>#REF!</v>
      </c>
      <c r="F733" s="143" t="s">
        <v>1167</v>
      </c>
    </row>
    <row r="734" spans="1:6">
      <c r="A734" s="116">
        <v>21013</v>
      </c>
      <c r="B734" s="115" t="s">
        <v>1168</v>
      </c>
      <c r="C734" s="14">
        <f>SUM(C735:C737)</f>
        <v>129</v>
      </c>
      <c r="D734" s="143">
        <v>2110403</v>
      </c>
      <c r="E734" s="1" t="e">
        <f>SUM(#REF!)</f>
        <v>#REF!</v>
      </c>
      <c r="F734" s="143" t="s">
        <v>1169</v>
      </c>
    </row>
    <row r="735" spans="1:6">
      <c r="A735" s="116">
        <v>2101301</v>
      </c>
      <c r="B735" s="116" t="s">
        <v>1170</v>
      </c>
      <c r="C735" s="14">
        <v>46</v>
      </c>
      <c r="D735" s="143">
        <v>2110404</v>
      </c>
      <c r="E735" s="1" t="e">
        <f>SUM(#REF!)</f>
        <v>#REF!</v>
      </c>
      <c r="F735" s="143" t="s">
        <v>1171</v>
      </c>
    </row>
    <row r="736" spans="1:6">
      <c r="A736" s="116">
        <v>2101302</v>
      </c>
      <c r="B736" s="116" t="s">
        <v>1172</v>
      </c>
      <c r="C736" s="14">
        <v>0</v>
      </c>
      <c r="D736" s="143">
        <v>2110499</v>
      </c>
      <c r="E736" s="1" t="e">
        <f>SUM(#REF!)</f>
        <v>#REF!</v>
      </c>
      <c r="F736" s="143" t="s">
        <v>1173</v>
      </c>
    </row>
    <row r="737" spans="1:6">
      <c r="A737" s="116">
        <v>2101399</v>
      </c>
      <c r="B737" s="116" t="s">
        <v>1174</v>
      </c>
      <c r="C737" s="14">
        <v>83</v>
      </c>
      <c r="D737" s="143">
        <v>21105</v>
      </c>
      <c r="E737" s="1" t="e">
        <f>SUM(#REF!)</f>
        <v>#REF!</v>
      </c>
      <c r="F737" s="143" t="s">
        <v>1175</v>
      </c>
    </row>
    <row r="738" spans="1:6">
      <c r="A738" s="116">
        <v>21014</v>
      </c>
      <c r="B738" s="115" t="s">
        <v>1176</v>
      </c>
      <c r="C738" s="14">
        <f>SUM(C739:C740)</f>
        <v>27</v>
      </c>
      <c r="D738" s="143">
        <v>2110501</v>
      </c>
      <c r="E738" s="1" t="e">
        <f>SUM(#REF!)</f>
        <v>#REF!</v>
      </c>
      <c r="F738" s="143" t="s">
        <v>1177</v>
      </c>
    </row>
    <row r="739" spans="1:6">
      <c r="A739" s="116">
        <v>2101401</v>
      </c>
      <c r="B739" s="116" t="s">
        <v>1178</v>
      </c>
      <c r="C739" s="14">
        <v>27</v>
      </c>
      <c r="D739" s="143">
        <v>2110502</v>
      </c>
      <c r="E739" s="1" t="e">
        <f>SUM(#REF!)</f>
        <v>#REF!</v>
      </c>
      <c r="F739" s="143" t="s">
        <v>1179</v>
      </c>
    </row>
    <row r="740" spans="1:6">
      <c r="A740" s="116">
        <v>2101499</v>
      </c>
      <c r="B740" s="116" t="s">
        <v>1180</v>
      </c>
      <c r="C740" s="14">
        <v>0</v>
      </c>
      <c r="D740" s="143">
        <v>2110503</v>
      </c>
      <c r="E740" s="1" t="e">
        <f>SUM(#REF!)</f>
        <v>#REF!</v>
      </c>
      <c r="F740" s="143" t="s">
        <v>1181</v>
      </c>
    </row>
    <row r="741" spans="1:6">
      <c r="A741" s="116">
        <v>21015</v>
      </c>
      <c r="B741" s="115" t="s">
        <v>1182</v>
      </c>
      <c r="C741" s="14">
        <f>SUM(C742:C749)</f>
        <v>0</v>
      </c>
      <c r="D741" s="143">
        <v>2110506</v>
      </c>
      <c r="E741" s="1" t="e">
        <f>SUM(#REF!)</f>
        <v>#REF!</v>
      </c>
      <c r="F741" s="143" t="s">
        <v>1183</v>
      </c>
    </row>
    <row r="742" spans="1:6">
      <c r="A742" s="116">
        <v>2101501</v>
      </c>
      <c r="B742" s="116" t="s">
        <v>109</v>
      </c>
      <c r="C742" s="14">
        <v>0</v>
      </c>
      <c r="D742" s="143">
        <v>2110507</v>
      </c>
      <c r="E742" s="1" t="e">
        <f>SUM(#REF!)</f>
        <v>#REF!</v>
      </c>
      <c r="F742" s="143" t="s">
        <v>1184</v>
      </c>
    </row>
    <row r="743" spans="1:6">
      <c r="A743" s="116">
        <v>2101502</v>
      </c>
      <c r="B743" s="116" t="s">
        <v>111</v>
      </c>
      <c r="C743" s="14">
        <v>0</v>
      </c>
      <c r="D743" s="143">
        <v>2110599</v>
      </c>
      <c r="E743" s="1" t="e">
        <f>SUM(#REF!)</f>
        <v>#REF!</v>
      </c>
      <c r="F743" s="143" t="s">
        <v>1185</v>
      </c>
    </row>
    <row r="744" spans="1:6">
      <c r="A744" s="116">
        <v>2101503</v>
      </c>
      <c r="B744" s="116" t="s">
        <v>113</v>
      </c>
      <c r="C744" s="14">
        <v>0</v>
      </c>
      <c r="D744" s="143">
        <v>21106</v>
      </c>
      <c r="E744" s="1" t="e">
        <f>SUM(#REF!)</f>
        <v>#REF!</v>
      </c>
      <c r="F744" s="143" t="s">
        <v>1186</v>
      </c>
    </row>
    <row r="745" spans="1:6">
      <c r="A745" s="116">
        <v>2101504</v>
      </c>
      <c r="B745" s="116" t="s">
        <v>191</v>
      </c>
      <c r="C745" s="14">
        <v>0</v>
      </c>
      <c r="D745" s="143">
        <v>2110602</v>
      </c>
      <c r="E745" s="1" t="e">
        <f>SUM(#REF!)</f>
        <v>#REF!</v>
      </c>
      <c r="F745" s="143" t="s">
        <v>1187</v>
      </c>
    </row>
    <row r="746" spans="1:6">
      <c r="A746" s="116">
        <v>2101505</v>
      </c>
      <c r="B746" s="116" t="s">
        <v>1188</v>
      </c>
      <c r="C746" s="14">
        <v>0</v>
      </c>
      <c r="D746" s="143">
        <v>2110603</v>
      </c>
      <c r="E746" s="1" t="e">
        <f>SUM(#REF!)</f>
        <v>#REF!</v>
      </c>
      <c r="F746" s="143" t="s">
        <v>1189</v>
      </c>
    </row>
    <row r="747" spans="1:6">
      <c r="A747" s="116">
        <v>2101506</v>
      </c>
      <c r="B747" s="116" t="s">
        <v>1190</v>
      </c>
      <c r="C747" s="14">
        <v>0</v>
      </c>
      <c r="D747" s="143">
        <v>2110604</v>
      </c>
      <c r="E747" s="1" t="e">
        <f>SUM(#REF!)</f>
        <v>#REF!</v>
      </c>
      <c r="F747" s="143" t="s">
        <v>1191</v>
      </c>
    </row>
    <row r="748" spans="1:6">
      <c r="A748" s="116">
        <v>2101550</v>
      </c>
      <c r="B748" s="116" t="s">
        <v>127</v>
      </c>
      <c r="C748" s="14">
        <v>0</v>
      </c>
      <c r="D748" s="143">
        <v>2110605</v>
      </c>
      <c r="E748" s="1" t="e">
        <f>SUM(#REF!)</f>
        <v>#REF!</v>
      </c>
      <c r="F748" s="143" t="s">
        <v>1192</v>
      </c>
    </row>
    <row r="749" spans="1:6">
      <c r="A749" s="116">
        <v>2101599</v>
      </c>
      <c r="B749" s="116" t="s">
        <v>1193</v>
      </c>
      <c r="C749" s="14">
        <v>0</v>
      </c>
      <c r="D749" s="143">
        <v>2110699</v>
      </c>
      <c r="E749" s="1" t="e">
        <f>SUM(#REF!)</f>
        <v>#REF!</v>
      </c>
      <c r="F749" s="143" t="s">
        <v>1194</v>
      </c>
    </row>
    <row r="750" spans="1:6">
      <c r="A750" s="116">
        <v>21016</v>
      </c>
      <c r="B750" s="115" t="s">
        <v>1195</v>
      </c>
      <c r="C750" s="14">
        <f>C751</f>
        <v>0</v>
      </c>
      <c r="D750" s="143">
        <v>21107</v>
      </c>
      <c r="E750" s="1" t="e">
        <f>SUM(#REF!)</f>
        <v>#REF!</v>
      </c>
      <c r="F750" s="143" t="s">
        <v>1196</v>
      </c>
    </row>
    <row r="751" spans="1:6">
      <c r="A751" s="116">
        <v>2101601</v>
      </c>
      <c r="B751" s="116" t="s">
        <v>1197</v>
      </c>
      <c r="C751" s="14">
        <v>0</v>
      </c>
      <c r="D751" s="143">
        <v>2110704</v>
      </c>
      <c r="E751" s="1" t="e">
        <f>SUM(#REF!)</f>
        <v>#REF!</v>
      </c>
      <c r="F751" s="143" t="s">
        <v>1198</v>
      </c>
    </row>
    <row r="752" spans="1:6">
      <c r="A752" s="116">
        <v>21099</v>
      </c>
      <c r="B752" s="115" t="s">
        <v>1199</v>
      </c>
      <c r="C752" s="14">
        <f>C753</f>
        <v>50</v>
      </c>
      <c r="D752" s="143">
        <v>2110799</v>
      </c>
      <c r="E752" s="1" t="e">
        <f>SUM(#REF!)</f>
        <v>#REF!</v>
      </c>
      <c r="F752" s="143" t="s">
        <v>1200</v>
      </c>
    </row>
    <row r="753" spans="1:6">
      <c r="A753" s="116">
        <v>2109901</v>
      </c>
      <c r="B753" s="116" t="s">
        <v>1201</v>
      </c>
      <c r="C753" s="14">
        <v>50</v>
      </c>
      <c r="D753" s="143">
        <v>21108</v>
      </c>
      <c r="E753" s="1" t="e">
        <f>SUM(#REF!)</f>
        <v>#REF!</v>
      </c>
      <c r="F753" s="143" t="s">
        <v>1202</v>
      </c>
    </row>
    <row r="754" spans="1:6">
      <c r="A754" s="116">
        <v>211</v>
      </c>
      <c r="B754" s="115" t="s">
        <v>1203</v>
      </c>
      <c r="C754" s="14">
        <f>SUM(C755,C765,C769,C777,C783,C790,C796,C799,C802,C804,C806,C812,C814,C816,C831)</f>
        <v>1610</v>
      </c>
      <c r="D754" s="143">
        <v>2110804</v>
      </c>
      <c r="E754" s="1" t="e">
        <f>SUM(#REF!)</f>
        <v>#REF!</v>
      </c>
      <c r="F754" s="143" t="s">
        <v>1204</v>
      </c>
    </row>
    <row r="755" spans="1:6">
      <c r="A755" s="116">
        <v>21101</v>
      </c>
      <c r="B755" s="115" t="s">
        <v>1205</v>
      </c>
      <c r="C755" s="14">
        <f>SUM(C756:C764)</f>
        <v>110</v>
      </c>
      <c r="D755" s="143">
        <v>2110899</v>
      </c>
      <c r="E755" s="1" t="e">
        <f>SUM(#REF!)</f>
        <v>#REF!</v>
      </c>
      <c r="F755" s="143" t="s">
        <v>1206</v>
      </c>
    </row>
    <row r="756" spans="1:6">
      <c r="A756" s="116">
        <v>2110101</v>
      </c>
      <c r="B756" s="116" t="s">
        <v>109</v>
      </c>
      <c r="C756" s="14">
        <v>50</v>
      </c>
      <c r="D756" s="143">
        <v>21109</v>
      </c>
      <c r="E756" s="1" t="e">
        <f>SUM(#REF!)</f>
        <v>#REF!</v>
      </c>
      <c r="F756" s="143" t="s">
        <v>1207</v>
      </c>
    </row>
    <row r="757" spans="1:6">
      <c r="A757" s="116">
        <v>2110102</v>
      </c>
      <c r="B757" s="116" t="s">
        <v>111</v>
      </c>
      <c r="C757" s="14">
        <v>60</v>
      </c>
      <c r="D757" s="143">
        <v>21110</v>
      </c>
      <c r="E757" s="1" t="e">
        <f>SUM(#REF!)</f>
        <v>#REF!</v>
      </c>
      <c r="F757" s="143" t="s">
        <v>1208</v>
      </c>
    </row>
    <row r="758" spans="1:6">
      <c r="A758" s="116">
        <v>2110103</v>
      </c>
      <c r="B758" s="116" t="s">
        <v>113</v>
      </c>
      <c r="C758" s="14">
        <v>0</v>
      </c>
      <c r="D758" s="143">
        <v>21111</v>
      </c>
      <c r="E758" s="1" t="e">
        <f>SUM(#REF!)</f>
        <v>#REF!</v>
      </c>
      <c r="F758" s="143" t="s">
        <v>1209</v>
      </c>
    </row>
    <row r="759" spans="1:6">
      <c r="A759" s="116">
        <v>2110104</v>
      </c>
      <c r="B759" s="116" t="s">
        <v>1210</v>
      </c>
      <c r="C759" s="14">
        <v>0</v>
      </c>
      <c r="D759" s="143">
        <v>2111101</v>
      </c>
      <c r="E759" s="1" t="e">
        <f>SUM(#REF!)</f>
        <v>#REF!</v>
      </c>
      <c r="F759" s="143" t="s">
        <v>1211</v>
      </c>
    </row>
    <row r="760" spans="1:6">
      <c r="A760" s="116">
        <v>2110105</v>
      </c>
      <c r="B760" s="116" t="s">
        <v>1212</v>
      </c>
      <c r="C760" s="14">
        <v>0</v>
      </c>
      <c r="D760" s="143">
        <v>2111102</v>
      </c>
      <c r="E760" s="1" t="e">
        <f>SUM(#REF!)</f>
        <v>#REF!</v>
      </c>
      <c r="F760" s="143" t="s">
        <v>1213</v>
      </c>
    </row>
    <row r="761" spans="1:6">
      <c r="A761" s="116">
        <v>2110106</v>
      </c>
      <c r="B761" s="116" t="s">
        <v>1214</v>
      </c>
      <c r="C761" s="14">
        <v>0</v>
      </c>
      <c r="D761" s="143">
        <v>2111103</v>
      </c>
      <c r="E761" s="1" t="e">
        <f>SUM(#REF!)</f>
        <v>#REF!</v>
      </c>
      <c r="F761" s="143" t="s">
        <v>1215</v>
      </c>
    </row>
    <row r="762" spans="1:6">
      <c r="A762" s="116">
        <v>2110107</v>
      </c>
      <c r="B762" s="116" t="s">
        <v>1216</v>
      </c>
      <c r="C762" s="14">
        <v>0</v>
      </c>
      <c r="D762" s="143">
        <v>2111104</v>
      </c>
      <c r="E762" s="1" t="e">
        <f>SUM(#REF!)</f>
        <v>#REF!</v>
      </c>
      <c r="F762" s="143" t="s">
        <v>1217</v>
      </c>
    </row>
    <row r="763" spans="1:6">
      <c r="A763" s="116">
        <v>2110108</v>
      </c>
      <c r="B763" s="116" t="s">
        <v>1218</v>
      </c>
      <c r="C763" s="14">
        <v>0</v>
      </c>
      <c r="D763" s="143">
        <v>2111199</v>
      </c>
      <c r="E763" s="1" t="e">
        <f>SUM(#REF!)</f>
        <v>#REF!</v>
      </c>
      <c r="F763" s="143" t="s">
        <v>1219</v>
      </c>
    </row>
    <row r="764" spans="1:6">
      <c r="A764" s="116">
        <v>2110199</v>
      </c>
      <c r="B764" s="116" t="s">
        <v>1220</v>
      </c>
      <c r="C764" s="14">
        <v>0</v>
      </c>
      <c r="D764" s="143">
        <v>21112</v>
      </c>
      <c r="E764" s="1" t="e">
        <f>SUM(#REF!)</f>
        <v>#REF!</v>
      </c>
      <c r="F764" s="143" t="s">
        <v>1221</v>
      </c>
    </row>
    <row r="765" spans="1:6">
      <c r="A765" s="116">
        <v>21102</v>
      </c>
      <c r="B765" s="115" t="s">
        <v>1222</v>
      </c>
      <c r="C765" s="14">
        <f>SUM(C766:C768)</f>
        <v>28</v>
      </c>
      <c r="D765" s="143">
        <v>21113</v>
      </c>
      <c r="E765" s="1" t="e">
        <f>SUM(#REF!)</f>
        <v>#REF!</v>
      </c>
      <c r="F765" s="143" t="s">
        <v>1223</v>
      </c>
    </row>
    <row r="766" spans="1:6">
      <c r="A766" s="116">
        <v>2110203</v>
      </c>
      <c r="B766" s="116" t="s">
        <v>1224</v>
      </c>
      <c r="C766" s="14">
        <v>0</v>
      </c>
      <c r="D766" s="143">
        <v>21114</v>
      </c>
      <c r="E766" s="1" t="e">
        <f>SUM(#REF!)</f>
        <v>#REF!</v>
      </c>
      <c r="F766" s="143" t="s">
        <v>1225</v>
      </c>
    </row>
    <row r="767" spans="1:6">
      <c r="A767" s="116">
        <v>2110204</v>
      </c>
      <c r="B767" s="116" t="s">
        <v>1226</v>
      </c>
      <c r="C767" s="14">
        <v>0</v>
      </c>
      <c r="D767" s="143">
        <v>2111401</v>
      </c>
      <c r="E767" s="1" t="e">
        <f>SUM(#REF!)</f>
        <v>#REF!</v>
      </c>
      <c r="F767" s="143" t="s">
        <v>108</v>
      </c>
    </row>
    <row r="768" spans="1:6">
      <c r="A768" s="116">
        <v>2110299</v>
      </c>
      <c r="B768" s="116" t="s">
        <v>1227</v>
      </c>
      <c r="C768" s="14">
        <v>28</v>
      </c>
      <c r="D768" s="143">
        <v>2111402</v>
      </c>
      <c r="E768" s="1" t="e">
        <f>SUM(#REF!)</f>
        <v>#REF!</v>
      </c>
      <c r="F768" s="143" t="s">
        <v>110</v>
      </c>
    </row>
    <row r="769" spans="1:6">
      <c r="A769" s="116">
        <v>21103</v>
      </c>
      <c r="B769" s="115" t="s">
        <v>1228</v>
      </c>
      <c r="C769" s="14">
        <f>SUM(C770:C776)</f>
        <v>1472</v>
      </c>
      <c r="D769" s="143">
        <v>2111403</v>
      </c>
      <c r="E769" s="1" t="e">
        <f>SUM(#REF!)</f>
        <v>#REF!</v>
      </c>
      <c r="F769" s="143" t="s">
        <v>112</v>
      </c>
    </row>
    <row r="770" spans="1:6">
      <c r="A770" s="116">
        <v>2110301</v>
      </c>
      <c r="B770" s="116" t="s">
        <v>1229</v>
      </c>
      <c r="C770" s="14">
        <v>43</v>
      </c>
      <c r="D770" s="143">
        <v>2111404</v>
      </c>
      <c r="E770" s="1" t="e">
        <f>SUM(#REF!)</f>
        <v>#REF!</v>
      </c>
      <c r="F770" s="143" t="s">
        <v>1230</v>
      </c>
    </row>
    <row r="771" spans="1:6">
      <c r="A771" s="116">
        <v>2110302</v>
      </c>
      <c r="B771" s="116" t="s">
        <v>1231</v>
      </c>
      <c r="C771" s="14">
        <v>1429</v>
      </c>
      <c r="D771" s="143">
        <v>2111405</v>
      </c>
      <c r="E771" s="1" t="e">
        <f>SUM(#REF!)</f>
        <v>#REF!</v>
      </c>
      <c r="F771" s="143" t="s">
        <v>1232</v>
      </c>
    </row>
    <row r="772" spans="1:6">
      <c r="A772" s="116">
        <v>2110303</v>
      </c>
      <c r="B772" s="116" t="s">
        <v>1233</v>
      </c>
      <c r="C772" s="14">
        <v>0</v>
      </c>
      <c r="D772" s="143">
        <v>2111406</v>
      </c>
      <c r="E772" s="1" t="e">
        <f>SUM(#REF!)</f>
        <v>#REF!</v>
      </c>
      <c r="F772" s="143" t="s">
        <v>1234</v>
      </c>
    </row>
    <row r="773" spans="1:6">
      <c r="A773" s="116">
        <v>2110304</v>
      </c>
      <c r="B773" s="116" t="s">
        <v>1235</v>
      </c>
      <c r="C773" s="14">
        <v>0</v>
      </c>
      <c r="D773" s="143">
        <v>2111407</v>
      </c>
      <c r="E773" s="1" t="e">
        <f>SUM(#REF!)</f>
        <v>#REF!</v>
      </c>
      <c r="F773" s="143" t="s">
        <v>1236</v>
      </c>
    </row>
    <row r="774" spans="1:6">
      <c r="A774" s="116">
        <v>2110305</v>
      </c>
      <c r="B774" s="116" t="s">
        <v>1237</v>
      </c>
      <c r="C774" s="14">
        <v>0</v>
      </c>
      <c r="D774" s="143">
        <v>2111408</v>
      </c>
      <c r="E774" s="1" t="e">
        <f>SUM(#REF!)</f>
        <v>#REF!</v>
      </c>
      <c r="F774" s="143" t="s">
        <v>1238</v>
      </c>
    </row>
    <row r="775" spans="1:6">
      <c r="A775" s="116">
        <v>2110306</v>
      </c>
      <c r="B775" s="116" t="s">
        <v>1239</v>
      </c>
      <c r="C775" s="14">
        <v>0</v>
      </c>
      <c r="D775" s="143">
        <v>2111409</v>
      </c>
      <c r="E775" s="1" t="e">
        <f>SUM(#REF!)</f>
        <v>#REF!</v>
      </c>
      <c r="F775" s="143" t="s">
        <v>1240</v>
      </c>
    </row>
    <row r="776" spans="1:6">
      <c r="A776" s="116">
        <v>2110399</v>
      </c>
      <c r="B776" s="116" t="s">
        <v>1241</v>
      </c>
      <c r="C776" s="14">
        <v>0</v>
      </c>
      <c r="D776" s="143">
        <v>2111410</v>
      </c>
      <c r="E776" s="1" t="e">
        <f>SUM(#REF!)</f>
        <v>#REF!</v>
      </c>
      <c r="F776" s="143" t="s">
        <v>1242</v>
      </c>
    </row>
    <row r="777" spans="1:6">
      <c r="A777" s="116">
        <v>21104</v>
      </c>
      <c r="B777" s="115" t="s">
        <v>1243</v>
      </c>
      <c r="C777" s="14">
        <f>SUM(C778:C782)</f>
        <v>0</v>
      </c>
      <c r="D777" s="143">
        <v>2111411</v>
      </c>
      <c r="E777" s="1" t="e">
        <f>SUM(#REF!)</f>
        <v>#REF!</v>
      </c>
      <c r="F777" s="143" t="s">
        <v>192</v>
      </c>
    </row>
    <row r="778" spans="1:6">
      <c r="A778" s="116">
        <v>2110401</v>
      </c>
      <c r="B778" s="116" t="s">
        <v>1244</v>
      </c>
      <c r="C778" s="14">
        <v>0</v>
      </c>
      <c r="D778" s="143">
        <v>2111413</v>
      </c>
      <c r="E778" s="1" t="e">
        <f>SUM(#REF!)</f>
        <v>#REF!</v>
      </c>
      <c r="F778" s="143" t="s">
        <v>1245</v>
      </c>
    </row>
    <row r="779" spans="1:6">
      <c r="A779" s="116">
        <v>2110402</v>
      </c>
      <c r="B779" s="116" t="s">
        <v>1246</v>
      </c>
      <c r="C779" s="14"/>
      <c r="D779" s="143">
        <v>2111450</v>
      </c>
      <c r="E779" s="1" t="e">
        <f>SUM(#REF!)</f>
        <v>#REF!</v>
      </c>
      <c r="F779" s="143" t="s">
        <v>126</v>
      </c>
    </row>
    <row r="780" spans="1:6">
      <c r="A780" s="116">
        <v>2110403</v>
      </c>
      <c r="B780" s="116" t="s">
        <v>1247</v>
      </c>
      <c r="C780" s="14">
        <v>0</v>
      </c>
      <c r="D780" s="143">
        <v>2111499</v>
      </c>
      <c r="E780" s="1" t="e">
        <f>SUM(#REF!)</f>
        <v>#REF!</v>
      </c>
      <c r="F780" s="143" t="s">
        <v>1248</v>
      </c>
    </row>
    <row r="781" spans="1:6">
      <c r="A781" s="116">
        <v>2110404</v>
      </c>
      <c r="B781" s="116" t="s">
        <v>1249</v>
      </c>
      <c r="C781" s="14">
        <v>0</v>
      </c>
      <c r="D781" s="143">
        <v>21199</v>
      </c>
      <c r="E781" s="1" t="e">
        <f>SUM(#REF!)</f>
        <v>#REF!</v>
      </c>
      <c r="F781" s="143" t="s">
        <v>1250</v>
      </c>
    </row>
    <row r="782" spans="1:6">
      <c r="A782" s="116">
        <v>2110499</v>
      </c>
      <c r="B782" s="116" t="s">
        <v>1251</v>
      </c>
      <c r="C782" s="14">
        <v>0</v>
      </c>
      <c r="D782" s="143">
        <v>212</v>
      </c>
      <c r="E782" s="1" t="e">
        <f>SUM(#REF!)</f>
        <v>#REF!</v>
      </c>
      <c r="F782" s="143" t="s">
        <v>1252</v>
      </c>
    </row>
    <row r="783" spans="1:6">
      <c r="A783" s="116">
        <v>21105</v>
      </c>
      <c r="B783" s="115" t="s">
        <v>1253</v>
      </c>
      <c r="C783" s="14">
        <f>SUM(C784:C789)</f>
        <v>0</v>
      </c>
      <c r="D783" s="143">
        <v>21201</v>
      </c>
      <c r="E783" s="1" t="e">
        <f>SUM(#REF!)</f>
        <v>#REF!</v>
      </c>
      <c r="F783" s="143" t="s">
        <v>1254</v>
      </c>
    </row>
    <row r="784" spans="1:6">
      <c r="A784" s="116">
        <v>2110501</v>
      </c>
      <c r="B784" s="116" t="s">
        <v>1255</v>
      </c>
      <c r="C784" s="14">
        <v>0</v>
      </c>
      <c r="D784" s="143">
        <v>2120101</v>
      </c>
      <c r="E784" s="1" t="e">
        <f>SUM(#REF!)</f>
        <v>#REF!</v>
      </c>
      <c r="F784" s="143" t="s">
        <v>108</v>
      </c>
    </row>
    <row r="785" spans="1:6">
      <c r="A785" s="116">
        <v>2110502</v>
      </c>
      <c r="B785" s="116" t="s">
        <v>1256</v>
      </c>
      <c r="C785" s="14">
        <v>0</v>
      </c>
      <c r="D785" s="143">
        <v>2120102</v>
      </c>
      <c r="E785" s="1" t="e">
        <f>SUM(#REF!)</f>
        <v>#REF!</v>
      </c>
      <c r="F785" s="143" t="s">
        <v>110</v>
      </c>
    </row>
    <row r="786" spans="1:6">
      <c r="A786" s="116">
        <v>2110503</v>
      </c>
      <c r="B786" s="116" t="s">
        <v>1257</v>
      </c>
      <c r="C786" s="14">
        <v>0</v>
      </c>
      <c r="D786" s="143">
        <v>2120103</v>
      </c>
      <c r="E786" s="1" t="e">
        <f>SUM(#REF!)</f>
        <v>#REF!</v>
      </c>
      <c r="F786" s="143" t="s">
        <v>112</v>
      </c>
    </row>
    <row r="787" spans="1:6">
      <c r="A787" s="116">
        <v>2110506</v>
      </c>
      <c r="B787" s="116" t="s">
        <v>1258</v>
      </c>
      <c r="C787" s="14">
        <v>0</v>
      </c>
      <c r="D787" s="143">
        <v>2120104</v>
      </c>
      <c r="E787" s="1" t="e">
        <f>SUM(#REF!)</f>
        <v>#REF!</v>
      </c>
      <c r="F787" s="143" t="s">
        <v>1259</v>
      </c>
    </row>
    <row r="788" spans="1:6">
      <c r="A788" s="116">
        <v>2110507</v>
      </c>
      <c r="B788" s="116" t="s">
        <v>1260</v>
      </c>
      <c r="C788" s="14">
        <v>0</v>
      </c>
      <c r="D788" s="143">
        <v>2120105</v>
      </c>
      <c r="E788" s="1" t="e">
        <f>SUM(#REF!)</f>
        <v>#REF!</v>
      </c>
      <c r="F788" s="148" t="s">
        <v>1261</v>
      </c>
    </row>
    <row r="789" spans="1:6">
      <c r="A789" s="116">
        <v>2110599</v>
      </c>
      <c r="B789" s="116" t="s">
        <v>1262</v>
      </c>
      <c r="C789" s="14">
        <v>0</v>
      </c>
      <c r="D789" s="143">
        <v>2120106</v>
      </c>
      <c r="E789" s="1" t="e">
        <f>SUM(#REF!)</f>
        <v>#REF!</v>
      </c>
      <c r="F789" s="143" t="s">
        <v>1263</v>
      </c>
    </row>
    <row r="790" spans="1:6">
      <c r="A790" s="116">
        <v>21106</v>
      </c>
      <c r="B790" s="115" t="s">
        <v>1264</v>
      </c>
      <c r="C790" s="14">
        <f>SUM(C791:C795)</f>
        <v>0</v>
      </c>
      <c r="D790" s="143">
        <v>2120107</v>
      </c>
      <c r="E790" s="1" t="e">
        <f>SUM(#REF!)</f>
        <v>#REF!</v>
      </c>
      <c r="F790" s="143" t="s">
        <v>1265</v>
      </c>
    </row>
    <row r="791" spans="1:6">
      <c r="A791" s="116">
        <v>2110602</v>
      </c>
      <c r="B791" s="116" t="s">
        <v>1266</v>
      </c>
      <c r="C791" s="14">
        <v>0</v>
      </c>
      <c r="D791" s="143">
        <v>2120109</v>
      </c>
      <c r="E791" s="1" t="e">
        <f>SUM(#REF!)</f>
        <v>#REF!</v>
      </c>
      <c r="F791" s="143" t="s">
        <v>1267</v>
      </c>
    </row>
    <row r="792" spans="1:6">
      <c r="A792" s="116">
        <v>2110603</v>
      </c>
      <c r="B792" s="116" t="s">
        <v>1268</v>
      </c>
      <c r="C792" s="14">
        <v>0</v>
      </c>
      <c r="D792" s="143">
        <v>2120110</v>
      </c>
      <c r="E792" s="1" t="e">
        <f>SUM(#REF!)</f>
        <v>#REF!</v>
      </c>
      <c r="F792" s="143" t="s">
        <v>1269</v>
      </c>
    </row>
    <row r="793" spans="1:6">
      <c r="A793" s="116">
        <v>2110604</v>
      </c>
      <c r="B793" s="116" t="s">
        <v>1270</v>
      </c>
      <c r="C793" s="14">
        <v>0</v>
      </c>
      <c r="D793" s="143">
        <v>2120199</v>
      </c>
      <c r="E793" s="1" t="e">
        <f>SUM(#REF!)</f>
        <v>#REF!</v>
      </c>
      <c r="F793" s="143" t="s">
        <v>1271</v>
      </c>
    </row>
    <row r="794" spans="1:6">
      <c r="A794" s="116">
        <v>2110605</v>
      </c>
      <c r="B794" s="116" t="s">
        <v>1272</v>
      </c>
      <c r="C794" s="14">
        <v>0</v>
      </c>
      <c r="D794" s="143">
        <v>21202</v>
      </c>
      <c r="E794" s="1" t="e">
        <f>SUM(#REF!)</f>
        <v>#REF!</v>
      </c>
      <c r="F794" s="143" t="s">
        <v>1273</v>
      </c>
    </row>
    <row r="795" spans="1:6">
      <c r="A795" s="116">
        <v>2110699</v>
      </c>
      <c r="B795" s="116" t="s">
        <v>1274</v>
      </c>
      <c r="C795" s="14">
        <v>0</v>
      </c>
      <c r="D795" s="143">
        <v>21203</v>
      </c>
      <c r="E795" s="1" t="e">
        <f>SUM(#REF!)</f>
        <v>#REF!</v>
      </c>
      <c r="F795" s="143" t="s">
        <v>1275</v>
      </c>
    </row>
    <row r="796" spans="1:6">
      <c r="A796" s="116">
        <v>21107</v>
      </c>
      <c r="B796" s="115" t="s">
        <v>1276</v>
      </c>
      <c r="C796" s="14">
        <f>SUM(C797:C798)</f>
        <v>0</v>
      </c>
      <c r="D796" s="143">
        <v>2120303</v>
      </c>
      <c r="E796" s="1" t="e">
        <f>SUM(#REF!)</f>
        <v>#REF!</v>
      </c>
      <c r="F796" s="143" t="s">
        <v>1277</v>
      </c>
    </row>
    <row r="797" spans="1:6">
      <c r="A797" s="116">
        <v>2110704</v>
      </c>
      <c r="B797" s="116" t="s">
        <v>1278</v>
      </c>
      <c r="C797" s="14">
        <v>0</v>
      </c>
      <c r="D797" s="143">
        <v>2120399</v>
      </c>
      <c r="E797" s="1" t="e">
        <f>SUM(#REF!)</f>
        <v>#REF!</v>
      </c>
      <c r="F797" s="143" t="s">
        <v>1279</v>
      </c>
    </row>
    <row r="798" spans="1:6">
      <c r="A798" s="116">
        <v>2110799</v>
      </c>
      <c r="B798" s="116" t="s">
        <v>1280</v>
      </c>
      <c r="C798" s="14">
        <v>0</v>
      </c>
      <c r="D798" s="143">
        <v>21205</v>
      </c>
      <c r="E798" s="1" t="e">
        <f>SUM(#REF!)</f>
        <v>#REF!</v>
      </c>
      <c r="F798" s="143" t="s">
        <v>1281</v>
      </c>
    </row>
    <row r="799" spans="1:6">
      <c r="A799" s="116">
        <v>21108</v>
      </c>
      <c r="B799" s="115" t="s">
        <v>1282</v>
      </c>
      <c r="C799" s="14">
        <f>SUM(C800:C801)</f>
        <v>0</v>
      </c>
      <c r="D799" s="143">
        <v>21206</v>
      </c>
      <c r="E799" s="1" t="e">
        <f>SUM(#REF!)</f>
        <v>#REF!</v>
      </c>
      <c r="F799" s="143" t="s">
        <v>1283</v>
      </c>
    </row>
    <row r="800" spans="1:6">
      <c r="A800" s="116">
        <v>2110804</v>
      </c>
      <c r="B800" s="116" t="s">
        <v>1284</v>
      </c>
      <c r="C800" s="14">
        <v>0</v>
      </c>
      <c r="D800" s="143">
        <v>21299</v>
      </c>
      <c r="E800" s="1" t="e">
        <f>SUM(#REF!)</f>
        <v>#REF!</v>
      </c>
      <c r="F800" s="143" t="s">
        <v>1285</v>
      </c>
    </row>
    <row r="801" spans="1:6">
      <c r="A801" s="116">
        <v>2110899</v>
      </c>
      <c r="B801" s="116" t="s">
        <v>1286</v>
      </c>
      <c r="C801" s="14">
        <v>0</v>
      </c>
      <c r="D801" s="143">
        <v>213</v>
      </c>
      <c r="E801" s="1" t="e">
        <f>SUM(#REF!)</f>
        <v>#REF!</v>
      </c>
      <c r="F801" s="143" t="s">
        <v>1287</v>
      </c>
    </row>
    <row r="802" spans="1:6">
      <c r="A802" s="116">
        <v>21109</v>
      </c>
      <c r="B802" s="115" t="s">
        <v>1288</v>
      </c>
      <c r="C802" s="14">
        <f>C803</f>
        <v>0</v>
      </c>
      <c r="D802" s="143">
        <v>21301</v>
      </c>
      <c r="E802" s="1" t="e">
        <f>SUM(#REF!)</f>
        <v>#REF!</v>
      </c>
      <c r="F802" s="143" t="s">
        <v>1289</v>
      </c>
    </row>
    <row r="803" spans="1:6">
      <c r="A803" s="116">
        <v>2110901</v>
      </c>
      <c r="B803" s="116" t="s">
        <v>1290</v>
      </c>
      <c r="C803" s="14">
        <v>0</v>
      </c>
      <c r="D803" s="143">
        <v>2130101</v>
      </c>
      <c r="E803" s="1" t="e">
        <f>SUM(#REF!)</f>
        <v>#REF!</v>
      </c>
      <c r="F803" s="143" t="s">
        <v>1291</v>
      </c>
    </row>
    <row r="804" spans="1:6">
      <c r="A804" s="116">
        <v>21110</v>
      </c>
      <c r="B804" s="115" t="s">
        <v>1292</v>
      </c>
      <c r="C804" s="14">
        <f>C805</f>
        <v>0</v>
      </c>
      <c r="D804" s="143">
        <v>2130102</v>
      </c>
      <c r="E804" s="1" t="e">
        <f>SUM(#REF!)</f>
        <v>#REF!</v>
      </c>
      <c r="F804" s="143" t="s">
        <v>1293</v>
      </c>
    </row>
    <row r="805" spans="1:6">
      <c r="A805" s="116">
        <v>2111001</v>
      </c>
      <c r="B805" s="116" t="s">
        <v>1294</v>
      </c>
      <c r="C805" s="14">
        <v>0</v>
      </c>
      <c r="D805" s="143">
        <v>2130103</v>
      </c>
      <c r="E805" s="1" t="e">
        <f>SUM(#REF!)</f>
        <v>#REF!</v>
      </c>
      <c r="F805" s="143" t="s">
        <v>1295</v>
      </c>
    </row>
    <row r="806" spans="1:6">
      <c r="A806" s="116">
        <v>21111</v>
      </c>
      <c r="B806" s="115" t="s">
        <v>1296</v>
      </c>
      <c r="C806" s="14">
        <f>SUM(C807:C811)</f>
        <v>0</v>
      </c>
      <c r="D806" s="143">
        <v>2130104</v>
      </c>
      <c r="E806" s="1" t="e">
        <f>SUM(#REF!)</f>
        <v>#REF!</v>
      </c>
      <c r="F806" s="143" t="s">
        <v>1297</v>
      </c>
    </row>
    <row r="807" spans="1:6">
      <c r="A807" s="116">
        <v>2111101</v>
      </c>
      <c r="B807" s="116" t="s">
        <v>1298</v>
      </c>
      <c r="C807" s="14">
        <v>0</v>
      </c>
      <c r="D807" s="143">
        <v>2130105</v>
      </c>
      <c r="E807" s="1" t="e">
        <f>SUM(#REF!)</f>
        <v>#REF!</v>
      </c>
      <c r="F807" s="143" t="s">
        <v>1299</v>
      </c>
    </row>
    <row r="808" spans="1:6">
      <c r="A808" s="116">
        <v>2111102</v>
      </c>
      <c r="B808" s="116" t="s">
        <v>1300</v>
      </c>
      <c r="C808" s="14">
        <v>0</v>
      </c>
      <c r="D808" s="143">
        <v>2130106</v>
      </c>
      <c r="E808" s="1" t="e">
        <f>SUM(#REF!)</f>
        <v>#REF!</v>
      </c>
      <c r="F808" s="143" t="s">
        <v>1301</v>
      </c>
    </row>
    <row r="809" spans="1:6">
      <c r="A809" s="116">
        <v>2111103</v>
      </c>
      <c r="B809" s="116" t="s">
        <v>1302</v>
      </c>
      <c r="C809" s="14">
        <v>0</v>
      </c>
      <c r="D809" s="143">
        <v>2130108</v>
      </c>
      <c r="E809" s="1" t="e">
        <f>SUM(#REF!)</f>
        <v>#REF!</v>
      </c>
      <c r="F809" s="143" t="s">
        <v>1303</v>
      </c>
    </row>
    <row r="810" spans="1:6">
      <c r="A810" s="116">
        <v>2111104</v>
      </c>
      <c r="B810" s="116" t="s">
        <v>1304</v>
      </c>
      <c r="C810" s="14">
        <v>0</v>
      </c>
      <c r="D810" s="143">
        <v>2130109</v>
      </c>
      <c r="E810" s="1" t="e">
        <f>SUM(#REF!)</f>
        <v>#REF!</v>
      </c>
      <c r="F810" s="143" t="s">
        <v>1305</v>
      </c>
    </row>
    <row r="811" spans="1:6">
      <c r="A811" s="116">
        <v>2111199</v>
      </c>
      <c r="B811" s="116" t="s">
        <v>1306</v>
      </c>
      <c r="C811" s="14">
        <v>0</v>
      </c>
      <c r="D811" s="143">
        <v>2130110</v>
      </c>
      <c r="E811" s="1" t="e">
        <f>SUM(#REF!)</f>
        <v>#REF!</v>
      </c>
      <c r="F811" s="143" t="s">
        <v>1307</v>
      </c>
    </row>
    <row r="812" spans="1:6">
      <c r="A812" s="116">
        <v>21112</v>
      </c>
      <c r="B812" s="115" t="s">
        <v>1308</v>
      </c>
      <c r="C812" s="14">
        <f>C813</f>
        <v>0</v>
      </c>
      <c r="D812" s="143">
        <v>2130111</v>
      </c>
      <c r="E812" s="1" t="e">
        <f>SUM(#REF!)</f>
        <v>#REF!</v>
      </c>
      <c r="F812" s="143" t="s">
        <v>1309</v>
      </c>
    </row>
    <row r="813" spans="1:6">
      <c r="A813" s="116">
        <v>2111201</v>
      </c>
      <c r="B813" s="116" t="s">
        <v>1310</v>
      </c>
      <c r="C813" s="14">
        <v>0</v>
      </c>
      <c r="D813" s="143">
        <v>2130112</v>
      </c>
      <c r="E813" s="1" t="e">
        <f>SUM(#REF!)</f>
        <v>#REF!</v>
      </c>
      <c r="F813" s="143" t="s">
        <v>1311</v>
      </c>
    </row>
    <row r="814" spans="1:6">
      <c r="A814" s="116">
        <v>21113</v>
      </c>
      <c r="B814" s="115" t="s">
        <v>1312</v>
      </c>
      <c r="C814" s="14">
        <f>C815</f>
        <v>0</v>
      </c>
      <c r="D814" s="143">
        <v>2130114</v>
      </c>
      <c r="E814" s="1" t="e">
        <f>SUM(#REF!)</f>
        <v>#REF!</v>
      </c>
      <c r="F814" s="143" t="s">
        <v>1313</v>
      </c>
    </row>
    <row r="815" spans="1:6">
      <c r="A815" s="116">
        <v>2111301</v>
      </c>
      <c r="B815" s="116" t="s">
        <v>1314</v>
      </c>
      <c r="C815" s="14">
        <v>0</v>
      </c>
      <c r="D815" s="143">
        <v>2130119</v>
      </c>
      <c r="E815" s="1" t="e">
        <f>SUM(#REF!)</f>
        <v>#REF!</v>
      </c>
      <c r="F815" s="143" t="s">
        <v>1315</v>
      </c>
    </row>
    <row r="816" spans="1:6">
      <c r="A816" s="116">
        <v>21114</v>
      </c>
      <c r="B816" s="115" t="s">
        <v>1316</v>
      </c>
      <c r="C816" s="14">
        <f>SUM(C817:C830)</f>
        <v>0</v>
      </c>
      <c r="D816" s="143">
        <v>2130120</v>
      </c>
      <c r="E816" s="1" t="e">
        <f>SUM(#REF!)</f>
        <v>#REF!</v>
      </c>
      <c r="F816" s="143" t="s">
        <v>1317</v>
      </c>
    </row>
    <row r="817" spans="1:6">
      <c r="A817" s="116">
        <v>2111401</v>
      </c>
      <c r="B817" s="116" t="s">
        <v>109</v>
      </c>
      <c r="C817" s="14">
        <v>0</v>
      </c>
      <c r="D817" s="143">
        <v>2130121</v>
      </c>
      <c r="E817" s="1" t="e">
        <f>SUM(#REF!)</f>
        <v>#REF!</v>
      </c>
      <c r="F817" s="143" t="s">
        <v>1318</v>
      </c>
    </row>
    <row r="818" spans="1:6">
      <c r="A818" s="116">
        <v>2111402</v>
      </c>
      <c r="B818" s="116" t="s">
        <v>111</v>
      </c>
      <c r="C818" s="14">
        <v>0</v>
      </c>
      <c r="D818" s="143">
        <v>2130122</v>
      </c>
      <c r="E818" s="1" t="e">
        <f>SUM(#REF!)</f>
        <v>#REF!</v>
      </c>
      <c r="F818" s="143" t="s">
        <v>1319</v>
      </c>
    </row>
    <row r="819" spans="1:6">
      <c r="A819" s="116">
        <v>2111403</v>
      </c>
      <c r="B819" s="116" t="s">
        <v>113</v>
      </c>
      <c r="C819" s="14">
        <v>0</v>
      </c>
      <c r="D819" s="143">
        <v>2130124</v>
      </c>
      <c r="E819" s="1" t="e">
        <f>SUM(#REF!)</f>
        <v>#REF!</v>
      </c>
      <c r="F819" s="143" t="s">
        <v>1320</v>
      </c>
    </row>
    <row r="820" spans="1:6">
      <c r="A820" s="116">
        <v>2111404</v>
      </c>
      <c r="B820" s="116" t="s">
        <v>1321</v>
      </c>
      <c r="C820" s="14">
        <v>0</v>
      </c>
      <c r="D820" s="143">
        <v>2130125</v>
      </c>
      <c r="E820" s="1" t="e">
        <f>SUM(#REF!)</f>
        <v>#REF!</v>
      </c>
      <c r="F820" s="143" t="s">
        <v>1322</v>
      </c>
    </row>
    <row r="821" spans="1:6">
      <c r="A821" s="116">
        <v>2111405</v>
      </c>
      <c r="B821" s="116" t="s">
        <v>1323</v>
      </c>
      <c r="C821" s="14">
        <v>0</v>
      </c>
      <c r="D821" s="143">
        <v>2130126</v>
      </c>
      <c r="E821" s="1" t="e">
        <f>SUM(#REF!)</f>
        <v>#REF!</v>
      </c>
      <c r="F821" s="143" t="s">
        <v>1324</v>
      </c>
    </row>
    <row r="822" spans="1:6">
      <c r="A822" s="116">
        <v>2111406</v>
      </c>
      <c r="B822" s="116" t="s">
        <v>1325</v>
      </c>
      <c r="C822" s="14">
        <v>0</v>
      </c>
      <c r="D822" s="143">
        <v>2130135</v>
      </c>
      <c r="E822" s="1" t="e">
        <f>SUM(#REF!)</f>
        <v>#REF!</v>
      </c>
      <c r="F822" s="143" t="s">
        <v>1326</v>
      </c>
    </row>
    <row r="823" spans="1:6">
      <c r="A823" s="116">
        <v>2111407</v>
      </c>
      <c r="B823" s="116" t="s">
        <v>1327</v>
      </c>
      <c r="C823" s="14">
        <v>0</v>
      </c>
      <c r="D823" s="143">
        <v>2130142</v>
      </c>
      <c r="E823" s="1" t="e">
        <f>SUM(#REF!)</f>
        <v>#REF!</v>
      </c>
      <c r="F823" s="143" t="s">
        <v>1328</v>
      </c>
    </row>
    <row r="824" spans="1:6">
      <c r="A824" s="116">
        <v>2111408</v>
      </c>
      <c r="B824" s="116" t="s">
        <v>1329</v>
      </c>
      <c r="C824" s="14">
        <v>0</v>
      </c>
      <c r="D824" s="143">
        <v>2130148</v>
      </c>
      <c r="E824" s="1" t="e">
        <f>SUM(#REF!)</f>
        <v>#REF!</v>
      </c>
      <c r="F824" s="143" t="s">
        <v>1330</v>
      </c>
    </row>
    <row r="825" spans="1:6">
      <c r="A825" s="116">
        <v>2111409</v>
      </c>
      <c r="B825" s="116" t="s">
        <v>1331</v>
      </c>
      <c r="C825" s="14">
        <v>0</v>
      </c>
      <c r="D825" s="143">
        <v>2130152</v>
      </c>
      <c r="E825" s="1" t="e">
        <f>SUM(#REF!)</f>
        <v>#REF!</v>
      </c>
      <c r="F825" s="143" t="s">
        <v>1332</v>
      </c>
    </row>
    <row r="826" spans="1:6">
      <c r="A826" s="116">
        <v>2111410</v>
      </c>
      <c r="B826" s="116" t="s">
        <v>1333</v>
      </c>
      <c r="C826" s="14">
        <v>0</v>
      </c>
      <c r="D826" s="143">
        <v>2130199</v>
      </c>
      <c r="E826" s="1" t="e">
        <f>SUM(#REF!)</f>
        <v>#REF!</v>
      </c>
      <c r="F826" s="143" t="s">
        <v>1334</v>
      </c>
    </row>
    <row r="827" spans="1:6">
      <c r="A827" s="116">
        <v>2111411</v>
      </c>
      <c r="B827" s="116" t="s">
        <v>191</v>
      </c>
      <c r="C827" s="14">
        <v>0</v>
      </c>
      <c r="D827" s="143">
        <v>21302</v>
      </c>
      <c r="E827" s="1" t="e">
        <f>SUM(#REF!)</f>
        <v>#REF!</v>
      </c>
      <c r="F827" s="143" t="s">
        <v>1335</v>
      </c>
    </row>
    <row r="828" spans="1:6">
      <c r="A828" s="116">
        <v>2111413</v>
      </c>
      <c r="B828" s="116" t="s">
        <v>1336</v>
      </c>
      <c r="C828" s="14">
        <v>0</v>
      </c>
      <c r="D828" s="143">
        <v>2130201</v>
      </c>
      <c r="E828" s="1" t="e">
        <f>SUM(#REF!)</f>
        <v>#REF!</v>
      </c>
      <c r="F828" s="143" t="s">
        <v>1291</v>
      </c>
    </row>
    <row r="829" spans="1:6">
      <c r="A829" s="116">
        <v>2111450</v>
      </c>
      <c r="B829" s="116" t="s">
        <v>127</v>
      </c>
      <c r="C829" s="14">
        <v>0</v>
      </c>
      <c r="D829" s="143">
        <v>2130202</v>
      </c>
      <c r="E829" s="1" t="e">
        <f>SUM(#REF!)</f>
        <v>#REF!</v>
      </c>
      <c r="F829" s="143" t="s">
        <v>1293</v>
      </c>
    </row>
    <row r="830" spans="1:6">
      <c r="A830" s="116">
        <v>2111499</v>
      </c>
      <c r="B830" s="116" t="s">
        <v>1337</v>
      </c>
      <c r="C830" s="14">
        <v>0</v>
      </c>
      <c r="D830" s="143">
        <v>2130203</v>
      </c>
      <c r="E830" s="1" t="e">
        <f>SUM(#REF!)</f>
        <v>#REF!</v>
      </c>
      <c r="F830" s="143" t="s">
        <v>1295</v>
      </c>
    </row>
    <row r="831" spans="1:6">
      <c r="A831" s="116">
        <v>21199</v>
      </c>
      <c r="B831" s="115" t="s">
        <v>1338</v>
      </c>
      <c r="C831" s="14">
        <f>C832</f>
        <v>0</v>
      </c>
      <c r="D831" s="143">
        <v>2130204</v>
      </c>
      <c r="E831" s="1" t="e">
        <f>SUM(#REF!)</f>
        <v>#REF!</v>
      </c>
      <c r="F831" s="143" t="s">
        <v>1339</v>
      </c>
    </row>
    <row r="832" spans="1:6">
      <c r="A832" s="116">
        <v>2119901</v>
      </c>
      <c r="B832" s="116" t="s">
        <v>1340</v>
      </c>
      <c r="C832" s="14">
        <v>0</v>
      </c>
      <c r="D832" s="143">
        <v>2130205</v>
      </c>
      <c r="E832" s="1" t="e">
        <f>SUM(#REF!)</f>
        <v>#REF!</v>
      </c>
      <c r="F832" s="143" t="s">
        <v>1341</v>
      </c>
    </row>
    <row r="833" spans="1:6">
      <c r="A833" s="116">
        <v>212</v>
      </c>
      <c r="B833" s="115" t="s">
        <v>1342</v>
      </c>
      <c r="C833" s="14">
        <f>SUM(C834,C845,C847,C850,C852,C854)</f>
        <v>6178</v>
      </c>
      <c r="D833" s="143">
        <v>2130206</v>
      </c>
      <c r="E833" s="1" t="e">
        <f>SUM(#REF!)</f>
        <v>#REF!</v>
      </c>
      <c r="F833" s="143" t="s">
        <v>1343</v>
      </c>
    </row>
    <row r="834" spans="1:6">
      <c r="A834" s="116">
        <v>21201</v>
      </c>
      <c r="B834" s="115" t="s">
        <v>1344</v>
      </c>
      <c r="C834" s="14">
        <f>SUM(C835:C844)</f>
        <v>170</v>
      </c>
      <c r="D834" s="143">
        <v>2130207</v>
      </c>
      <c r="E834" s="1" t="e">
        <f>SUM(#REF!)</f>
        <v>#REF!</v>
      </c>
      <c r="F834" s="143" t="s">
        <v>1345</v>
      </c>
    </row>
    <row r="835" spans="1:6">
      <c r="A835" s="116">
        <v>2120101</v>
      </c>
      <c r="B835" s="116" t="s">
        <v>109</v>
      </c>
      <c r="C835" s="14"/>
      <c r="D835" s="143">
        <v>2130209</v>
      </c>
      <c r="E835" s="1" t="e">
        <f>SUM(#REF!)</f>
        <v>#REF!</v>
      </c>
      <c r="F835" s="143" t="s">
        <v>1346</v>
      </c>
    </row>
    <row r="836" spans="1:6">
      <c r="A836" s="116">
        <v>2120102</v>
      </c>
      <c r="B836" s="116" t="s">
        <v>111</v>
      </c>
      <c r="C836" s="14">
        <v>0</v>
      </c>
      <c r="D836" s="143">
        <v>2130210</v>
      </c>
      <c r="E836" s="1" t="e">
        <f>SUM(#REF!)</f>
        <v>#REF!</v>
      </c>
      <c r="F836" s="143" t="s">
        <v>1347</v>
      </c>
    </row>
    <row r="837" spans="1:6">
      <c r="A837" s="116">
        <v>2120103</v>
      </c>
      <c r="B837" s="116" t="s">
        <v>113</v>
      </c>
      <c r="C837" s="14">
        <v>0</v>
      </c>
      <c r="D837" s="143">
        <v>2130211</v>
      </c>
      <c r="E837" s="1" t="e">
        <f>SUM(#REF!)</f>
        <v>#REF!</v>
      </c>
      <c r="F837" s="143" t="s">
        <v>1348</v>
      </c>
    </row>
    <row r="838" spans="1:6">
      <c r="A838" s="116">
        <v>2120104</v>
      </c>
      <c r="B838" s="116" t="s">
        <v>1349</v>
      </c>
      <c r="C838" s="14">
        <v>109</v>
      </c>
      <c r="D838" s="143">
        <v>2130212</v>
      </c>
      <c r="E838" s="1" t="e">
        <f>SUM(#REF!)</f>
        <v>#REF!</v>
      </c>
      <c r="F838" s="143" t="s">
        <v>1350</v>
      </c>
    </row>
    <row r="839" spans="1:6">
      <c r="A839" s="116">
        <v>2120105</v>
      </c>
      <c r="B839" s="116" t="s">
        <v>1351</v>
      </c>
      <c r="C839" s="14">
        <v>0</v>
      </c>
      <c r="D839" s="143">
        <v>2130213</v>
      </c>
      <c r="E839" s="1" t="e">
        <f>SUM(#REF!)</f>
        <v>#REF!</v>
      </c>
      <c r="F839" s="143" t="s">
        <v>1352</v>
      </c>
    </row>
    <row r="840" spans="1:6">
      <c r="A840" s="116">
        <v>2120106</v>
      </c>
      <c r="B840" s="116" t="s">
        <v>1353</v>
      </c>
      <c r="C840" s="14">
        <v>0</v>
      </c>
      <c r="D840" s="143">
        <v>2130217</v>
      </c>
      <c r="E840" s="1" t="e">
        <f>SUM(#REF!)</f>
        <v>#REF!</v>
      </c>
      <c r="F840" s="143" t="s">
        <v>1354</v>
      </c>
    </row>
    <row r="841" spans="1:6">
      <c r="A841" s="116">
        <v>2120107</v>
      </c>
      <c r="B841" s="116" t="s">
        <v>1355</v>
      </c>
      <c r="C841" s="14">
        <v>0</v>
      </c>
      <c r="D841" s="143">
        <v>2130220</v>
      </c>
      <c r="E841" s="1" t="e">
        <f>SUM(#REF!)</f>
        <v>#REF!</v>
      </c>
      <c r="F841" s="143" t="s">
        <v>1356</v>
      </c>
    </row>
    <row r="842" spans="1:6">
      <c r="A842" s="116">
        <v>2120109</v>
      </c>
      <c r="B842" s="116" t="s">
        <v>1357</v>
      </c>
      <c r="C842" s="14">
        <v>13</v>
      </c>
      <c r="D842" s="143">
        <v>2130221</v>
      </c>
      <c r="E842" s="1" t="e">
        <f>SUM(#REF!)</f>
        <v>#REF!</v>
      </c>
      <c r="F842" s="143" t="s">
        <v>1358</v>
      </c>
    </row>
    <row r="843" spans="1:6">
      <c r="A843" s="116">
        <v>2120110</v>
      </c>
      <c r="B843" s="116" t="s">
        <v>1359</v>
      </c>
      <c r="C843" s="14">
        <v>0</v>
      </c>
      <c r="D843" s="143">
        <v>2130223</v>
      </c>
      <c r="E843" s="1" t="e">
        <f>SUM(#REF!)</f>
        <v>#REF!</v>
      </c>
      <c r="F843" s="143" t="s">
        <v>1360</v>
      </c>
    </row>
    <row r="844" spans="1:6">
      <c r="A844" s="116">
        <v>2120199</v>
      </c>
      <c r="B844" s="116" t="s">
        <v>1361</v>
      </c>
      <c r="C844" s="14">
        <v>48</v>
      </c>
      <c r="D844" s="143">
        <v>2130226</v>
      </c>
      <c r="E844" s="1" t="e">
        <f>SUM(#REF!)</f>
        <v>#REF!</v>
      </c>
      <c r="F844" s="143" t="s">
        <v>1362</v>
      </c>
    </row>
    <row r="845" spans="1:6">
      <c r="A845" s="116">
        <v>21202</v>
      </c>
      <c r="B845" s="115" t="s">
        <v>1363</v>
      </c>
      <c r="C845" s="14">
        <f>C846</f>
        <v>75</v>
      </c>
      <c r="D845" s="143">
        <v>2130227</v>
      </c>
      <c r="E845" s="1" t="e">
        <f>SUM(#REF!)</f>
        <v>#REF!</v>
      </c>
      <c r="F845" s="143" t="s">
        <v>1364</v>
      </c>
    </row>
    <row r="846" spans="1:6">
      <c r="A846" s="116">
        <v>2120201</v>
      </c>
      <c r="B846" s="116" t="s">
        <v>1365</v>
      </c>
      <c r="C846" s="14">
        <v>75</v>
      </c>
      <c r="D846" s="143">
        <v>2130232</v>
      </c>
      <c r="E846" s="1" t="e">
        <f>SUM(#REF!)</f>
        <v>#REF!</v>
      </c>
      <c r="F846" s="143" t="s">
        <v>1366</v>
      </c>
    </row>
    <row r="847" spans="1:6">
      <c r="A847" s="116">
        <v>21203</v>
      </c>
      <c r="B847" s="115" t="s">
        <v>1367</v>
      </c>
      <c r="C847" s="14">
        <f>SUM(C848:C849)</f>
        <v>5262</v>
      </c>
      <c r="D847" s="143">
        <v>2130234</v>
      </c>
      <c r="E847" s="1" t="e">
        <f>SUM(#REF!)</f>
        <v>#REF!</v>
      </c>
      <c r="F847" s="143" t="s">
        <v>1368</v>
      </c>
    </row>
    <row r="848" spans="1:6">
      <c r="A848" s="116">
        <v>2120303</v>
      </c>
      <c r="B848" s="116" t="s">
        <v>1369</v>
      </c>
      <c r="C848" s="14">
        <v>0</v>
      </c>
      <c r="D848" s="143">
        <v>2130235</v>
      </c>
      <c r="E848" s="1" t="e">
        <f>SUM(#REF!)</f>
        <v>#REF!</v>
      </c>
      <c r="F848" s="143" t="s">
        <v>1370</v>
      </c>
    </row>
    <row r="849" spans="1:6">
      <c r="A849" s="116">
        <v>2120399</v>
      </c>
      <c r="B849" s="116" t="s">
        <v>1371</v>
      </c>
      <c r="C849" s="14">
        <v>5262</v>
      </c>
      <c r="D849" s="143">
        <v>2130236</v>
      </c>
      <c r="E849" s="1" t="e">
        <f>SUM(#REF!)</f>
        <v>#REF!</v>
      </c>
      <c r="F849" s="143" t="s">
        <v>1372</v>
      </c>
    </row>
    <row r="850" spans="1:6">
      <c r="A850" s="116">
        <v>21205</v>
      </c>
      <c r="B850" s="115" t="s">
        <v>1373</v>
      </c>
      <c r="C850" s="14">
        <f>C851</f>
        <v>503</v>
      </c>
      <c r="D850" s="143">
        <v>2130237</v>
      </c>
      <c r="E850" s="1" t="e">
        <f>SUM(#REF!)</f>
        <v>#REF!</v>
      </c>
      <c r="F850" s="143" t="s">
        <v>1374</v>
      </c>
    </row>
    <row r="851" spans="1:6">
      <c r="A851" s="116">
        <v>2120501</v>
      </c>
      <c r="B851" s="116" t="s">
        <v>1375</v>
      </c>
      <c r="C851" s="14">
        <v>503</v>
      </c>
      <c r="D851" s="143">
        <v>2130299</v>
      </c>
      <c r="E851" s="1" t="e">
        <f>SUM(#REF!)</f>
        <v>#REF!</v>
      </c>
      <c r="F851" s="148" t="s">
        <v>1376</v>
      </c>
    </row>
    <row r="852" spans="1:6">
      <c r="A852" s="116">
        <v>21206</v>
      </c>
      <c r="B852" s="115" t="s">
        <v>1377</v>
      </c>
      <c r="C852" s="14">
        <f>C853</f>
        <v>0</v>
      </c>
      <c r="D852" s="143">
        <v>21303</v>
      </c>
      <c r="E852" s="1" t="e">
        <f>SUM(#REF!)</f>
        <v>#REF!</v>
      </c>
      <c r="F852" s="143" t="s">
        <v>1378</v>
      </c>
    </row>
    <row r="853" spans="1:6">
      <c r="A853" s="116">
        <v>2120601</v>
      </c>
      <c r="B853" s="116" t="s">
        <v>1379</v>
      </c>
      <c r="C853" s="14">
        <v>0</v>
      </c>
      <c r="D853" s="143">
        <v>2130301</v>
      </c>
      <c r="E853" s="1" t="e">
        <f>SUM(#REF!)</f>
        <v>#REF!</v>
      </c>
      <c r="F853" s="143" t="s">
        <v>1291</v>
      </c>
    </row>
    <row r="854" spans="1:6">
      <c r="A854" s="116">
        <v>21299</v>
      </c>
      <c r="B854" s="115" t="s">
        <v>1380</v>
      </c>
      <c r="C854" s="14">
        <f>C855</f>
        <v>168</v>
      </c>
      <c r="D854" s="143">
        <v>2130302</v>
      </c>
      <c r="E854" s="1" t="e">
        <f>SUM(#REF!)</f>
        <v>#REF!</v>
      </c>
      <c r="F854" s="143" t="s">
        <v>1293</v>
      </c>
    </row>
    <row r="855" spans="1:6">
      <c r="A855" s="116">
        <v>2129901</v>
      </c>
      <c r="B855" s="116" t="s">
        <v>1381</v>
      </c>
      <c r="C855" s="14">
        <v>168</v>
      </c>
      <c r="D855" s="143">
        <v>2130303</v>
      </c>
      <c r="E855" s="1" t="e">
        <f>SUM(#REF!)</f>
        <v>#REF!</v>
      </c>
      <c r="F855" s="143" t="s">
        <v>1295</v>
      </c>
    </row>
    <row r="856" spans="1:6">
      <c r="A856" s="116">
        <v>213</v>
      </c>
      <c r="B856" s="115" t="s">
        <v>1382</v>
      </c>
      <c r="C856" s="14">
        <f>SUM(C857,C882,C907,C933,C944,C955,C961,C968,C975,C978)</f>
        <v>1408</v>
      </c>
      <c r="D856" s="143">
        <v>2130304</v>
      </c>
      <c r="E856" s="1" t="e">
        <f>SUM(#REF!)</f>
        <v>#REF!</v>
      </c>
      <c r="F856" s="143" t="s">
        <v>1383</v>
      </c>
    </row>
    <row r="857" spans="1:6">
      <c r="A857" s="116">
        <v>21301</v>
      </c>
      <c r="B857" s="115" t="s">
        <v>1384</v>
      </c>
      <c r="C857" s="14">
        <f>SUM(C858:C881)</f>
        <v>74</v>
      </c>
      <c r="D857" s="143">
        <v>2130305</v>
      </c>
      <c r="E857" s="1" t="e">
        <f>SUM(#REF!)</f>
        <v>#REF!</v>
      </c>
      <c r="F857" s="143" t="s">
        <v>1385</v>
      </c>
    </row>
    <row r="858" spans="1:6">
      <c r="A858" s="116">
        <v>2130101</v>
      </c>
      <c r="B858" s="116" t="s">
        <v>109</v>
      </c>
      <c r="C858" s="14"/>
      <c r="D858" s="143">
        <v>2130306</v>
      </c>
      <c r="E858" s="1" t="e">
        <f>SUM(#REF!)</f>
        <v>#REF!</v>
      </c>
      <c r="F858" s="143" t="s">
        <v>1386</v>
      </c>
    </row>
    <row r="859" spans="1:6">
      <c r="A859" s="116">
        <v>2130102</v>
      </c>
      <c r="B859" s="116" t="s">
        <v>111</v>
      </c>
      <c r="C859" s="14">
        <v>57</v>
      </c>
      <c r="D859" s="143">
        <v>2130307</v>
      </c>
      <c r="E859" s="1" t="e">
        <f>SUM(#REF!)</f>
        <v>#REF!</v>
      </c>
      <c r="F859" s="143" t="s">
        <v>1387</v>
      </c>
    </row>
    <row r="860" spans="1:6">
      <c r="A860" s="116">
        <v>2130103</v>
      </c>
      <c r="B860" s="116" t="s">
        <v>113</v>
      </c>
      <c r="C860" s="14">
        <v>0</v>
      </c>
      <c r="D860" s="143">
        <v>2130308</v>
      </c>
      <c r="E860" s="1" t="e">
        <f>SUM(#REF!)</f>
        <v>#REF!</v>
      </c>
      <c r="F860" s="143" t="s">
        <v>1388</v>
      </c>
    </row>
    <row r="861" spans="1:6">
      <c r="A861" s="116">
        <v>2130104</v>
      </c>
      <c r="B861" s="116" t="s">
        <v>127</v>
      </c>
      <c r="C861" s="14">
        <v>0</v>
      </c>
      <c r="D861" s="143">
        <v>2130309</v>
      </c>
      <c r="E861" s="1" t="e">
        <f>SUM(#REF!)</f>
        <v>#REF!</v>
      </c>
      <c r="F861" s="143" t="s">
        <v>1389</v>
      </c>
    </row>
    <row r="862" spans="1:6">
      <c r="A862" s="116">
        <v>2130105</v>
      </c>
      <c r="B862" s="116" t="s">
        <v>1390</v>
      </c>
      <c r="C862" s="14">
        <v>0</v>
      </c>
      <c r="D862" s="143">
        <v>2130310</v>
      </c>
      <c r="E862" s="1" t="e">
        <f>SUM(#REF!)</f>
        <v>#REF!</v>
      </c>
      <c r="F862" s="143" t="s">
        <v>1391</v>
      </c>
    </row>
    <row r="863" spans="1:6">
      <c r="A863" s="116">
        <v>2130106</v>
      </c>
      <c r="B863" s="116" t="s">
        <v>1392</v>
      </c>
      <c r="C863" s="14">
        <v>0</v>
      </c>
      <c r="D863" s="143">
        <v>2130311</v>
      </c>
      <c r="E863" s="1" t="e">
        <f>SUM(#REF!)</f>
        <v>#REF!</v>
      </c>
      <c r="F863" s="143" t="s">
        <v>1393</v>
      </c>
    </row>
    <row r="864" spans="1:6">
      <c r="A864" s="116">
        <v>2130108</v>
      </c>
      <c r="B864" s="116" t="s">
        <v>1394</v>
      </c>
      <c r="C864" s="14">
        <v>16</v>
      </c>
      <c r="D864" s="143">
        <v>2130312</v>
      </c>
      <c r="E864" s="1" t="e">
        <f>SUM(#REF!)</f>
        <v>#REF!</v>
      </c>
      <c r="F864" s="143" t="s">
        <v>1395</v>
      </c>
    </row>
    <row r="865" spans="1:6">
      <c r="A865" s="116">
        <v>2130109</v>
      </c>
      <c r="B865" s="116" t="s">
        <v>1396</v>
      </c>
      <c r="C865" s="14">
        <v>0</v>
      </c>
      <c r="D865" s="143">
        <v>2130313</v>
      </c>
      <c r="E865" s="1" t="e">
        <f>SUM(#REF!)</f>
        <v>#REF!</v>
      </c>
      <c r="F865" s="143" t="s">
        <v>1397</v>
      </c>
    </row>
    <row r="866" spans="1:6">
      <c r="A866" s="116">
        <v>2130110</v>
      </c>
      <c r="B866" s="116" t="s">
        <v>1398</v>
      </c>
      <c r="C866" s="14">
        <v>0</v>
      </c>
      <c r="D866" s="143">
        <v>2130314</v>
      </c>
      <c r="E866" s="1" t="e">
        <f>SUM(#REF!)</f>
        <v>#REF!</v>
      </c>
      <c r="F866" s="143" t="s">
        <v>1399</v>
      </c>
    </row>
    <row r="867" spans="1:6">
      <c r="A867" s="116">
        <v>2130111</v>
      </c>
      <c r="B867" s="116" t="s">
        <v>1400</v>
      </c>
      <c r="C867" s="14">
        <v>0</v>
      </c>
      <c r="D867" s="143">
        <v>2130315</v>
      </c>
      <c r="E867" s="1" t="e">
        <f>SUM(#REF!)</f>
        <v>#REF!</v>
      </c>
      <c r="F867" s="143" t="s">
        <v>1401</v>
      </c>
    </row>
    <row r="868" spans="1:6">
      <c r="A868" s="116">
        <v>2130112</v>
      </c>
      <c r="B868" s="116" t="s">
        <v>1402</v>
      </c>
      <c r="C868" s="14">
        <v>0</v>
      </c>
      <c r="D868" s="143">
        <v>2130316</v>
      </c>
      <c r="E868" s="1" t="e">
        <f>SUM(#REF!)</f>
        <v>#REF!</v>
      </c>
      <c r="F868" s="143" t="s">
        <v>1403</v>
      </c>
    </row>
    <row r="869" spans="1:6">
      <c r="A869" s="116">
        <v>2130114</v>
      </c>
      <c r="B869" s="116" t="s">
        <v>1404</v>
      </c>
      <c r="C869" s="14">
        <v>0</v>
      </c>
      <c r="D869" s="143">
        <v>2130317</v>
      </c>
      <c r="E869" s="1" t="e">
        <f>SUM(#REF!)</f>
        <v>#REF!</v>
      </c>
      <c r="F869" s="143" t="s">
        <v>1405</v>
      </c>
    </row>
    <row r="870" spans="1:6">
      <c r="A870" s="116">
        <v>2130119</v>
      </c>
      <c r="B870" s="116" t="s">
        <v>1406</v>
      </c>
      <c r="C870" s="14">
        <v>0</v>
      </c>
      <c r="D870" s="143">
        <v>2130318</v>
      </c>
      <c r="E870" s="1" t="e">
        <f>SUM(#REF!)</f>
        <v>#REF!</v>
      </c>
      <c r="F870" s="143" t="s">
        <v>1407</v>
      </c>
    </row>
    <row r="871" spans="1:6">
      <c r="A871" s="116">
        <v>2130120</v>
      </c>
      <c r="B871" s="116" t="s">
        <v>1408</v>
      </c>
      <c r="C871" s="14">
        <v>0</v>
      </c>
      <c r="D871" s="143">
        <v>2130319</v>
      </c>
      <c r="E871" s="1" t="e">
        <f>SUM(#REF!)</f>
        <v>#REF!</v>
      </c>
      <c r="F871" s="143" t="s">
        <v>1409</v>
      </c>
    </row>
    <row r="872" spans="1:6">
      <c r="A872" s="116">
        <v>2130121</v>
      </c>
      <c r="B872" s="116" t="s">
        <v>1410</v>
      </c>
      <c r="C872" s="14">
        <v>0</v>
      </c>
      <c r="D872" s="143">
        <v>2130321</v>
      </c>
      <c r="E872" s="1" t="e">
        <f>SUM(#REF!)</f>
        <v>#REF!</v>
      </c>
      <c r="F872" s="143" t="s">
        <v>1411</v>
      </c>
    </row>
    <row r="873" spans="1:6">
      <c r="A873" s="116">
        <v>2130122</v>
      </c>
      <c r="B873" s="116" t="s">
        <v>1412</v>
      </c>
      <c r="C873" s="14">
        <v>0</v>
      </c>
      <c r="D873" s="143">
        <v>2130322</v>
      </c>
      <c r="E873" s="1" t="e">
        <f>SUM(#REF!)</f>
        <v>#REF!</v>
      </c>
      <c r="F873" s="143" t="s">
        <v>1413</v>
      </c>
    </row>
    <row r="874" spans="1:6">
      <c r="A874" s="116">
        <v>2130124</v>
      </c>
      <c r="B874" s="116" t="s">
        <v>1414</v>
      </c>
      <c r="C874" s="14">
        <v>0</v>
      </c>
      <c r="D874" s="143">
        <v>2130333</v>
      </c>
      <c r="E874" s="1" t="e">
        <f>SUM(#REF!)</f>
        <v>#REF!</v>
      </c>
      <c r="F874" s="143" t="s">
        <v>1360</v>
      </c>
    </row>
    <row r="875" spans="1:6">
      <c r="A875" s="116">
        <v>2130125</v>
      </c>
      <c r="B875" s="116" t="s">
        <v>1415</v>
      </c>
      <c r="C875" s="14">
        <v>0</v>
      </c>
      <c r="D875" s="143">
        <v>2130334</v>
      </c>
      <c r="E875" s="1" t="e">
        <f>SUM(#REF!)</f>
        <v>#REF!</v>
      </c>
      <c r="F875" s="143" t="s">
        <v>1416</v>
      </c>
    </row>
    <row r="876" spans="1:6">
      <c r="A876" s="116">
        <v>2130126</v>
      </c>
      <c r="B876" s="116" t="s">
        <v>1417</v>
      </c>
      <c r="C876" s="14">
        <v>0</v>
      </c>
      <c r="D876" s="143">
        <v>2130335</v>
      </c>
      <c r="E876" s="1" t="e">
        <f>SUM(#REF!)</f>
        <v>#REF!</v>
      </c>
      <c r="F876" s="143" t="s">
        <v>1418</v>
      </c>
    </row>
    <row r="877" spans="1:6">
      <c r="A877" s="116">
        <v>2130135</v>
      </c>
      <c r="B877" s="116" t="s">
        <v>1419</v>
      </c>
      <c r="C877" s="14">
        <v>0</v>
      </c>
      <c r="D877" s="143">
        <v>2130399</v>
      </c>
      <c r="E877" s="1" t="e">
        <f>SUM(#REF!)</f>
        <v>#REF!</v>
      </c>
      <c r="F877" s="143" t="s">
        <v>1420</v>
      </c>
    </row>
    <row r="878" spans="1:6">
      <c r="A878" s="116">
        <v>2130142</v>
      </c>
      <c r="B878" s="116" t="s">
        <v>1421</v>
      </c>
      <c r="C878" s="14">
        <v>0</v>
      </c>
      <c r="D878" s="143">
        <v>21304</v>
      </c>
      <c r="E878" s="1" t="e">
        <f>SUM(#REF!)</f>
        <v>#REF!</v>
      </c>
      <c r="F878" s="143" t="s">
        <v>1422</v>
      </c>
    </row>
    <row r="879" spans="1:6">
      <c r="A879" s="116">
        <v>2130148</v>
      </c>
      <c r="B879" s="116" t="s">
        <v>1423</v>
      </c>
      <c r="C879" s="14">
        <v>0</v>
      </c>
      <c r="D879" s="143">
        <v>2130401</v>
      </c>
      <c r="E879" s="1" t="e">
        <f>SUM(#REF!)</f>
        <v>#REF!</v>
      </c>
      <c r="F879" s="143" t="s">
        <v>1291</v>
      </c>
    </row>
    <row r="880" spans="1:6">
      <c r="A880" s="116">
        <v>2130152</v>
      </c>
      <c r="B880" s="116" t="s">
        <v>1424</v>
      </c>
      <c r="C880" s="14">
        <v>0</v>
      </c>
      <c r="D880" s="143">
        <v>2130402</v>
      </c>
      <c r="E880" s="1" t="e">
        <f>SUM(#REF!)</f>
        <v>#REF!</v>
      </c>
      <c r="F880" s="143" t="s">
        <v>1293</v>
      </c>
    </row>
    <row r="881" spans="1:6">
      <c r="A881" s="116">
        <v>2130199</v>
      </c>
      <c r="B881" s="116" t="s">
        <v>1425</v>
      </c>
      <c r="C881" s="14">
        <v>1</v>
      </c>
      <c r="D881" s="143">
        <v>2130403</v>
      </c>
      <c r="E881" s="1" t="e">
        <f>SUM(#REF!)</f>
        <v>#REF!</v>
      </c>
      <c r="F881" s="143" t="s">
        <v>1295</v>
      </c>
    </row>
    <row r="882" spans="1:6">
      <c r="A882" s="116">
        <v>21302</v>
      </c>
      <c r="B882" s="115" t="s">
        <v>1426</v>
      </c>
      <c r="C882" s="14">
        <f>SUM(C883:C906)</f>
        <v>4</v>
      </c>
      <c r="D882" s="143">
        <v>2130404</v>
      </c>
      <c r="E882" s="1" t="e">
        <f>SUM(#REF!)</f>
        <v>#REF!</v>
      </c>
      <c r="F882" s="143" t="s">
        <v>1427</v>
      </c>
    </row>
    <row r="883" spans="1:6">
      <c r="A883" s="116">
        <v>2130201</v>
      </c>
      <c r="B883" s="116" t="s">
        <v>109</v>
      </c>
      <c r="C883" s="14">
        <v>0</v>
      </c>
      <c r="D883" s="143">
        <v>2130405</v>
      </c>
      <c r="E883" s="1" t="e">
        <f>SUM(#REF!)</f>
        <v>#REF!</v>
      </c>
      <c r="F883" s="143" t="s">
        <v>1428</v>
      </c>
    </row>
    <row r="884" spans="1:6">
      <c r="A884" s="116">
        <v>2130202</v>
      </c>
      <c r="B884" s="116" t="s">
        <v>111</v>
      </c>
      <c r="C884" s="14">
        <v>1</v>
      </c>
      <c r="D884" s="143">
        <v>2130406</v>
      </c>
      <c r="E884" s="1" t="e">
        <f>SUM(#REF!)</f>
        <v>#REF!</v>
      </c>
      <c r="F884" s="143" t="s">
        <v>1429</v>
      </c>
    </row>
    <row r="885" spans="1:6">
      <c r="A885" s="116">
        <v>2130203</v>
      </c>
      <c r="B885" s="116" t="s">
        <v>113</v>
      </c>
      <c r="C885" s="14">
        <v>0</v>
      </c>
      <c r="D885" s="143">
        <v>2130407</v>
      </c>
      <c r="E885" s="1" t="e">
        <f>SUM(#REF!)</f>
        <v>#REF!</v>
      </c>
      <c r="F885" s="143" t="s">
        <v>1430</v>
      </c>
    </row>
    <row r="886" spans="1:6">
      <c r="A886" s="116">
        <v>2130204</v>
      </c>
      <c r="B886" s="116" t="s">
        <v>1431</v>
      </c>
      <c r="C886" s="14">
        <v>0</v>
      </c>
      <c r="D886" s="143">
        <v>2130408</v>
      </c>
      <c r="E886" s="1" t="e">
        <f>SUM(#REF!)</f>
        <v>#REF!</v>
      </c>
      <c r="F886" s="143" t="s">
        <v>1432</v>
      </c>
    </row>
    <row r="887" spans="1:6">
      <c r="A887" s="116">
        <v>2130205</v>
      </c>
      <c r="B887" s="116" t="s">
        <v>1433</v>
      </c>
      <c r="C887" s="14"/>
      <c r="D887" s="143">
        <v>2130409</v>
      </c>
      <c r="E887" s="1" t="e">
        <f>SUM(#REF!)</f>
        <v>#REF!</v>
      </c>
      <c r="F887" s="143" t="s">
        <v>1434</v>
      </c>
    </row>
    <row r="888" spans="1:6">
      <c r="A888" s="116">
        <v>2130206</v>
      </c>
      <c r="B888" s="116" t="s">
        <v>1435</v>
      </c>
      <c r="C888" s="14">
        <v>0</v>
      </c>
      <c r="D888" s="143">
        <v>2130499</v>
      </c>
      <c r="E888" s="1" t="e">
        <f>SUM(#REF!)</f>
        <v>#REF!</v>
      </c>
      <c r="F888" s="143" t="s">
        <v>1436</v>
      </c>
    </row>
    <row r="889" spans="1:6">
      <c r="A889" s="116">
        <v>2130207</v>
      </c>
      <c r="B889" s="116" t="s">
        <v>1437</v>
      </c>
      <c r="C889" s="14">
        <v>3</v>
      </c>
      <c r="D889" s="143">
        <v>21305</v>
      </c>
      <c r="E889" s="1" t="e">
        <f>SUM(#REF!)</f>
        <v>#REF!</v>
      </c>
      <c r="F889" s="143" t="s">
        <v>1438</v>
      </c>
    </row>
    <row r="890" spans="1:6">
      <c r="A890" s="116">
        <v>2130209</v>
      </c>
      <c r="B890" s="116" t="s">
        <v>1439</v>
      </c>
      <c r="C890" s="14">
        <v>0</v>
      </c>
      <c r="D890" s="143">
        <v>2130501</v>
      </c>
      <c r="E890" s="1" t="e">
        <f>SUM(#REF!)</f>
        <v>#REF!</v>
      </c>
      <c r="F890" s="143" t="s">
        <v>1291</v>
      </c>
    </row>
    <row r="891" spans="1:6">
      <c r="A891" s="116">
        <v>2130210</v>
      </c>
      <c r="B891" s="116" t="s">
        <v>1440</v>
      </c>
      <c r="C891" s="14">
        <v>0</v>
      </c>
      <c r="D891" s="143">
        <v>2130502</v>
      </c>
      <c r="E891" s="1" t="e">
        <f>SUM(#REF!)</f>
        <v>#REF!</v>
      </c>
      <c r="F891" s="143" t="s">
        <v>1293</v>
      </c>
    </row>
    <row r="892" spans="1:6">
      <c r="A892" s="116">
        <v>2130211</v>
      </c>
      <c r="B892" s="116" t="s">
        <v>1441</v>
      </c>
      <c r="C892" s="14">
        <v>0</v>
      </c>
      <c r="D892" s="143">
        <v>2130503</v>
      </c>
      <c r="E892" s="1" t="e">
        <f>SUM(#REF!)</f>
        <v>#REF!</v>
      </c>
      <c r="F892" s="143" t="s">
        <v>1295</v>
      </c>
    </row>
    <row r="893" spans="1:6">
      <c r="A893" s="116">
        <v>2130212</v>
      </c>
      <c r="B893" s="116" t="s">
        <v>1442</v>
      </c>
      <c r="C893" s="14">
        <v>0</v>
      </c>
      <c r="D893" s="143">
        <v>2130504</v>
      </c>
      <c r="E893" s="1" t="e">
        <f>SUM(#REF!)</f>
        <v>#REF!</v>
      </c>
      <c r="F893" s="143" t="s">
        <v>1443</v>
      </c>
    </row>
    <row r="894" spans="1:6">
      <c r="A894" s="116">
        <v>2130213</v>
      </c>
      <c r="B894" s="116" t="s">
        <v>1444</v>
      </c>
      <c r="C894" s="14">
        <v>0</v>
      </c>
      <c r="D894" s="143">
        <v>2130505</v>
      </c>
      <c r="E894" s="1" t="e">
        <f>SUM(#REF!)</f>
        <v>#REF!</v>
      </c>
      <c r="F894" s="143" t="s">
        <v>1445</v>
      </c>
    </row>
    <row r="895" spans="1:6">
      <c r="A895" s="116">
        <v>2130217</v>
      </c>
      <c r="B895" s="116" t="s">
        <v>1446</v>
      </c>
      <c r="C895" s="14">
        <v>0</v>
      </c>
      <c r="D895" s="143">
        <v>2130506</v>
      </c>
      <c r="E895" s="1" t="e">
        <f>SUM(#REF!)</f>
        <v>#REF!</v>
      </c>
      <c r="F895" s="143" t="s">
        <v>1447</v>
      </c>
    </row>
    <row r="896" spans="1:6">
      <c r="A896" s="116">
        <v>2130220</v>
      </c>
      <c r="B896" s="116" t="s">
        <v>390</v>
      </c>
      <c r="C896" s="14">
        <v>0</v>
      </c>
      <c r="D896" s="143">
        <v>2130507</v>
      </c>
      <c r="E896" s="1" t="e">
        <f>SUM(#REF!)</f>
        <v>#REF!</v>
      </c>
      <c r="F896" s="143" t="s">
        <v>1448</v>
      </c>
    </row>
    <row r="897" spans="1:6">
      <c r="A897" s="116">
        <v>2130221</v>
      </c>
      <c r="B897" s="116" t="s">
        <v>1449</v>
      </c>
      <c r="C897" s="14">
        <v>0</v>
      </c>
      <c r="D897" s="143">
        <v>2130508</v>
      </c>
      <c r="E897" s="1" t="e">
        <f>SUM(#REF!)</f>
        <v>#REF!</v>
      </c>
      <c r="F897" s="143" t="s">
        <v>1450</v>
      </c>
    </row>
    <row r="898" spans="1:6">
      <c r="A898" s="116">
        <v>2130223</v>
      </c>
      <c r="B898" s="116" t="s">
        <v>1451</v>
      </c>
      <c r="C898" s="14">
        <v>0</v>
      </c>
      <c r="D898" s="143">
        <v>2130550</v>
      </c>
      <c r="E898" s="1" t="e">
        <f>SUM(#REF!)</f>
        <v>#REF!</v>
      </c>
      <c r="F898" s="143" t="s">
        <v>1452</v>
      </c>
    </row>
    <row r="899" spans="1:6">
      <c r="A899" s="116">
        <v>2130226</v>
      </c>
      <c r="B899" s="116" t="s">
        <v>1453</v>
      </c>
      <c r="C899" s="14">
        <v>0</v>
      </c>
      <c r="D899" s="143">
        <v>2130599</v>
      </c>
      <c r="E899" s="1" t="e">
        <f>SUM(#REF!)</f>
        <v>#REF!</v>
      </c>
      <c r="F899" s="143" t="s">
        <v>1454</v>
      </c>
    </row>
    <row r="900" spans="1:6">
      <c r="A900" s="116">
        <v>2130227</v>
      </c>
      <c r="B900" s="116" t="s">
        <v>1455</v>
      </c>
      <c r="C900" s="14">
        <v>0</v>
      </c>
      <c r="D900" s="143">
        <v>21306</v>
      </c>
      <c r="E900" s="1" t="e">
        <f>SUM(#REF!)</f>
        <v>#REF!</v>
      </c>
      <c r="F900" s="143" t="s">
        <v>1456</v>
      </c>
    </row>
    <row r="901" spans="1:6">
      <c r="A901" s="116">
        <v>2130232</v>
      </c>
      <c r="B901" s="116" t="s">
        <v>1457</v>
      </c>
      <c r="C901" s="14">
        <v>0</v>
      </c>
      <c r="D901" s="143">
        <v>2130601</v>
      </c>
      <c r="E901" s="1" t="e">
        <f>SUM(#REF!)</f>
        <v>#REF!</v>
      </c>
      <c r="F901" s="143" t="s">
        <v>1458</v>
      </c>
    </row>
    <row r="902" spans="1:6">
      <c r="A902" s="116">
        <v>2130234</v>
      </c>
      <c r="B902" s="116" t="s">
        <v>1459</v>
      </c>
      <c r="C902" s="14">
        <v>0</v>
      </c>
      <c r="D902" s="143">
        <v>2130602</v>
      </c>
      <c r="E902" s="1" t="e">
        <f>SUM(#REF!)</f>
        <v>#REF!</v>
      </c>
      <c r="F902" s="143" t="s">
        <v>1460</v>
      </c>
    </row>
    <row r="903" spans="1:6">
      <c r="A903" s="116">
        <v>2130235</v>
      </c>
      <c r="B903" s="116" t="s">
        <v>1461</v>
      </c>
      <c r="C903" s="14">
        <v>0</v>
      </c>
      <c r="D903" s="143">
        <v>2130603</v>
      </c>
      <c r="E903" s="1" t="e">
        <f>SUM(#REF!)</f>
        <v>#REF!</v>
      </c>
      <c r="F903" s="143" t="s">
        <v>1462</v>
      </c>
    </row>
    <row r="904" spans="1:6">
      <c r="A904" s="116">
        <v>2130236</v>
      </c>
      <c r="B904" s="116" t="s">
        <v>1463</v>
      </c>
      <c r="C904" s="14">
        <v>0</v>
      </c>
      <c r="D904" s="143">
        <v>2130604</v>
      </c>
      <c r="E904" s="1" t="e">
        <f>SUM(#REF!)</f>
        <v>#REF!</v>
      </c>
      <c r="F904" s="143" t="s">
        <v>1464</v>
      </c>
    </row>
    <row r="905" spans="1:6">
      <c r="A905" s="116">
        <v>2130237</v>
      </c>
      <c r="B905" s="116" t="s">
        <v>1465</v>
      </c>
      <c r="C905" s="14">
        <v>0</v>
      </c>
      <c r="D905" s="143">
        <v>2130699</v>
      </c>
      <c r="E905" s="1" t="e">
        <f>SUM(#REF!)</f>
        <v>#REF!</v>
      </c>
      <c r="F905" s="143" t="s">
        <v>1466</v>
      </c>
    </row>
    <row r="906" spans="1:6">
      <c r="A906" s="116">
        <v>2130299</v>
      </c>
      <c r="B906" s="116" t="s">
        <v>1467</v>
      </c>
      <c r="C906" s="14">
        <v>0</v>
      </c>
      <c r="D906" s="143">
        <v>21307</v>
      </c>
      <c r="E906" s="1" t="e">
        <f>SUM(#REF!)</f>
        <v>#REF!</v>
      </c>
      <c r="F906" s="143" t="s">
        <v>1468</v>
      </c>
    </row>
    <row r="907" spans="1:6">
      <c r="A907" s="116">
        <v>21303</v>
      </c>
      <c r="B907" s="115" t="s">
        <v>1469</v>
      </c>
      <c r="C907" s="14">
        <f>SUM(C908:C932)</f>
        <v>42</v>
      </c>
      <c r="D907" s="143">
        <v>2130701</v>
      </c>
      <c r="E907" s="1" t="e">
        <f>SUM(#REF!)</f>
        <v>#REF!</v>
      </c>
      <c r="F907" s="143" t="s">
        <v>1470</v>
      </c>
    </row>
    <row r="908" spans="1:6">
      <c r="A908" s="116">
        <v>2130301</v>
      </c>
      <c r="B908" s="116" t="s">
        <v>109</v>
      </c>
      <c r="C908" s="14"/>
      <c r="D908" s="143">
        <v>2130704</v>
      </c>
      <c r="E908" s="1" t="e">
        <f>SUM(#REF!)</f>
        <v>#REF!</v>
      </c>
      <c r="F908" s="143" t="s">
        <v>1471</v>
      </c>
    </row>
    <row r="909" spans="1:6">
      <c r="A909" s="116">
        <v>2130302</v>
      </c>
      <c r="B909" s="116" t="s">
        <v>111</v>
      </c>
      <c r="C909" s="14">
        <v>11</v>
      </c>
      <c r="D909" s="143">
        <v>2130705</v>
      </c>
      <c r="E909" s="1" t="e">
        <f>SUM(#REF!)</f>
        <v>#REF!</v>
      </c>
      <c r="F909" s="143" t="s">
        <v>1472</v>
      </c>
    </row>
    <row r="910" spans="1:6">
      <c r="A910" s="116">
        <v>2130303</v>
      </c>
      <c r="B910" s="116" t="s">
        <v>113</v>
      </c>
      <c r="C910" s="14">
        <v>0</v>
      </c>
      <c r="D910" s="143">
        <v>2130706</v>
      </c>
      <c r="E910" s="1" t="e">
        <f>SUM(#REF!)</f>
        <v>#REF!</v>
      </c>
      <c r="F910" s="143" t="s">
        <v>1473</v>
      </c>
    </row>
    <row r="911" spans="1:6">
      <c r="A911" s="116">
        <v>2130304</v>
      </c>
      <c r="B911" s="116" t="s">
        <v>1474</v>
      </c>
      <c r="C911" s="14">
        <v>0</v>
      </c>
      <c r="D911" s="143">
        <v>2130707</v>
      </c>
      <c r="E911" s="1" t="e">
        <f>SUM(#REF!)</f>
        <v>#REF!</v>
      </c>
      <c r="F911" s="143" t="s">
        <v>1475</v>
      </c>
    </row>
    <row r="912" spans="1:6">
      <c r="A912" s="116">
        <v>2130305</v>
      </c>
      <c r="B912" s="116" t="s">
        <v>1476</v>
      </c>
      <c r="C912" s="14">
        <v>0</v>
      </c>
      <c r="D912" s="143">
        <v>2130799</v>
      </c>
      <c r="E912" s="1" t="e">
        <f>SUM(#REF!)</f>
        <v>#REF!</v>
      </c>
      <c r="F912" s="143" t="s">
        <v>1477</v>
      </c>
    </row>
    <row r="913" spans="1:6">
      <c r="A913" s="116">
        <v>2130306</v>
      </c>
      <c r="B913" s="116" t="s">
        <v>1478</v>
      </c>
      <c r="C913" s="14"/>
      <c r="D913" s="143">
        <v>21308</v>
      </c>
      <c r="E913" s="1" t="e">
        <f>SUM(#REF!)</f>
        <v>#REF!</v>
      </c>
      <c r="F913" s="143" t="s">
        <v>1479</v>
      </c>
    </row>
    <row r="914" spans="1:6">
      <c r="A914" s="116">
        <v>2130307</v>
      </c>
      <c r="B914" s="116" t="s">
        <v>1480</v>
      </c>
      <c r="C914" s="14">
        <v>0</v>
      </c>
      <c r="D914" s="143">
        <v>2130801</v>
      </c>
      <c r="E914" s="1" t="e">
        <f>SUM(#REF!)</f>
        <v>#REF!</v>
      </c>
      <c r="F914" s="143" t="s">
        <v>1481</v>
      </c>
    </row>
    <row r="915" spans="1:6">
      <c r="A915" s="116">
        <v>2130308</v>
      </c>
      <c r="B915" s="116" t="s">
        <v>1482</v>
      </c>
      <c r="C915" s="14">
        <v>0</v>
      </c>
      <c r="D915" s="143">
        <v>2130802</v>
      </c>
      <c r="E915" s="1" t="e">
        <f>SUM(#REF!)</f>
        <v>#REF!</v>
      </c>
      <c r="F915" s="143" t="s">
        <v>1483</v>
      </c>
    </row>
    <row r="916" spans="1:6">
      <c r="A916" s="116">
        <v>2130309</v>
      </c>
      <c r="B916" s="116" t="s">
        <v>1484</v>
      </c>
      <c r="C916" s="14">
        <v>0</v>
      </c>
      <c r="D916" s="143">
        <v>2130803</v>
      </c>
      <c r="E916" s="1" t="e">
        <f>SUM(#REF!)</f>
        <v>#REF!</v>
      </c>
      <c r="F916" s="143" t="s">
        <v>1485</v>
      </c>
    </row>
    <row r="917" spans="1:6">
      <c r="A917" s="116">
        <v>2130310</v>
      </c>
      <c r="B917" s="116" t="s">
        <v>1486</v>
      </c>
      <c r="C917" s="14">
        <v>0</v>
      </c>
      <c r="D917" s="143">
        <v>2130804</v>
      </c>
      <c r="E917" s="1" t="e">
        <f>SUM(#REF!)</f>
        <v>#REF!</v>
      </c>
      <c r="F917" s="143" t="s">
        <v>1487</v>
      </c>
    </row>
    <row r="918" spans="1:6">
      <c r="A918" s="116">
        <v>2130311</v>
      </c>
      <c r="B918" s="116" t="s">
        <v>1488</v>
      </c>
      <c r="C918" s="14">
        <v>0</v>
      </c>
      <c r="D918" s="143">
        <v>2130805</v>
      </c>
      <c r="E918" s="1" t="e">
        <f>SUM(#REF!)</f>
        <v>#REF!</v>
      </c>
      <c r="F918" s="143" t="s">
        <v>1489</v>
      </c>
    </row>
    <row r="919" spans="1:6">
      <c r="A919" s="116">
        <v>2130312</v>
      </c>
      <c r="B919" s="116" t="s">
        <v>1490</v>
      </c>
      <c r="C919" s="14">
        <v>24</v>
      </c>
      <c r="D919" s="143">
        <v>2130899</v>
      </c>
      <c r="E919" s="1" t="e">
        <f>SUM(#REF!)</f>
        <v>#REF!</v>
      </c>
      <c r="F919" s="143" t="s">
        <v>1491</v>
      </c>
    </row>
    <row r="920" spans="1:6">
      <c r="A920" s="116">
        <v>2130313</v>
      </c>
      <c r="B920" s="116" t="s">
        <v>1492</v>
      </c>
      <c r="C920" s="14">
        <v>0</v>
      </c>
      <c r="D920" s="143">
        <v>21309</v>
      </c>
      <c r="E920" s="1" t="e">
        <f>SUM(#REF!)</f>
        <v>#REF!</v>
      </c>
      <c r="F920" s="143" t="s">
        <v>1493</v>
      </c>
    </row>
    <row r="921" spans="1:6">
      <c r="A921" s="116">
        <v>2130314</v>
      </c>
      <c r="B921" s="116" t="s">
        <v>1494</v>
      </c>
      <c r="C921" s="14">
        <v>2</v>
      </c>
      <c r="D921" s="143">
        <v>2130901</v>
      </c>
      <c r="E921" s="1" t="e">
        <f>SUM(#REF!)</f>
        <v>#REF!</v>
      </c>
      <c r="F921" s="143" t="s">
        <v>1495</v>
      </c>
    </row>
    <row r="922" spans="1:6">
      <c r="A922" s="116">
        <v>2130315</v>
      </c>
      <c r="B922" s="116" t="s">
        <v>1496</v>
      </c>
      <c r="C922" s="14"/>
      <c r="D922" s="143">
        <v>2130999</v>
      </c>
      <c r="E922" s="1" t="e">
        <f>SUM(#REF!)</f>
        <v>#REF!</v>
      </c>
      <c r="F922" s="143" t="s">
        <v>1497</v>
      </c>
    </row>
    <row r="923" spans="1:6">
      <c r="A923" s="116">
        <v>2130316</v>
      </c>
      <c r="B923" s="116" t="s">
        <v>1498</v>
      </c>
      <c r="C923" s="14">
        <v>5</v>
      </c>
      <c r="D923" s="143">
        <v>21399</v>
      </c>
      <c r="E923" s="1" t="e">
        <f>SUM(#REF!)</f>
        <v>#REF!</v>
      </c>
      <c r="F923" s="143" t="s">
        <v>1499</v>
      </c>
    </row>
    <row r="924" spans="1:6">
      <c r="A924" s="116">
        <v>2130317</v>
      </c>
      <c r="B924" s="116" t="s">
        <v>1500</v>
      </c>
      <c r="C924" s="14">
        <v>0</v>
      </c>
      <c r="D924" s="143">
        <v>2139901</v>
      </c>
      <c r="E924" s="1" t="e">
        <f>SUM(#REF!)</f>
        <v>#REF!</v>
      </c>
      <c r="F924" s="143" t="s">
        <v>1501</v>
      </c>
    </row>
    <row r="925" spans="1:6">
      <c r="A925" s="116">
        <v>2130318</v>
      </c>
      <c r="B925" s="116" t="s">
        <v>1502</v>
      </c>
      <c r="C925" s="14">
        <v>0</v>
      </c>
      <c r="D925" s="143">
        <v>2139999</v>
      </c>
      <c r="E925" s="1" t="e">
        <f>SUM(#REF!)</f>
        <v>#REF!</v>
      </c>
      <c r="F925" s="143" t="s">
        <v>1503</v>
      </c>
    </row>
    <row r="926" spans="1:6">
      <c r="A926" s="116">
        <v>2130319</v>
      </c>
      <c r="B926" s="116" t="s">
        <v>1504</v>
      </c>
      <c r="C926" s="14">
        <v>0</v>
      </c>
      <c r="D926" s="143">
        <v>214</v>
      </c>
      <c r="E926" s="1" t="e">
        <f>SUM(#REF!)</f>
        <v>#REF!</v>
      </c>
      <c r="F926" s="143" t="s">
        <v>1505</v>
      </c>
    </row>
    <row r="927" spans="1:6">
      <c r="A927" s="116">
        <v>2130321</v>
      </c>
      <c r="B927" s="116" t="s">
        <v>1506</v>
      </c>
      <c r="C927" s="14">
        <v>0</v>
      </c>
      <c r="D927" s="143">
        <v>21401</v>
      </c>
      <c r="E927" s="1" t="e">
        <f>SUM(#REF!)</f>
        <v>#REF!</v>
      </c>
      <c r="F927" s="143" t="s">
        <v>1507</v>
      </c>
    </row>
    <row r="928" spans="1:6">
      <c r="A928" s="116">
        <v>2130322</v>
      </c>
      <c r="B928" s="116" t="s">
        <v>1508</v>
      </c>
      <c r="C928" s="14">
        <v>0</v>
      </c>
      <c r="D928" s="143">
        <v>2140101</v>
      </c>
      <c r="E928" s="1" t="e">
        <f>SUM(#REF!)</f>
        <v>#REF!</v>
      </c>
      <c r="F928" s="143" t="s">
        <v>1291</v>
      </c>
    </row>
    <row r="929" spans="1:6">
      <c r="A929" s="116">
        <v>2130333</v>
      </c>
      <c r="B929" s="116" t="s">
        <v>1451</v>
      </c>
      <c r="C929" s="14">
        <v>0</v>
      </c>
      <c r="D929" s="143">
        <v>2140102</v>
      </c>
      <c r="E929" s="1" t="e">
        <f>SUM(#REF!)</f>
        <v>#REF!</v>
      </c>
      <c r="F929" s="143" t="s">
        <v>1293</v>
      </c>
    </row>
    <row r="930" spans="1:6">
      <c r="A930" s="116">
        <v>2130334</v>
      </c>
      <c r="B930" s="116" t="s">
        <v>1509</v>
      </c>
      <c r="C930" s="14">
        <v>0</v>
      </c>
      <c r="D930" s="143">
        <v>2140103</v>
      </c>
      <c r="E930" s="1" t="e">
        <f>SUM(#REF!)</f>
        <v>#REF!</v>
      </c>
      <c r="F930" s="143" t="s">
        <v>1295</v>
      </c>
    </row>
    <row r="931" spans="1:6">
      <c r="A931" s="116">
        <v>2130335</v>
      </c>
      <c r="B931" s="116" t="s">
        <v>1510</v>
      </c>
      <c r="C931" s="14">
        <v>0</v>
      </c>
      <c r="D931" s="143">
        <v>2140104</v>
      </c>
      <c r="E931" s="1" t="e">
        <f>SUM(#REF!)</f>
        <v>#REF!</v>
      </c>
      <c r="F931" s="143" t="s">
        <v>1511</v>
      </c>
    </row>
    <row r="932" spans="1:6">
      <c r="A932" s="116">
        <v>2130399</v>
      </c>
      <c r="B932" s="116" t="s">
        <v>1512</v>
      </c>
      <c r="C932" s="14">
        <v>0</v>
      </c>
      <c r="D932" s="143">
        <v>2140106</v>
      </c>
      <c r="E932" s="1" t="e">
        <f>SUM(#REF!)</f>
        <v>#REF!</v>
      </c>
      <c r="F932" s="143" t="s">
        <v>1513</v>
      </c>
    </row>
    <row r="933" spans="1:6">
      <c r="A933" s="116">
        <v>21304</v>
      </c>
      <c r="B933" s="115" t="s">
        <v>1514</v>
      </c>
      <c r="C933" s="14">
        <f>SUM(C934:C943)</f>
        <v>0</v>
      </c>
      <c r="D933" s="143">
        <v>2140109</v>
      </c>
      <c r="E933" s="1" t="e">
        <f>SUM(#REF!)</f>
        <v>#REF!</v>
      </c>
      <c r="F933" s="143" t="s">
        <v>1515</v>
      </c>
    </row>
    <row r="934" spans="1:6">
      <c r="A934" s="116">
        <v>2130401</v>
      </c>
      <c r="B934" s="116" t="s">
        <v>109</v>
      </c>
      <c r="C934" s="14">
        <v>0</v>
      </c>
      <c r="D934" s="143">
        <v>2140110</v>
      </c>
      <c r="E934" s="1" t="e">
        <f>SUM(#REF!)</f>
        <v>#REF!</v>
      </c>
      <c r="F934" s="143" t="s">
        <v>1516</v>
      </c>
    </row>
    <row r="935" spans="1:6">
      <c r="A935" s="116">
        <v>2130402</v>
      </c>
      <c r="B935" s="116" t="s">
        <v>111</v>
      </c>
      <c r="C935" s="14">
        <v>0</v>
      </c>
      <c r="D935" s="143">
        <v>2140111</v>
      </c>
      <c r="E935" s="1" t="e">
        <f>SUM(#REF!)</f>
        <v>#REF!</v>
      </c>
      <c r="F935" s="143" t="s">
        <v>1517</v>
      </c>
    </row>
    <row r="936" spans="1:6">
      <c r="A936" s="116">
        <v>2130403</v>
      </c>
      <c r="B936" s="116" t="s">
        <v>113</v>
      </c>
      <c r="C936" s="14">
        <v>0</v>
      </c>
      <c r="D936" s="143">
        <v>2140112</v>
      </c>
      <c r="E936" s="1" t="e">
        <f>SUM(#REF!)</f>
        <v>#REF!</v>
      </c>
      <c r="F936" s="143" t="s">
        <v>1518</v>
      </c>
    </row>
    <row r="937" spans="1:6">
      <c r="A937" s="116">
        <v>2130404</v>
      </c>
      <c r="B937" s="116" t="s">
        <v>1519</v>
      </c>
      <c r="C937" s="14">
        <v>0</v>
      </c>
      <c r="D937" s="143">
        <v>2140114</v>
      </c>
      <c r="E937" s="1" t="e">
        <f>SUM(#REF!)</f>
        <v>#REF!</v>
      </c>
      <c r="F937" s="143" t="s">
        <v>1520</v>
      </c>
    </row>
    <row r="938" spans="1:6">
      <c r="A938" s="116">
        <v>2130405</v>
      </c>
      <c r="B938" s="116" t="s">
        <v>1521</v>
      </c>
      <c r="C938" s="14">
        <v>0</v>
      </c>
      <c r="D938" s="143">
        <v>2140122</v>
      </c>
      <c r="E938" s="1" t="e">
        <f>SUM(#REF!)</f>
        <v>#REF!</v>
      </c>
      <c r="F938" s="143" t="s">
        <v>1522</v>
      </c>
    </row>
    <row r="939" spans="1:6">
      <c r="A939" s="116">
        <v>2130406</v>
      </c>
      <c r="B939" s="116" t="s">
        <v>1523</v>
      </c>
      <c r="C939" s="14">
        <v>0</v>
      </c>
      <c r="D939" s="143">
        <v>2140123</v>
      </c>
      <c r="E939" s="1" t="e">
        <f>SUM(#REF!)</f>
        <v>#REF!</v>
      </c>
      <c r="F939" s="143" t="s">
        <v>1524</v>
      </c>
    </row>
    <row r="940" spans="1:6">
      <c r="A940" s="116">
        <v>2130407</v>
      </c>
      <c r="B940" s="116" t="s">
        <v>1525</v>
      </c>
      <c r="C940" s="14">
        <v>0</v>
      </c>
      <c r="D940" s="143">
        <v>2140127</v>
      </c>
      <c r="E940" s="1" t="e">
        <f>SUM(#REF!)</f>
        <v>#REF!</v>
      </c>
      <c r="F940" s="143" t="s">
        <v>1526</v>
      </c>
    </row>
    <row r="941" spans="1:6">
      <c r="A941" s="116">
        <v>2130408</v>
      </c>
      <c r="B941" s="116" t="s">
        <v>1527</v>
      </c>
      <c r="C941" s="14">
        <v>0</v>
      </c>
      <c r="D941" s="143">
        <v>2140128</v>
      </c>
      <c r="E941" s="1" t="e">
        <f>SUM(#REF!)</f>
        <v>#REF!</v>
      </c>
      <c r="F941" s="143" t="s">
        <v>1528</v>
      </c>
    </row>
    <row r="942" spans="1:6">
      <c r="A942" s="116">
        <v>2130409</v>
      </c>
      <c r="B942" s="116" t="s">
        <v>1529</v>
      </c>
      <c r="C942" s="14">
        <v>0</v>
      </c>
      <c r="D942" s="143">
        <v>2140129</v>
      </c>
      <c r="E942" s="1" t="e">
        <f>SUM(#REF!)</f>
        <v>#REF!</v>
      </c>
      <c r="F942" s="143" t="s">
        <v>1530</v>
      </c>
    </row>
    <row r="943" spans="1:6">
      <c r="A943" s="116">
        <v>2130499</v>
      </c>
      <c r="B943" s="116" t="s">
        <v>1531</v>
      </c>
      <c r="C943" s="14">
        <v>0</v>
      </c>
      <c r="D943" s="143">
        <v>2140130</v>
      </c>
      <c r="E943" s="1" t="e">
        <f>SUM(#REF!)</f>
        <v>#REF!</v>
      </c>
      <c r="F943" s="143" t="s">
        <v>1532</v>
      </c>
    </row>
    <row r="944" spans="1:6">
      <c r="A944" s="116">
        <v>21305</v>
      </c>
      <c r="B944" s="115" t="s">
        <v>1533</v>
      </c>
      <c r="C944" s="14">
        <f>SUM(C945:C954)</f>
        <v>654</v>
      </c>
      <c r="D944" s="143">
        <v>2140131</v>
      </c>
      <c r="E944" s="1" t="e">
        <f>SUM(#REF!)</f>
        <v>#REF!</v>
      </c>
      <c r="F944" s="143" t="s">
        <v>1534</v>
      </c>
    </row>
    <row r="945" spans="1:6">
      <c r="A945" s="116">
        <v>2130501</v>
      </c>
      <c r="B945" s="116" t="s">
        <v>109</v>
      </c>
      <c r="C945" s="14">
        <v>0</v>
      </c>
      <c r="D945" s="143">
        <v>2140133</v>
      </c>
      <c r="E945" s="1" t="e">
        <f>SUM(#REF!)</f>
        <v>#REF!</v>
      </c>
      <c r="F945" s="143" t="s">
        <v>1535</v>
      </c>
    </row>
    <row r="946" spans="1:6">
      <c r="A946" s="116">
        <v>2130502</v>
      </c>
      <c r="B946" s="116" t="s">
        <v>111</v>
      </c>
      <c r="C946" s="14">
        <v>19</v>
      </c>
      <c r="D946" s="143">
        <v>2140136</v>
      </c>
      <c r="E946" s="1" t="e">
        <f>SUM(#REF!)</f>
        <v>#REF!</v>
      </c>
      <c r="F946" s="143" t="s">
        <v>1536</v>
      </c>
    </row>
    <row r="947" spans="1:6">
      <c r="A947" s="116">
        <v>2130503</v>
      </c>
      <c r="B947" s="116" t="s">
        <v>113</v>
      </c>
      <c r="C947" s="14">
        <v>0</v>
      </c>
      <c r="D947" s="143">
        <v>2140138</v>
      </c>
      <c r="E947" s="1" t="e">
        <f>SUM(#REF!)</f>
        <v>#REF!</v>
      </c>
      <c r="F947" s="143" t="s">
        <v>1537</v>
      </c>
    </row>
    <row r="948" spans="1:6">
      <c r="A948" s="116">
        <v>2130504</v>
      </c>
      <c r="B948" s="116" t="s">
        <v>1538</v>
      </c>
      <c r="C948" s="14">
        <v>0</v>
      </c>
      <c r="D948" s="143">
        <v>2140139</v>
      </c>
      <c r="E948" s="1" t="e">
        <f>SUM(#REF!)</f>
        <v>#REF!</v>
      </c>
      <c r="F948" s="143" t="s">
        <v>1539</v>
      </c>
    </row>
    <row r="949" spans="1:6">
      <c r="A949" s="116">
        <v>2130505</v>
      </c>
      <c r="B949" s="116" t="s">
        <v>1540</v>
      </c>
      <c r="C949" s="14">
        <v>598</v>
      </c>
      <c r="D949" s="143">
        <v>2140199</v>
      </c>
      <c r="E949" s="1" t="e">
        <f>SUM(#REF!)</f>
        <v>#REF!</v>
      </c>
      <c r="F949" s="143" t="s">
        <v>1541</v>
      </c>
    </row>
    <row r="950" spans="1:6">
      <c r="A950" s="116">
        <v>2130506</v>
      </c>
      <c r="B950" s="116" t="s">
        <v>1542</v>
      </c>
      <c r="C950" s="14">
        <v>4</v>
      </c>
      <c r="D950" s="143">
        <v>21402</v>
      </c>
      <c r="E950" s="1" t="e">
        <f>SUM(#REF!)</f>
        <v>#REF!</v>
      </c>
      <c r="F950" s="143" t="s">
        <v>1543</v>
      </c>
    </row>
    <row r="951" spans="1:6">
      <c r="A951" s="116">
        <v>2130507</v>
      </c>
      <c r="B951" s="116" t="s">
        <v>1544</v>
      </c>
      <c r="C951" s="14">
        <v>0</v>
      </c>
      <c r="D951" s="143">
        <v>2140201</v>
      </c>
      <c r="E951" s="1" t="e">
        <f>SUM(#REF!)</f>
        <v>#REF!</v>
      </c>
      <c r="F951" s="143" t="s">
        <v>1291</v>
      </c>
    </row>
    <row r="952" spans="1:6">
      <c r="A952" s="116">
        <v>2130508</v>
      </c>
      <c r="B952" s="116" t="s">
        <v>1545</v>
      </c>
      <c r="C952" s="14">
        <v>0</v>
      </c>
      <c r="D952" s="143">
        <v>2140202</v>
      </c>
      <c r="E952" s="1" t="e">
        <f>SUM(#REF!)</f>
        <v>#REF!</v>
      </c>
      <c r="F952" s="143" t="s">
        <v>1293</v>
      </c>
    </row>
    <row r="953" spans="1:6">
      <c r="A953" s="116">
        <v>2130550</v>
      </c>
      <c r="B953" s="116" t="s">
        <v>1546</v>
      </c>
      <c r="C953" s="14">
        <v>26</v>
      </c>
      <c r="D953" s="143">
        <v>2140203</v>
      </c>
      <c r="E953" s="1" t="e">
        <f>SUM(#REF!)</f>
        <v>#REF!</v>
      </c>
      <c r="F953" s="143" t="s">
        <v>1295</v>
      </c>
    </row>
    <row r="954" spans="1:6">
      <c r="A954" s="116">
        <v>2130599</v>
      </c>
      <c r="B954" s="116" t="s">
        <v>1547</v>
      </c>
      <c r="C954" s="14">
        <v>7</v>
      </c>
      <c r="D954" s="143">
        <v>2140204</v>
      </c>
      <c r="E954" s="1" t="e">
        <f>SUM(#REF!)</f>
        <v>#REF!</v>
      </c>
      <c r="F954" s="143" t="s">
        <v>1548</v>
      </c>
    </row>
    <row r="955" spans="1:6">
      <c r="A955" s="116">
        <v>21306</v>
      </c>
      <c r="B955" s="115" t="s">
        <v>1549</v>
      </c>
      <c r="C955" s="14">
        <f>SUM(C956:C960)</f>
        <v>0</v>
      </c>
      <c r="D955" s="143">
        <v>2140205</v>
      </c>
      <c r="E955" s="1" t="e">
        <f>SUM(#REF!)</f>
        <v>#REF!</v>
      </c>
      <c r="F955" s="143" t="s">
        <v>1550</v>
      </c>
    </row>
    <row r="956" spans="1:6">
      <c r="A956" s="116">
        <v>2130601</v>
      </c>
      <c r="B956" s="116" t="s">
        <v>701</v>
      </c>
      <c r="C956" s="14">
        <v>0</v>
      </c>
      <c r="D956" s="143">
        <v>2140206</v>
      </c>
      <c r="E956" s="1" t="e">
        <f>SUM(#REF!)</f>
        <v>#REF!</v>
      </c>
      <c r="F956" s="143" t="s">
        <v>1551</v>
      </c>
    </row>
    <row r="957" spans="1:6">
      <c r="A957" s="116">
        <v>2130602</v>
      </c>
      <c r="B957" s="116" t="s">
        <v>1552</v>
      </c>
      <c r="C957" s="14">
        <v>0</v>
      </c>
      <c r="D957" s="143">
        <v>2140207</v>
      </c>
      <c r="E957" s="1" t="e">
        <f>SUM(#REF!)</f>
        <v>#REF!</v>
      </c>
      <c r="F957" s="143" t="s">
        <v>1553</v>
      </c>
    </row>
    <row r="958" spans="1:6">
      <c r="A958" s="116">
        <v>2130603</v>
      </c>
      <c r="B958" s="116" t="s">
        <v>1554</v>
      </c>
      <c r="C958" s="14">
        <v>0</v>
      </c>
      <c r="D958" s="143">
        <v>2140208</v>
      </c>
      <c r="E958" s="1" t="e">
        <f>SUM(#REF!)</f>
        <v>#REF!</v>
      </c>
      <c r="F958" s="143" t="s">
        <v>1555</v>
      </c>
    </row>
    <row r="959" spans="1:6">
      <c r="A959" s="116">
        <v>2130604</v>
      </c>
      <c r="B959" s="116" t="s">
        <v>1556</v>
      </c>
      <c r="C959" s="14">
        <v>0</v>
      </c>
      <c r="D959" s="143">
        <v>2140299</v>
      </c>
      <c r="E959" s="1" t="e">
        <f>SUM(#REF!)</f>
        <v>#REF!</v>
      </c>
      <c r="F959" s="143" t="s">
        <v>1557</v>
      </c>
    </row>
    <row r="960" spans="1:6">
      <c r="A960" s="116">
        <v>2130699</v>
      </c>
      <c r="B960" s="116" t="s">
        <v>1558</v>
      </c>
      <c r="C960" s="14">
        <v>0</v>
      </c>
      <c r="D960" s="143">
        <v>21403</v>
      </c>
      <c r="E960" s="1" t="e">
        <f>SUM(#REF!)</f>
        <v>#REF!</v>
      </c>
      <c r="F960" s="143" t="s">
        <v>1559</v>
      </c>
    </row>
    <row r="961" spans="1:6">
      <c r="A961" s="116">
        <v>21307</v>
      </c>
      <c r="B961" s="115" t="s">
        <v>1560</v>
      </c>
      <c r="C961" s="14">
        <f>SUM(C962:C967)</f>
        <v>0</v>
      </c>
      <c r="D961" s="143">
        <v>2140301</v>
      </c>
      <c r="E961" s="1" t="e">
        <f>SUM(#REF!)</f>
        <v>#REF!</v>
      </c>
      <c r="F961" s="143" t="s">
        <v>1291</v>
      </c>
    </row>
    <row r="962" spans="1:6">
      <c r="A962" s="116">
        <v>2130701</v>
      </c>
      <c r="B962" s="116" t="s">
        <v>1561</v>
      </c>
      <c r="C962" s="14"/>
      <c r="D962" s="143">
        <v>2140302</v>
      </c>
      <c r="E962" s="1" t="e">
        <f>SUM(#REF!)</f>
        <v>#REF!</v>
      </c>
      <c r="F962" s="143" t="s">
        <v>1293</v>
      </c>
    </row>
    <row r="963" spans="1:6">
      <c r="A963" s="116">
        <v>2130704</v>
      </c>
      <c r="B963" s="116" t="s">
        <v>1562</v>
      </c>
      <c r="C963" s="14">
        <v>0</v>
      </c>
      <c r="D963" s="143">
        <v>2140303</v>
      </c>
      <c r="E963" s="1" t="e">
        <f>SUM(#REF!)</f>
        <v>#REF!</v>
      </c>
      <c r="F963" s="143" t="s">
        <v>1295</v>
      </c>
    </row>
    <row r="964" spans="1:6">
      <c r="A964" s="116">
        <v>2130705</v>
      </c>
      <c r="B964" s="116" t="s">
        <v>1563</v>
      </c>
      <c r="C964" s="14"/>
      <c r="D964" s="143">
        <v>2140304</v>
      </c>
      <c r="E964" s="1" t="e">
        <f>SUM(#REF!)</f>
        <v>#REF!</v>
      </c>
      <c r="F964" s="143" t="s">
        <v>1564</v>
      </c>
    </row>
    <row r="965" spans="1:6">
      <c r="A965" s="116">
        <v>2130706</v>
      </c>
      <c r="B965" s="116" t="s">
        <v>1565</v>
      </c>
      <c r="C965" s="14">
        <v>0</v>
      </c>
      <c r="D965" s="143">
        <v>2140305</v>
      </c>
      <c r="E965" s="1" t="e">
        <f>SUM(#REF!)</f>
        <v>#REF!</v>
      </c>
      <c r="F965" s="143" t="s">
        <v>1566</v>
      </c>
    </row>
    <row r="966" spans="1:6">
      <c r="A966" s="116">
        <v>2130707</v>
      </c>
      <c r="B966" s="116" t="s">
        <v>1567</v>
      </c>
      <c r="C966" s="14">
        <v>0</v>
      </c>
      <c r="D966" s="143">
        <v>2140306</v>
      </c>
      <c r="E966" s="1" t="e">
        <f>SUM(#REF!)</f>
        <v>#REF!</v>
      </c>
      <c r="F966" s="143" t="s">
        <v>1568</v>
      </c>
    </row>
    <row r="967" spans="1:6">
      <c r="A967" s="116">
        <v>2130799</v>
      </c>
      <c r="B967" s="116" t="s">
        <v>1569</v>
      </c>
      <c r="C967" s="14">
        <v>0</v>
      </c>
      <c r="D967" s="143">
        <v>2140307</v>
      </c>
      <c r="E967" s="1" t="e">
        <f>SUM(#REF!)</f>
        <v>#REF!</v>
      </c>
      <c r="F967" s="143" t="s">
        <v>1570</v>
      </c>
    </row>
    <row r="968" spans="1:6">
      <c r="A968" s="116">
        <v>21308</v>
      </c>
      <c r="B968" s="115" t="s">
        <v>1571</v>
      </c>
      <c r="C968" s="14">
        <f>SUM(C969:C974)</f>
        <v>634</v>
      </c>
      <c r="D968" s="143">
        <v>2140308</v>
      </c>
      <c r="E968" s="1" t="e">
        <f>SUM(#REF!)</f>
        <v>#REF!</v>
      </c>
      <c r="F968" s="143" t="s">
        <v>1572</v>
      </c>
    </row>
    <row r="969" spans="1:6">
      <c r="A969" s="116">
        <v>2130801</v>
      </c>
      <c r="B969" s="116" t="s">
        <v>1573</v>
      </c>
      <c r="C969" s="14">
        <v>0</v>
      </c>
      <c r="D969" s="143">
        <v>2140399</v>
      </c>
      <c r="E969" s="1" t="e">
        <f>SUM(#REF!)</f>
        <v>#REF!</v>
      </c>
      <c r="F969" s="143" t="s">
        <v>1574</v>
      </c>
    </row>
    <row r="970" spans="1:6">
      <c r="A970" s="116">
        <v>2130802</v>
      </c>
      <c r="B970" s="116" t="s">
        <v>1575</v>
      </c>
      <c r="C970" s="14">
        <v>0</v>
      </c>
      <c r="D970" s="143">
        <v>21404</v>
      </c>
      <c r="E970" s="1" t="e">
        <f>SUM(#REF!)</f>
        <v>#REF!</v>
      </c>
      <c r="F970" s="143" t="s">
        <v>1576</v>
      </c>
    </row>
    <row r="971" spans="1:6">
      <c r="A971" s="116">
        <v>2130803</v>
      </c>
      <c r="B971" s="116" t="s">
        <v>1577</v>
      </c>
      <c r="C971" s="14">
        <v>634</v>
      </c>
      <c r="D971" s="143">
        <v>2140401</v>
      </c>
      <c r="E971" s="1" t="e">
        <f>SUM(#REF!)</f>
        <v>#REF!</v>
      </c>
      <c r="F971" s="143" t="s">
        <v>1578</v>
      </c>
    </row>
    <row r="972" spans="1:6">
      <c r="A972" s="116">
        <v>2130804</v>
      </c>
      <c r="B972" s="116" t="s">
        <v>1579</v>
      </c>
      <c r="C972" s="14">
        <v>0</v>
      </c>
      <c r="D972" s="143">
        <v>2140402</v>
      </c>
      <c r="E972" s="1" t="e">
        <f>SUM(#REF!)</f>
        <v>#REF!</v>
      </c>
      <c r="F972" s="143" t="s">
        <v>1580</v>
      </c>
    </row>
    <row r="973" spans="1:6">
      <c r="A973" s="116">
        <v>2130805</v>
      </c>
      <c r="B973" s="116" t="s">
        <v>1581</v>
      </c>
      <c r="C973" s="14">
        <v>0</v>
      </c>
      <c r="D973" s="143">
        <v>2140403</v>
      </c>
      <c r="E973" s="1" t="e">
        <f>SUM(#REF!)</f>
        <v>#REF!</v>
      </c>
      <c r="F973" s="143" t="s">
        <v>1582</v>
      </c>
    </row>
    <row r="974" spans="1:6">
      <c r="A974" s="116">
        <v>2130899</v>
      </c>
      <c r="B974" s="116" t="s">
        <v>1583</v>
      </c>
      <c r="C974" s="14">
        <v>0</v>
      </c>
      <c r="D974" s="143">
        <v>2140499</v>
      </c>
      <c r="E974" s="1" t="e">
        <f>SUM(#REF!)</f>
        <v>#REF!</v>
      </c>
      <c r="F974" s="143" t="s">
        <v>1584</v>
      </c>
    </row>
    <row r="975" spans="1:6">
      <c r="A975" s="116">
        <v>21309</v>
      </c>
      <c r="B975" s="115" t="s">
        <v>1585</v>
      </c>
      <c r="C975" s="14">
        <f>SUM(C976:C977)</f>
        <v>0</v>
      </c>
      <c r="D975" s="143">
        <v>21405</v>
      </c>
      <c r="E975" s="1" t="e">
        <f>SUM(#REF!)</f>
        <v>#REF!</v>
      </c>
      <c r="F975" s="143" t="s">
        <v>1586</v>
      </c>
    </row>
    <row r="976" spans="1:6">
      <c r="A976" s="116">
        <v>2130901</v>
      </c>
      <c r="B976" s="116" t="s">
        <v>1587</v>
      </c>
      <c r="C976" s="14"/>
      <c r="D976" s="143">
        <v>2140501</v>
      </c>
      <c r="E976" s="1" t="e">
        <f>SUM(#REF!)</f>
        <v>#REF!</v>
      </c>
      <c r="F976" s="143" t="s">
        <v>1291</v>
      </c>
    </row>
    <row r="977" spans="1:6">
      <c r="A977" s="116">
        <v>2130999</v>
      </c>
      <c r="B977" s="116" t="s">
        <v>1588</v>
      </c>
      <c r="C977" s="14">
        <v>0</v>
      </c>
      <c r="D977" s="143">
        <v>2140502</v>
      </c>
      <c r="E977" s="1" t="e">
        <f>SUM(#REF!)</f>
        <v>#REF!</v>
      </c>
      <c r="F977" s="143" t="s">
        <v>1293</v>
      </c>
    </row>
    <row r="978" spans="1:6">
      <c r="A978" s="116">
        <v>21399</v>
      </c>
      <c r="B978" s="115" t="s">
        <v>1589</v>
      </c>
      <c r="C978" s="14">
        <f>C979+C980</f>
        <v>0</v>
      </c>
      <c r="D978" s="143">
        <v>2140503</v>
      </c>
      <c r="E978" s="1" t="e">
        <f>SUM(#REF!)</f>
        <v>#REF!</v>
      </c>
      <c r="F978" s="143" t="s">
        <v>1295</v>
      </c>
    </row>
    <row r="979" spans="1:6">
      <c r="A979" s="116">
        <v>2139901</v>
      </c>
      <c r="B979" s="116" t="s">
        <v>1590</v>
      </c>
      <c r="C979" s="14">
        <v>0</v>
      </c>
      <c r="D979" s="143">
        <v>2140504</v>
      </c>
      <c r="E979" s="1" t="e">
        <f>SUM(#REF!)</f>
        <v>#REF!</v>
      </c>
      <c r="F979" s="143" t="s">
        <v>1555</v>
      </c>
    </row>
    <row r="980" spans="1:6">
      <c r="A980" s="116">
        <v>2139999</v>
      </c>
      <c r="B980" s="116" t="s">
        <v>1591</v>
      </c>
      <c r="C980" s="14">
        <v>0</v>
      </c>
      <c r="D980" s="143">
        <v>2140505</v>
      </c>
      <c r="E980" s="1" t="e">
        <f>SUM(#REF!)</f>
        <v>#REF!</v>
      </c>
      <c r="F980" s="143" t="s">
        <v>1592</v>
      </c>
    </row>
    <row r="981" spans="1:6">
      <c r="A981" s="116">
        <v>214</v>
      </c>
      <c r="B981" s="115" t="s">
        <v>1593</v>
      </c>
      <c r="C981" s="14">
        <f>SUM(C982,C1005,C1015,C1025,C1030,C1037,C1042)</f>
        <v>168</v>
      </c>
      <c r="D981" s="143">
        <v>2140599</v>
      </c>
      <c r="E981" s="1" t="e">
        <f>SUM(#REF!)</f>
        <v>#REF!</v>
      </c>
      <c r="F981" s="143" t="s">
        <v>1594</v>
      </c>
    </row>
    <row r="982" spans="1:6">
      <c r="A982" s="116">
        <v>21401</v>
      </c>
      <c r="B982" s="115" t="s">
        <v>1595</v>
      </c>
      <c r="C982" s="14">
        <f>SUM(C983:C1004)</f>
        <v>168</v>
      </c>
      <c r="D982" s="143">
        <v>21406</v>
      </c>
      <c r="E982" s="1" t="e">
        <f>SUM(#REF!)</f>
        <v>#REF!</v>
      </c>
      <c r="F982" s="143" t="s">
        <v>1596</v>
      </c>
    </row>
    <row r="983" spans="1:6">
      <c r="A983" s="116">
        <v>2140101</v>
      </c>
      <c r="B983" s="116" t="s">
        <v>109</v>
      </c>
      <c r="C983" s="14">
        <v>36</v>
      </c>
      <c r="D983" s="143">
        <v>2140601</v>
      </c>
      <c r="E983" s="1" t="e">
        <f>SUM(#REF!)</f>
        <v>#REF!</v>
      </c>
      <c r="F983" s="143" t="s">
        <v>1597</v>
      </c>
    </row>
    <row r="984" spans="1:6">
      <c r="A984" s="116">
        <v>2140102</v>
      </c>
      <c r="B984" s="116" t="s">
        <v>111</v>
      </c>
      <c r="C984" s="14">
        <v>19</v>
      </c>
      <c r="D984" s="143">
        <v>2140602</v>
      </c>
      <c r="E984" s="1" t="e">
        <f>SUM(#REF!)</f>
        <v>#REF!</v>
      </c>
      <c r="F984" s="143" t="s">
        <v>1598</v>
      </c>
    </row>
    <row r="985" spans="1:6">
      <c r="A985" s="116">
        <v>2140103</v>
      </c>
      <c r="B985" s="116" t="s">
        <v>113</v>
      </c>
      <c r="C985" s="14">
        <v>0</v>
      </c>
      <c r="D985" s="143">
        <v>2140603</v>
      </c>
      <c r="E985" s="1" t="e">
        <f>SUM(#REF!)</f>
        <v>#REF!</v>
      </c>
      <c r="F985" s="143" t="s">
        <v>1599</v>
      </c>
    </row>
    <row r="986" spans="1:6">
      <c r="A986" s="116">
        <v>2140104</v>
      </c>
      <c r="B986" s="116" t="s">
        <v>1600</v>
      </c>
      <c r="C986" s="14">
        <v>0</v>
      </c>
      <c r="D986" s="143">
        <v>2140699</v>
      </c>
      <c r="E986" s="1" t="e">
        <f>SUM(#REF!)</f>
        <v>#REF!</v>
      </c>
      <c r="F986" s="143" t="s">
        <v>1601</v>
      </c>
    </row>
    <row r="987" spans="1:6">
      <c r="A987" s="116">
        <v>2140106</v>
      </c>
      <c r="B987" s="116" t="s">
        <v>1602</v>
      </c>
      <c r="C987" s="14">
        <v>94</v>
      </c>
      <c r="D987" s="143">
        <v>21499</v>
      </c>
      <c r="E987" s="1" t="e">
        <f>SUM(#REF!)</f>
        <v>#REF!</v>
      </c>
      <c r="F987" s="143" t="s">
        <v>1603</v>
      </c>
    </row>
    <row r="988" spans="1:6">
      <c r="A988" s="116">
        <v>2140109</v>
      </c>
      <c r="B988" s="116" t="s">
        <v>1604</v>
      </c>
      <c r="C988" s="14">
        <v>0</v>
      </c>
      <c r="D988" s="143">
        <v>2149901</v>
      </c>
      <c r="E988" s="1" t="e">
        <f>SUM(#REF!)</f>
        <v>#REF!</v>
      </c>
      <c r="F988" s="143" t="s">
        <v>1605</v>
      </c>
    </row>
    <row r="989" spans="1:6">
      <c r="A989" s="116">
        <v>2140110</v>
      </c>
      <c r="B989" s="116" t="s">
        <v>1606</v>
      </c>
      <c r="C989" s="14">
        <v>0</v>
      </c>
      <c r="D989" s="143">
        <v>2149999</v>
      </c>
      <c r="E989" s="1" t="e">
        <f>SUM(#REF!)</f>
        <v>#REF!</v>
      </c>
      <c r="F989" s="143" t="s">
        <v>1607</v>
      </c>
    </row>
    <row r="990" spans="1:6">
      <c r="A990" s="116">
        <v>2140111</v>
      </c>
      <c r="B990" s="116" t="s">
        <v>1608</v>
      </c>
      <c r="C990" s="14">
        <v>0</v>
      </c>
      <c r="D990" s="143">
        <v>215</v>
      </c>
      <c r="E990" s="1" t="e">
        <f>SUM(#REF!)</f>
        <v>#REF!</v>
      </c>
      <c r="F990" s="143" t="s">
        <v>1609</v>
      </c>
    </row>
    <row r="991" spans="1:6">
      <c r="A991" s="116">
        <v>2140112</v>
      </c>
      <c r="B991" s="116" t="s">
        <v>1610</v>
      </c>
      <c r="C991" s="14">
        <v>0</v>
      </c>
      <c r="D991" s="143">
        <v>21501</v>
      </c>
      <c r="E991" s="1" t="e">
        <f>SUM(#REF!)</f>
        <v>#REF!</v>
      </c>
      <c r="F991" s="143" t="s">
        <v>1611</v>
      </c>
    </row>
    <row r="992" spans="1:6">
      <c r="A992" s="116">
        <v>2140114</v>
      </c>
      <c r="B992" s="116" t="s">
        <v>1612</v>
      </c>
      <c r="C992" s="14">
        <v>0</v>
      </c>
      <c r="D992" s="143">
        <v>2150101</v>
      </c>
      <c r="E992" s="1" t="e">
        <f>SUM(#REF!)</f>
        <v>#REF!</v>
      </c>
      <c r="F992" s="143" t="s">
        <v>1291</v>
      </c>
    </row>
    <row r="993" spans="1:6">
      <c r="A993" s="116">
        <v>2140122</v>
      </c>
      <c r="B993" s="116" t="s">
        <v>1613</v>
      </c>
      <c r="C993" s="14">
        <v>0</v>
      </c>
      <c r="D993" s="143">
        <v>2150102</v>
      </c>
      <c r="E993" s="1" t="e">
        <f>SUM(#REF!)</f>
        <v>#REF!</v>
      </c>
      <c r="F993" s="143" t="s">
        <v>1293</v>
      </c>
    </row>
    <row r="994" spans="1:6">
      <c r="A994" s="116">
        <v>2140123</v>
      </c>
      <c r="B994" s="116" t="s">
        <v>1614</v>
      </c>
      <c r="C994" s="14">
        <v>0</v>
      </c>
      <c r="D994" s="143">
        <v>2150103</v>
      </c>
      <c r="E994" s="1" t="e">
        <f>SUM(#REF!)</f>
        <v>#REF!</v>
      </c>
      <c r="F994" s="143" t="s">
        <v>1295</v>
      </c>
    </row>
    <row r="995" spans="1:6">
      <c r="A995" s="116">
        <v>2140127</v>
      </c>
      <c r="B995" s="116" t="s">
        <v>1615</v>
      </c>
      <c r="C995" s="14">
        <v>0</v>
      </c>
      <c r="D995" s="143">
        <v>2150104</v>
      </c>
      <c r="E995" s="1" t="e">
        <f>SUM(#REF!)</f>
        <v>#REF!</v>
      </c>
      <c r="F995" s="143" t="s">
        <v>1616</v>
      </c>
    </row>
    <row r="996" spans="1:6">
      <c r="A996" s="116">
        <v>2140128</v>
      </c>
      <c r="B996" s="116" t="s">
        <v>1617</v>
      </c>
      <c r="C996" s="14">
        <v>0</v>
      </c>
      <c r="D996" s="143">
        <v>2150105</v>
      </c>
      <c r="E996" s="1" t="e">
        <f>SUM(#REF!)</f>
        <v>#REF!</v>
      </c>
      <c r="F996" s="143" t="s">
        <v>1618</v>
      </c>
    </row>
    <row r="997" spans="1:6">
      <c r="A997" s="116">
        <v>2140129</v>
      </c>
      <c r="B997" s="116" t="s">
        <v>1619</v>
      </c>
      <c r="C997" s="14">
        <v>0</v>
      </c>
      <c r="D997" s="143">
        <v>2150106</v>
      </c>
      <c r="E997" s="1" t="e">
        <f>SUM(#REF!)</f>
        <v>#REF!</v>
      </c>
      <c r="F997" s="143" t="s">
        <v>1620</v>
      </c>
    </row>
    <row r="998" spans="1:6">
      <c r="A998" s="116">
        <v>2140130</v>
      </c>
      <c r="B998" s="116" t="s">
        <v>1621</v>
      </c>
      <c r="C998" s="14">
        <v>0</v>
      </c>
      <c r="D998" s="143">
        <v>2150107</v>
      </c>
      <c r="E998" s="1" t="e">
        <f>SUM(#REF!)</f>
        <v>#REF!</v>
      </c>
      <c r="F998" s="143" t="s">
        <v>1622</v>
      </c>
    </row>
    <row r="999" spans="1:6">
      <c r="A999" s="116">
        <v>2140131</v>
      </c>
      <c r="B999" s="116" t="s">
        <v>1623</v>
      </c>
      <c r="C999" s="14">
        <v>0</v>
      </c>
      <c r="D999" s="143">
        <v>2150108</v>
      </c>
      <c r="E999" s="1" t="e">
        <f>SUM(#REF!)</f>
        <v>#REF!</v>
      </c>
      <c r="F999" s="143" t="s">
        <v>1624</v>
      </c>
    </row>
    <row r="1000" spans="1:6">
      <c r="A1000" s="116">
        <v>2140133</v>
      </c>
      <c r="B1000" s="116" t="s">
        <v>1625</v>
      </c>
      <c r="C1000" s="14">
        <v>0</v>
      </c>
      <c r="D1000" s="143">
        <v>2150199</v>
      </c>
      <c r="E1000" s="1" t="e">
        <f>SUM(#REF!)</f>
        <v>#REF!</v>
      </c>
      <c r="F1000" s="143" t="s">
        <v>1626</v>
      </c>
    </row>
    <row r="1001" spans="1:6">
      <c r="A1001" s="116">
        <v>2140136</v>
      </c>
      <c r="B1001" s="116" t="s">
        <v>1627</v>
      </c>
      <c r="C1001" s="14">
        <v>0</v>
      </c>
      <c r="D1001" s="143">
        <v>21502</v>
      </c>
      <c r="E1001" s="1" t="e">
        <f>SUM(#REF!)</f>
        <v>#REF!</v>
      </c>
      <c r="F1001" s="143" t="s">
        <v>1628</v>
      </c>
    </row>
    <row r="1002" spans="1:6">
      <c r="A1002" s="116">
        <v>2140138</v>
      </c>
      <c r="B1002" s="116" t="s">
        <v>1629</v>
      </c>
      <c r="C1002" s="14">
        <v>0</v>
      </c>
      <c r="D1002" s="143">
        <v>2150201</v>
      </c>
      <c r="E1002" s="1" t="e">
        <f>SUM(#REF!)</f>
        <v>#REF!</v>
      </c>
      <c r="F1002" s="143" t="s">
        <v>1291</v>
      </c>
    </row>
    <row r="1003" spans="1:6">
      <c r="A1003" s="116">
        <v>2140139</v>
      </c>
      <c r="B1003" s="116" t="s">
        <v>1630</v>
      </c>
      <c r="C1003" s="14">
        <v>0</v>
      </c>
      <c r="D1003" s="143">
        <v>2150202</v>
      </c>
      <c r="E1003" s="1" t="e">
        <f>SUM(#REF!)</f>
        <v>#REF!</v>
      </c>
      <c r="F1003" s="143" t="s">
        <v>1293</v>
      </c>
    </row>
    <row r="1004" spans="1:6">
      <c r="A1004" s="116">
        <v>2140199</v>
      </c>
      <c r="B1004" s="116" t="s">
        <v>1631</v>
      </c>
      <c r="C1004" s="14">
        <v>19</v>
      </c>
      <c r="D1004" s="143">
        <v>2150203</v>
      </c>
      <c r="E1004" s="1" t="e">
        <f>SUM(#REF!)</f>
        <v>#REF!</v>
      </c>
      <c r="F1004" s="143" t="s">
        <v>1295</v>
      </c>
    </row>
    <row r="1005" spans="1:6">
      <c r="A1005" s="116">
        <v>21402</v>
      </c>
      <c r="B1005" s="115" t="s">
        <v>1632</v>
      </c>
      <c r="C1005" s="14">
        <f>SUM(C1006:C1014)</f>
        <v>0</v>
      </c>
      <c r="D1005" s="143">
        <v>2150204</v>
      </c>
      <c r="E1005" s="1" t="e">
        <f>SUM(#REF!)</f>
        <v>#REF!</v>
      </c>
      <c r="F1005" s="143" t="s">
        <v>1633</v>
      </c>
    </row>
    <row r="1006" spans="1:6">
      <c r="A1006" s="116">
        <v>2140201</v>
      </c>
      <c r="B1006" s="116" t="s">
        <v>109</v>
      </c>
      <c r="C1006" s="14">
        <v>0</v>
      </c>
      <c r="D1006" s="143">
        <v>2150205</v>
      </c>
      <c r="E1006" s="1" t="e">
        <f>SUM(#REF!)</f>
        <v>#REF!</v>
      </c>
      <c r="F1006" s="143" t="s">
        <v>1634</v>
      </c>
    </row>
    <row r="1007" spans="1:6">
      <c r="A1007" s="116">
        <v>2140202</v>
      </c>
      <c r="B1007" s="116" t="s">
        <v>111</v>
      </c>
      <c r="C1007" s="14">
        <v>0</v>
      </c>
      <c r="D1007" s="143">
        <v>2150206</v>
      </c>
      <c r="E1007" s="1" t="e">
        <f>SUM(#REF!)</f>
        <v>#REF!</v>
      </c>
      <c r="F1007" s="143" t="s">
        <v>1635</v>
      </c>
    </row>
    <row r="1008" spans="1:6">
      <c r="A1008" s="116">
        <v>2140203</v>
      </c>
      <c r="B1008" s="116" t="s">
        <v>113</v>
      </c>
      <c r="C1008" s="14">
        <v>0</v>
      </c>
      <c r="D1008" s="143">
        <v>2150207</v>
      </c>
      <c r="E1008" s="1" t="e">
        <f>SUM(#REF!)</f>
        <v>#REF!</v>
      </c>
      <c r="F1008" s="143" t="s">
        <v>1636</v>
      </c>
    </row>
    <row r="1009" spans="1:6">
      <c r="A1009" s="116">
        <v>2140204</v>
      </c>
      <c r="B1009" s="116" t="s">
        <v>1637</v>
      </c>
      <c r="C1009" s="14">
        <v>0</v>
      </c>
      <c r="D1009" s="143">
        <v>2150208</v>
      </c>
      <c r="E1009" s="1" t="e">
        <f>SUM(#REF!)</f>
        <v>#REF!</v>
      </c>
      <c r="F1009" s="143" t="s">
        <v>1638</v>
      </c>
    </row>
    <row r="1010" spans="1:6">
      <c r="A1010" s="116">
        <v>2140205</v>
      </c>
      <c r="B1010" s="116" t="s">
        <v>1639</v>
      </c>
      <c r="C1010" s="14">
        <v>0</v>
      </c>
      <c r="D1010" s="143">
        <v>2150209</v>
      </c>
      <c r="E1010" s="1" t="e">
        <f>SUM(#REF!)</f>
        <v>#REF!</v>
      </c>
      <c r="F1010" s="143" t="s">
        <v>1640</v>
      </c>
    </row>
    <row r="1011" spans="1:6">
      <c r="A1011" s="116">
        <v>2140206</v>
      </c>
      <c r="B1011" s="116" t="s">
        <v>1641</v>
      </c>
      <c r="C1011" s="14">
        <v>0</v>
      </c>
      <c r="D1011" s="143">
        <v>2150210</v>
      </c>
      <c r="E1011" s="1" t="e">
        <f>SUM(#REF!)</f>
        <v>#REF!</v>
      </c>
      <c r="F1011" s="143" t="s">
        <v>1642</v>
      </c>
    </row>
    <row r="1012" spans="1:6">
      <c r="A1012" s="116">
        <v>2140207</v>
      </c>
      <c r="B1012" s="116" t="s">
        <v>1643</v>
      </c>
      <c r="C1012" s="14">
        <v>0</v>
      </c>
      <c r="D1012" s="143">
        <v>2150212</v>
      </c>
      <c r="E1012" s="1" t="e">
        <f>SUM(#REF!)</f>
        <v>#REF!</v>
      </c>
      <c r="F1012" s="143" t="s">
        <v>1644</v>
      </c>
    </row>
    <row r="1013" spans="1:6">
      <c r="A1013" s="116">
        <v>2140208</v>
      </c>
      <c r="B1013" s="116" t="s">
        <v>1645</v>
      </c>
      <c r="C1013" s="14">
        <v>0</v>
      </c>
      <c r="D1013" s="143">
        <v>2150213</v>
      </c>
      <c r="E1013" s="1" t="e">
        <f>SUM(#REF!)</f>
        <v>#REF!</v>
      </c>
      <c r="F1013" s="143" t="s">
        <v>1646</v>
      </c>
    </row>
    <row r="1014" spans="1:6">
      <c r="A1014" s="116">
        <v>2140299</v>
      </c>
      <c r="B1014" s="116" t="s">
        <v>1647</v>
      </c>
      <c r="C1014" s="14">
        <v>0</v>
      </c>
      <c r="D1014" s="143">
        <v>2150214</v>
      </c>
      <c r="E1014" s="1" t="e">
        <f>SUM(#REF!)</f>
        <v>#REF!</v>
      </c>
      <c r="F1014" s="143" t="s">
        <v>1648</v>
      </c>
    </row>
    <row r="1015" spans="1:6">
      <c r="A1015" s="116">
        <v>21403</v>
      </c>
      <c r="B1015" s="115" t="s">
        <v>1649</v>
      </c>
      <c r="C1015" s="14">
        <f>SUM(C1016:C1024)</f>
        <v>0</v>
      </c>
      <c r="D1015" s="143">
        <v>2150215</v>
      </c>
      <c r="E1015" s="1" t="e">
        <f>SUM(#REF!)</f>
        <v>#REF!</v>
      </c>
      <c r="F1015" s="143" t="s">
        <v>1650</v>
      </c>
    </row>
    <row r="1016" spans="1:6">
      <c r="A1016" s="116">
        <v>2140301</v>
      </c>
      <c r="B1016" s="116" t="s">
        <v>109</v>
      </c>
      <c r="C1016" s="14">
        <v>0</v>
      </c>
      <c r="D1016" s="143">
        <v>2150299</v>
      </c>
      <c r="E1016" s="1" t="e">
        <f>SUM(#REF!)</f>
        <v>#REF!</v>
      </c>
      <c r="F1016" s="143" t="s">
        <v>1651</v>
      </c>
    </row>
    <row r="1017" spans="1:6">
      <c r="A1017" s="116">
        <v>2140302</v>
      </c>
      <c r="B1017" s="116" t="s">
        <v>111</v>
      </c>
      <c r="C1017" s="14">
        <v>0</v>
      </c>
      <c r="D1017" s="143">
        <v>21503</v>
      </c>
      <c r="E1017" s="1" t="e">
        <f>SUM(#REF!)</f>
        <v>#REF!</v>
      </c>
      <c r="F1017" s="143" t="s">
        <v>1652</v>
      </c>
    </row>
    <row r="1018" spans="1:6">
      <c r="A1018" s="116">
        <v>2140303</v>
      </c>
      <c r="B1018" s="116" t="s">
        <v>113</v>
      </c>
      <c r="C1018" s="14">
        <v>0</v>
      </c>
      <c r="D1018" s="143">
        <v>2150301</v>
      </c>
      <c r="E1018" s="1" t="e">
        <f>SUM(#REF!)</f>
        <v>#REF!</v>
      </c>
      <c r="F1018" s="143" t="s">
        <v>1291</v>
      </c>
    </row>
    <row r="1019" spans="1:6">
      <c r="A1019" s="116">
        <v>2140304</v>
      </c>
      <c r="B1019" s="116" t="s">
        <v>1653</v>
      </c>
      <c r="C1019" s="14">
        <v>0</v>
      </c>
      <c r="D1019" s="143">
        <v>2150302</v>
      </c>
      <c r="E1019" s="1" t="e">
        <f>SUM(#REF!)</f>
        <v>#REF!</v>
      </c>
      <c r="F1019" s="143" t="s">
        <v>1293</v>
      </c>
    </row>
    <row r="1020" spans="1:6">
      <c r="A1020" s="116">
        <v>2140305</v>
      </c>
      <c r="B1020" s="116" t="s">
        <v>1654</v>
      </c>
      <c r="C1020" s="14">
        <v>0</v>
      </c>
      <c r="D1020" s="143">
        <v>2150303</v>
      </c>
      <c r="E1020" s="1" t="e">
        <f>SUM(#REF!)</f>
        <v>#REF!</v>
      </c>
      <c r="F1020" s="143" t="s">
        <v>1295</v>
      </c>
    </row>
    <row r="1021" spans="1:6">
      <c r="A1021" s="116">
        <v>2140306</v>
      </c>
      <c r="B1021" s="116" t="s">
        <v>1655</v>
      </c>
      <c r="C1021" s="14">
        <v>0</v>
      </c>
      <c r="D1021" s="143">
        <v>2150399</v>
      </c>
      <c r="E1021" s="1" t="e">
        <f>SUM(#REF!)</f>
        <v>#REF!</v>
      </c>
      <c r="F1021" s="143" t="s">
        <v>1656</v>
      </c>
    </row>
    <row r="1022" spans="1:6">
      <c r="A1022" s="116">
        <v>2140307</v>
      </c>
      <c r="B1022" s="116" t="s">
        <v>1657</v>
      </c>
      <c r="C1022" s="14">
        <v>0</v>
      </c>
      <c r="D1022" s="143">
        <v>21505</v>
      </c>
      <c r="E1022" s="1" t="e">
        <f>SUM(#REF!)</f>
        <v>#REF!</v>
      </c>
      <c r="F1022" s="143" t="s">
        <v>1658</v>
      </c>
    </row>
    <row r="1023" spans="1:6">
      <c r="A1023" s="116">
        <v>2140308</v>
      </c>
      <c r="B1023" s="116" t="s">
        <v>1659</v>
      </c>
      <c r="C1023" s="14">
        <v>0</v>
      </c>
      <c r="D1023" s="143">
        <v>2150501</v>
      </c>
      <c r="E1023" s="1" t="e">
        <f>SUM(#REF!)</f>
        <v>#REF!</v>
      </c>
      <c r="F1023" s="143" t="s">
        <v>1291</v>
      </c>
    </row>
    <row r="1024" spans="1:6">
      <c r="A1024" s="116">
        <v>2140399</v>
      </c>
      <c r="B1024" s="116" t="s">
        <v>1660</v>
      </c>
      <c r="C1024" s="14">
        <v>0</v>
      </c>
      <c r="D1024" s="143">
        <v>2150502</v>
      </c>
      <c r="E1024" s="1" t="e">
        <f>SUM(#REF!)</f>
        <v>#REF!</v>
      </c>
      <c r="F1024" s="143" t="s">
        <v>1293</v>
      </c>
    </row>
    <row r="1025" spans="1:6">
      <c r="A1025" s="116">
        <v>21404</v>
      </c>
      <c r="B1025" s="115" t="s">
        <v>1661</v>
      </c>
      <c r="C1025" s="14">
        <f>SUM(C1026:C1029)</f>
        <v>0</v>
      </c>
      <c r="D1025" s="143">
        <v>2150503</v>
      </c>
      <c r="E1025" s="1" t="e">
        <f>SUM(#REF!)</f>
        <v>#REF!</v>
      </c>
      <c r="F1025" s="143" t="s">
        <v>1295</v>
      </c>
    </row>
    <row r="1026" spans="1:6">
      <c r="A1026" s="116">
        <v>2140401</v>
      </c>
      <c r="B1026" s="116" t="s">
        <v>1662</v>
      </c>
      <c r="C1026" s="14">
        <v>0</v>
      </c>
      <c r="D1026" s="143">
        <v>2150505</v>
      </c>
      <c r="E1026" s="1" t="e">
        <f>SUM(#REF!)</f>
        <v>#REF!</v>
      </c>
      <c r="F1026" s="143" t="s">
        <v>1663</v>
      </c>
    </row>
    <row r="1027" spans="1:6">
      <c r="A1027" s="116">
        <v>2140402</v>
      </c>
      <c r="B1027" s="116" t="s">
        <v>1664</v>
      </c>
      <c r="C1027" s="14">
        <v>0</v>
      </c>
      <c r="D1027" s="143">
        <v>2150506</v>
      </c>
      <c r="E1027" s="1" t="e">
        <f>SUM(#REF!)</f>
        <v>#REF!</v>
      </c>
      <c r="F1027" s="143" t="s">
        <v>1665</v>
      </c>
    </row>
    <row r="1028" spans="1:6">
      <c r="A1028" s="116">
        <v>2140403</v>
      </c>
      <c r="B1028" s="116" t="s">
        <v>1666</v>
      </c>
      <c r="C1028" s="14">
        <v>0</v>
      </c>
      <c r="D1028" s="143">
        <v>2150507</v>
      </c>
      <c r="E1028" s="1" t="e">
        <f>SUM(#REF!)</f>
        <v>#REF!</v>
      </c>
      <c r="F1028" s="143" t="s">
        <v>1667</v>
      </c>
    </row>
    <row r="1029" spans="1:6">
      <c r="A1029" s="116">
        <v>2140499</v>
      </c>
      <c r="B1029" s="116" t="s">
        <v>1668</v>
      </c>
      <c r="C1029" s="14">
        <v>0</v>
      </c>
      <c r="D1029" s="143">
        <v>2150508</v>
      </c>
      <c r="E1029" s="1" t="e">
        <f>SUM(#REF!)</f>
        <v>#REF!</v>
      </c>
      <c r="F1029" s="143" t="s">
        <v>1669</v>
      </c>
    </row>
    <row r="1030" spans="1:6">
      <c r="A1030" s="116">
        <v>21405</v>
      </c>
      <c r="B1030" s="115" t="s">
        <v>1670</v>
      </c>
      <c r="C1030" s="14">
        <f>SUM(C1031:C1036)</f>
        <v>0</v>
      </c>
      <c r="D1030" s="143">
        <v>2150509</v>
      </c>
      <c r="E1030" s="1" t="e">
        <f>SUM(#REF!)</f>
        <v>#REF!</v>
      </c>
      <c r="F1030" s="143" t="s">
        <v>1671</v>
      </c>
    </row>
    <row r="1031" spans="1:6">
      <c r="A1031" s="116">
        <v>2140501</v>
      </c>
      <c r="B1031" s="116" t="s">
        <v>109</v>
      </c>
      <c r="C1031" s="14">
        <v>0</v>
      </c>
      <c r="D1031" s="143">
        <v>2150510</v>
      </c>
      <c r="E1031" s="1" t="e">
        <f>SUM(#REF!)</f>
        <v>#REF!</v>
      </c>
      <c r="F1031" s="143" t="s">
        <v>1672</v>
      </c>
    </row>
    <row r="1032" spans="1:6">
      <c r="A1032" s="116">
        <v>2140502</v>
      </c>
      <c r="B1032" s="116" t="s">
        <v>111</v>
      </c>
      <c r="C1032" s="14">
        <v>0</v>
      </c>
      <c r="D1032" s="143">
        <v>2150511</v>
      </c>
      <c r="E1032" s="1" t="e">
        <f>SUM(#REF!)</f>
        <v>#REF!</v>
      </c>
      <c r="F1032" s="143" t="s">
        <v>1673</v>
      </c>
    </row>
    <row r="1033" spans="1:6">
      <c r="A1033" s="116">
        <v>2140503</v>
      </c>
      <c r="B1033" s="116" t="s">
        <v>113</v>
      </c>
      <c r="C1033" s="14">
        <v>0</v>
      </c>
      <c r="D1033" s="143">
        <v>2150513</v>
      </c>
      <c r="E1033" s="1" t="e">
        <f>SUM(#REF!)</f>
        <v>#REF!</v>
      </c>
      <c r="F1033" s="143" t="s">
        <v>1555</v>
      </c>
    </row>
    <row r="1034" spans="1:6">
      <c r="A1034" s="116">
        <v>2140504</v>
      </c>
      <c r="B1034" s="116" t="s">
        <v>1645</v>
      </c>
      <c r="C1034" s="14">
        <v>0</v>
      </c>
      <c r="D1034" s="143">
        <v>2150515</v>
      </c>
      <c r="E1034" s="1" t="e">
        <f>SUM(#REF!)</f>
        <v>#REF!</v>
      </c>
      <c r="F1034" s="143" t="s">
        <v>1674</v>
      </c>
    </row>
    <row r="1035" spans="1:6">
      <c r="A1035" s="116">
        <v>2140505</v>
      </c>
      <c r="B1035" s="116" t="s">
        <v>1675</v>
      </c>
      <c r="C1035" s="14">
        <v>0</v>
      </c>
      <c r="D1035" s="143">
        <v>2150599</v>
      </c>
      <c r="E1035" s="1" t="e">
        <f>SUM(#REF!)</f>
        <v>#REF!</v>
      </c>
      <c r="F1035" s="143" t="s">
        <v>1676</v>
      </c>
    </row>
    <row r="1036" spans="1:6">
      <c r="A1036" s="116">
        <v>2140599</v>
      </c>
      <c r="B1036" s="116" t="s">
        <v>1677</v>
      </c>
      <c r="C1036" s="14">
        <v>0</v>
      </c>
      <c r="D1036" s="143">
        <v>21507</v>
      </c>
      <c r="E1036" s="1" t="e">
        <f>SUM(#REF!)</f>
        <v>#REF!</v>
      </c>
      <c r="F1036" s="143" t="s">
        <v>1678</v>
      </c>
    </row>
    <row r="1037" spans="1:6">
      <c r="A1037" s="116">
        <v>21406</v>
      </c>
      <c r="B1037" s="115" t="s">
        <v>1679</v>
      </c>
      <c r="C1037" s="14">
        <f>SUM(C1038:C1041)</f>
        <v>0</v>
      </c>
      <c r="D1037" s="143">
        <v>2150701</v>
      </c>
      <c r="E1037" s="1" t="e">
        <f>SUM(#REF!)</f>
        <v>#REF!</v>
      </c>
      <c r="F1037" s="143" t="s">
        <v>1291</v>
      </c>
    </row>
    <row r="1038" spans="1:6">
      <c r="A1038" s="116">
        <v>2140601</v>
      </c>
      <c r="B1038" s="116" t="s">
        <v>1680</v>
      </c>
      <c r="C1038" s="14">
        <v>0</v>
      </c>
      <c r="D1038" s="143">
        <v>2150702</v>
      </c>
      <c r="E1038" s="1" t="e">
        <f>SUM(#REF!)</f>
        <v>#REF!</v>
      </c>
      <c r="F1038" s="143" t="s">
        <v>1293</v>
      </c>
    </row>
    <row r="1039" spans="1:6">
      <c r="A1039" s="116">
        <v>2140602</v>
      </c>
      <c r="B1039" s="116" t="s">
        <v>1681</v>
      </c>
      <c r="C1039" s="14">
        <v>0</v>
      </c>
      <c r="D1039" s="143">
        <v>2150703</v>
      </c>
      <c r="E1039" s="1" t="e">
        <f>SUM(#REF!)</f>
        <v>#REF!</v>
      </c>
      <c r="F1039" s="143" t="s">
        <v>1295</v>
      </c>
    </row>
    <row r="1040" spans="1:6">
      <c r="A1040" s="116">
        <v>2140603</v>
      </c>
      <c r="B1040" s="116" t="s">
        <v>1682</v>
      </c>
      <c r="C1040" s="14">
        <v>0</v>
      </c>
      <c r="D1040" s="143">
        <v>2150704</v>
      </c>
      <c r="E1040" s="1" t="e">
        <f>SUM(#REF!)</f>
        <v>#REF!</v>
      </c>
      <c r="F1040" s="143" t="s">
        <v>1683</v>
      </c>
    </row>
    <row r="1041" spans="1:6">
      <c r="A1041" s="116">
        <v>2140699</v>
      </c>
      <c r="B1041" s="116" t="s">
        <v>1684</v>
      </c>
      <c r="C1041" s="14">
        <v>0</v>
      </c>
      <c r="D1041" s="143">
        <v>2150705</v>
      </c>
      <c r="E1041" s="1" t="e">
        <f>SUM(#REF!)</f>
        <v>#REF!</v>
      </c>
      <c r="F1041" s="143" t="s">
        <v>1685</v>
      </c>
    </row>
    <row r="1042" spans="1:6">
      <c r="A1042" s="116">
        <v>21499</v>
      </c>
      <c r="B1042" s="115" t="s">
        <v>1686</v>
      </c>
      <c r="C1042" s="14">
        <f>SUM(C1043:C1044)</f>
        <v>0</v>
      </c>
      <c r="D1042" s="143">
        <v>2150799</v>
      </c>
      <c r="E1042" s="1" t="e">
        <f>SUM(#REF!)</f>
        <v>#REF!</v>
      </c>
      <c r="F1042" s="143" t="s">
        <v>1687</v>
      </c>
    </row>
    <row r="1043" spans="1:6">
      <c r="A1043" s="116">
        <v>2149901</v>
      </c>
      <c r="B1043" s="116" t="s">
        <v>1688</v>
      </c>
      <c r="C1043" s="14">
        <v>0</v>
      </c>
      <c r="D1043" s="143">
        <v>21508</v>
      </c>
      <c r="E1043" s="1" t="e">
        <f>SUM(#REF!)</f>
        <v>#REF!</v>
      </c>
      <c r="F1043" s="143" t="s">
        <v>1689</v>
      </c>
    </row>
    <row r="1044" spans="1:6">
      <c r="A1044" s="116">
        <v>2149999</v>
      </c>
      <c r="B1044" s="116" t="s">
        <v>1690</v>
      </c>
      <c r="C1044" s="14">
        <v>0</v>
      </c>
      <c r="D1044" s="143">
        <v>2150801</v>
      </c>
      <c r="E1044" s="1" t="e">
        <f>SUM(#REF!)</f>
        <v>#REF!</v>
      </c>
      <c r="F1044" s="143" t="s">
        <v>1291</v>
      </c>
    </row>
    <row r="1045" spans="1:6">
      <c r="A1045" s="116">
        <v>215</v>
      </c>
      <c r="B1045" s="115" t="s">
        <v>1691</v>
      </c>
      <c r="C1045" s="14">
        <f>SUM(C1046,C1056,C1072,C1077,C1091,C1098,C1105)</f>
        <v>0</v>
      </c>
      <c r="D1045" s="143">
        <v>2150802</v>
      </c>
      <c r="E1045" s="1" t="e">
        <f>SUM(#REF!)</f>
        <v>#REF!</v>
      </c>
      <c r="F1045" s="143" t="s">
        <v>1293</v>
      </c>
    </row>
    <row r="1046" spans="1:6">
      <c r="A1046" s="116">
        <v>21501</v>
      </c>
      <c r="B1046" s="115" t="s">
        <v>1692</v>
      </c>
      <c r="C1046" s="14">
        <f>SUM(C1047:C1055)</f>
        <v>0</v>
      </c>
      <c r="D1046" s="143">
        <v>2150803</v>
      </c>
      <c r="E1046" s="1" t="e">
        <f>SUM(#REF!)</f>
        <v>#REF!</v>
      </c>
      <c r="F1046" s="143" t="s">
        <v>1295</v>
      </c>
    </row>
    <row r="1047" spans="1:6">
      <c r="A1047" s="116">
        <v>2150101</v>
      </c>
      <c r="B1047" s="116" t="s">
        <v>109</v>
      </c>
      <c r="C1047" s="14">
        <v>0</v>
      </c>
      <c r="D1047" s="143">
        <v>2150804</v>
      </c>
      <c r="E1047" s="1" t="e">
        <f>SUM(#REF!)</f>
        <v>#REF!</v>
      </c>
      <c r="F1047" s="143" t="s">
        <v>1693</v>
      </c>
    </row>
    <row r="1048" spans="1:6">
      <c r="A1048" s="116">
        <v>2150102</v>
      </c>
      <c r="B1048" s="116" t="s">
        <v>111</v>
      </c>
      <c r="C1048" s="14">
        <v>0</v>
      </c>
      <c r="D1048" s="143">
        <v>2150805</v>
      </c>
      <c r="E1048" s="1" t="e">
        <f>SUM(#REF!)</f>
        <v>#REF!</v>
      </c>
      <c r="F1048" s="143" t="s">
        <v>1694</v>
      </c>
    </row>
    <row r="1049" spans="1:6">
      <c r="A1049" s="116">
        <v>2150103</v>
      </c>
      <c r="B1049" s="116" t="s">
        <v>113</v>
      </c>
      <c r="C1049" s="14">
        <v>0</v>
      </c>
      <c r="D1049" s="143">
        <v>2150899</v>
      </c>
      <c r="E1049" s="1" t="e">
        <f>SUM(#REF!)</f>
        <v>#REF!</v>
      </c>
      <c r="F1049" s="143" t="s">
        <v>1695</v>
      </c>
    </row>
    <row r="1050" spans="1:6">
      <c r="A1050" s="116">
        <v>2150104</v>
      </c>
      <c r="B1050" s="116" t="s">
        <v>1696</v>
      </c>
      <c r="C1050" s="14">
        <v>0</v>
      </c>
      <c r="D1050" s="143">
        <v>21599</v>
      </c>
      <c r="E1050" s="1" t="e">
        <f>SUM(#REF!)</f>
        <v>#REF!</v>
      </c>
      <c r="F1050" s="143" t="s">
        <v>1697</v>
      </c>
    </row>
    <row r="1051" spans="1:6">
      <c r="A1051" s="116">
        <v>2150105</v>
      </c>
      <c r="B1051" s="116" t="s">
        <v>1698</v>
      </c>
      <c r="C1051" s="14">
        <v>0</v>
      </c>
      <c r="D1051" s="143">
        <v>2159901</v>
      </c>
      <c r="E1051" s="1" t="e">
        <f>SUM(#REF!)</f>
        <v>#REF!</v>
      </c>
      <c r="F1051" s="143" t="s">
        <v>1699</v>
      </c>
    </row>
    <row r="1052" spans="1:6">
      <c r="A1052" s="116">
        <v>2150106</v>
      </c>
      <c r="B1052" s="116" t="s">
        <v>1700</v>
      </c>
      <c r="C1052" s="14">
        <v>0</v>
      </c>
      <c r="D1052" s="143">
        <v>2159904</v>
      </c>
      <c r="E1052" s="1" t="e">
        <f>SUM(#REF!)</f>
        <v>#REF!</v>
      </c>
      <c r="F1052" s="143" t="s">
        <v>1701</v>
      </c>
    </row>
    <row r="1053" spans="1:6">
      <c r="A1053" s="116">
        <v>2150107</v>
      </c>
      <c r="B1053" s="116" t="s">
        <v>1702</v>
      </c>
      <c r="C1053" s="14">
        <v>0</v>
      </c>
      <c r="D1053" s="143">
        <v>2159905</v>
      </c>
      <c r="E1053" s="1" t="e">
        <f>SUM(#REF!)</f>
        <v>#REF!</v>
      </c>
      <c r="F1053" s="143" t="s">
        <v>1703</v>
      </c>
    </row>
    <row r="1054" spans="1:6">
      <c r="A1054" s="116">
        <v>2150108</v>
      </c>
      <c r="B1054" s="116" t="s">
        <v>1704</v>
      </c>
      <c r="C1054" s="14">
        <v>0</v>
      </c>
      <c r="D1054" s="143">
        <v>2159906</v>
      </c>
      <c r="E1054" s="1" t="e">
        <f>SUM(#REF!)</f>
        <v>#REF!</v>
      </c>
      <c r="F1054" s="143" t="s">
        <v>1705</v>
      </c>
    </row>
    <row r="1055" spans="1:6">
      <c r="A1055" s="116">
        <v>2150199</v>
      </c>
      <c r="B1055" s="116" t="s">
        <v>1706</v>
      </c>
      <c r="C1055" s="14">
        <v>0</v>
      </c>
      <c r="D1055" s="143">
        <v>2159999</v>
      </c>
      <c r="E1055" s="1" t="e">
        <f>SUM(#REF!)</f>
        <v>#REF!</v>
      </c>
      <c r="F1055" s="143" t="s">
        <v>1707</v>
      </c>
    </row>
    <row r="1056" spans="1:6">
      <c r="A1056" s="116">
        <v>21502</v>
      </c>
      <c r="B1056" s="115" t="s">
        <v>1708</v>
      </c>
      <c r="C1056" s="14">
        <f>SUM(C1057:C1071)</f>
        <v>0</v>
      </c>
      <c r="D1056" s="143">
        <v>216</v>
      </c>
      <c r="E1056" s="1" t="e">
        <f>SUM(#REF!)</f>
        <v>#REF!</v>
      </c>
      <c r="F1056" s="143" t="s">
        <v>1709</v>
      </c>
    </row>
    <row r="1057" spans="1:6">
      <c r="A1057" s="116">
        <v>2150201</v>
      </c>
      <c r="B1057" s="116" t="s">
        <v>109</v>
      </c>
      <c r="C1057" s="14">
        <v>0</v>
      </c>
      <c r="D1057" s="143">
        <v>21602</v>
      </c>
      <c r="E1057" s="1" t="e">
        <f>SUM(#REF!)</f>
        <v>#REF!</v>
      </c>
      <c r="F1057" s="143" t="s">
        <v>1710</v>
      </c>
    </row>
    <row r="1058" spans="1:6">
      <c r="A1058" s="116">
        <v>2150202</v>
      </c>
      <c r="B1058" s="116" t="s">
        <v>111</v>
      </c>
      <c r="C1058" s="14">
        <v>0</v>
      </c>
      <c r="D1058" s="143">
        <v>2160201</v>
      </c>
      <c r="E1058" s="1" t="e">
        <f>SUM(#REF!)</f>
        <v>#REF!</v>
      </c>
      <c r="F1058" s="143" t="s">
        <v>1291</v>
      </c>
    </row>
    <row r="1059" spans="1:6">
      <c r="A1059" s="116">
        <v>2150203</v>
      </c>
      <c r="B1059" s="116" t="s">
        <v>113</v>
      </c>
      <c r="C1059" s="14">
        <v>0</v>
      </c>
      <c r="D1059" s="143">
        <v>2160202</v>
      </c>
      <c r="E1059" s="1" t="e">
        <f>SUM(#REF!)</f>
        <v>#REF!</v>
      </c>
      <c r="F1059" s="143" t="s">
        <v>1293</v>
      </c>
    </row>
    <row r="1060" spans="1:6">
      <c r="A1060" s="116">
        <v>2150204</v>
      </c>
      <c r="B1060" s="116" t="s">
        <v>1711</v>
      </c>
      <c r="C1060" s="14">
        <v>0</v>
      </c>
      <c r="D1060" s="143">
        <v>2160203</v>
      </c>
      <c r="E1060" s="1" t="e">
        <f>SUM(#REF!)</f>
        <v>#REF!</v>
      </c>
      <c r="F1060" s="143" t="s">
        <v>1295</v>
      </c>
    </row>
    <row r="1061" spans="1:6">
      <c r="A1061" s="116">
        <v>2150205</v>
      </c>
      <c r="B1061" s="116" t="s">
        <v>1712</v>
      </c>
      <c r="C1061" s="14">
        <v>0</v>
      </c>
      <c r="D1061" s="143">
        <v>2160216</v>
      </c>
      <c r="E1061" s="1" t="e">
        <f>SUM(#REF!)</f>
        <v>#REF!</v>
      </c>
      <c r="F1061" s="143" t="s">
        <v>1713</v>
      </c>
    </row>
    <row r="1062" spans="1:6">
      <c r="A1062" s="116">
        <v>2150206</v>
      </c>
      <c r="B1062" s="116" t="s">
        <v>1714</v>
      </c>
      <c r="C1062" s="14">
        <v>0</v>
      </c>
      <c r="D1062" s="143">
        <v>2160217</v>
      </c>
      <c r="E1062" s="1" t="e">
        <f>SUM(#REF!)</f>
        <v>#REF!</v>
      </c>
      <c r="F1062" s="143" t="s">
        <v>1715</v>
      </c>
    </row>
    <row r="1063" spans="1:6">
      <c r="A1063" s="116">
        <v>2150207</v>
      </c>
      <c r="B1063" s="116" t="s">
        <v>1716</v>
      </c>
      <c r="C1063" s="14">
        <v>0</v>
      </c>
      <c r="D1063" s="143">
        <v>2160218</v>
      </c>
      <c r="E1063" s="1" t="e">
        <f>SUM(#REF!)</f>
        <v>#REF!</v>
      </c>
      <c r="F1063" s="143" t="s">
        <v>1717</v>
      </c>
    </row>
    <row r="1064" spans="1:6">
      <c r="A1064" s="116">
        <v>2150208</v>
      </c>
      <c r="B1064" s="116" t="s">
        <v>1718</v>
      </c>
      <c r="C1064" s="14">
        <v>0</v>
      </c>
      <c r="D1064" s="143">
        <v>2160219</v>
      </c>
      <c r="E1064" s="1" t="e">
        <f>SUM(#REF!)</f>
        <v>#REF!</v>
      </c>
      <c r="F1064" s="143" t="s">
        <v>1719</v>
      </c>
    </row>
    <row r="1065" spans="1:6">
      <c r="A1065" s="116">
        <v>2150209</v>
      </c>
      <c r="B1065" s="116" t="s">
        <v>1720</v>
      </c>
      <c r="C1065" s="14">
        <v>0</v>
      </c>
      <c r="D1065" s="143">
        <v>2160250</v>
      </c>
      <c r="E1065" s="1" t="e">
        <f>SUM(#REF!)</f>
        <v>#REF!</v>
      </c>
      <c r="F1065" s="143" t="s">
        <v>1297</v>
      </c>
    </row>
    <row r="1066" spans="1:6">
      <c r="A1066" s="116">
        <v>2150210</v>
      </c>
      <c r="B1066" s="116" t="s">
        <v>1721</v>
      </c>
      <c r="C1066" s="14">
        <v>0</v>
      </c>
      <c r="D1066" s="143">
        <v>2160299</v>
      </c>
      <c r="E1066" s="1" t="e">
        <f>SUM(#REF!)</f>
        <v>#REF!</v>
      </c>
      <c r="F1066" s="143" t="s">
        <v>1722</v>
      </c>
    </row>
    <row r="1067" spans="1:6">
      <c r="A1067" s="116">
        <v>2150212</v>
      </c>
      <c r="B1067" s="116" t="s">
        <v>1723</v>
      </c>
      <c r="C1067" s="14">
        <v>0</v>
      </c>
      <c r="D1067" s="143">
        <v>21606</v>
      </c>
      <c r="E1067" s="1" t="e">
        <f>SUM(#REF!)</f>
        <v>#REF!</v>
      </c>
      <c r="F1067" s="143" t="s">
        <v>1724</v>
      </c>
    </row>
    <row r="1068" spans="1:6">
      <c r="A1068" s="116">
        <v>2150213</v>
      </c>
      <c r="B1068" s="116" t="s">
        <v>1725</v>
      </c>
      <c r="C1068" s="14">
        <v>0</v>
      </c>
      <c r="D1068" s="143">
        <v>2160601</v>
      </c>
      <c r="E1068" s="1" t="e">
        <f>SUM(#REF!)</f>
        <v>#REF!</v>
      </c>
      <c r="F1068" s="143" t="s">
        <v>1291</v>
      </c>
    </row>
    <row r="1069" spans="1:6">
      <c r="A1069" s="116">
        <v>2150214</v>
      </c>
      <c r="B1069" s="116" t="s">
        <v>1726</v>
      </c>
      <c r="C1069" s="14">
        <v>0</v>
      </c>
      <c r="D1069" s="143">
        <v>2160602</v>
      </c>
      <c r="E1069" s="1" t="e">
        <f>SUM(#REF!)</f>
        <v>#REF!</v>
      </c>
      <c r="F1069" s="143" t="s">
        <v>1293</v>
      </c>
    </row>
    <row r="1070" spans="1:6">
      <c r="A1070" s="116">
        <v>2150215</v>
      </c>
      <c r="B1070" s="116" t="s">
        <v>1727</v>
      </c>
      <c r="C1070" s="14">
        <v>0</v>
      </c>
      <c r="D1070" s="143">
        <v>2160603</v>
      </c>
      <c r="E1070" s="1" t="e">
        <f>SUM(#REF!)</f>
        <v>#REF!</v>
      </c>
      <c r="F1070" s="143" t="s">
        <v>1295</v>
      </c>
    </row>
    <row r="1071" spans="1:6">
      <c r="A1071" s="116">
        <v>2150299</v>
      </c>
      <c r="B1071" s="116" t="s">
        <v>1728</v>
      </c>
      <c r="C1071" s="14">
        <v>0</v>
      </c>
      <c r="D1071" s="143">
        <v>2160607</v>
      </c>
      <c r="E1071" s="1" t="e">
        <f>SUM(#REF!)</f>
        <v>#REF!</v>
      </c>
      <c r="F1071" s="143" t="s">
        <v>1729</v>
      </c>
    </row>
    <row r="1072" spans="1:6">
      <c r="A1072" s="116">
        <v>21503</v>
      </c>
      <c r="B1072" s="115" t="s">
        <v>1730</v>
      </c>
      <c r="C1072" s="14">
        <f>SUM(C1073:C1076)</f>
        <v>0</v>
      </c>
      <c r="D1072" s="143">
        <v>2160699</v>
      </c>
      <c r="E1072" s="1" t="e">
        <f>SUM(#REF!)</f>
        <v>#REF!</v>
      </c>
      <c r="F1072" s="143" t="s">
        <v>1731</v>
      </c>
    </row>
    <row r="1073" spans="1:6">
      <c r="A1073" s="116">
        <v>2150301</v>
      </c>
      <c r="B1073" s="116" t="s">
        <v>109</v>
      </c>
      <c r="C1073" s="14">
        <v>0</v>
      </c>
      <c r="D1073" s="143">
        <v>21699</v>
      </c>
      <c r="E1073" s="1" t="e">
        <f>SUM(#REF!)</f>
        <v>#REF!</v>
      </c>
      <c r="F1073" s="143" t="s">
        <v>1732</v>
      </c>
    </row>
    <row r="1074" spans="1:6">
      <c r="A1074" s="116">
        <v>2150302</v>
      </c>
      <c r="B1074" s="116" t="s">
        <v>111</v>
      </c>
      <c r="C1074" s="14">
        <v>0</v>
      </c>
      <c r="D1074" s="143">
        <v>2169901</v>
      </c>
      <c r="E1074" s="1" t="e">
        <f>SUM(#REF!)</f>
        <v>#REF!</v>
      </c>
      <c r="F1074" s="143" t="s">
        <v>1733</v>
      </c>
    </row>
    <row r="1075" spans="1:6">
      <c r="A1075" s="116">
        <v>2150303</v>
      </c>
      <c r="B1075" s="116" t="s">
        <v>113</v>
      </c>
      <c r="C1075" s="14">
        <v>0</v>
      </c>
      <c r="D1075" s="143">
        <v>2169999</v>
      </c>
      <c r="E1075" s="1" t="e">
        <f>SUM(#REF!)</f>
        <v>#REF!</v>
      </c>
      <c r="F1075" s="143" t="s">
        <v>1734</v>
      </c>
    </row>
    <row r="1076" spans="1:6">
      <c r="A1076" s="116">
        <v>2150399</v>
      </c>
      <c r="B1076" s="116" t="s">
        <v>1735</v>
      </c>
      <c r="C1076" s="14">
        <v>0</v>
      </c>
      <c r="D1076" s="143">
        <v>217</v>
      </c>
      <c r="E1076" s="1" t="e">
        <f>SUM(#REF!)</f>
        <v>#REF!</v>
      </c>
      <c r="F1076" s="143" t="s">
        <v>1736</v>
      </c>
    </row>
    <row r="1077" spans="1:6">
      <c r="A1077" s="116">
        <v>21505</v>
      </c>
      <c r="B1077" s="115" t="s">
        <v>1737</v>
      </c>
      <c r="C1077" s="14">
        <f>SUM(C1078:C1090)</f>
        <v>0</v>
      </c>
      <c r="D1077" s="143">
        <v>21701</v>
      </c>
      <c r="E1077" s="1" t="e">
        <f>SUM(#REF!)</f>
        <v>#REF!</v>
      </c>
      <c r="F1077" s="143" t="s">
        <v>1738</v>
      </c>
    </row>
    <row r="1078" spans="1:6">
      <c r="A1078" s="116">
        <v>2150501</v>
      </c>
      <c r="B1078" s="116" t="s">
        <v>109</v>
      </c>
      <c r="C1078" s="14">
        <v>0</v>
      </c>
      <c r="D1078" s="143">
        <v>2170101</v>
      </c>
      <c r="E1078" s="1" t="e">
        <f>SUM(#REF!)</f>
        <v>#REF!</v>
      </c>
      <c r="F1078" s="143" t="s">
        <v>1291</v>
      </c>
    </row>
    <row r="1079" spans="1:6">
      <c r="A1079" s="116">
        <v>2150502</v>
      </c>
      <c r="B1079" s="116" t="s">
        <v>111</v>
      </c>
      <c r="C1079" s="14">
        <v>0</v>
      </c>
      <c r="D1079" s="143">
        <v>2170102</v>
      </c>
      <c r="E1079" s="1" t="e">
        <f>SUM(#REF!)</f>
        <v>#REF!</v>
      </c>
      <c r="F1079" s="143" t="s">
        <v>1293</v>
      </c>
    </row>
    <row r="1080" spans="1:6">
      <c r="A1080" s="116">
        <v>2150503</v>
      </c>
      <c r="B1080" s="116" t="s">
        <v>113</v>
      </c>
      <c r="C1080" s="14">
        <v>0</v>
      </c>
      <c r="D1080" s="143">
        <v>2170103</v>
      </c>
      <c r="E1080" s="1" t="e">
        <f>SUM(#REF!)</f>
        <v>#REF!</v>
      </c>
      <c r="F1080" s="143" t="s">
        <v>1295</v>
      </c>
    </row>
    <row r="1081" spans="1:6">
      <c r="A1081" s="116">
        <v>2150505</v>
      </c>
      <c r="B1081" s="116" t="s">
        <v>1739</v>
      </c>
      <c r="C1081" s="14">
        <v>0</v>
      </c>
      <c r="D1081" s="143">
        <v>2170104</v>
      </c>
      <c r="E1081" s="1" t="e">
        <f>SUM(#REF!)</f>
        <v>#REF!</v>
      </c>
      <c r="F1081" s="143" t="s">
        <v>1740</v>
      </c>
    </row>
    <row r="1082" spans="1:6">
      <c r="A1082" s="116">
        <v>2150506</v>
      </c>
      <c r="B1082" s="116" t="s">
        <v>1741</v>
      </c>
      <c r="C1082" s="14">
        <v>0</v>
      </c>
      <c r="D1082" s="143">
        <v>2170150</v>
      </c>
      <c r="E1082" s="1" t="e">
        <f>SUM(#REF!)</f>
        <v>#REF!</v>
      </c>
      <c r="F1082" s="143" t="s">
        <v>1297</v>
      </c>
    </row>
    <row r="1083" spans="1:6">
      <c r="A1083" s="116">
        <v>2150507</v>
      </c>
      <c r="B1083" s="116" t="s">
        <v>1742</v>
      </c>
      <c r="C1083" s="14">
        <v>0</v>
      </c>
      <c r="D1083" s="143">
        <v>2170199</v>
      </c>
      <c r="E1083" s="1" t="e">
        <f>SUM(#REF!)</f>
        <v>#REF!</v>
      </c>
      <c r="F1083" s="143" t="s">
        <v>1743</v>
      </c>
    </row>
    <row r="1084" spans="1:6">
      <c r="A1084" s="116">
        <v>2150508</v>
      </c>
      <c r="B1084" s="116" t="s">
        <v>1744</v>
      </c>
      <c r="C1084" s="14">
        <v>0</v>
      </c>
      <c r="D1084" s="143">
        <v>21703</v>
      </c>
      <c r="E1084" s="1" t="e">
        <f>SUM(#REF!)</f>
        <v>#REF!</v>
      </c>
      <c r="F1084" s="143" t="s">
        <v>1745</v>
      </c>
    </row>
    <row r="1085" spans="1:6">
      <c r="A1085" s="116">
        <v>2150509</v>
      </c>
      <c r="B1085" s="116" t="s">
        <v>1746</v>
      </c>
      <c r="C1085" s="14">
        <v>0</v>
      </c>
      <c r="D1085" s="143">
        <v>2170301</v>
      </c>
      <c r="E1085" s="1" t="e">
        <f>SUM(#REF!)</f>
        <v>#REF!</v>
      </c>
      <c r="F1085" s="143" t="s">
        <v>1747</v>
      </c>
    </row>
    <row r="1086" spans="1:6">
      <c r="A1086" s="116">
        <v>2150510</v>
      </c>
      <c r="B1086" s="116" t="s">
        <v>1748</v>
      </c>
      <c r="C1086" s="14">
        <v>0</v>
      </c>
      <c r="D1086" s="143">
        <v>2170302</v>
      </c>
      <c r="E1086" s="1" t="e">
        <f>SUM(#REF!)</f>
        <v>#REF!</v>
      </c>
      <c r="F1086" s="143" t="s">
        <v>1749</v>
      </c>
    </row>
    <row r="1087" spans="1:6">
      <c r="A1087" s="116">
        <v>2150511</v>
      </c>
      <c r="B1087" s="116" t="s">
        <v>1750</v>
      </c>
      <c r="C1087" s="14">
        <v>0</v>
      </c>
      <c r="D1087" s="143">
        <v>2170303</v>
      </c>
      <c r="E1087" s="1" t="e">
        <f>SUM(#REF!)</f>
        <v>#REF!</v>
      </c>
      <c r="F1087" s="143" t="s">
        <v>1751</v>
      </c>
    </row>
    <row r="1088" spans="1:6">
      <c r="A1088" s="116">
        <v>2150513</v>
      </c>
      <c r="B1088" s="116" t="s">
        <v>1645</v>
      </c>
      <c r="C1088" s="14">
        <v>0</v>
      </c>
      <c r="D1088" s="143">
        <v>2170304</v>
      </c>
      <c r="E1088" s="1" t="e">
        <f>SUM(#REF!)</f>
        <v>#REF!</v>
      </c>
      <c r="F1088" s="143" t="s">
        <v>1752</v>
      </c>
    </row>
    <row r="1089" spans="1:6">
      <c r="A1089" s="116">
        <v>2150515</v>
      </c>
      <c r="B1089" s="116" t="s">
        <v>1753</v>
      </c>
      <c r="C1089" s="14">
        <v>0</v>
      </c>
      <c r="D1089" s="143">
        <v>2170399</v>
      </c>
      <c r="E1089" s="1" t="e">
        <f>SUM(#REF!)</f>
        <v>#REF!</v>
      </c>
      <c r="F1089" s="143" t="s">
        <v>1754</v>
      </c>
    </row>
    <row r="1090" spans="1:6">
      <c r="A1090" s="116">
        <v>2150599</v>
      </c>
      <c r="B1090" s="116" t="s">
        <v>1755</v>
      </c>
      <c r="C1090" s="14">
        <v>0</v>
      </c>
      <c r="D1090" s="143">
        <v>21799</v>
      </c>
      <c r="E1090" s="1" t="e">
        <f>SUM(#REF!)</f>
        <v>#REF!</v>
      </c>
      <c r="F1090" s="143" t="s">
        <v>1756</v>
      </c>
    </row>
    <row r="1091" spans="1:6">
      <c r="A1091" s="116">
        <v>21507</v>
      </c>
      <c r="B1091" s="115" t="s">
        <v>1757</v>
      </c>
      <c r="C1091" s="14">
        <f>SUM(C1092:C1097)</f>
        <v>0</v>
      </c>
      <c r="D1091" s="143">
        <v>219</v>
      </c>
      <c r="E1091" s="1" t="e">
        <f>SUM(#REF!)</f>
        <v>#REF!</v>
      </c>
      <c r="F1091" s="143" t="s">
        <v>1758</v>
      </c>
    </row>
    <row r="1092" spans="1:6">
      <c r="A1092" s="116">
        <v>2150701</v>
      </c>
      <c r="B1092" s="116" t="s">
        <v>109</v>
      </c>
      <c r="C1092" s="14">
        <v>0</v>
      </c>
      <c r="D1092" s="143">
        <v>21901</v>
      </c>
      <c r="E1092" s="1" t="e">
        <f>SUM(#REF!)</f>
        <v>#REF!</v>
      </c>
      <c r="F1092" s="143" t="s">
        <v>1759</v>
      </c>
    </row>
    <row r="1093" spans="1:6">
      <c r="A1093" s="116">
        <v>2150702</v>
      </c>
      <c r="B1093" s="116" t="s">
        <v>111</v>
      </c>
      <c r="C1093" s="14">
        <v>0</v>
      </c>
      <c r="D1093" s="143">
        <v>21902</v>
      </c>
      <c r="E1093" s="1" t="e">
        <f>SUM(#REF!)</f>
        <v>#REF!</v>
      </c>
      <c r="F1093" s="143" t="s">
        <v>1760</v>
      </c>
    </row>
    <row r="1094" spans="1:6">
      <c r="A1094" s="116">
        <v>2150703</v>
      </c>
      <c r="B1094" s="116" t="s">
        <v>113</v>
      </c>
      <c r="C1094" s="14">
        <v>0</v>
      </c>
      <c r="D1094" s="143">
        <v>21903</v>
      </c>
      <c r="E1094" s="1" t="e">
        <f>SUM(#REF!)</f>
        <v>#REF!</v>
      </c>
      <c r="F1094" s="143" t="s">
        <v>1761</v>
      </c>
    </row>
    <row r="1095" spans="1:6">
      <c r="A1095" s="116">
        <v>2150704</v>
      </c>
      <c r="B1095" s="116" t="s">
        <v>1762</v>
      </c>
      <c r="C1095" s="14">
        <v>0</v>
      </c>
      <c r="D1095" s="143">
        <v>21904</v>
      </c>
      <c r="E1095" s="1" t="e">
        <f>SUM(#REF!)</f>
        <v>#REF!</v>
      </c>
      <c r="F1095" s="143" t="s">
        <v>1763</v>
      </c>
    </row>
    <row r="1096" spans="1:6">
      <c r="A1096" s="116">
        <v>2150705</v>
      </c>
      <c r="B1096" s="116" t="s">
        <v>1764</v>
      </c>
      <c r="C1096" s="14">
        <v>0</v>
      </c>
      <c r="D1096" s="143">
        <v>21905</v>
      </c>
      <c r="E1096" s="1" t="e">
        <f>SUM(#REF!)</f>
        <v>#REF!</v>
      </c>
      <c r="F1096" s="143" t="s">
        <v>1765</v>
      </c>
    </row>
    <row r="1097" spans="1:6">
      <c r="A1097" s="116">
        <v>2150799</v>
      </c>
      <c r="B1097" s="116" t="s">
        <v>1766</v>
      </c>
      <c r="C1097" s="14">
        <v>0</v>
      </c>
      <c r="D1097" s="143">
        <v>21906</v>
      </c>
      <c r="E1097" s="1" t="e">
        <f>SUM(#REF!)</f>
        <v>#REF!</v>
      </c>
      <c r="F1097" s="143" t="s">
        <v>1289</v>
      </c>
    </row>
    <row r="1098" spans="1:6">
      <c r="A1098" s="116">
        <v>21508</v>
      </c>
      <c r="B1098" s="115" t="s">
        <v>1767</v>
      </c>
      <c r="C1098" s="14">
        <f>SUM(C1099:C1104)</f>
        <v>0</v>
      </c>
      <c r="D1098" s="143">
        <v>21907</v>
      </c>
      <c r="E1098" s="1" t="e">
        <f>SUM(#REF!)</f>
        <v>#REF!</v>
      </c>
      <c r="F1098" s="143" t="s">
        <v>1768</v>
      </c>
    </row>
    <row r="1099" spans="1:6">
      <c r="A1099" s="116">
        <v>2150801</v>
      </c>
      <c r="B1099" s="116" t="s">
        <v>109</v>
      </c>
      <c r="C1099" s="14">
        <v>0</v>
      </c>
      <c r="D1099" s="143">
        <v>21908</v>
      </c>
      <c r="E1099" s="1" t="e">
        <f>SUM(#REF!)</f>
        <v>#REF!</v>
      </c>
      <c r="F1099" s="143" t="s">
        <v>1769</v>
      </c>
    </row>
    <row r="1100" spans="1:6">
      <c r="A1100" s="116">
        <v>2150802</v>
      </c>
      <c r="B1100" s="116" t="s">
        <v>111</v>
      </c>
      <c r="C1100" s="14">
        <v>0</v>
      </c>
      <c r="D1100" s="143">
        <v>21999</v>
      </c>
      <c r="E1100" s="1" t="e">
        <f>SUM(#REF!)</f>
        <v>#REF!</v>
      </c>
      <c r="F1100" s="143" t="s">
        <v>1770</v>
      </c>
    </row>
    <row r="1101" spans="1:6">
      <c r="A1101" s="116">
        <v>2150803</v>
      </c>
      <c r="B1101" s="116" t="s">
        <v>113</v>
      </c>
      <c r="C1101" s="14">
        <v>0</v>
      </c>
      <c r="D1101" s="143">
        <v>220</v>
      </c>
      <c r="E1101" s="1" t="e">
        <f>SUM(#REF!)</f>
        <v>#REF!</v>
      </c>
      <c r="F1101" s="143" t="s">
        <v>1771</v>
      </c>
    </row>
    <row r="1102" spans="1:6">
      <c r="A1102" s="116">
        <v>2150804</v>
      </c>
      <c r="B1102" s="116" t="s">
        <v>1772</v>
      </c>
      <c r="C1102" s="14">
        <v>0</v>
      </c>
      <c r="D1102" s="143">
        <v>22001</v>
      </c>
      <c r="E1102" s="1" t="e">
        <f>SUM(#REF!)</f>
        <v>#REF!</v>
      </c>
      <c r="F1102" s="143" t="s">
        <v>1773</v>
      </c>
    </row>
    <row r="1103" spans="1:6">
      <c r="A1103" s="116">
        <v>2150805</v>
      </c>
      <c r="B1103" s="116" t="s">
        <v>1774</v>
      </c>
      <c r="C1103" s="14">
        <v>0</v>
      </c>
      <c r="D1103" s="143">
        <v>2200101</v>
      </c>
      <c r="E1103" s="1" t="e">
        <f>SUM(#REF!)</f>
        <v>#REF!</v>
      </c>
      <c r="F1103" s="143" t="s">
        <v>1291</v>
      </c>
    </row>
    <row r="1104" spans="1:6">
      <c r="A1104" s="116">
        <v>2150899</v>
      </c>
      <c r="B1104" s="116" t="s">
        <v>1775</v>
      </c>
      <c r="C1104" s="14">
        <v>0</v>
      </c>
      <c r="D1104" s="143">
        <v>2200102</v>
      </c>
      <c r="E1104" s="1" t="e">
        <f>SUM(#REF!)</f>
        <v>#REF!</v>
      </c>
      <c r="F1104" s="143" t="s">
        <v>1293</v>
      </c>
    </row>
    <row r="1105" spans="1:6">
      <c r="A1105" s="116">
        <v>21599</v>
      </c>
      <c r="B1105" s="115" t="s">
        <v>1776</v>
      </c>
      <c r="C1105" s="14">
        <f>SUM(C1106:C1110)</f>
        <v>0</v>
      </c>
      <c r="D1105" s="143">
        <v>2200103</v>
      </c>
      <c r="E1105" s="1" t="e">
        <f>SUM(#REF!)</f>
        <v>#REF!</v>
      </c>
      <c r="F1105" s="143" t="s">
        <v>1295</v>
      </c>
    </row>
    <row r="1106" spans="1:6">
      <c r="A1106" s="116">
        <v>2159901</v>
      </c>
      <c r="B1106" s="116" t="s">
        <v>1777</v>
      </c>
      <c r="C1106" s="14">
        <v>0</v>
      </c>
      <c r="D1106" s="143">
        <v>2200104</v>
      </c>
      <c r="E1106" s="1" t="e">
        <f>SUM(#REF!)</f>
        <v>#REF!</v>
      </c>
      <c r="F1106" s="143" t="s">
        <v>1778</v>
      </c>
    </row>
    <row r="1107" spans="1:6">
      <c r="A1107" s="116">
        <v>2159904</v>
      </c>
      <c r="B1107" s="116" t="s">
        <v>1779</v>
      </c>
      <c r="C1107" s="14">
        <v>0</v>
      </c>
      <c r="D1107" s="143">
        <v>2200105</v>
      </c>
      <c r="E1107" s="1" t="e">
        <f>SUM(#REF!)</f>
        <v>#REF!</v>
      </c>
      <c r="F1107" s="143" t="s">
        <v>1780</v>
      </c>
    </row>
    <row r="1108" spans="1:6">
      <c r="A1108" s="116">
        <v>2159905</v>
      </c>
      <c r="B1108" s="116" t="s">
        <v>1781</v>
      </c>
      <c r="C1108" s="14">
        <v>0</v>
      </c>
      <c r="D1108" s="143">
        <v>2200106</v>
      </c>
      <c r="E1108" s="1" t="e">
        <f>SUM(#REF!)</f>
        <v>#REF!</v>
      </c>
      <c r="F1108" s="143" t="s">
        <v>1782</v>
      </c>
    </row>
    <row r="1109" spans="1:6">
      <c r="A1109" s="116">
        <v>2159906</v>
      </c>
      <c r="B1109" s="116" t="s">
        <v>1783</v>
      </c>
      <c r="C1109" s="14">
        <v>0</v>
      </c>
      <c r="D1109" s="143">
        <v>2200107</v>
      </c>
      <c r="E1109" s="1" t="e">
        <f>SUM(#REF!)</f>
        <v>#REF!</v>
      </c>
      <c r="F1109" s="143" t="s">
        <v>1784</v>
      </c>
    </row>
    <row r="1110" spans="1:6">
      <c r="A1110" s="116">
        <v>2159999</v>
      </c>
      <c r="B1110" s="116" t="s">
        <v>1785</v>
      </c>
      <c r="C1110" s="14">
        <v>0</v>
      </c>
      <c r="D1110" s="143">
        <v>2200108</v>
      </c>
      <c r="E1110" s="1" t="e">
        <f>SUM(#REF!)</f>
        <v>#REF!</v>
      </c>
      <c r="F1110" s="143" t="s">
        <v>1786</v>
      </c>
    </row>
    <row r="1111" spans="1:6">
      <c r="A1111" s="116">
        <v>216</v>
      </c>
      <c r="B1111" s="115" t="s">
        <v>1787</v>
      </c>
      <c r="C1111" s="14">
        <f>SUM(C1112,C1122,C1128)</f>
        <v>0</v>
      </c>
      <c r="D1111" s="143">
        <v>2200109</v>
      </c>
      <c r="E1111" s="1" t="e">
        <f>SUM(#REF!)</f>
        <v>#REF!</v>
      </c>
      <c r="F1111" s="143" t="s">
        <v>1788</v>
      </c>
    </row>
    <row r="1112" spans="1:6">
      <c r="A1112" s="116">
        <v>21602</v>
      </c>
      <c r="B1112" s="115" t="s">
        <v>1789</v>
      </c>
      <c r="C1112" s="14">
        <f>SUM(C1113:C1121)</f>
        <v>0</v>
      </c>
      <c r="D1112" s="143">
        <v>2200110</v>
      </c>
      <c r="E1112" s="1" t="e">
        <f>SUM(#REF!)</f>
        <v>#REF!</v>
      </c>
      <c r="F1112" s="143" t="s">
        <v>1790</v>
      </c>
    </row>
    <row r="1113" spans="1:6">
      <c r="A1113" s="116">
        <v>2160201</v>
      </c>
      <c r="B1113" s="116" t="s">
        <v>109</v>
      </c>
      <c r="C1113" s="14">
        <v>0</v>
      </c>
      <c r="D1113" s="143">
        <v>2200112</v>
      </c>
      <c r="E1113" s="1" t="e">
        <f>SUM(#REF!)</f>
        <v>#REF!</v>
      </c>
      <c r="F1113" s="143" t="s">
        <v>1791</v>
      </c>
    </row>
    <row r="1114" spans="1:6">
      <c r="A1114" s="116">
        <v>2160202</v>
      </c>
      <c r="B1114" s="116" t="s">
        <v>111</v>
      </c>
      <c r="C1114" s="14">
        <v>0</v>
      </c>
      <c r="D1114" s="143">
        <v>2200113</v>
      </c>
      <c r="E1114" s="1" t="e">
        <f>SUM(#REF!)</f>
        <v>#REF!</v>
      </c>
      <c r="F1114" s="143" t="s">
        <v>1792</v>
      </c>
    </row>
    <row r="1115" spans="1:6">
      <c r="A1115" s="116">
        <v>2160203</v>
      </c>
      <c r="B1115" s="116" t="s">
        <v>113</v>
      </c>
      <c r="C1115" s="14">
        <v>0</v>
      </c>
      <c r="D1115" s="143">
        <v>2200114</v>
      </c>
      <c r="E1115" s="1" t="e">
        <f>SUM(#REF!)</f>
        <v>#REF!</v>
      </c>
      <c r="F1115" s="143" t="s">
        <v>1793</v>
      </c>
    </row>
    <row r="1116" spans="1:6">
      <c r="A1116" s="116">
        <v>2160216</v>
      </c>
      <c r="B1116" s="116" t="s">
        <v>1794</v>
      </c>
      <c r="C1116" s="14">
        <v>0</v>
      </c>
      <c r="D1116" s="143">
        <v>2200115</v>
      </c>
      <c r="E1116" s="1" t="e">
        <f>SUM(#REF!)</f>
        <v>#REF!</v>
      </c>
      <c r="F1116" s="143" t="s">
        <v>1795</v>
      </c>
    </row>
    <row r="1117" spans="1:6">
      <c r="A1117" s="116">
        <v>2160217</v>
      </c>
      <c r="B1117" s="116" t="s">
        <v>1796</v>
      </c>
      <c r="C1117" s="14">
        <v>0</v>
      </c>
      <c r="D1117" s="143">
        <v>2200116</v>
      </c>
      <c r="E1117" s="1" t="e">
        <f>SUM(#REF!)</f>
        <v>#REF!</v>
      </c>
      <c r="F1117" s="143" t="s">
        <v>1797</v>
      </c>
    </row>
    <row r="1118" spans="1:6">
      <c r="A1118" s="116">
        <v>2160218</v>
      </c>
      <c r="B1118" s="116" t="s">
        <v>1798</v>
      </c>
      <c r="C1118" s="14">
        <v>0</v>
      </c>
      <c r="D1118" s="143">
        <v>2200119</v>
      </c>
      <c r="E1118" s="1" t="e">
        <f>SUM(#REF!)</f>
        <v>#REF!</v>
      </c>
      <c r="F1118" s="143" t="s">
        <v>1799</v>
      </c>
    </row>
    <row r="1119" spans="1:6">
      <c r="A1119" s="116">
        <v>2160219</v>
      </c>
      <c r="B1119" s="116" t="s">
        <v>1800</v>
      </c>
      <c r="C1119" s="14">
        <v>0</v>
      </c>
      <c r="D1119" s="143">
        <v>2200150</v>
      </c>
      <c r="E1119" s="1" t="e">
        <f>SUM(#REF!)</f>
        <v>#REF!</v>
      </c>
      <c r="F1119" s="143" t="s">
        <v>1297</v>
      </c>
    </row>
    <row r="1120" spans="1:6">
      <c r="A1120" s="116">
        <v>2160250</v>
      </c>
      <c r="B1120" s="116" t="s">
        <v>127</v>
      </c>
      <c r="C1120" s="14">
        <v>0</v>
      </c>
      <c r="D1120" s="143">
        <v>2200199</v>
      </c>
      <c r="E1120" s="1" t="e">
        <f>SUM(#REF!)</f>
        <v>#REF!</v>
      </c>
      <c r="F1120" s="143" t="s">
        <v>1801</v>
      </c>
    </row>
    <row r="1121" spans="1:6">
      <c r="A1121" s="116">
        <v>2160299</v>
      </c>
      <c r="B1121" s="116" t="s">
        <v>1802</v>
      </c>
      <c r="C1121" s="14">
        <v>0</v>
      </c>
      <c r="D1121" s="143">
        <v>22002</v>
      </c>
      <c r="E1121" s="1" t="e">
        <f>SUM(#REF!)</f>
        <v>#REF!</v>
      </c>
      <c r="F1121" s="143" t="s">
        <v>1803</v>
      </c>
    </row>
    <row r="1122" spans="1:6">
      <c r="A1122" s="116">
        <v>21606</v>
      </c>
      <c r="B1122" s="115" t="s">
        <v>1804</v>
      </c>
      <c r="C1122" s="14">
        <f>SUM(C1123:C1127)</f>
        <v>0</v>
      </c>
      <c r="D1122" s="143">
        <v>2200201</v>
      </c>
      <c r="E1122" s="1" t="e">
        <f>SUM(#REF!)</f>
        <v>#REF!</v>
      </c>
      <c r="F1122" s="143" t="s">
        <v>1291</v>
      </c>
    </row>
    <row r="1123" spans="1:6">
      <c r="A1123" s="116">
        <v>2160601</v>
      </c>
      <c r="B1123" s="116" t="s">
        <v>109</v>
      </c>
      <c r="C1123" s="14">
        <v>0</v>
      </c>
      <c r="D1123" s="143">
        <v>2200202</v>
      </c>
      <c r="E1123" s="1" t="e">
        <f>SUM(#REF!)</f>
        <v>#REF!</v>
      </c>
      <c r="F1123" s="143" t="s">
        <v>1293</v>
      </c>
    </row>
    <row r="1124" spans="1:6">
      <c r="A1124" s="116">
        <v>2160602</v>
      </c>
      <c r="B1124" s="116" t="s">
        <v>111</v>
      </c>
      <c r="C1124" s="14">
        <v>0</v>
      </c>
      <c r="D1124" s="143">
        <v>2200203</v>
      </c>
      <c r="E1124" s="1" t="e">
        <f>SUM(#REF!)</f>
        <v>#REF!</v>
      </c>
      <c r="F1124" s="143" t="s">
        <v>1295</v>
      </c>
    </row>
    <row r="1125" spans="1:6">
      <c r="A1125" s="116">
        <v>2160603</v>
      </c>
      <c r="B1125" s="116" t="s">
        <v>113</v>
      </c>
      <c r="C1125" s="14">
        <v>0</v>
      </c>
      <c r="D1125" s="143">
        <v>2200204</v>
      </c>
      <c r="E1125" s="1" t="e">
        <f>SUM(#REF!)</f>
        <v>#REF!</v>
      </c>
      <c r="F1125" s="143" t="s">
        <v>1805</v>
      </c>
    </row>
    <row r="1126" spans="1:6">
      <c r="A1126" s="116">
        <v>2160607</v>
      </c>
      <c r="B1126" s="116" t="s">
        <v>1806</v>
      </c>
      <c r="C1126" s="14">
        <v>0</v>
      </c>
      <c r="D1126" s="143">
        <v>2200205</v>
      </c>
      <c r="E1126" s="1" t="e">
        <f>SUM(#REF!)</f>
        <v>#REF!</v>
      </c>
      <c r="F1126" s="143" t="s">
        <v>1807</v>
      </c>
    </row>
    <row r="1127" spans="1:6">
      <c r="A1127" s="116">
        <v>2160699</v>
      </c>
      <c r="B1127" s="116" t="s">
        <v>1808</v>
      </c>
      <c r="C1127" s="14">
        <v>0</v>
      </c>
      <c r="D1127" s="143">
        <v>2200206</v>
      </c>
      <c r="E1127" s="1" t="e">
        <f>SUM(#REF!)</f>
        <v>#REF!</v>
      </c>
      <c r="F1127" s="143" t="s">
        <v>1809</v>
      </c>
    </row>
    <row r="1128" spans="1:6">
      <c r="A1128" s="116">
        <v>21699</v>
      </c>
      <c r="B1128" s="115" t="s">
        <v>1810</v>
      </c>
      <c r="C1128" s="14">
        <f>SUM(C1129:C1130)</f>
        <v>0</v>
      </c>
      <c r="D1128" s="143">
        <v>2200207</v>
      </c>
      <c r="E1128" s="1" t="e">
        <f>SUM(#REF!)</f>
        <v>#REF!</v>
      </c>
      <c r="F1128" s="143" t="s">
        <v>1811</v>
      </c>
    </row>
    <row r="1129" spans="1:6">
      <c r="A1129" s="116">
        <v>2169901</v>
      </c>
      <c r="B1129" s="116" t="s">
        <v>1812</v>
      </c>
      <c r="C1129" s="14">
        <v>0</v>
      </c>
      <c r="D1129" s="143">
        <v>2200208</v>
      </c>
      <c r="E1129" s="1" t="e">
        <f>SUM(#REF!)</f>
        <v>#REF!</v>
      </c>
      <c r="F1129" s="143" t="s">
        <v>1813</v>
      </c>
    </row>
    <row r="1130" spans="1:6">
      <c r="A1130" s="116">
        <v>2169999</v>
      </c>
      <c r="B1130" s="116" t="s">
        <v>1814</v>
      </c>
      <c r="C1130" s="14">
        <v>0</v>
      </c>
      <c r="D1130" s="143">
        <v>2200209</v>
      </c>
      <c r="E1130" s="1" t="e">
        <f>SUM(#REF!)</f>
        <v>#REF!</v>
      </c>
      <c r="F1130" s="143" t="s">
        <v>1815</v>
      </c>
    </row>
    <row r="1131" spans="1:6">
      <c r="A1131" s="116">
        <v>217</v>
      </c>
      <c r="B1131" s="115" t="s">
        <v>1816</v>
      </c>
      <c r="C1131" s="14">
        <f>SUM(C1132,C1139,C1149,C1155,C1158)</f>
        <v>0</v>
      </c>
      <c r="D1131" s="143">
        <v>2200210</v>
      </c>
      <c r="E1131" s="1" t="e">
        <f>SUM(#REF!)</f>
        <v>#REF!</v>
      </c>
      <c r="F1131" s="143" t="s">
        <v>1817</v>
      </c>
    </row>
    <row r="1132" spans="1:6">
      <c r="A1132" s="116">
        <v>21701</v>
      </c>
      <c r="B1132" s="115" t="s">
        <v>1818</v>
      </c>
      <c r="C1132" s="14">
        <f>SUM(C1133:C1138)</f>
        <v>0</v>
      </c>
      <c r="D1132" s="143">
        <v>2200211</v>
      </c>
      <c r="E1132" s="1" t="e">
        <f>SUM(#REF!)</f>
        <v>#REF!</v>
      </c>
      <c r="F1132" s="143" t="s">
        <v>1819</v>
      </c>
    </row>
    <row r="1133" spans="1:6">
      <c r="A1133" s="116">
        <v>2170101</v>
      </c>
      <c r="B1133" s="116" t="s">
        <v>109</v>
      </c>
      <c r="C1133" s="14">
        <v>0</v>
      </c>
      <c r="D1133" s="143">
        <v>2200212</v>
      </c>
      <c r="E1133" s="1" t="e">
        <f>SUM(#REF!)</f>
        <v>#REF!</v>
      </c>
      <c r="F1133" s="143" t="s">
        <v>1820</v>
      </c>
    </row>
    <row r="1134" spans="1:6">
      <c r="A1134" s="116">
        <v>2170102</v>
      </c>
      <c r="B1134" s="116" t="s">
        <v>111</v>
      </c>
      <c r="C1134" s="14">
        <v>0</v>
      </c>
      <c r="D1134" s="143">
        <v>2200213</v>
      </c>
      <c r="E1134" s="1" t="e">
        <f>SUM(#REF!)</f>
        <v>#REF!</v>
      </c>
      <c r="F1134" s="143" t="s">
        <v>1821</v>
      </c>
    </row>
    <row r="1135" spans="1:6">
      <c r="A1135" s="116">
        <v>2170103</v>
      </c>
      <c r="B1135" s="116" t="s">
        <v>113</v>
      </c>
      <c r="C1135" s="14">
        <v>0</v>
      </c>
      <c r="D1135" s="143">
        <v>2200215</v>
      </c>
      <c r="E1135" s="1" t="e">
        <f>SUM(#REF!)</f>
        <v>#REF!</v>
      </c>
      <c r="F1135" s="143" t="s">
        <v>1822</v>
      </c>
    </row>
    <row r="1136" spans="1:6">
      <c r="A1136" s="116">
        <v>2170104</v>
      </c>
      <c r="B1136" s="116" t="s">
        <v>1823</v>
      </c>
      <c r="C1136" s="14">
        <v>0</v>
      </c>
      <c r="D1136" s="143">
        <v>2200217</v>
      </c>
      <c r="E1136" s="1" t="e">
        <f>SUM(#REF!)</f>
        <v>#REF!</v>
      </c>
      <c r="F1136" s="143" t="s">
        <v>1824</v>
      </c>
    </row>
    <row r="1137" spans="1:6">
      <c r="A1137" s="116">
        <v>2170150</v>
      </c>
      <c r="B1137" s="116" t="s">
        <v>127</v>
      </c>
      <c r="C1137" s="14">
        <v>0</v>
      </c>
      <c r="D1137" s="143">
        <v>2200218</v>
      </c>
      <c r="E1137" s="1" t="e">
        <f>SUM(#REF!)</f>
        <v>#REF!</v>
      </c>
      <c r="F1137" s="143" t="s">
        <v>1825</v>
      </c>
    </row>
    <row r="1138" spans="1:6">
      <c r="A1138" s="116">
        <v>2170199</v>
      </c>
      <c r="B1138" s="116" t="s">
        <v>1826</v>
      </c>
      <c r="C1138" s="14">
        <v>0</v>
      </c>
      <c r="D1138" s="143">
        <v>2200250</v>
      </c>
      <c r="E1138" s="1" t="e">
        <f>SUM(#REF!)</f>
        <v>#REF!</v>
      </c>
      <c r="F1138" s="143" t="s">
        <v>1297</v>
      </c>
    </row>
    <row r="1139" spans="1:6">
      <c r="A1139" s="116">
        <v>21702</v>
      </c>
      <c r="B1139" s="115" t="s">
        <v>1827</v>
      </c>
      <c r="C1139" s="14">
        <f>SUM(C1140:C1148)</f>
        <v>0</v>
      </c>
      <c r="D1139" s="143">
        <v>2200299</v>
      </c>
      <c r="E1139" s="1" t="e">
        <f>SUM(#REF!)</f>
        <v>#REF!</v>
      </c>
      <c r="F1139" s="143" t="s">
        <v>1828</v>
      </c>
    </row>
    <row r="1140" spans="1:6">
      <c r="A1140" s="116">
        <v>2170201</v>
      </c>
      <c r="B1140" s="116" t="s">
        <v>1829</v>
      </c>
      <c r="C1140" s="14">
        <v>0</v>
      </c>
      <c r="D1140" s="143">
        <v>22003</v>
      </c>
      <c r="E1140" s="1" t="e">
        <f>SUM(#REF!)</f>
        <v>#REF!</v>
      </c>
      <c r="F1140" s="143" t="s">
        <v>1830</v>
      </c>
    </row>
    <row r="1141" spans="1:6">
      <c r="A1141" s="116">
        <v>2170202</v>
      </c>
      <c r="B1141" s="116" t="s">
        <v>1831</v>
      </c>
      <c r="C1141" s="14">
        <v>0</v>
      </c>
      <c r="D1141" s="143">
        <v>2200301</v>
      </c>
      <c r="E1141" s="1" t="e">
        <f>SUM(#REF!)</f>
        <v>#REF!</v>
      </c>
      <c r="F1141" s="143" t="s">
        <v>1291</v>
      </c>
    </row>
    <row r="1142" spans="1:6">
      <c r="A1142" s="116">
        <v>2170203</v>
      </c>
      <c r="B1142" s="116" t="s">
        <v>1832</v>
      </c>
      <c r="C1142" s="14">
        <v>0</v>
      </c>
      <c r="D1142" s="143">
        <v>2200302</v>
      </c>
      <c r="E1142" s="1" t="e">
        <f>SUM(#REF!)</f>
        <v>#REF!</v>
      </c>
      <c r="F1142" s="143" t="s">
        <v>1293</v>
      </c>
    </row>
    <row r="1143" spans="1:6">
      <c r="A1143" s="116">
        <v>2170204</v>
      </c>
      <c r="B1143" s="116" t="s">
        <v>1833</v>
      </c>
      <c r="C1143" s="14">
        <v>0</v>
      </c>
      <c r="D1143" s="143">
        <v>2200303</v>
      </c>
      <c r="E1143" s="1" t="e">
        <f>SUM(#REF!)</f>
        <v>#REF!</v>
      </c>
      <c r="F1143" s="143" t="s">
        <v>1295</v>
      </c>
    </row>
    <row r="1144" spans="1:6">
      <c r="A1144" s="116">
        <v>2170205</v>
      </c>
      <c r="B1144" s="116" t="s">
        <v>1834</v>
      </c>
      <c r="C1144" s="14">
        <v>0</v>
      </c>
      <c r="D1144" s="143">
        <v>2200304</v>
      </c>
      <c r="E1144" s="1" t="e">
        <f>SUM(#REF!)</f>
        <v>#REF!</v>
      </c>
      <c r="F1144" s="143" t="s">
        <v>1835</v>
      </c>
    </row>
    <row r="1145" spans="1:6">
      <c r="A1145" s="116">
        <v>2170206</v>
      </c>
      <c r="B1145" s="116" t="s">
        <v>1836</v>
      </c>
      <c r="C1145" s="14">
        <v>0</v>
      </c>
      <c r="D1145" s="143">
        <v>2200305</v>
      </c>
      <c r="E1145" s="1" t="e">
        <f>SUM(#REF!)</f>
        <v>#REF!</v>
      </c>
      <c r="F1145" s="143" t="s">
        <v>1837</v>
      </c>
    </row>
    <row r="1146" spans="1:6">
      <c r="A1146" s="116">
        <v>2170207</v>
      </c>
      <c r="B1146" s="116" t="s">
        <v>1838</v>
      </c>
      <c r="C1146" s="14">
        <v>0</v>
      </c>
      <c r="D1146" s="143">
        <v>2200306</v>
      </c>
      <c r="E1146" s="1" t="e">
        <f>SUM(#REF!)</f>
        <v>#REF!</v>
      </c>
      <c r="F1146" s="143" t="s">
        <v>1839</v>
      </c>
    </row>
    <row r="1147" spans="1:6">
      <c r="A1147" s="116">
        <v>2170208</v>
      </c>
      <c r="B1147" s="116" t="s">
        <v>1840</v>
      </c>
      <c r="C1147" s="14">
        <v>0</v>
      </c>
      <c r="D1147" s="143">
        <v>2200350</v>
      </c>
      <c r="E1147" s="1" t="e">
        <f>SUM(#REF!)</f>
        <v>#REF!</v>
      </c>
      <c r="F1147" s="143" t="s">
        <v>1297</v>
      </c>
    </row>
    <row r="1148" spans="1:6">
      <c r="A1148" s="116">
        <v>2170299</v>
      </c>
      <c r="B1148" s="116" t="s">
        <v>1841</v>
      </c>
      <c r="C1148" s="14">
        <v>0</v>
      </c>
      <c r="D1148" s="143">
        <v>2200399</v>
      </c>
      <c r="E1148" s="1" t="e">
        <f>SUM(#REF!)</f>
        <v>#REF!</v>
      </c>
      <c r="F1148" s="143" t="s">
        <v>1842</v>
      </c>
    </row>
    <row r="1149" spans="1:6">
      <c r="A1149" s="116">
        <v>21703</v>
      </c>
      <c r="B1149" s="115" t="s">
        <v>1843</v>
      </c>
      <c r="C1149" s="14">
        <f>SUM(C1150:C1154)</f>
        <v>0</v>
      </c>
      <c r="D1149" s="143">
        <v>22005</v>
      </c>
      <c r="E1149" s="1" t="e">
        <f>SUM(#REF!)</f>
        <v>#REF!</v>
      </c>
      <c r="F1149" s="143" t="s">
        <v>1844</v>
      </c>
    </row>
    <row r="1150" spans="1:6">
      <c r="A1150" s="116">
        <v>2170301</v>
      </c>
      <c r="B1150" s="116" t="s">
        <v>1845</v>
      </c>
      <c r="C1150" s="14">
        <v>0</v>
      </c>
      <c r="D1150" s="143">
        <v>2200501</v>
      </c>
      <c r="E1150" s="1" t="e">
        <f>SUM(#REF!)</f>
        <v>#REF!</v>
      </c>
      <c r="F1150" s="143" t="s">
        <v>1291</v>
      </c>
    </row>
    <row r="1151" spans="1:6">
      <c r="A1151" s="116">
        <v>2170302</v>
      </c>
      <c r="B1151" s="116" t="s">
        <v>1846</v>
      </c>
      <c r="C1151" s="14">
        <v>0</v>
      </c>
      <c r="D1151" s="143">
        <v>2200502</v>
      </c>
      <c r="E1151" s="1" t="e">
        <f>SUM(#REF!)</f>
        <v>#REF!</v>
      </c>
      <c r="F1151" s="143" t="s">
        <v>1293</v>
      </c>
    </row>
    <row r="1152" spans="1:6">
      <c r="A1152" s="116">
        <v>2170303</v>
      </c>
      <c r="B1152" s="116" t="s">
        <v>1847</v>
      </c>
      <c r="C1152" s="14">
        <v>0</v>
      </c>
      <c r="D1152" s="143">
        <v>2200503</v>
      </c>
      <c r="E1152" s="1" t="e">
        <f>SUM(#REF!)</f>
        <v>#REF!</v>
      </c>
      <c r="F1152" s="143" t="s">
        <v>1295</v>
      </c>
    </row>
    <row r="1153" spans="1:6">
      <c r="A1153" s="116">
        <v>2170304</v>
      </c>
      <c r="B1153" s="116" t="s">
        <v>1848</v>
      </c>
      <c r="C1153" s="14">
        <v>0</v>
      </c>
      <c r="D1153" s="143">
        <v>2200504</v>
      </c>
      <c r="E1153" s="1" t="e">
        <f>SUM(#REF!)</f>
        <v>#REF!</v>
      </c>
      <c r="F1153" s="143" t="s">
        <v>1849</v>
      </c>
    </row>
    <row r="1154" spans="1:6">
      <c r="A1154" s="116">
        <v>2170399</v>
      </c>
      <c r="B1154" s="116" t="s">
        <v>1850</v>
      </c>
      <c r="C1154" s="14">
        <v>0</v>
      </c>
      <c r="D1154" s="143">
        <v>2200506</v>
      </c>
      <c r="E1154" s="1" t="e">
        <f>SUM(#REF!)</f>
        <v>#REF!</v>
      </c>
      <c r="F1154" s="143" t="s">
        <v>1851</v>
      </c>
    </row>
    <row r="1155" spans="1:6">
      <c r="A1155" s="116">
        <v>21704</v>
      </c>
      <c r="B1155" s="115" t="s">
        <v>1852</v>
      </c>
      <c r="C1155" s="14">
        <f>SUM(C1156:C1157)</f>
        <v>0</v>
      </c>
      <c r="D1155" s="143">
        <v>2200507</v>
      </c>
      <c r="E1155" s="1" t="e">
        <f>SUM(#REF!)</f>
        <v>#REF!</v>
      </c>
      <c r="F1155" s="143" t="s">
        <v>1853</v>
      </c>
    </row>
    <row r="1156" spans="1:6">
      <c r="A1156" s="116">
        <v>2170401</v>
      </c>
      <c r="B1156" s="116" t="s">
        <v>1854</v>
      </c>
      <c r="C1156" s="14">
        <v>0</v>
      </c>
      <c r="D1156" s="143">
        <v>2200508</v>
      </c>
      <c r="E1156" s="1" t="e">
        <f>SUM(#REF!)</f>
        <v>#REF!</v>
      </c>
      <c r="F1156" s="143" t="s">
        <v>1855</v>
      </c>
    </row>
    <row r="1157" spans="1:6">
      <c r="A1157" s="116">
        <v>2170499</v>
      </c>
      <c r="B1157" s="116" t="s">
        <v>1856</v>
      </c>
      <c r="C1157" s="14">
        <v>0</v>
      </c>
      <c r="D1157" s="143">
        <v>2200509</v>
      </c>
      <c r="E1157" s="1" t="e">
        <f>SUM(#REF!)</f>
        <v>#REF!</v>
      </c>
      <c r="F1157" s="143" t="s">
        <v>1857</v>
      </c>
    </row>
    <row r="1158" spans="1:6">
      <c r="A1158" s="116">
        <v>21799</v>
      </c>
      <c r="B1158" s="115" t="s">
        <v>1858</v>
      </c>
      <c r="C1158" s="14">
        <f>C1159</f>
        <v>0</v>
      </c>
      <c r="D1158" s="143">
        <v>2200510</v>
      </c>
      <c r="E1158" s="1" t="e">
        <f>SUM(#REF!)</f>
        <v>#REF!</v>
      </c>
      <c r="F1158" s="143" t="s">
        <v>1859</v>
      </c>
    </row>
    <row r="1159" spans="1:6">
      <c r="A1159" s="116">
        <v>2179901</v>
      </c>
      <c r="B1159" s="116" t="s">
        <v>1860</v>
      </c>
      <c r="C1159" s="14">
        <v>0</v>
      </c>
      <c r="D1159" s="143">
        <v>2200511</v>
      </c>
      <c r="E1159" s="1" t="e">
        <f>SUM(#REF!)</f>
        <v>#REF!</v>
      </c>
      <c r="F1159" s="143" t="s">
        <v>1861</v>
      </c>
    </row>
    <row r="1160" spans="1:6">
      <c r="A1160" s="116">
        <v>219</v>
      </c>
      <c r="B1160" s="115" t="s">
        <v>89</v>
      </c>
      <c r="C1160" s="14">
        <f>SUM(C1161:C1169)</f>
        <v>0</v>
      </c>
      <c r="D1160" s="143">
        <v>2200512</v>
      </c>
      <c r="E1160" s="1" t="e">
        <f>SUM(#REF!)</f>
        <v>#REF!</v>
      </c>
      <c r="F1160" s="143" t="s">
        <v>1862</v>
      </c>
    </row>
    <row r="1161" spans="1:6">
      <c r="A1161" s="116">
        <v>21901</v>
      </c>
      <c r="B1161" s="115" t="s">
        <v>1863</v>
      </c>
      <c r="C1161" s="14">
        <v>0</v>
      </c>
      <c r="D1161" s="143">
        <v>2200513</v>
      </c>
      <c r="E1161" s="1" t="e">
        <f>SUM(#REF!)</f>
        <v>#REF!</v>
      </c>
      <c r="F1161" s="143" t="s">
        <v>1864</v>
      </c>
    </row>
    <row r="1162" spans="1:6">
      <c r="A1162" s="116">
        <v>21902</v>
      </c>
      <c r="B1162" s="115" t="s">
        <v>1865</v>
      </c>
      <c r="C1162" s="14">
        <v>0</v>
      </c>
      <c r="D1162" s="143">
        <v>2200514</v>
      </c>
      <c r="E1162" s="1" t="e">
        <f>SUM(#REF!)</f>
        <v>#REF!</v>
      </c>
      <c r="F1162" s="143" t="s">
        <v>1866</v>
      </c>
    </row>
    <row r="1163" spans="1:6">
      <c r="A1163" s="116">
        <v>21903</v>
      </c>
      <c r="B1163" s="115" t="s">
        <v>1867</v>
      </c>
      <c r="C1163" s="14">
        <v>0</v>
      </c>
      <c r="D1163" s="143">
        <v>2200599</v>
      </c>
      <c r="E1163" s="1" t="e">
        <f>SUM(#REF!)</f>
        <v>#REF!</v>
      </c>
      <c r="F1163" s="143" t="s">
        <v>1868</v>
      </c>
    </row>
    <row r="1164" spans="1:6">
      <c r="A1164" s="116">
        <v>21904</v>
      </c>
      <c r="B1164" s="115" t="s">
        <v>1869</v>
      </c>
      <c r="C1164" s="14">
        <v>0</v>
      </c>
      <c r="D1164" s="143">
        <v>22099</v>
      </c>
      <c r="E1164" s="1" t="e">
        <f>SUM(#REF!)</f>
        <v>#REF!</v>
      </c>
      <c r="F1164" s="143" t="s">
        <v>1870</v>
      </c>
    </row>
    <row r="1165" spans="1:6">
      <c r="A1165" s="116">
        <v>21905</v>
      </c>
      <c r="B1165" s="115" t="s">
        <v>1871</v>
      </c>
      <c r="C1165" s="14">
        <v>0</v>
      </c>
      <c r="D1165" s="143">
        <v>221</v>
      </c>
      <c r="E1165" s="1" t="e">
        <f>SUM(#REF!)</f>
        <v>#REF!</v>
      </c>
      <c r="F1165" s="143" t="s">
        <v>1872</v>
      </c>
    </row>
    <row r="1166" spans="1:6">
      <c r="A1166" s="116">
        <v>21906</v>
      </c>
      <c r="B1166" s="115" t="s">
        <v>1384</v>
      </c>
      <c r="C1166" s="14">
        <v>0</v>
      </c>
      <c r="D1166" s="143">
        <v>22101</v>
      </c>
      <c r="E1166" s="1" t="e">
        <f>SUM(#REF!)</f>
        <v>#REF!</v>
      </c>
      <c r="F1166" s="143" t="s">
        <v>1873</v>
      </c>
    </row>
    <row r="1167" spans="1:6">
      <c r="A1167" s="116">
        <v>21907</v>
      </c>
      <c r="B1167" s="115" t="s">
        <v>1874</v>
      </c>
      <c r="C1167" s="14">
        <v>0</v>
      </c>
      <c r="D1167" s="143">
        <v>2210101</v>
      </c>
      <c r="E1167" s="1" t="e">
        <f>SUM(#REF!)</f>
        <v>#REF!</v>
      </c>
      <c r="F1167" s="143" t="s">
        <v>1875</v>
      </c>
    </row>
    <row r="1168" spans="1:6">
      <c r="A1168" s="116">
        <v>21908</v>
      </c>
      <c r="B1168" s="115" t="s">
        <v>1876</v>
      </c>
      <c r="C1168" s="14">
        <v>0</v>
      </c>
      <c r="D1168" s="143">
        <v>2210102</v>
      </c>
      <c r="E1168" s="1" t="e">
        <f>SUM(#REF!)</f>
        <v>#REF!</v>
      </c>
      <c r="F1168" s="143" t="s">
        <v>1877</v>
      </c>
    </row>
    <row r="1169" spans="1:6">
      <c r="A1169" s="116">
        <v>21999</v>
      </c>
      <c r="B1169" s="115" t="s">
        <v>1878</v>
      </c>
      <c r="C1169" s="14">
        <v>0</v>
      </c>
      <c r="D1169" s="143">
        <v>2210103</v>
      </c>
      <c r="E1169" s="1" t="e">
        <f>SUM(#REF!)</f>
        <v>#REF!</v>
      </c>
      <c r="F1169" s="143" t="s">
        <v>1879</v>
      </c>
    </row>
    <row r="1170" spans="1:6">
      <c r="A1170" s="116">
        <v>220</v>
      </c>
      <c r="B1170" s="115" t="s">
        <v>1880</v>
      </c>
      <c r="C1170" s="14">
        <f>SUM(C1171,C1190,C1209,C1218,C1233)</f>
        <v>62</v>
      </c>
      <c r="D1170" s="143">
        <v>2210104</v>
      </c>
      <c r="E1170" s="1" t="e">
        <f>SUM(#REF!)</f>
        <v>#REF!</v>
      </c>
      <c r="F1170" s="143" t="s">
        <v>1881</v>
      </c>
    </row>
    <row r="1171" spans="1:6">
      <c r="A1171" s="116">
        <v>22001</v>
      </c>
      <c r="B1171" s="115" t="s">
        <v>1882</v>
      </c>
      <c r="C1171" s="14">
        <f>SUM(C1172:C1189)</f>
        <v>62</v>
      </c>
      <c r="D1171" s="143">
        <v>2210105</v>
      </c>
      <c r="E1171" s="1" t="e">
        <f>SUM(#REF!)</f>
        <v>#REF!</v>
      </c>
      <c r="F1171" s="143" t="s">
        <v>1883</v>
      </c>
    </row>
    <row r="1172" spans="1:6">
      <c r="A1172" s="116">
        <v>2200101</v>
      </c>
      <c r="B1172" s="116" t="s">
        <v>109</v>
      </c>
      <c r="C1172" s="14">
        <v>24</v>
      </c>
      <c r="D1172" s="143">
        <v>2210106</v>
      </c>
      <c r="E1172" s="1" t="e">
        <f>SUM(#REF!)</f>
        <v>#REF!</v>
      </c>
      <c r="F1172" s="143" t="s">
        <v>1884</v>
      </c>
    </row>
    <row r="1173" spans="1:6">
      <c r="A1173" s="116">
        <v>2200102</v>
      </c>
      <c r="B1173" s="116" t="s">
        <v>111</v>
      </c>
      <c r="C1173" s="14">
        <v>21</v>
      </c>
      <c r="D1173" s="143">
        <v>2210107</v>
      </c>
      <c r="E1173" s="1" t="e">
        <f>SUM(#REF!)</f>
        <v>#REF!</v>
      </c>
      <c r="F1173" s="143" t="s">
        <v>1885</v>
      </c>
    </row>
    <row r="1174" spans="1:6">
      <c r="A1174" s="116">
        <v>2200103</v>
      </c>
      <c r="B1174" s="116" t="s">
        <v>113</v>
      </c>
      <c r="C1174" s="14">
        <v>0</v>
      </c>
      <c r="D1174" s="143">
        <v>2210199</v>
      </c>
      <c r="E1174" s="1" t="e">
        <f>SUM(#REF!)</f>
        <v>#REF!</v>
      </c>
      <c r="F1174" s="143" t="s">
        <v>1886</v>
      </c>
    </row>
    <row r="1175" spans="1:6">
      <c r="A1175" s="116">
        <v>2200104</v>
      </c>
      <c r="B1175" s="116" t="s">
        <v>1887</v>
      </c>
      <c r="C1175" s="14">
        <v>0</v>
      </c>
      <c r="D1175" s="143">
        <v>22102</v>
      </c>
      <c r="E1175" s="1" t="e">
        <f>SUM(#REF!)</f>
        <v>#REF!</v>
      </c>
      <c r="F1175" s="143" t="s">
        <v>1888</v>
      </c>
    </row>
    <row r="1176" spans="1:6">
      <c r="A1176" s="116">
        <v>2200105</v>
      </c>
      <c r="B1176" s="116" t="s">
        <v>1889</v>
      </c>
      <c r="C1176" s="14">
        <v>0</v>
      </c>
      <c r="D1176" s="143">
        <v>2210201</v>
      </c>
      <c r="E1176" s="1" t="e">
        <f>SUM(#REF!)</f>
        <v>#REF!</v>
      </c>
      <c r="F1176" s="143" t="s">
        <v>1890</v>
      </c>
    </row>
    <row r="1177" spans="1:6">
      <c r="A1177" s="116">
        <v>2200106</v>
      </c>
      <c r="B1177" s="116" t="s">
        <v>1891</v>
      </c>
      <c r="C1177" s="14">
        <v>0</v>
      </c>
      <c r="D1177" s="143">
        <v>2210202</v>
      </c>
      <c r="E1177" s="1" t="e">
        <f>SUM(#REF!)</f>
        <v>#REF!</v>
      </c>
      <c r="F1177" s="143" t="s">
        <v>1892</v>
      </c>
    </row>
    <row r="1178" spans="1:6">
      <c r="A1178" s="116">
        <v>2200107</v>
      </c>
      <c r="B1178" s="116" t="s">
        <v>1893</v>
      </c>
      <c r="C1178" s="14">
        <v>0</v>
      </c>
      <c r="D1178" s="143">
        <v>2210203</v>
      </c>
      <c r="E1178" s="1" t="e">
        <f>SUM(#REF!)</f>
        <v>#REF!</v>
      </c>
      <c r="F1178" s="143" t="s">
        <v>1894</v>
      </c>
    </row>
    <row r="1179" spans="1:6">
      <c r="A1179" s="116">
        <v>2200108</v>
      </c>
      <c r="B1179" s="116" t="s">
        <v>1895</v>
      </c>
      <c r="C1179" s="14">
        <v>0</v>
      </c>
      <c r="D1179" s="143">
        <v>22103</v>
      </c>
      <c r="E1179" s="1" t="e">
        <f>SUM(#REF!)</f>
        <v>#REF!</v>
      </c>
      <c r="F1179" s="143" t="s">
        <v>1896</v>
      </c>
    </row>
    <row r="1180" spans="1:6">
      <c r="A1180" s="116">
        <v>2200109</v>
      </c>
      <c r="B1180" s="116" t="s">
        <v>1897</v>
      </c>
      <c r="C1180" s="14">
        <v>0</v>
      </c>
      <c r="D1180" s="143">
        <v>2210301</v>
      </c>
      <c r="E1180" s="1" t="e">
        <f>SUM(#REF!)</f>
        <v>#REF!</v>
      </c>
      <c r="F1180" s="143" t="s">
        <v>1898</v>
      </c>
    </row>
    <row r="1181" spans="1:6">
      <c r="A1181" s="116">
        <v>2200110</v>
      </c>
      <c r="B1181" s="116" t="s">
        <v>1899</v>
      </c>
      <c r="C1181" s="14">
        <v>0</v>
      </c>
      <c r="D1181" s="143">
        <v>2210302</v>
      </c>
      <c r="E1181" s="1" t="e">
        <f>SUM(#REF!)</f>
        <v>#REF!</v>
      </c>
      <c r="F1181" s="143" t="s">
        <v>1900</v>
      </c>
    </row>
    <row r="1182" spans="1:6">
      <c r="A1182" s="116">
        <v>2200112</v>
      </c>
      <c r="B1182" s="116" t="s">
        <v>1901</v>
      </c>
      <c r="C1182" s="14">
        <v>0</v>
      </c>
      <c r="D1182" s="143">
        <v>2210399</v>
      </c>
      <c r="E1182" s="1" t="e">
        <f>SUM(#REF!)</f>
        <v>#REF!</v>
      </c>
      <c r="F1182" s="143" t="s">
        <v>1902</v>
      </c>
    </row>
    <row r="1183" spans="1:6">
      <c r="A1183" s="116">
        <v>2200113</v>
      </c>
      <c r="B1183" s="116" t="s">
        <v>1903</v>
      </c>
      <c r="C1183" s="14">
        <v>0</v>
      </c>
      <c r="D1183" s="143">
        <v>222</v>
      </c>
      <c r="E1183" s="1" t="e">
        <f>SUM(#REF!)</f>
        <v>#REF!</v>
      </c>
      <c r="F1183" s="143" t="s">
        <v>1904</v>
      </c>
    </row>
    <row r="1184" spans="1:6">
      <c r="A1184" s="116">
        <v>2200114</v>
      </c>
      <c r="B1184" s="116" t="s">
        <v>1905</v>
      </c>
      <c r="C1184" s="14">
        <v>0</v>
      </c>
      <c r="D1184" s="143">
        <v>22201</v>
      </c>
      <c r="E1184" s="1" t="e">
        <f>SUM(#REF!)</f>
        <v>#REF!</v>
      </c>
      <c r="F1184" s="143" t="s">
        <v>1906</v>
      </c>
    </row>
    <row r="1185" spans="1:6">
      <c r="A1185" s="116">
        <v>2200115</v>
      </c>
      <c r="B1185" s="116" t="s">
        <v>1907</v>
      </c>
      <c r="C1185" s="14">
        <v>0</v>
      </c>
      <c r="D1185" s="143">
        <v>2220101</v>
      </c>
      <c r="E1185" s="1" t="e">
        <f>SUM(#REF!)</f>
        <v>#REF!</v>
      </c>
      <c r="F1185" s="143" t="s">
        <v>1291</v>
      </c>
    </row>
    <row r="1186" spans="1:6">
      <c r="A1186" s="116">
        <v>2200116</v>
      </c>
      <c r="B1186" s="116" t="s">
        <v>1908</v>
      </c>
      <c r="C1186" s="14">
        <v>0</v>
      </c>
      <c r="D1186" s="143">
        <v>2220102</v>
      </c>
      <c r="E1186" s="1" t="e">
        <f>SUM(#REF!)</f>
        <v>#REF!</v>
      </c>
      <c r="F1186" s="143" t="s">
        <v>1293</v>
      </c>
    </row>
    <row r="1187" spans="1:6">
      <c r="A1187" s="116">
        <v>2200119</v>
      </c>
      <c r="B1187" s="116" t="s">
        <v>1909</v>
      </c>
      <c r="C1187" s="14">
        <v>0</v>
      </c>
      <c r="D1187" s="143">
        <v>2220103</v>
      </c>
      <c r="E1187" s="1" t="e">
        <f>SUM(#REF!)</f>
        <v>#REF!</v>
      </c>
      <c r="F1187" s="143" t="s">
        <v>1295</v>
      </c>
    </row>
    <row r="1188" spans="1:6">
      <c r="A1188" s="116">
        <v>2200150</v>
      </c>
      <c r="B1188" s="116" t="s">
        <v>127</v>
      </c>
      <c r="C1188" s="14">
        <v>17</v>
      </c>
      <c r="D1188" s="143">
        <v>2220104</v>
      </c>
      <c r="E1188" s="1" t="e">
        <f>SUM(#REF!)</f>
        <v>#REF!</v>
      </c>
      <c r="F1188" s="143" t="s">
        <v>1910</v>
      </c>
    </row>
    <row r="1189" spans="1:6">
      <c r="A1189" s="116">
        <v>2200199</v>
      </c>
      <c r="B1189" s="116" t="s">
        <v>1911</v>
      </c>
      <c r="C1189" s="14">
        <v>0</v>
      </c>
      <c r="D1189" s="143">
        <v>2220105</v>
      </c>
      <c r="E1189" s="1" t="e">
        <f>SUM(#REF!)</f>
        <v>#REF!</v>
      </c>
      <c r="F1189" s="143" t="s">
        <v>1912</v>
      </c>
    </row>
    <row r="1190" spans="1:6">
      <c r="A1190" s="116">
        <v>22002</v>
      </c>
      <c r="B1190" s="115" t="s">
        <v>1913</v>
      </c>
      <c r="C1190" s="14">
        <f>SUM(C1191:C1208)</f>
        <v>0</v>
      </c>
      <c r="D1190" s="143">
        <v>2220106</v>
      </c>
      <c r="E1190" s="1" t="e">
        <f>SUM(#REF!)</f>
        <v>#REF!</v>
      </c>
      <c r="F1190" s="143" t="s">
        <v>1914</v>
      </c>
    </row>
    <row r="1191" spans="1:6">
      <c r="A1191" s="116">
        <v>2200201</v>
      </c>
      <c r="B1191" s="116" t="s">
        <v>109</v>
      </c>
      <c r="C1191" s="14">
        <v>0</v>
      </c>
      <c r="D1191" s="143">
        <v>2220107</v>
      </c>
      <c r="E1191" s="1" t="e">
        <f>SUM(#REF!)</f>
        <v>#REF!</v>
      </c>
      <c r="F1191" s="143" t="s">
        <v>1915</v>
      </c>
    </row>
    <row r="1192" spans="1:6">
      <c r="A1192" s="116">
        <v>2200202</v>
      </c>
      <c r="B1192" s="116" t="s">
        <v>111</v>
      </c>
      <c r="C1192" s="14">
        <v>0</v>
      </c>
      <c r="D1192" s="143">
        <v>2220112</v>
      </c>
      <c r="E1192" s="1" t="e">
        <f>SUM(#REF!)</f>
        <v>#REF!</v>
      </c>
      <c r="F1192" s="143" t="s">
        <v>1916</v>
      </c>
    </row>
    <row r="1193" spans="1:6">
      <c r="A1193" s="116">
        <v>2200203</v>
      </c>
      <c r="B1193" s="116" t="s">
        <v>113</v>
      </c>
      <c r="C1193" s="14">
        <v>0</v>
      </c>
      <c r="D1193" s="143">
        <v>2220113</v>
      </c>
      <c r="E1193" s="1" t="e">
        <f>SUM(#REF!)</f>
        <v>#REF!</v>
      </c>
      <c r="F1193" s="143" t="s">
        <v>1917</v>
      </c>
    </row>
    <row r="1194" spans="1:6">
      <c r="A1194" s="116">
        <v>2200204</v>
      </c>
      <c r="B1194" s="116" t="s">
        <v>1918</v>
      </c>
      <c r="C1194" s="14">
        <v>0</v>
      </c>
      <c r="D1194" s="143">
        <v>2220114</v>
      </c>
      <c r="E1194" s="1" t="e">
        <f>SUM(#REF!)</f>
        <v>#REF!</v>
      </c>
      <c r="F1194" s="143" t="s">
        <v>1919</v>
      </c>
    </row>
    <row r="1195" spans="1:6">
      <c r="A1195" s="116">
        <v>2200205</v>
      </c>
      <c r="B1195" s="116" t="s">
        <v>1920</v>
      </c>
      <c r="C1195" s="14">
        <v>0</v>
      </c>
      <c r="D1195" s="143">
        <v>2220115</v>
      </c>
      <c r="E1195" s="1" t="e">
        <f>SUM(#REF!)</f>
        <v>#REF!</v>
      </c>
      <c r="F1195" s="143" t="s">
        <v>1921</v>
      </c>
    </row>
    <row r="1196" spans="1:6">
      <c r="A1196" s="116">
        <v>2200206</v>
      </c>
      <c r="B1196" s="116" t="s">
        <v>1922</v>
      </c>
      <c r="C1196" s="14">
        <v>0</v>
      </c>
      <c r="D1196" s="143">
        <v>2220118</v>
      </c>
      <c r="E1196" s="1" t="e">
        <f>SUM(#REF!)</f>
        <v>#REF!</v>
      </c>
      <c r="F1196" s="143" t="s">
        <v>1923</v>
      </c>
    </row>
    <row r="1197" spans="1:6">
      <c r="A1197" s="116">
        <v>2200207</v>
      </c>
      <c r="B1197" s="116" t="s">
        <v>1924</v>
      </c>
      <c r="C1197" s="14">
        <v>0</v>
      </c>
      <c r="D1197" s="143">
        <v>2220150</v>
      </c>
      <c r="E1197" s="1" t="e">
        <f>SUM(#REF!)</f>
        <v>#REF!</v>
      </c>
      <c r="F1197" s="143" t="s">
        <v>1297</v>
      </c>
    </row>
    <row r="1198" spans="1:6">
      <c r="A1198" s="116">
        <v>2200208</v>
      </c>
      <c r="B1198" s="116" t="s">
        <v>1925</v>
      </c>
      <c r="C1198" s="14">
        <v>0</v>
      </c>
      <c r="D1198" s="143">
        <v>2220199</v>
      </c>
      <c r="E1198" s="1" t="e">
        <f>SUM(#REF!)</f>
        <v>#REF!</v>
      </c>
      <c r="F1198" s="143" t="s">
        <v>1926</v>
      </c>
    </row>
    <row r="1199" spans="1:6">
      <c r="A1199" s="116">
        <v>2200209</v>
      </c>
      <c r="B1199" s="116" t="s">
        <v>1927</v>
      </c>
      <c r="C1199" s="14">
        <v>0</v>
      </c>
      <c r="D1199" s="143">
        <v>22202</v>
      </c>
      <c r="E1199" s="1" t="e">
        <f>SUM(#REF!)</f>
        <v>#REF!</v>
      </c>
      <c r="F1199" s="143" t="s">
        <v>1928</v>
      </c>
    </row>
    <row r="1200" spans="1:6">
      <c r="A1200" s="116">
        <v>2200210</v>
      </c>
      <c r="B1200" s="116" t="s">
        <v>1929</v>
      </c>
      <c r="C1200" s="14">
        <v>0</v>
      </c>
      <c r="D1200" s="143">
        <v>2220201</v>
      </c>
      <c r="E1200" s="1" t="e">
        <f>SUM(#REF!)</f>
        <v>#REF!</v>
      </c>
      <c r="F1200" s="143" t="s">
        <v>1291</v>
      </c>
    </row>
    <row r="1201" spans="1:6">
      <c r="A1201" s="116">
        <v>2200211</v>
      </c>
      <c r="B1201" s="116" t="s">
        <v>1930</v>
      </c>
      <c r="C1201" s="14">
        <v>0</v>
      </c>
      <c r="D1201" s="143">
        <v>2220202</v>
      </c>
      <c r="E1201" s="1" t="e">
        <f>SUM(#REF!)</f>
        <v>#REF!</v>
      </c>
      <c r="F1201" s="143" t="s">
        <v>1293</v>
      </c>
    </row>
    <row r="1202" spans="1:6">
      <c r="A1202" s="116">
        <v>2200212</v>
      </c>
      <c r="B1202" s="116" t="s">
        <v>1931</v>
      </c>
      <c r="C1202" s="14">
        <v>0</v>
      </c>
      <c r="D1202" s="143">
        <v>2220203</v>
      </c>
      <c r="E1202" s="1" t="e">
        <f>SUM(#REF!)</f>
        <v>#REF!</v>
      </c>
      <c r="F1202" s="143" t="s">
        <v>1295</v>
      </c>
    </row>
    <row r="1203" spans="1:6">
      <c r="A1203" s="116">
        <v>2200213</v>
      </c>
      <c r="B1203" s="116" t="s">
        <v>1932</v>
      </c>
      <c r="C1203" s="14">
        <v>0</v>
      </c>
      <c r="D1203" s="143">
        <v>2220204</v>
      </c>
      <c r="E1203" s="1" t="e">
        <f>SUM(#REF!)</f>
        <v>#REF!</v>
      </c>
      <c r="F1203" s="143" t="s">
        <v>1933</v>
      </c>
    </row>
    <row r="1204" spans="1:6">
      <c r="A1204" s="116">
        <v>2200215</v>
      </c>
      <c r="B1204" s="116" t="s">
        <v>1934</v>
      </c>
      <c r="C1204" s="14">
        <v>0</v>
      </c>
      <c r="D1204" s="143">
        <v>2220205</v>
      </c>
      <c r="E1204" s="1" t="e">
        <f>SUM(#REF!)</f>
        <v>#REF!</v>
      </c>
      <c r="F1204" s="143" t="s">
        <v>1935</v>
      </c>
    </row>
    <row r="1205" spans="1:6">
      <c r="A1205" s="116">
        <v>2200217</v>
      </c>
      <c r="B1205" s="116" t="s">
        <v>1936</v>
      </c>
      <c r="C1205" s="14">
        <v>0</v>
      </c>
      <c r="D1205" s="143">
        <v>2220206</v>
      </c>
      <c r="E1205" s="1" t="e">
        <f>SUM(#REF!)</f>
        <v>#REF!</v>
      </c>
      <c r="F1205" s="143" t="s">
        <v>1937</v>
      </c>
    </row>
    <row r="1206" spans="1:6">
      <c r="A1206" s="116">
        <v>2200218</v>
      </c>
      <c r="B1206" s="116" t="s">
        <v>1938</v>
      </c>
      <c r="C1206" s="14">
        <v>0</v>
      </c>
      <c r="D1206" s="143">
        <v>2220207</v>
      </c>
      <c r="E1206" s="1" t="e">
        <f>SUM(#REF!)</f>
        <v>#REF!</v>
      </c>
      <c r="F1206" s="143" t="s">
        <v>1939</v>
      </c>
    </row>
    <row r="1207" spans="1:6">
      <c r="A1207" s="116">
        <v>2200250</v>
      </c>
      <c r="B1207" s="116" t="s">
        <v>127</v>
      </c>
      <c r="C1207" s="14">
        <v>0</v>
      </c>
      <c r="D1207" s="143">
        <v>2220209</v>
      </c>
      <c r="E1207" s="1" t="e">
        <f>SUM(#REF!)</f>
        <v>#REF!</v>
      </c>
      <c r="F1207" s="143" t="s">
        <v>1940</v>
      </c>
    </row>
    <row r="1208" spans="1:6">
      <c r="A1208" s="116">
        <v>2200299</v>
      </c>
      <c r="B1208" s="116" t="s">
        <v>1941</v>
      </c>
      <c r="C1208" s="14">
        <v>0</v>
      </c>
      <c r="D1208" s="143">
        <v>2220210</v>
      </c>
      <c r="E1208" s="1" t="e">
        <f>SUM(#REF!)</f>
        <v>#REF!</v>
      </c>
      <c r="F1208" s="143" t="s">
        <v>1942</v>
      </c>
    </row>
    <row r="1209" spans="1:6">
      <c r="A1209" s="116">
        <v>22003</v>
      </c>
      <c r="B1209" s="115" t="s">
        <v>1943</v>
      </c>
      <c r="C1209" s="14">
        <f>SUM(C1210:C1217)</f>
        <v>0</v>
      </c>
      <c r="D1209" s="143">
        <v>2220211</v>
      </c>
      <c r="E1209" s="1" t="e">
        <f>SUM(#REF!)</f>
        <v>#REF!</v>
      </c>
      <c r="F1209" s="143" t="s">
        <v>1944</v>
      </c>
    </row>
    <row r="1210" spans="1:6">
      <c r="A1210" s="116">
        <v>2200301</v>
      </c>
      <c r="B1210" s="116" t="s">
        <v>109</v>
      </c>
      <c r="C1210" s="14">
        <v>0</v>
      </c>
      <c r="D1210" s="143">
        <v>2220212</v>
      </c>
      <c r="E1210" s="1" t="e">
        <f>SUM(#REF!)</f>
        <v>#REF!</v>
      </c>
      <c r="F1210" s="143" t="s">
        <v>1945</v>
      </c>
    </row>
    <row r="1211" spans="1:6">
      <c r="A1211" s="116">
        <v>2200302</v>
      </c>
      <c r="B1211" s="116" t="s">
        <v>111</v>
      </c>
      <c r="C1211" s="14">
        <v>0</v>
      </c>
      <c r="D1211" s="143">
        <v>2220250</v>
      </c>
      <c r="E1211" s="1" t="e">
        <f>SUM(#REF!)</f>
        <v>#REF!</v>
      </c>
      <c r="F1211" s="143" t="s">
        <v>1297</v>
      </c>
    </row>
    <row r="1212" spans="1:6">
      <c r="A1212" s="116">
        <v>2200303</v>
      </c>
      <c r="B1212" s="116" t="s">
        <v>113</v>
      </c>
      <c r="C1212" s="14">
        <v>0</v>
      </c>
      <c r="D1212" s="143">
        <v>2220299</v>
      </c>
      <c r="E1212" s="1" t="e">
        <f>SUM(#REF!)</f>
        <v>#REF!</v>
      </c>
      <c r="F1212" s="143" t="s">
        <v>1946</v>
      </c>
    </row>
    <row r="1213" spans="1:6">
      <c r="A1213" s="116">
        <v>2200304</v>
      </c>
      <c r="B1213" s="116" t="s">
        <v>1947</v>
      </c>
      <c r="C1213" s="14">
        <v>0</v>
      </c>
      <c r="D1213" s="143">
        <v>22203</v>
      </c>
      <c r="E1213" s="1" t="e">
        <f>SUM(#REF!)</f>
        <v>#REF!</v>
      </c>
      <c r="F1213" s="143" t="s">
        <v>1948</v>
      </c>
    </row>
    <row r="1214" spans="1:6">
      <c r="A1214" s="116">
        <v>2200305</v>
      </c>
      <c r="B1214" s="116" t="s">
        <v>1949</v>
      </c>
      <c r="C1214" s="14">
        <v>0</v>
      </c>
      <c r="D1214" s="143">
        <v>2220301</v>
      </c>
      <c r="E1214" s="1" t="e">
        <f>SUM(#REF!)</f>
        <v>#REF!</v>
      </c>
      <c r="F1214" s="143" t="s">
        <v>1950</v>
      </c>
    </row>
    <row r="1215" spans="1:6">
      <c r="A1215" s="116">
        <v>2200306</v>
      </c>
      <c r="B1215" s="116" t="s">
        <v>1951</v>
      </c>
      <c r="C1215" s="14">
        <v>0</v>
      </c>
      <c r="D1215" s="143">
        <v>2220303</v>
      </c>
      <c r="E1215" s="1" t="e">
        <f>SUM(#REF!)</f>
        <v>#REF!</v>
      </c>
      <c r="F1215" s="143" t="s">
        <v>1952</v>
      </c>
    </row>
    <row r="1216" spans="1:6">
      <c r="A1216" s="116">
        <v>2200350</v>
      </c>
      <c r="B1216" s="116" t="s">
        <v>127</v>
      </c>
      <c r="C1216" s="14">
        <v>0</v>
      </c>
      <c r="D1216" s="143">
        <v>2220304</v>
      </c>
      <c r="E1216" s="1" t="e">
        <f>SUM(#REF!)</f>
        <v>#REF!</v>
      </c>
      <c r="F1216" s="143" t="s">
        <v>1953</v>
      </c>
    </row>
    <row r="1217" spans="1:6">
      <c r="A1217" s="116">
        <v>2200399</v>
      </c>
      <c r="B1217" s="116" t="s">
        <v>1954</v>
      </c>
      <c r="C1217" s="14">
        <v>0</v>
      </c>
      <c r="D1217" s="143">
        <v>2220399</v>
      </c>
      <c r="E1217" s="1" t="e">
        <f>SUM(#REF!)</f>
        <v>#REF!</v>
      </c>
      <c r="F1217" s="143" t="s">
        <v>1955</v>
      </c>
    </row>
    <row r="1218" spans="1:6">
      <c r="A1218" s="116">
        <v>22005</v>
      </c>
      <c r="B1218" s="115" t="s">
        <v>1956</v>
      </c>
      <c r="C1218" s="14">
        <f>SUM(C1219:C1232)</f>
        <v>0</v>
      </c>
      <c r="D1218" s="143">
        <v>22204</v>
      </c>
      <c r="E1218" s="1" t="e">
        <f>SUM(#REF!)</f>
        <v>#REF!</v>
      </c>
      <c r="F1218" s="143" t="s">
        <v>1957</v>
      </c>
    </row>
    <row r="1219" spans="1:6">
      <c r="A1219" s="116">
        <v>2200501</v>
      </c>
      <c r="B1219" s="116" t="s">
        <v>109</v>
      </c>
      <c r="C1219" s="14">
        <v>0</v>
      </c>
      <c r="D1219" s="143">
        <v>2220401</v>
      </c>
      <c r="E1219" s="1" t="e">
        <f>SUM(#REF!)</f>
        <v>#REF!</v>
      </c>
      <c r="F1219" s="143" t="s">
        <v>1958</v>
      </c>
    </row>
    <row r="1220" spans="1:6">
      <c r="A1220" s="116">
        <v>2200502</v>
      </c>
      <c r="B1220" s="116" t="s">
        <v>111</v>
      </c>
      <c r="C1220" s="14">
        <v>0</v>
      </c>
      <c r="D1220" s="143">
        <v>2220402</v>
      </c>
      <c r="E1220" s="1" t="e">
        <f>SUM(#REF!)</f>
        <v>#REF!</v>
      </c>
      <c r="F1220" s="143" t="s">
        <v>1959</v>
      </c>
    </row>
    <row r="1221" spans="1:6">
      <c r="A1221" s="116">
        <v>2200503</v>
      </c>
      <c r="B1221" s="116" t="s">
        <v>113</v>
      </c>
      <c r="C1221" s="14">
        <v>0</v>
      </c>
      <c r="D1221" s="143">
        <v>2220403</v>
      </c>
      <c r="E1221" s="1" t="e">
        <f>SUM(#REF!)</f>
        <v>#REF!</v>
      </c>
      <c r="F1221" s="143" t="s">
        <v>1960</v>
      </c>
    </row>
    <row r="1222" spans="1:6">
      <c r="A1222" s="116">
        <v>2200504</v>
      </c>
      <c r="B1222" s="116" t="s">
        <v>1961</v>
      </c>
      <c r="C1222" s="14">
        <v>0</v>
      </c>
      <c r="D1222" s="143">
        <v>2220404</v>
      </c>
      <c r="E1222" s="1" t="e">
        <f>SUM(#REF!)</f>
        <v>#REF!</v>
      </c>
      <c r="F1222" s="143" t="s">
        <v>1962</v>
      </c>
    </row>
    <row r="1223" spans="1:6">
      <c r="A1223" s="116">
        <v>2200506</v>
      </c>
      <c r="B1223" s="116" t="s">
        <v>1963</v>
      </c>
      <c r="C1223" s="14">
        <v>0</v>
      </c>
      <c r="D1223" s="143">
        <v>2220499</v>
      </c>
      <c r="E1223" s="1" t="e">
        <f>SUM(#REF!)</f>
        <v>#REF!</v>
      </c>
      <c r="F1223" s="143" t="s">
        <v>1964</v>
      </c>
    </row>
    <row r="1224" spans="1:6">
      <c r="A1224" s="116">
        <v>2200507</v>
      </c>
      <c r="B1224" s="116" t="s">
        <v>1965</v>
      </c>
      <c r="C1224" s="14">
        <v>0</v>
      </c>
      <c r="D1224" s="143">
        <v>22205</v>
      </c>
      <c r="E1224" s="1" t="e">
        <f>SUM(#REF!)</f>
        <v>#REF!</v>
      </c>
      <c r="F1224" s="143" t="s">
        <v>1966</v>
      </c>
    </row>
    <row r="1225" spans="1:6">
      <c r="A1225" s="116">
        <v>2200508</v>
      </c>
      <c r="B1225" s="116" t="s">
        <v>1967</v>
      </c>
      <c r="C1225" s="14">
        <v>0</v>
      </c>
      <c r="D1225" s="143">
        <v>2220501</v>
      </c>
      <c r="E1225" s="1" t="e">
        <f>SUM(#REF!)</f>
        <v>#REF!</v>
      </c>
      <c r="F1225" s="143" t="s">
        <v>1968</v>
      </c>
    </row>
    <row r="1226" spans="1:6">
      <c r="A1226" s="116">
        <v>2200509</v>
      </c>
      <c r="B1226" s="116" t="s">
        <v>1969</v>
      </c>
      <c r="C1226" s="14">
        <v>0</v>
      </c>
      <c r="D1226" s="143">
        <v>2220502</v>
      </c>
      <c r="E1226" s="1" t="e">
        <f>SUM(#REF!)</f>
        <v>#REF!</v>
      </c>
      <c r="F1226" s="143" t="s">
        <v>1970</v>
      </c>
    </row>
    <row r="1227" spans="1:6">
      <c r="A1227" s="116">
        <v>2200510</v>
      </c>
      <c r="B1227" s="116" t="s">
        <v>1971</v>
      </c>
      <c r="C1227" s="14">
        <v>0</v>
      </c>
      <c r="D1227" s="143">
        <v>2220503</v>
      </c>
      <c r="E1227" s="1" t="e">
        <f>SUM(#REF!)</f>
        <v>#REF!</v>
      </c>
      <c r="F1227" s="143" t="s">
        <v>1972</v>
      </c>
    </row>
    <row r="1228" spans="1:6">
      <c r="A1228" s="116">
        <v>2200511</v>
      </c>
      <c r="B1228" s="116" t="s">
        <v>1973</v>
      </c>
      <c r="C1228" s="14">
        <v>0</v>
      </c>
      <c r="D1228" s="143">
        <v>2220504</v>
      </c>
      <c r="E1228" s="1" t="e">
        <f>SUM(#REF!)</f>
        <v>#REF!</v>
      </c>
      <c r="F1228" s="143" t="s">
        <v>1974</v>
      </c>
    </row>
    <row r="1229" spans="1:6">
      <c r="A1229" s="116">
        <v>2200512</v>
      </c>
      <c r="B1229" s="116" t="s">
        <v>1975</v>
      </c>
      <c r="C1229" s="14">
        <v>0</v>
      </c>
      <c r="D1229" s="143">
        <v>2220505</v>
      </c>
      <c r="E1229" s="1" t="e">
        <f>SUM(#REF!)</f>
        <v>#REF!</v>
      </c>
      <c r="F1229" s="143" t="s">
        <v>1976</v>
      </c>
    </row>
    <row r="1230" spans="1:6">
      <c r="A1230" s="116">
        <v>2200513</v>
      </c>
      <c r="B1230" s="116" t="s">
        <v>1977</v>
      </c>
      <c r="C1230" s="14">
        <v>0</v>
      </c>
      <c r="D1230" s="143">
        <v>2220506</v>
      </c>
      <c r="E1230" s="1" t="e">
        <f>SUM(#REF!)</f>
        <v>#REF!</v>
      </c>
      <c r="F1230" s="143" t="s">
        <v>1978</v>
      </c>
    </row>
    <row r="1231" spans="1:6">
      <c r="A1231" s="116">
        <v>2200514</v>
      </c>
      <c r="B1231" s="116" t="s">
        <v>1979</v>
      </c>
      <c r="C1231" s="14">
        <v>0</v>
      </c>
      <c r="D1231" s="143">
        <v>2220507</v>
      </c>
      <c r="E1231" s="1" t="e">
        <f>SUM(#REF!)</f>
        <v>#REF!</v>
      </c>
      <c r="F1231" s="143" t="s">
        <v>1980</v>
      </c>
    </row>
    <row r="1232" spans="1:6">
      <c r="A1232" s="116">
        <v>2200599</v>
      </c>
      <c r="B1232" s="116" t="s">
        <v>1981</v>
      </c>
      <c r="C1232" s="14">
        <v>0</v>
      </c>
      <c r="D1232" s="143">
        <v>2220508</v>
      </c>
      <c r="E1232" s="1" t="e">
        <f>SUM(#REF!)</f>
        <v>#REF!</v>
      </c>
      <c r="F1232" s="143" t="s">
        <v>1982</v>
      </c>
    </row>
    <row r="1233" spans="1:6">
      <c r="A1233" s="116">
        <v>22099</v>
      </c>
      <c r="B1233" s="115" t="s">
        <v>1983</v>
      </c>
      <c r="C1233" s="14">
        <f>C1234</f>
        <v>0</v>
      </c>
      <c r="D1233" s="143">
        <v>2220509</v>
      </c>
      <c r="E1233" s="1" t="e">
        <f>SUM(#REF!)</f>
        <v>#REF!</v>
      </c>
      <c r="F1233" s="143" t="s">
        <v>1984</v>
      </c>
    </row>
    <row r="1234" spans="1:6">
      <c r="A1234" s="116">
        <v>2209901</v>
      </c>
      <c r="B1234" s="116" t="s">
        <v>1985</v>
      </c>
      <c r="C1234" s="14">
        <v>0</v>
      </c>
      <c r="D1234" s="143">
        <v>2220510</v>
      </c>
      <c r="E1234" s="1" t="e">
        <f>SUM(#REF!)</f>
        <v>#REF!</v>
      </c>
      <c r="F1234" s="143" t="s">
        <v>1986</v>
      </c>
    </row>
    <row r="1235" spans="1:6">
      <c r="A1235" s="116">
        <v>221</v>
      </c>
      <c r="B1235" s="115" t="s">
        <v>1987</v>
      </c>
      <c r="C1235" s="14">
        <f>SUM(C1236,C1245,C1249)</f>
        <v>821</v>
      </c>
      <c r="D1235" s="143">
        <v>2220599</v>
      </c>
      <c r="E1235" s="1" t="e">
        <f>SUM(#REF!)</f>
        <v>#REF!</v>
      </c>
      <c r="F1235" s="143" t="s">
        <v>1988</v>
      </c>
    </row>
    <row r="1236" spans="1:6">
      <c r="A1236" s="116">
        <v>22101</v>
      </c>
      <c r="B1236" s="115" t="s">
        <v>1989</v>
      </c>
      <c r="C1236" s="14">
        <f>SUM(C1237:C1244)</f>
        <v>513</v>
      </c>
      <c r="D1236" s="143">
        <v>224</v>
      </c>
      <c r="E1236" s="1" t="e">
        <f>SUM(#REF!)</f>
        <v>#REF!</v>
      </c>
      <c r="F1236" s="143" t="s">
        <v>1990</v>
      </c>
    </row>
    <row r="1237" spans="1:6">
      <c r="A1237" s="116">
        <v>2210101</v>
      </c>
      <c r="B1237" s="116" t="s">
        <v>1991</v>
      </c>
      <c r="C1237" s="14">
        <v>0</v>
      </c>
      <c r="D1237" s="143">
        <v>22401</v>
      </c>
      <c r="E1237" s="1" t="e">
        <f>SUM(#REF!)</f>
        <v>#REF!</v>
      </c>
      <c r="F1237" s="143" t="s">
        <v>1992</v>
      </c>
    </row>
    <row r="1238" spans="1:6">
      <c r="A1238" s="116">
        <v>2210102</v>
      </c>
      <c r="B1238" s="116" t="s">
        <v>1993</v>
      </c>
      <c r="C1238" s="14">
        <v>0</v>
      </c>
      <c r="D1238" s="143">
        <v>2240101</v>
      </c>
      <c r="E1238" s="1" t="e">
        <f>SUM(#REF!)</f>
        <v>#REF!</v>
      </c>
      <c r="F1238" s="143" t="s">
        <v>1994</v>
      </c>
    </row>
    <row r="1239" spans="1:6">
      <c r="A1239" s="116">
        <v>2210103</v>
      </c>
      <c r="B1239" s="116" t="s">
        <v>1995</v>
      </c>
      <c r="C1239" s="14">
        <v>0</v>
      </c>
      <c r="D1239" s="143">
        <v>2240102</v>
      </c>
      <c r="E1239" s="1" t="e">
        <f>SUM(#REF!)</f>
        <v>#REF!</v>
      </c>
      <c r="F1239" s="143" t="s">
        <v>1996</v>
      </c>
    </row>
    <row r="1240" spans="1:6">
      <c r="A1240" s="116">
        <v>2210104</v>
      </c>
      <c r="B1240" s="116" t="s">
        <v>1997</v>
      </c>
      <c r="C1240" s="14">
        <v>0</v>
      </c>
      <c r="D1240" s="143">
        <v>2240103</v>
      </c>
      <c r="E1240" s="1" t="e">
        <f>SUM(#REF!)</f>
        <v>#REF!</v>
      </c>
      <c r="F1240" s="143" t="s">
        <v>1998</v>
      </c>
    </row>
    <row r="1241" spans="1:6">
      <c r="A1241" s="116">
        <v>2210105</v>
      </c>
      <c r="B1241" s="116" t="s">
        <v>1999</v>
      </c>
      <c r="C1241" s="14">
        <v>513</v>
      </c>
      <c r="D1241" s="143">
        <v>2240104</v>
      </c>
      <c r="E1241" s="1" t="e">
        <f>SUM(#REF!)</f>
        <v>#REF!</v>
      </c>
      <c r="F1241" s="143" t="s">
        <v>2000</v>
      </c>
    </row>
    <row r="1242" spans="1:6">
      <c r="A1242" s="116">
        <v>2210106</v>
      </c>
      <c r="B1242" s="116" t="s">
        <v>2001</v>
      </c>
      <c r="C1242" s="14">
        <v>0</v>
      </c>
      <c r="D1242" s="143">
        <v>2240105</v>
      </c>
      <c r="E1242" s="1" t="e">
        <f>SUM(#REF!)</f>
        <v>#REF!</v>
      </c>
      <c r="F1242" s="143" t="s">
        <v>2002</v>
      </c>
    </row>
    <row r="1243" spans="1:6">
      <c r="A1243" s="116">
        <v>2210107</v>
      </c>
      <c r="B1243" s="116" t="s">
        <v>2003</v>
      </c>
      <c r="C1243" s="14">
        <v>0</v>
      </c>
      <c r="D1243" s="143">
        <v>2240106</v>
      </c>
      <c r="E1243" s="1" t="e">
        <f>SUM(#REF!)</f>
        <v>#REF!</v>
      </c>
      <c r="F1243" s="143" t="s">
        <v>2004</v>
      </c>
    </row>
    <row r="1244" spans="1:6">
      <c r="A1244" s="116">
        <v>2210199</v>
      </c>
      <c r="B1244" s="116" t="s">
        <v>2005</v>
      </c>
      <c r="C1244" s="14">
        <v>0</v>
      </c>
      <c r="D1244" s="143">
        <v>2240107</v>
      </c>
      <c r="E1244" s="1" t="e">
        <f>SUM(#REF!)</f>
        <v>#REF!</v>
      </c>
      <c r="F1244" s="143" t="s">
        <v>2006</v>
      </c>
    </row>
    <row r="1245" spans="1:6">
      <c r="A1245" s="116">
        <v>22102</v>
      </c>
      <c r="B1245" s="115" t="s">
        <v>2007</v>
      </c>
      <c r="C1245" s="14">
        <f>SUM(C1246:C1248)</f>
        <v>308</v>
      </c>
      <c r="D1245" s="143">
        <v>2240108</v>
      </c>
      <c r="E1245" s="1" t="e">
        <f>SUM(#REF!)</f>
        <v>#REF!</v>
      </c>
      <c r="F1245" s="143" t="s">
        <v>2008</v>
      </c>
    </row>
    <row r="1246" spans="1:6">
      <c r="A1246" s="116">
        <v>2210201</v>
      </c>
      <c r="B1246" s="116" t="s">
        <v>2009</v>
      </c>
      <c r="C1246" s="14">
        <v>308</v>
      </c>
      <c r="D1246" s="143">
        <v>2240109</v>
      </c>
      <c r="E1246" s="1" t="e">
        <f>SUM(#REF!)</f>
        <v>#REF!</v>
      </c>
      <c r="F1246" s="143" t="s">
        <v>2010</v>
      </c>
    </row>
    <row r="1247" spans="1:6">
      <c r="A1247" s="116">
        <v>2210202</v>
      </c>
      <c r="B1247" s="116" t="s">
        <v>2011</v>
      </c>
      <c r="C1247" s="14">
        <v>0</v>
      </c>
      <c r="D1247" s="143">
        <v>2240150</v>
      </c>
      <c r="E1247" s="1" t="e">
        <f>SUM(#REF!)</f>
        <v>#REF!</v>
      </c>
      <c r="F1247" s="143" t="s">
        <v>2012</v>
      </c>
    </row>
    <row r="1248" spans="1:6">
      <c r="A1248" s="116">
        <v>2210203</v>
      </c>
      <c r="B1248" s="116" t="s">
        <v>2013</v>
      </c>
      <c r="C1248" s="14">
        <v>0</v>
      </c>
      <c r="D1248" s="143">
        <v>2240199</v>
      </c>
      <c r="E1248" s="1" t="e">
        <f>SUM(#REF!)</f>
        <v>#REF!</v>
      </c>
      <c r="F1248" s="143" t="s">
        <v>2014</v>
      </c>
    </row>
    <row r="1249" spans="1:6">
      <c r="A1249" s="116">
        <v>22103</v>
      </c>
      <c r="B1249" s="115" t="s">
        <v>2015</v>
      </c>
      <c r="C1249" s="14">
        <f>SUM(C1250:C1252)</f>
        <v>0</v>
      </c>
      <c r="D1249" s="143">
        <v>22402</v>
      </c>
      <c r="E1249" s="1" t="e">
        <f>SUM(#REF!)</f>
        <v>#REF!</v>
      </c>
      <c r="F1249" s="143" t="s">
        <v>2016</v>
      </c>
    </row>
    <row r="1250" spans="1:6">
      <c r="A1250" s="116">
        <v>2210301</v>
      </c>
      <c r="B1250" s="116" t="s">
        <v>2017</v>
      </c>
      <c r="C1250" s="14">
        <v>0</v>
      </c>
      <c r="D1250" s="143">
        <v>2240201</v>
      </c>
      <c r="E1250" s="1" t="e">
        <f>SUM(#REF!)</f>
        <v>#REF!</v>
      </c>
      <c r="F1250" s="143" t="s">
        <v>1994</v>
      </c>
    </row>
    <row r="1251" spans="1:6">
      <c r="A1251" s="116">
        <v>2210302</v>
      </c>
      <c r="B1251" s="116" t="s">
        <v>2018</v>
      </c>
      <c r="C1251" s="14">
        <v>0</v>
      </c>
      <c r="D1251" s="143">
        <v>2240202</v>
      </c>
      <c r="E1251" s="1" t="e">
        <f>SUM(#REF!)</f>
        <v>#REF!</v>
      </c>
      <c r="F1251" s="149" t="s">
        <v>2019</v>
      </c>
    </row>
    <row r="1252" spans="1:6">
      <c r="A1252" s="116">
        <v>2210399</v>
      </c>
      <c r="B1252" s="116" t="s">
        <v>2020</v>
      </c>
      <c r="C1252" s="14">
        <v>0</v>
      </c>
      <c r="D1252" s="143">
        <v>2240203</v>
      </c>
      <c r="E1252" s="1" t="e">
        <f>SUM(#REF!)</f>
        <v>#REF!</v>
      </c>
      <c r="F1252" s="143" t="s">
        <v>1998</v>
      </c>
    </row>
    <row r="1253" spans="1:6">
      <c r="A1253" s="116">
        <v>222</v>
      </c>
      <c r="B1253" s="115" t="s">
        <v>2021</v>
      </c>
      <c r="C1253" s="14">
        <f>SUM(C1254,C1269,C1283,C1288,C1294)</f>
        <v>0</v>
      </c>
      <c r="D1253" s="143">
        <v>2240204</v>
      </c>
      <c r="E1253" s="1" t="e">
        <f>SUM(#REF!)</f>
        <v>#REF!</v>
      </c>
      <c r="F1253" s="143" t="s">
        <v>2022</v>
      </c>
    </row>
    <row r="1254" spans="1:6">
      <c r="A1254" s="116">
        <v>22201</v>
      </c>
      <c r="B1254" s="115" t="s">
        <v>2023</v>
      </c>
      <c r="C1254" s="14">
        <f>SUM(C1255:C1268)</f>
        <v>0</v>
      </c>
      <c r="D1254" s="143">
        <v>2240299</v>
      </c>
      <c r="E1254" s="1" t="e">
        <f>SUM(#REF!)</f>
        <v>#REF!</v>
      </c>
      <c r="F1254" s="143" t="s">
        <v>2024</v>
      </c>
    </row>
    <row r="1255" spans="1:6">
      <c r="A1255" s="116">
        <v>2220101</v>
      </c>
      <c r="B1255" s="116" t="s">
        <v>109</v>
      </c>
      <c r="C1255" s="14">
        <v>0</v>
      </c>
      <c r="D1255" s="143">
        <v>22403</v>
      </c>
      <c r="E1255" s="1" t="e">
        <f>SUM(#REF!)</f>
        <v>#REF!</v>
      </c>
      <c r="F1255" s="143" t="s">
        <v>2025</v>
      </c>
    </row>
    <row r="1256" spans="1:6">
      <c r="A1256" s="116">
        <v>2220102</v>
      </c>
      <c r="B1256" s="116" t="s">
        <v>111</v>
      </c>
      <c r="C1256" s="14">
        <v>0</v>
      </c>
      <c r="D1256" s="143">
        <v>2240301</v>
      </c>
      <c r="E1256" s="1" t="e">
        <f>SUM(#REF!)</f>
        <v>#REF!</v>
      </c>
      <c r="F1256" s="143" t="s">
        <v>1994</v>
      </c>
    </row>
    <row r="1257" spans="1:6">
      <c r="A1257" s="116">
        <v>2220103</v>
      </c>
      <c r="B1257" s="116" t="s">
        <v>113</v>
      </c>
      <c r="C1257" s="14">
        <v>0</v>
      </c>
      <c r="D1257" s="143">
        <v>2240302</v>
      </c>
      <c r="E1257" s="1" t="e">
        <f>SUM(#REF!)</f>
        <v>#REF!</v>
      </c>
      <c r="F1257" s="143" t="s">
        <v>1996</v>
      </c>
    </row>
    <row r="1258" spans="1:6">
      <c r="A1258" s="116">
        <v>2220104</v>
      </c>
      <c r="B1258" s="116" t="s">
        <v>2026</v>
      </c>
      <c r="C1258" s="14">
        <v>0</v>
      </c>
      <c r="D1258" s="143">
        <v>2240303</v>
      </c>
      <c r="E1258" s="1" t="e">
        <f>SUM(#REF!)</f>
        <v>#REF!</v>
      </c>
      <c r="F1258" s="143" t="s">
        <v>1998</v>
      </c>
    </row>
    <row r="1259" spans="1:6">
      <c r="A1259" s="116">
        <v>2220105</v>
      </c>
      <c r="B1259" s="116" t="s">
        <v>2027</v>
      </c>
      <c r="C1259" s="14">
        <v>0</v>
      </c>
      <c r="D1259" s="143">
        <v>2240304</v>
      </c>
      <c r="E1259" s="1" t="e">
        <f>SUM(#REF!)</f>
        <v>#REF!</v>
      </c>
      <c r="F1259" s="143" t="s">
        <v>2028</v>
      </c>
    </row>
    <row r="1260" spans="1:6">
      <c r="A1260" s="116">
        <v>2220106</v>
      </c>
      <c r="B1260" s="116" t="s">
        <v>2029</v>
      </c>
      <c r="C1260" s="14">
        <v>0</v>
      </c>
      <c r="D1260" s="143">
        <v>2240399</v>
      </c>
      <c r="E1260" s="1" t="e">
        <f>SUM(#REF!)</f>
        <v>#REF!</v>
      </c>
      <c r="F1260" s="143" t="s">
        <v>2030</v>
      </c>
    </row>
    <row r="1261" spans="1:6">
      <c r="A1261" s="116">
        <v>2220107</v>
      </c>
      <c r="B1261" s="116" t="s">
        <v>2031</v>
      </c>
      <c r="C1261" s="14">
        <v>0</v>
      </c>
      <c r="D1261" s="143">
        <v>22404</v>
      </c>
      <c r="E1261" s="1" t="e">
        <f>SUM(#REF!)</f>
        <v>#REF!</v>
      </c>
      <c r="F1261" s="143" t="s">
        <v>2032</v>
      </c>
    </row>
    <row r="1262" spans="1:6">
      <c r="A1262" s="116">
        <v>2220112</v>
      </c>
      <c r="B1262" s="116" t="s">
        <v>2033</v>
      </c>
      <c r="C1262" s="14">
        <v>0</v>
      </c>
      <c r="D1262" s="143">
        <v>2240401</v>
      </c>
      <c r="E1262" s="1" t="e">
        <f>SUM(#REF!)</f>
        <v>#REF!</v>
      </c>
      <c r="F1262" s="143" t="s">
        <v>1994</v>
      </c>
    </row>
    <row r="1263" spans="1:6">
      <c r="A1263" s="116">
        <v>2220113</v>
      </c>
      <c r="B1263" s="116" t="s">
        <v>2034</v>
      </c>
      <c r="C1263" s="14">
        <v>0</v>
      </c>
      <c r="D1263" s="143">
        <v>2240402</v>
      </c>
      <c r="E1263" s="1" t="e">
        <f>SUM(#REF!)</f>
        <v>#REF!</v>
      </c>
      <c r="F1263" s="143" t="s">
        <v>1996</v>
      </c>
    </row>
    <row r="1264" spans="1:6">
      <c r="A1264" s="116">
        <v>2220114</v>
      </c>
      <c r="B1264" s="116" t="s">
        <v>2035</v>
      </c>
      <c r="C1264" s="14">
        <v>0</v>
      </c>
      <c r="D1264" s="143">
        <v>2240403</v>
      </c>
      <c r="E1264" s="1" t="e">
        <f>SUM(#REF!)</f>
        <v>#REF!</v>
      </c>
      <c r="F1264" s="143" t="s">
        <v>1998</v>
      </c>
    </row>
    <row r="1265" spans="1:6">
      <c r="A1265" s="116">
        <v>2220115</v>
      </c>
      <c r="B1265" s="116" t="s">
        <v>2036</v>
      </c>
      <c r="C1265" s="14">
        <v>0</v>
      </c>
      <c r="D1265" s="143">
        <v>2240404</v>
      </c>
      <c r="E1265" s="1" t="e">
        <f>SUM(#REF!)</f>
        <v>#REF!</v>
      </c>
      <c r="F1265" s="143" t="s">
        <v>2037</v>
      </c>
    </row>
    <row r="1266" spans="1:6">
      <c r="A1266" s="116">
        <v>2220118</v>
      </c>
      <c r="B1266" s="116" t="s">
        <v>2038</v>
      </c>
      <c r="C1266" s="14">
        <v>0</v>
      </c>
      <c r="D1266" s="143">
        <v>2240405</v>
      </c>
      <c r="E1266" s="1" t="e">
        <f>SUM(#REF!)</f>
        <v>#REF!</v>
      </c>
      <c r="F1266" s="143" t="s">
        <v>2039</v>
      </c>
    </row>
    <row r="1267" spans="1:6">
      <c r="A1267" s="116">
        <v>2220150</v>
      </c>
      <c r="B1267" s="116" t="s">
        <v>127</v>
      </c>
      <c r="C1267" s="14">
        <v>0</v>
      </c>
      <c r="D1267" s="143">
        <v>2240450</v>
      </c>
      <c r="E1267" s="1" t="e">
        <f>SUM(#REF!)</f>
        <v>#REF!</v>
      </c>
      <c r="F1267" s="143" t="s">
        <v>2012</v>
      </c>
    </row>
    <row r="1268" spans="1:6">
      <c r="A1268" s="116">
        <v>2220199</v>
      </c>
      <c r="B1268" s="116" t="s">
        <v>2040</v>
      </c>
      <c r="C1268" s="14">
        <v>0</v>
      </c>
      <c r="D1268" s="143">
        <v>2240499</v>
      </c>
      <c r="E1268" s="1" t="e">
        <f>SUM(#REF!)</f>
        <v>#REF!</v>
      </c>
      <c r="F1268" s="143" t="s">
        <v>2041</v>
      </c>
    </row>
    <row r="1269" spans="1:6">
      <c r="A1269" s="116">
        <v>22202</v>
      </c>
      <c r="B1269" s="115" t="s">
        <v>2042</v>
      </c>
      <c r="C1269" s="14">
        <f>SUM(C1270:C1282)</f>
        <v>0</v>
      </c>
      <c r="D1269" s="143">
        <v>22405</v>
      </c>
      <c r="E1269" s="1" t="e">
        <f>SUM(#REF!)</f>
        <v>#REF!</v>
      </c>
      <c r="F1269" s="143" t="s">
        <v>2043</v>
      </c>
    </row>
    <row r="1270" spans="1:6">
      <c r="A1270" s="116">
        <v>2220201</v>
      </c>
      <c r="B1270" s="116" t="s">
        <v>109</v>
      </c>
      <c r="C1270" s="14">
        <v>0</v>
      </c>
      <c r="D1270" s="143">
        <v>2240501</v>
      </c>
      <c r="E1270" s="1" t="e">
        <f>SUM(#REF!)</f>
        <v>#REF!</v>
      </c>
      <c r="F1270" s="143" t="s">
        <v>1994</v>
      </c>
    </row>
    <row r="1271" spans="1:6">
      <c r="A1271" s="116">
        <v>2220202</v>
      </c>
      <c r="B1271" s="116" t="s">
        <v>111</v>
      </c>
      <c r="C1271" s="14">
        <v>0</v>
      </c>
      <c r="D1271" s="143">
        <v>2240502</v>
      </c>
      <c r="E1271" s="1" t="e">
        <f>SUM(#REF!)</f>
        <v>#REF!</v>
      </c>
      <c r="F1271" s="143" t="s">
        <v>1996</v>
      </c>
    </row>
    <row r="1272" spans="1:6">
      <c r="A1272" s="116">
        <v>2220203</v>
      </c>
      <c r="B1272" s="116" t="s">
        <v>113</v>
      </c>
      <c r="C1272" s="14">
        <v>0</v>
      </c>
      <c r="D1272" s="143">
        <v>2240503</v>
      </c>
      <c r="E1272" s="1" t="e">
        <f>SUM(#REF!)</f>
        <v>#REF!</v>
      </c>
      <c r="F1272" s="143" t="s">
        <v>1998</v>
      </c>
    </row>
    <row r="1273" spans="1:6">
      <c r="A1273" s="116">
        <v>2220204</v>
      </c>
      <c r="B1273" s="116" t="s">
        <v>2044</v>
      </c>
      <c r="C1273" s="14">
        <v>0</v>
      </c>
      <c r="D1273" s="143">
        <v>2240504</v>
      </c>
      <c r="E1273" s="1" t="e">
        <f>SUM(#REF!)</f>
        <v>#REF!</v>
      </c>
      <c r="F1273" s="143" t="s">
        <v>2045</v>
      </c>
    </row>
    <row r="1274" spans="1:6">
      <c r="A1274" s="116">
        <v>2220205</v>
      </c>
      <c r="B1274" s="116" t="s">
        <v>2046</v>
      </c>
      <c r="C1274" s="14">
        <v>0</v>
      </c>
      <c r="D1274" s="143">
        <v>2240505</v>
      </c>
      <c r="E1274" s="1" t="e">
        <f>SUM(#REF!)</f>
        <v>#REF!</v>
      </c>
      <c r="F1274" s="143" t="s">
        <v>2047</v>
      </c>
    </row>
    <row r="1275" spans="1:6">
      <c r="A1275" s="116">
        <v>2220206</v>
      </c>
      <c r="B1275" s="116" t="s">
        <v>2048</v>
      </c>
      <c r="C1275" s="14">
        <v>0</v>
      </c>
      <c r="D1275" s="143">
        <v>2240506</v>
      </c>
      <c r="E1275" s="1" t="e">
        <f>SUM(#REF!)</f>
        <v>#REF!</v>
      </c>
      <c r="F1275" s="143" t="s">
        <v>2049</v>
      </c>
    </row>
    <row r="1276" spans="1:6">
      <c r="A1276" s="116">
        <v>2220207</v>
      </c>
      <c r="B1276" s="116" t="s">
        <v>2050</v>
      </c>
      <c r="C1276" s="14">
        <v>0</v>
      </c>
      <c r="D1276" s="143">
        <v>2240507</v>
      </c>
      <c r="E1276" s="1" t="e">
        <f>SUM(#REF!)</f>
        <v>#REF!</v>
      </c>
      <c r="F1276" s="143" t="s">
        <v>2051</v>
      </c>
    </row>
    <row r="1277" spans="1:6">
      <c r="A1277" s="116">
        <v>2220209</v>
      </c>
      <c r="B1277" s="116" t="s">
        <v>2052</v>
      </c>
      <c r="C1277" s="14">
        <v>0</v>
      </c>
      <c r="D1277" s="143">
        <v>2240508</v>
      </c>
      <c r="E1277" s="1" t="e">
        <f>SUM(#REF!)</f>
        <v>#REF!</v>
      </c>
      <c r="F1277" s="143" t="s">
        <v>2053</v>
      </c>
    </row>
    <row r="1278" spans="1:6">
      <c r="A1278" s="116">
        <v>2220210</v>
      </c>
      <c r="B1278" s="116" t="s">
        <v>2054</v>
      </c>
      <c r="C1278" s="14">
        <v>0</v>
      </c>
      <c r="D1278" s="143">
        <v>2240509</v>
      </c>
      <c r="E1278" s="1" t="e">
        <f>SUM(#REF!)</f>
        <v>#REF!</v>
      </c>
      <c r="F1278" s="143" t="s">
        <v>2055</v>
      </c>
    </row>
    <row r="1279" spans="1:6">
      <c r="A1279" s="116">
        <v>2220211</v>
      </c>
      <c r="B1279" s="116" t="s">
        <v>2056</v>
      </c>
      <c r="C1279" s="14">
        <v>0</v>
      </c>
      <c r="D1279" s="143">
        <v>2240510</v>
      </c>
      <c r="E1279" s="1" t="e">
        <f>SUM(#REF!)</f>
        <v>#REF!</v>
      </c>
      <c r="F1279" s="143" t="s">
        <v>2057</v>
      </c>
    </row>
    <row r="1280" spans="1:6">
      <c r="A1280" s="116">
        <v>2220212</v>
      </c>
      <c r="B1280" s="116" t="s">
        <v>2058</v>
      </c>
      <c r="C1280" s="14">
        <v>0</v>
      </c>
      <c r="D1280" s="143">
        <v>2240550</v>
      </c>
      <c r="E1280" s="1" t="e">
        <f>SUM(#REF!)</f>
        <v>#REF!</v>
      </c>
      <c r="F1280" s="143" t="s">
        <v>2059</v>
      </c>
    </row>
    <row r="1281" spans="1:6">
      <c r="A1281" s="116">
        <v>2220250</v>
      </c>
      <c r="B1281" s="116" t="s">
        <v>127</v>
      </c>
      <c r="C1281" s="14">
        <v>0</v>
      </c>
      <c r="D1281" s="143">
        <v>2240599</v>
      </c>
      <c r="E1281" s="1" t="e">
        <f>SUM(#REF!)</f>
        <v>#REF!</v>
      </c>
      <c r="F1281" s="143" t="s">
        <v>2060</v>
      </c>
    </row>
    <row r="1282" spans="1:6">
      <c r="A1282" s="116">
        <v>2220299</v>
      </c>
      <c r="B1282" s="116" t="s">
        <v>2061</v>
      </c>
      <c r="C1282" s="14">
        <v>0</v>
      </c>
      <c r="D1282" s="143">
        <v>22406</v>
      </c>
      <c r="E1282" s="1" t="e">
        <f>SUM(#REF!)</f>
        <v>#REF!</v>
      </c>
      <c r="F1282" s="143" t="s">
        <v>2062</v>
      </c>
    </row>
    <row r="1283" spans="1:6">
      <c r="A1283" s="116">
        <v>22203</v>
      </c>
      <c r="B1283" s="115" t="s">
        <v>2063</v>
      </c>
      <c r="C1283" s="14">
        <f>SUM(C1284:C1287)</f>
        <v>0</v>
      </c>
      <c r="D1283" s="143">
        <v>2240601</v>
      </c>
      <c r="E1283" s="1" t="e">
        <f>SUM(#REF!)</f>
        <v>#REF!</v>
      </c>
      <c r="F1283" s="143" t="s">
        <v>2064</v>
      </c>
    </row>
    <row r="1284" spans="1:6">
      <c r="A1284" s="116">
        <v>2220301</v>
      </c>
      <c r="B1284" s="116" t="s">
        <v>2065</v>
      </c>
      <c r="C1284" s="14">
        <v>0</v>
      </c>
      <c r="D1284" s="143">
        <v>2240602</v>
      </c>
      <c r="E1284" s="1" t="e">
        <f>SUM(#REF!)</f>
        <v>#REF!</v>
      </c>
      <c r="F1284" s="143" t="s">
        <v>2066</v>
      </c>
    </row>
    <row r="1285" spans="1:6">
      <c r="A1285" s="116">
        <v>2220303</v>
      </c>
      <c r="B1285" s="116" t="s">
        <v>2067</v>
      </c>
      <c r="C1285" s="14">
        <v>0</v>
      </c>
      <c r="D1285" s="143">
        <v>2240699</v>
      </c>
      <c r="E1285" s="1" t="e">
        <f>SUM(#REF!)</f>
        <v>#REF!</v>
      </c>
      <c r="F1285" s="143" t="s">
        <v>2068</v>
      </c>
    </row>
    <row r="1286" spans="1:6">
      <c r="A1286" s="116">
        <v>2220304</v>
      </c>
      <c r="B1286" s="116" t="s">
        <v>2069</v>
      </c>
      <c r="C1286" s="14">
        <v>0</v>
      </c>
      <c r="D1286" s="143">
        <v>22407</v>
      </c>
      <c r="E1286" s="1" t="e">
        <f>SUM(#REF!)</f>
        <v>#REF!</v>
      </c>
      <c r="F1286" s="143" t="s">
        <v>2070</v>
      </c>
    </row>
    <row r="1287" spans="1:6">
      <c r="A1287" s="116">
        <v>2220399</v>
      </c>
      <c r="B1287" s="116" t="s">
        <v>2071</v>
      </c>
      <c r="C1287" s="14">
        <v>0</v>
      </c>
      <c r="D1287" s="143">
        <v>2240701</v>
      </c>
      <c r="E1287" s="1" t="e">
        <f>SUM(#REF!)</f>
        <v>#REF!</v>
      </c>
      <c r="F1287" s="143" t="s">
        <v>2072</v>
      </c>
    </row>
    <row r="1288" spans="1:6">
      <c r="A1288" s="116">
        <v>22204</v>
      </c>
      <c r="B1288" s="115" t="s">
        <v>2073</v>
      </c>
      <c r="C1288" s="14">
        <f>SUM(C1289:C1293)</f>
        <v>0</v>
      </c>
      <c r="D1288" s="143">
        <v>2240702</v>
      </c>
      <c r="E1288" s="1" t="e">
        <f>SUM(#REF!)</f>
        <v>#REF!</v>
      </c>
      <c r="F1288" s="143" t="s">
        <v>2074</v>
      </c>
    </row>
    <row r="1289" spans="1:6">
      <c r="A1289" s="116">
        <v>2220401</v>
      </c>
      <c r="B1289" s="116" t="s">
        <v>2075</v>
      </c>
      <c r="C1289" s="14">
        <v>0</v>
      </c>
      <c r="D1289" s="143">
        <v>2240703</v>
      </c>
      <c r="E1289" s="1" t="e">
        <f>SUM(#REF!)</f>
        <v>#REF!</v>
      </c>
      <c r="F1289" s="143" t="s">
        <v>2076</v>
      </c>
    </row>
    <row r="1290" spans="1:6">
      <c r="A1290" s="116">
        <v>2220402</v>
      </c>
      <c r="B1290" s="116" t="s">
        <v>2077</v>
      </c>
      <c r="C1290" s="14">
        <v>0</v>
      </c>
      <c r="D1290" s="143">
        <v>2240704</v>
      </c>
      <c r="E1290" s="1" t="e">
        <f>SUM(#REF!)</f>
        <v>#REF!</v>
      </c>
      <c r="F1290" s="143" t="s">
        <v>2078</v>
      </c>
    </row>
    <row r="1291" spans="1:6">
      <c r="A1291" s="116">
        <v>2220403</v>
      </c>
      <c r="B1291" s="116" t="s">
        <v>2079</v>
      </c>
      <c r="C1291" s="14">
        <v>0</v>
      </c>
      <c r="D1291" s="143">
        <v>2240799</v>
      </c>
      <c r="E1291" s="1" t="e">
        <f>SUM(#REF!)</f>
        <v>#REF!</v>
      </c>
      <c r="F1291" s="143" t="s">
        <v>2080</v>
      </c>
    </row>
    <row r="1292" spans="1:6">
      <c r="A1292" s="116">
        <v>2220404</v>
      </c>
      <c r="B1292" s="116" t="s">
        <v>2081</v>
      </c>
      <c r="C1292" s="14">
        <v>0</v>
      </c>
      <c r="D1292" s="143">
        <v>22499</v>
      </c>
      <c r="E1292" s="1" t="e">
        <f>SUM(#REF!)</f>
        <v>#REF!</v>
      </c>
      <c r="F1292" s="143" t="s">
        <v>2082</v>
      </c>
    </row>
    <row r="1293" spans="1:6">
      <c r="A1293" s="116">
        <v>2220499</v>
      </c>
      <c r="B1293" s="116" t="s">
        <v>2083</v>
      </c>
      <c r="C1293" s="14">
        <v>0</v>
      </c>
      <c r="D1293" s="143">
        <v>227</v>
      </c>
      <c r="E1293" s="1" t="e">
        <f>SUM(#REF!)</f>
        <v>#REF!</v>
      </c>
      <c r="F1293" s="143" t="s">
        <v>2084</v>
      </c>
    </row>
    <row r="1294" spans="1:6">
      <c r="A1294" s="116">
        <v>22205</v>
      </c>
      <c r="B1294" s="115" t="s">
        <v>2085</v>
      </c>
      <c r="C1294" s="14">
        <f>SUM(C1295:C1305)</f>
        <v>0</v>
      </c>
      <c r="D1294" s="143">
        <v>232</v>
      </c>
      <c r="E1294" s="1" t="e">
        <f>SUM(#REF!)</f>
        <v>#REF!</v>
      </c>
      <c r="F1294" s="143" t="s">
        <v>2086</v>
      </c>
    </row>
    <row r="1295" spans="1:6">
      <c r="A1295" s="116">
        <v>2220501</v>
      </c>
      <c r="B1295" s="116" t="s">
        <v>2087</v>
      </c>
      <c r="C1295" s="14">
        <v>0</v>
      </c>
      <c r="D1295" s="143">
        <v>23203</v>
      </c>
      <c r="E1295" s="1" t="e">
        <f>SUM(#REF!)</f>
        <v>#REF!</v>
      </c>
      <c r="F1295" s="143" t="s">
        <v>2088</v>
      </c>
    </row>
    <row r="1296" spans="1:6">
      <c r="A1296" s="116">
        <v>2220502</v>
      </c>
      <c r="B1296" s="116" t="s">
        <v>2089</v>
      </c>
      <c r="C1296" s="14">
        <v>0</v>
      </c>
      <c r="D1296" s="143">
        <v>2320301</v>
      </c>
      <c r="E1296" s="1" t="e">
        <f>SUM(#REF!)</f>
        <v>#REF!</v>
      </c>
      <c r="F1296" s="143" t="s">
        <v>2090</v>
      </c>
    </row>
    <row r="1297" spans="1:6">
      <c r="A1297" s="116">
        <v>2220503</v>
      </c>
      <c r="B1297" s="116" t="s">
        <v>2091</v>
      </c>
      <c r="C1297" s="14">
        <v>0</v>
      </c>
      <c r="D1297" s="143">
        <v>2320302</v>
      </c>
      <c r="E1297" s="1" t="e">
        <f>SUM(#REF!)</f>
        <v>#REF!</v>
      </c>
      <c r="F1297" s="143" t="s">
        <v>2092</v>
      </c>
    </row>
    <row r="1298" spans="1:6">
      <c r="A1298" s="116">
        <v>2220504</v>
      </c>
      <c r="B1298" s="116" t="s">
        <v>2093</v>
      </c>
      <c r="C1298" s="14">
        <v>0</v>
      </c>
      <c r="D1298" s="143">
        <v>2320303</v>
      </c>
      <c r="E1298" s="1" t="e">
        <f>SUM(#REF!)</f>
        <v>#REF!</v>
      </c>
      <c r="F1298" s="143" t="s">
        <v>2094</v>
      </c>
    </row>
    <row r="1299" spans="1:6">
      <c r="A1299" s="116">
        <v>2220505</v>
      </c>
      <c r="B1299" s="116" t="s">
        <v>2095</v>
      </c>
      <c r="C1299" s="14">
        <v>0</v>
      </c>
      <c r="D1299" s="143">
        <v>2320304</v>
      </c>
      <c r="E1299" s="1" t="e">
        <f>SUM(#REF!)</f>
        <v>#REF!</v>
      </c>
      <c r="F1299" s="143" t="s">
        <v>2096</v>
      </c>
    </row>
    <row r="1300" spans="1:6">
      <c r="A1300" s="116">
        <v>2220506</v>
      </c>
      <c r="B1300" s="116" t="s">
        <v>2097</v>
      </c>
      <c r="C1300" s="14">
        <v>0</v>
      </c>
      <c r="D1300" s="143">
        <v>233</v>
      </c>
      <c r="E1300" s="1" t="e">
        <f>SUM(#REF!)</f>
        <v>#REF!</v>
      </c>
      <c r="F1300" s="143" t="s">
        <v>2098</v>
      </c>
    </row>
    <row r="1301" spans="1:6">
      <c r="A1301" s="116">
        <v>2220507</v>
      </c>
      <c r="B1301" s="116" t="s">
        <v>2099</v>
      </c>
      <c r="C1301" s="14">
        <v>0</v>
      </c>
      <c r="D1301" s="143">
        <v>23303</v>
      </c>
      <c r="E1301" s="1" t="e">
        <f>SUM(#REF!)</f>
        <v>#REF!</v>
      </c>
      <c r="F1301" s="143" t="s">
        <v>2100</v>
      </c>
    </row>
    <row r="1302" spans="1:6">
      <c r="A1302" s="116">
        <v>2220508</v>
      </c>
      <c r="B1302" s="116" t="s">
        <v>2101</v>
      </c>
      <c r="C1302" s="14">
        <v>0</v>
      </c>
      <c r="D1302" s="143">
        <v>229</v>
      </c>
      <c r="E1302" s="1" t="e">
        <f>SUM(#REF!)</f>
        <v>#REF!</v>
      </c>
      <c r="F1302" s="143" t="s">
        <v>2102</v>
      </c>
    </row>
    <row r="1303" spans="1:6">
      <c r="A1303" s="116">
        <v>2220509</v>
      </c>
      <c r="B1303" s="116" t="s">
        <v>2103</v>
      </c>
      <c r="C1303" s="14">
        <v>0</v>
      </c>
      <c r="D1303" s="143">
        <v>22902</v>
      </c>
      <c r="E1303" s="1" t="e">
        <f>SUM(#REF!)</f>
        <v>#REF!</v>
      </c>
      <c r="F1303" s="143" t="s">
        <v>2104</v>
      </c>
    </row>
    <row r="1304" spans="1:6">
      <c r="A1304" s="116">
        <v>2220510</v>
      </c>
      <c r="B1304" s="116" t="s">
        <v>2105</v>
      </c>
      <c r="C1304" s="14">
        <v>0</v>
      </c>
      <c r="D1304" s="143">
        <v>22999</v>
      </c>
      <c r="E1304" s="1" t="e">
        <f>SUM(#REF!)</f>
        <v>#REF!</v>
      </c>
      <c r="F1304" s="143" t="s">
        <v>2106</v>
      </c>
    </row>
    <row r="1305" spans="1:5">
      <c r="A1305" s="116">
        <v>2220599</v>
      </c>
      <c r="B1305" s="116" t="s">
        <v>2107</v>
      </c>
      <c r="C1305" s="14">
        <v>0</v>
      </c>
      <c r="E1305" s="1"/>
    </row>
    <row r="1306" spans="1:5">
      <c r="A1306" s="116">
        <v>224</v>
      </c>
      <c r="B1306" s="115" t="s">
        <v>2108</v>
      </c>
      <c r="C1306" s="14">
        <f>SUM(C1307,C1319,C1325,C1331,C1339,C1352,C1356,C1362)</f>
        <v>57</v>
      </c>
      <c r="E1306" s="1"/>
    </row>
    <row r="1307" spans="1:5">
      <c r="A1307" s="116">
        <v>22401</v>
      </c>
      <c r="B1307" s="115" t="s">
        <v>2109</v>
      </c>
      <c r="C1307" s="14">
        <f>SUM(C1308:C1318)</f>
        <v>32</v>
      </c>
      <c r="E1307" s="1"/>
    </row>
    <row r="1308" spans="1:3">
      <c r="A1308" s="116">
        <v>2240101</v>
      </c>
      <c r="B1308" s="116" t="s">
        <v>109</v>
      </c>
      <c r="C1308" s="14">
        <v>0</v>
      </c>
    </row>
    <row r="1309" spans="1:3">
      <c r="A1309" s="116">
        <v>2240102</v>
      </c>
      <c r="B1309" s="116" t="s">
        <v>111</v>
      </c>
      <c r="C1309" s="14">
        <v>0</v>
      </c>
    </row>
    <row r="1310" spans="1:3">
      <c r="A1310" s="116">
        <v>2240103</v>
      </c>
      <c r="B1310" s="116" t="s">
        <v>113</v>
      </c>
      <c r="C1310" s="14">
        <v>0</v>
      </c>
    </row>
    <row r="1311" spans="1:3">
      <c r="A1311" s="116">
        <v>2240104</v>
      </c>
      <c r="B1311" s="116" t="s">
        <v>2110</v>
      </c>
      <c r="C1311" s="14">
        <v>0</v>
      </c>
    </row>
    <row r="1312" spans="1:3">
      <c r="A1312" s="116">
        <v>2240105</v>
      </c>
      <c r="B1312" s="116" t="s">
        <v>2111</v>
      </c>
      <c r="C1312" s="14">
        <v>0</v>
      </c>
    </row>
    <row r="1313" spans="1:3">
      <c r="A1313" s="116">
        <v>2240106</v>
      </c>
      <c r="B1313" s="116" t="s">
        <v>2112</v>
      </c>
      <c r="C1313" s="14">
        <v>32</v>
      </c>
    </row>
    <row r="1314" spans="1:3">
      <c r="A1314" s="116">
        <v>2240107</v>
      </c>
      <c r="B1314" s="116" t="s">
        <v>2113</v>
      </c>
      <c r="C1314" s="14">
        <v>0</v>
      </c>
    </row>
    <row r="1315" spans="1:3">
      <c r="A1315" s="116">
        <v>2240108</v>
      </c>
      <c r="B1315" s="116" t="s">
        <v>2114</v>
      </c>
      <c r="C1315" s="14">
        <v>0</v>
      </c>
    </row>
    <row r="1316" spans="1:3">
      <c r="A1316" s="116">
        <v>2240109</v>
      </c>
      <c r="B1316" s="116" t="s">
        <v>2115</v>
      </c>
      <c r="C1316" s="14">
        <v>0</v>
      </c>
    </row>
    <row r="1317" spans="1:3">
      <c r="A1317" s="116">
        <v>2240150</v>
      </c>
      <c r="B1317" s="116" t="s">
        <v>127</v>
      </c>
      <c r="C1317" s="14">
        <v>0</v>
      </c>
    </row>
    <row r="1318" spans="1:3">
      <c r="A1318" s="116">
        <v>2240199</v>
      </c>
      <c r="B1318" s="116" t="s">
        <v>2116</v>
      </c>
      <c r="C1318" s="14">
        <v>0</v>
      </c>
    </row>
    <row r="1319" spans="1:3">
      <c r="A1319" s="116">
        <v>22402</v>
      </c>
      <c r="B1319" s="115" t="s">
        <v>2117</v>
      </c>
      <c r="C1319" s="14">
        <f>SUM(C1320:C1324)</f>
        <v>0</v>
      </c>
    </row>
    <row r="1320" spans="1:3">
      <c r="A1320" s="116">
        <v>2240201</v>
      </c>
      <c r="B1320" s="116" t="s">
        <v>109</v>
      </c>
      <c r="C1320" s="14">
        <v>0</v>
      </c>
    </row>
    <row r="1321" spans="1:3">
      <c r="A1321" s="116">
        <v>2240202</v>
      </c>
      <c r="B1321" s="116" t="s">
        <v>111</v>
      </c>
      <c r="C1321" s="14">
        <v>0</v>
      </c>
    </row>
    <row r="1322" spans="1:3">
      <c r="A1322" s="116">
        <v>2240203</v>
      </c>
      <c r="B1322" s="116" t="s">
        <v>113</v>
      </c>
      <c r="C1322" s="14">
        <v>0</v>
      </c>
    </row>
    <row r="1323" spans="1:3">
      <c r="A1323" s="116">
        <v>2240204</v>
      </c>
      <c r="B1323" s="116" t="s">
        <v>2118</v>
      </c>
      <c r="C1323" s="14">
        <v>0</v>
      </c>
    </row>
    <row r="1324" spans="1:3">
      <c r="A1324" s="116">
        <v>2240299</v>
      </c>
      <c r="B1324" s="116" t="s">
        <v>2119</v>
      </c>
      <c r="C1324" s="14">
        <v>0</v>
      </c>
    </row>
    <row r="1325" spans="1:3">
      <c r="A1325" s="116">
        <v>22403</v>
      </c>
      <c r="B1325" s="115" t="s">
        <v>2120</v>
      </c>
      <c r="C1325" s="14">
        <f>SUM(C1326:C1330)</f>
        <v>0</v>
      </c>
    </row>
    <row r="1326" spans="1:3">
      <c r="A1326" s="116">
        <v>2240301</v>
      </c>
      <c r="B1326" s="116" t="s">
        <v>109</v>
      </c>
      <c r="C1326" s="14">
        <v>0</v>
      </c>
    </row>
    <row r="1327" spans="1:3">
      <c r="A1327" s="116">
        <v>2240302</v>
      </c>
      <c r="B1327" s="116" t="s">
        <v>111</v>
      </c>
      <c r="C1327" s="14">
        <v>0</v>
      </c>
    </row>
    <row r="1328" spans="1:3">
      <c r="A1328" s="116">
        <v>2240303</v>
      </c>
      <c r="B1328" s="116" t="s">
        <v>113</v>
      </c>
      <c r="C1328" s="14">
        <v>0</v>
      </c>
    </row>
    <row r="1329" spans="1:3">
      <c r="A1329" s="116">
        <v>2240304</v>
      </c>
      <c r="B1329" s="116" t="s">
        <v>2121</v>
      </c>
      <c r="C1329" s="14">
        <v>0</v>
      </c>
    </row>
    <row r="1330" spans="1:3">
      <c r="A1330" s="116">
        <v>2240399</v>
      </c>
      <c r="B1330" s="116" t="s">
        <v>2122</v>
      </c>
      <c r="C1330" s="14">
        <v>0</v>
      </c>
    </row>
    <row r="1331" spans="1:3">
      <c r="A1331" s="116">
        <v>22404</v>
      </c>
      <c r="B1331" s="115" t="s">
        <v>2123</v>
      </c>
      <c r="C1331" s="14">
        <f>SUM(C1332:C1338)</f>
        <v>0</v>
      </c>
    </row>
    <row r="1332" spans="1:3">
      <c r="A1332" s="116">
        <v>2240401</v>
      </c>
      <c r="B1332" s="116" t="s">
        <v>109</v>
      </c>
      <c r="C1332" s="14">
        <v>0</v>
      </c>
    </row>
    <row r="1333" spans="1:3">
      <c r="A1333" s="116">
        <v>2240402</v>
      </c>
      <c r="B1333" s="116" t="s">
        <v>111</v>
      </c>
      <c r="C1333" s="14">
        <v>0</v>
      </c>
    </row>
    <row r="1334" spans="1:3">
      <c r="A1334" s="116">
        <v>2240403</v>
      </c>
      <c r="B1334" s="116" t="s">
        <v>113</v>
      </c>
      <c r="C1334" s="14">
        <v>0</v>
      </c>
    </row>
    <row r="1335" spans="1:3">
      <c r="A1335" s="116">
        <v>2240404</v>
      </c>
      <c r="B1335" s="116" t="s">
        <v>2124</v>
      </c>
      <c r="C1335" s="14">
        <v>0</v>
      </c>
    </row>
    <row r="1336" spans="1:3">
      <c r="A1336" s="116">
        <v>2240405</v>
      </c>
      <c r="B1336" s="116" t="s">
        <v>2125</v>
      </c>
      <c r="C1336" s="14">
        <v>0</v>
      </c>
    </row>
    <row r="1337" spans="1:3">
      <c r="A1337" s="116">
        <v>2240450</v>
      </c>
      <c r="B1337" s="116" t="s">
        <v>127</v>
      </c>
      <c r="C1337" s="14">
        <v>0</v>
      </c>
    </row>
    <row r="1338" spans="1:3">
      <c r="A1338" s="116">
        <v>2240499</v>
      </c>
      <c r="B1338" s="116" t="s">
        <v>2126</v>
      </c>
      <c r="C1338" s="14">
        <v>0</v>
      </c>
    </row>
    <row r="1339" spans="1:3">
      <c r="A1339" s="116">
        <v>22405</v>
      </c>
      <c r="B1339" s="115" t="s">
        <v>2127</v>
      </c>
      <c r="C1339" s="14">
        <f>SUM(C1340:C1351)</f>
        <v>0</v>
      </c>
    </row>
    <row r="1340" spans="1:3">
      <c r="A1340" s="116">
        <v>2240501</v>
      </c>
      <c r="B1340" s="116" t="s">
        <v>109</v>
      </c>
      <c r="C1340" s="14">
        <v>0</v>
      </c>
    </row>
    <row r="1341" spans="1:3">
      <c r="A1341" s="116">
        <v>2240502</v>
      </c>
      <c r="B1341" s="116" t="s">
        <v>111</v>
      </c>
      <c r="C1341" s="14">
        <v>0</v>
      </c>
    </row>
    <row r="1342" spans="1:3">
      <c r="A1342" s="116">
        <v>2240503</v>
      </c>
      <c r="B1342" s="116" t="s">
        <v>113</v>
      </c>
      <c r="C1342" s="14">
        <v>0</v>
      </c>
    </row>
    <row r="1343" spans="1:3">
      <c r="A1343" s="116">
        <v>2240504</v>
      </c>
      <c r="B1343" s="116" t="s">
        <v>2128</v>
      </c>
      <c r="C1343" s="14">
        <v>0</v>
      </c>
    </row>
    <row r="1344" spans="1:3">
      <c r="A1344" s="116">
        <v>2240505</v>
      </c>
      <c r="B1344" s="116" t="s">
        <v>2129</v>
      </c>
      <c r="C1344" s="14">
        <v>0</v>
      </c>
    </row>
    <row r="1345" spans="1:3">
      <c r="A1345" s="116">
        <v>2240506</v>
      </c>
      <c r="B1345" s="116" t="s">
        <v>2130</v>
      </c>
      <c r="C1345" s="14">
        <v>0</v>
      </c>
    </row>
    <row r="1346" spans="1:3">
      <c r="A1346" s="116">
        <v>2240507</v>
      </c>
      <c r="B1346" s="116" t="s">
        <v>2131</v>
      </c>
      <c r="C1346" s="14">
        <v>0</v>
      </c>
    </row>
    <row r="1347" spans="1:3">
      <c r="A1347" s="116">
        <v>2240508</v>
      </c>
      <c r="B1347" s="116" t="s">
        <v>2132</v>
      </c>
      <c r="C1347" s="14">
        <v>0</v>
      </c>
    </row>
    <row r="1348" spans="1:3">
      <c r="A1348" s="116">
        <v>2240509</v>
      </c>
      <c r="B1348" s="116" t="s">
        <v>2133</v>
      </c>
      <c r="C1348" s="14">
        <v>0</v>
      </c>
    </row>
    <row r="1349" spans="1:3">
      <c r="A1349" s="116">
        <v>2240510</v>
      </c>
      <c r="B1349" s="116" t="s">
        <v>2134</v>
      </c>
      <c r="C1349" s="14">
        <v>0</v>
      </c>
    </row>
    <row r="1350" spans="1:3">
      <c r="A1350" s="116">
        <v>2240550</v>
      </c>
      <c r="B1350" s="116" t="s">
        <v>2135</v>
      </c>
      <c r="C1350" s="14">
        <v>0</v>
      </c>
    </row>
    <row r="1351" spans="1:3">
      <c r="A1351" s="116">
        <v>2240599</v>
      </c>
      <c r="B1351" s="116" t="s">
        <v>2136</v>
      </c>
      <c r="C1351" s="14">
        <v>0</v>
      </c>
    </row>
    <row r="1352" spans="1:3">
      <c r="A1352" s="116">
        <v>22406</v>
      </c>
      <c r="B1352" s="115" t="s">
        <v>2137</v>
      </c>
      <c r="C1352" s="14">
        <f>SUM(C1353:C1355)</f>
        <v>0</v>
      </c>
    </row>
    <row r="1353" spans="1:3">
      <c r="A1353" s="116">
        <v>2240601</v>
      </c>
      <c r="B1353" s="116" t="s">
        <v>2138</v>
      </c>
      <c r="C1353" s="14">
        <v>0</v>
      </c>
    </row>
    <row r="1354" spans="1:3">
      <c r="A1354" s="116">
        <v>2240602</v>
      </c>
      <c r="B1354" s="116" t="s">
        <v>2139</v>
      </c>
      <c r="C1354" s="14">
        <v>0</v>
      </c>
    </row>
    <row r="1355" spans="1:3">
      <c r="A1355" s="116">
        <v>2240699</v>
      </c>
      <c r="B1355" s="116" t="s">
        <v>2140</v>
      </c>
      <c r="C1355" s="14">
        <v>0</v>
      </c>
    </row>
    <row r="1356" spans="1:3">
      <c r="A1356" s="116">
        <v>22407</v>
      </c>
      <c r="B1356" s="115" t="s">
        <v>2141</v>
      </c>
      <c r="C1356" s="14">
        <f>SUM(C1357:C1361)</f>
        <v>25</v>
      </c>
    </row>
    <row r="1357" spans="1:3">
      <c r="A1357" s="116">
        <v>2240701</v>
      </c>
      <c r="B1357" s="116" t="s">
        <v>2142</v>
      </c>
      <c r="C1357" s="14">
        <v>0</v>
      </c>
    </row>
    <row r="1358" spans="1:3">
      <c r="A1358" s="116">
        <v>2240702</v>
      </c>
      <c r="B1358" s="116" t="s">
        <v>2143</v>
      </c>
      <c r="C1358" s="14">
        <v>0</v>
      </c>
    </row>
    <row r="1359" spans="1:3">
      <c r="A1359" s="116">
        <v>2240703</v>
      </c>
      <c r="B1359" s="116" t="s">
        <v>2144</v>
      </c>
      <c r="C1359" s="14">
        <v>25</v>
      </c>
    </row>
    <row r="1360" spans="1:3">
      <c r="A1360" s="116">
        <v>2240704</v>
      </c>
      <c r="B1360" s="116" t="s">
        <v>2145</v>
      </c>
      <c r="C1360" s="14">
        <v>0</v>
      </c>
    </row>
    <row r="1361" spans="1:3">
      <c r="A1361" s="116">
        <v>2240799</v>
      </c>
      <c r="B1361" s="116" t="s">
        <v>2146</v>
      </c>
      <c r="C1361" s="14">
        <v>0</v>
      </c>
    </row>
    <row r="1362" spans="1:3">
      <c r="A1362" s="116">
        <v>22499</v>
      </c>
      <c r="B1362" s="115" t="s">
        <v>2147</v>
      </c>
      <c r="C1362" s="14">
        <v>0</v>
      </c>
    </row>
    <row r="1363" spans="1:3">
      <c r="A1363" s="116">
        <v>229</v>
      </c>
      <c r="B1363" s="115" t="s">
        <v>2148</v>
      </c>
      <c r="C1363" s="14">
        <f>C1364</f>
        <v>187</v>
      </c>
    </row>
    <row r="1364" spans="1:3">
      <c r="A1364" s="116">
        <v>22999</v>
      </c>
      <c r="B1364" s="115" t="s">
        <v>2149</v>
      </c>
      <c r="C1364" s="14">
        <f>C1365</f>
        <v>187</v>
      </c>
    </row>
    <row r="1365" spans="1:3">
      <c r="A1365" s="116">
        <v>2299901</v>
      </c>
      <c r="B1365" s="116" t="s">
        <v>2150</v>
      </c>
      <c r="C1365" s="14">
        <v>187</v>
      </c>
    </row>
    <row r="1366" spans="1:3">
      <c r="A1366" s="116">
        <v>232</v>
      </c>
      <c r="B1366" s="115" t="s">
        <v>2151</v>
      </c>
      <c r="C1366" s="14">
        <f>SUM(C1367,C1368,C1369)</f>
        <v>155</v>
      </c>
    </row>
    <row r="1367" spans="1:3">
      <c r="A1367" s="116">
        <v>23201</v>
      </c>
      <c r="B1367" s="115" t="s">
        <v>2152</v>
      </c>
      <c r="C1367" s="14">
        <v>0</v>
      </c>
    </row>
    <row r="1368" spans="1:3">
      <c r="A1368" s="116">
        <v>23202</v>
      </c>
      <c r="B1368" s="115" t="s">
        <v>2153</v>
      </c>
      <c r="C1368" s="14">
        <v>0</v>
      </c>
    </row>
    <row r="1369" spans="1:3">
      <c r="A1369" s="116">
        <v>23203</v>
      </c>
      <c r="B1369" s="115" t="s">
        <v>2154</v>
      </c>
      <c r="C1369" s="14">
        <f>SUM(C1370:C1373)</f>
        <v>155</v>
      </c>
    </row>
    <row r="1370" spans="1:3">
      <c r="A1370" s="116">
        <v>2320301</v>
      </c>
      <c r="B1370" s="116" t="s">
        <v>2155</v>
      </c>
      <c r="C1370" s="14">
        <v>155</v>
      </c>
    </row>
    <row r="1371" spans="1:3">
      <c r="A1371" s="116">
        <v>2320302</v>
      </c>
      <c r="B1371" s="116" t="s">
        <v>2156</v>
      </c>
      <c r="C1371" s="14">
        <v>0</v>
      </c>
    </row>
    <row r="1372" spans="1:3">
      <c r="A1372" s="116">
        <v>2320303</v>
      </c>
      <c r="B1372" s="116" t="s">
        <v>2157</v>
      </c>
      <c r="C1372" s="14">
        <v>0</v>
      </c>
    </row>
    <row r="1373" spans="1:3">
      <c r="A1373" s="116">
        <v>2320304</v>
      </c>
      <c r="B1373" s="116" t="s">
        <v>2158</v>
      </c>
      <c r="C1373" s="14">
        <v>0</v>
      </c>
    </row>
    <row r="1374" spans="1:3">
      <c r="A1374" s="116">
        <v>233</v>
      </c>
      <c r="B1374" s="115" t="s">
        <v>2159</v>
      </c>
      <c r="C1374" s="14">
        <f>C1375+C1376+C1377</f>
        <v>0</v>
      </c>
    </row>
    <row r="1375" spans="1:3">
      <c r="A1375" s="116">
        <v>23301</v>
      </c>
      <c r="B1375" s="115" t="s">
        <v>2160</v>
      </c>
      <c r="C1375" s="14">
        <v>0</v>
      </c>
    </row>
    <row r="1376" spans="1:3">
      <c r="A1376" s="116">
        <v>23302</v>
      </c>
      <c r="B1376" s="115" t="s">
        <v>2161</v>
      </c>
      <c r="C1376" s="14">
        <v>0</v>
      </c>
    </row>
    <row r="1377" spans="1:3">
      <c r="A1377" s="116">
        <v>23303</v>
      </c>
      <c r="B1377" s="115" t="s">
        <v>2162</v>
      </c>
      <c r="C1377" s="14">
        <v>0</v>
      </c>
    </row>
  </sheetData>
  <protectedRanges>
    <protectedRange sqref="B232 B226" name="区域6_1"/>
    <protectedRange sqref="B1270:B1281 B467:B481 B502:B509 B523:B535 B578:B583 B640:B643 B7:B17 B227:B231 B233:B248 B269:B270 B511:B516 B630:B637 B697:B704 B706 B1238:B1248 B1250:B1254 B1256:B1260 B1262:B1268 B1283:B1285 B1287:B1293 B19:B26 B28:B37 B39:B49 B51:B60 B62:B71 B73:B83 B85:B92 B94:B106 B108:B116 B118:B125 B127:B136 B138:B150 B152:B157 B159:B165 B167:B171 B173:B178 B180:B185 B187:B192 B194:B199 B201:B205 B207:B213 B215:B219 B221:B225 B250:B251 B253:B254 B257:B266 B272:B279 B281:B286 B288:B294 B296:B303 B305:B319 B321:B328 B330:B338 B340:B346 B348:B352 B354 B357:B360 B362 B371:B376 B378:B382 B384:B386 B388:B390 B392:B394 B396:B400 B402:B408 B411:B414 B416:B423 B425:B429 B431:B435 B437:B440 B442:B445 B447:B452 B454:B456 B458:B459 B461:B464 B483:B489 B491:B500 B518:B520 B537:B543 B545 B547:B554 B556:B558 B560:B568 B570:B576 B585:B590 B592:B599 B601:B604 B606:B607 B609:B610 B612:B613 B615:B616 B618:B619 B621:B623 B625:B628 B645:B656 B658:B660 B662:B672 B674:B675 B677:B679 B681:B684 B686:B688 B690:B692 B694:B695 B708 B711:B718 B720:B722 B724:B730 B732:B736 B738:B743 B745:B749 B751:B752 B754:B757 B759:B765 B767:B781 B784:B794 B796:B800 B803:B826 B828:B851 B853:B877 B879:B888 B890:B899 B901:B905 B907:B912 B914:B919 B921:B922 B924:B925 B928:B949 B951:B959 B961:B969 B971:B974 B976:B981 B983:B986 B988:B989 B992:B1000 B1002:B1016 B1018:B1021 B1023:B1035 B1037:B1042 B1044:B1049 B1051:B1055 B1058:B1066 B1068:B1072 B1074:B1075 B1078:B1083 B1085:B1090 B1092:B1100 B1103:B1120 B1122:B1139 B1141:B1148 B1150:B1164 B1167:B1174 B1176:B1178 B1180:B1182 B1185:B1198 B1200:B1212 B1214:B1217 B1219:B1223 B1225:B1235 B1296:B1299 B1301 B1303:B1304" name="区域1_1"/>
    <protectedRange sqref="B1249 B1255 B1261 B1269 B1282 B1286 B1294:B1295 B1236:B1237" name="区域19_1_1"/>
    <protectedRange sqref="B705 B707 B696" name="区域15_1_1"/>
    <protectedRange sqref="B629" name="区域14_1_1"/>
    <protectedRange sqref="B510" name="区域13_1_1"/>
    <protectedRange sqref="B510" name="区域11_1_1"/>
    <protectedRange sqref="B353" name="区域9_1_1"/>
    <protectedRange sqref="B363:B369" name="区域1_3"/>
  </protectedRanges>
  <mergeCells count="1">
    <mergeCell ref="A2:C2"/>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
  <sheetViews>
    <sheetView workbookViewId="0">
      <selection activeCell="A1" sqref="A1:C1"/>
    </sheetView>
  </sheetViews>
  <sheetFormatPr defaultColWidth="17.875" defaultRowHeight="13.5" outlineLevelCol="2"/>
  <cols>
    <col min="1" max="1" width="7.5" style="1" customWidth="1"/>
    <col min="2" max="2" width="31.875" style="1" customWidth="1"/>
    <col min="3" max="3" width="36.5" style="1" customWidth="1"/>
    <col min="4" max="16384" width="17.875" style="1"/>
  </cols>
  <sheetData>
    <row r="1" ht="18.75" spans="1:3">
      <c r="A1" s="135" t="s">
        <v>2163</v>
      </c>
      <c r="B1" s="135"/>
      <c r="C1" s="135"/>
    </row>
    <row r="2" spans="1:3">
      <c r="A2" s="112"/>
      <c r="B2" s="112"/>
      <c r="C2" s="112"/>
    </row>
    <row r="3" spans="1:3">
      <c r="A3" s="112"/>
      <c r="B3" s="112"/>
      <c r="C3" s="112"/>
    </row>
    <row r="4" s="134" customFormat="1" spans="1:3">
      <c r="A4" s="136" t="s">
        <v>100</v>
      </c>
      <c r="B4" s="136" t="s">
        <v>101</v>
      </c>
      <c r="C4" s="136" t="s">
        <v>2164</v>
      </c>
    </row>
    <row r="5" s="134" customFormat="1" spans="1:3">
      <c r="A5" s="137"/>
      <c r="B5" s="137"/>
      <c r="C5" s="136"/>
    </row>
    <row r="6" spans="1:3">
      <c r="A6" s="116"/>
      <c r="B6" s="43" t="s">
        <v>103</v>
      </c>
      <c r="C6" s="14">
        <f>C7+C12+C23+C38+C42+C45+C49+C52+C58+C61+C66</f>
        <v>11964</v>
      </c>
    </row>
    <row r="7" spans="1:3">
      <c r="A7" s="116">
        <v>501</v>
      </c>
      <c r="B7" s="115" t="s">
        <v>2165</v>
      </c>
      <c r="C7" s="14">
        <f>SUM(C8:C11)</f>
        <v>1486</v>
      </c>
    </row>
    <row r="8" spans="1:3">
      <c r="A8" s="116">
        <v>50101</v>
      </c>
      <c r="B8" s="116" t="s">
        <v>2166</v>
      </c>
      <c r="C8" s="14">
        <v>904</v>
      </c>
    </row>
    <row r="9" spans="1:3">
      <c r="A9" s="116">
        <v>50102</v>
      </c>
      <c r="B9" s="116" t="s">
        <v>2167</v>
      </c>
      <c r="C9" s="14">
        <v>128</v>
      </c>
    </row>
    <row r="10" spans="1:3">
      <c r="A10" s="116">
        <v>50103</v>
      </c>
      <c r="B10" s="116" t="s">
        <v>2168</v>
      </c>
      <c r="C10" s="14">
        <v>76</v>
      </c>
    </row>
    <row r="11" spans="1:3">
      <c r="A11" s="116">
        <v>50199</v>
      </c>
      <c r="B11" s="116" t="s">
        <v>2169</v>
      </c>
      <c r="C11" s="14">
        <v>378</v>
      </c>
    </row>
    <row r="12" spans="1:3">
      <c r="A12" s="116">
        <v>502</v>
      </c>
      <c r="B12" s="115" t="s">
        <v>2170</v>
      </c>
      <c r="C12" s="14">
        <f>SUM(C13:C22)</f>
        <v>2072</v>
      </c>
    </row>
    <row r="13" spans="1:3">
      <c r="A13" s="116">
        <v>50201</v>
      </c>
      <c r="B13" s="116" t="s">
        <v>2171</v>
      </c>
      <c r="C13" s="14">
        <v>774</v>
      </c>
    </row>
    <row r="14" spans="1:3">
      <c r="A14" s="116">
        <v>50202</v>
      </c>
      <c r="B14" s="116" t="s">
        <v>2172</v>
      </c>
      <c r="C14" s="14">
        <v>25</v>
      </c>
    </row>
    <row r="15" spans="1:3">
      <c r="A15" s="116">
        <v>50203</v>
      </c>
      <c r="B15" s="116" t="s">
        <v>2173</v>
      </c>
      <c r="C15" s="14">
        <v>5</v>
      </c>
    </row>
    <row r="16" spans="1:3">
      <c r="A16" s="116">
        <v>50204</v>
      </c>
      <c r="B16" s="116" t="s">
        <v>2174</v>
      </c>
      <c r="C16" s="14">
        <v>0</v>
      </c>
    </row>
    <row r="17" spans="1:3">
      <c r="A17" s="116">
        <v>50205</v>
      </c>
      <c r="B17" s="116" t="s">
        <v>2175</v>
      </c>
      <c r="C17" s="14">
        <v>20</v>
      </c>
    </row>
    <row r="18" spans="1:3">
      <c r="A18" s="116">
        <v>50206</v>
      </c>
      <c r="B18" s="116" t="s">
        <v>2176</v>
      </c>
      <c r="C18" s="14">
        <v>101</v>
      </c>
    </row>
    <row r="19" spans="1:3">
      <c r="A19" s="116">
        <v>50207</v>
      </c>
      <c r="B19" s="116" t="s">
        <v>2177</v>
      </c>
      <c r="C19" s="14">
        <v>0</v>
      </c>
    </row>
    <row r="20" spans="1:3">
      <c r="A20" s="116">
        <v>50208</v>
      </c>
      <c r="B20" s="116" t="s">
        <v>2178</v>
      </c>
      <c r="C20" s="14">
        <v>95</v>
      </c>
    </row>
    <row r="21" spans="1:3">
      <c r="A21" s="116">
        <v>50209</v>
      </c>
      <c r="B21" s="116" t="s">
        <v>2179</v>
      </c>
      <c r="C21" s="14">
        <v>15</v>
      </c>
    </row>
    <row r="22" spans="1:3">
      <c r="A22" s="116">
        <v>50299</v>
      </c>
      <c r="B22" s="116" t="s">
        <v>2180</v>
      </c>
      <c r="C22" s="14">
        <v>1037</v>
      </c>
    </row>
    <row r="23" spans="1:3">
      <c r="A23" s="116">
        <v>503</v>
      </c>
      <c r="B23" s="115" t="s">
        <v>2181</v>
      </c>
      <c r="C23" s="14">
        <v>0</v>
      </c>
    </row>
    <row r="24" spans="1:3">
      <c r="A24" s="116">
        <v>50301</v>
      </c>
      <c r="B24" s="116" t="s">
        <v>2182</v>
      </c>
      <c r="C24" s="14">
        <v>0</v>
      </c>
    </row>
    <row r="25" spans="1:3">
      <c r="A25" s="116">
        <v>50302</v>
      </c>
      <c r="B25" s="116" t="s">
        <v>2183</v>
      </c>
      <c r="C25" s="14">
        <v>0</v>
      </c>
    </row>
    <row r="26" spans="1:3">
      <c r="A26" s="116">
        <v>50303</v>
      </c>
      <c r="B26" s="116" t="s">
        <v>2184</v>
      </c>
      <c r="C26" s="14">
        <v>0</v>
      </c>
    </row>
    <row r="27" spans="1:3">
      <c r="A27" s="116">
        <v>50305</v>
      </c>
      <c r="B27" s="116" t="s">
        <v>2185</v>
      </c>
      <c r="C27" s="14">
        <v>0</v>
      </c>
    </row>
    <row r="28" spans="1:3">
      <c r="A28" s="116">
        <v>50306</v>
      </c>
      <c r="B28" s="116" t="s">
        <v>2186</v>
      </c>
      <c r="C28" s="14">
        <v>0</v>
      </c>
    </row>
    <row r="29" spans="1:3">
      <c r="A29" s="116">
        <v>50307</v>
      </c>
      <c r="B29" s="116" t="s">
        <v>2187</v>
      </c>
      <c r="C29" s="14">
        <v>0</v>
      </c>
    </row>
    <row r="30" spans="1:3">
      <c r="A30" s="116">
        <v>50399</v>
      </c>
      <c r="B30" s="116" t="s">
        <v>2188</v>
      </c>
      <c r="C30" s="14">
        <v>0</v>
      </c>
    </row>
    <row r="31" spans="1:3">
      <c r="A31" s="116">
        <v>504</v>
      </c>
      <c r="B31" s="115" t="s">
        <v>2189</v>
      </c>
      <c r="C31" s="14">
        <v>0</v>
      </c>
    </row>
    <row r="32" spans="1:3">
      <c r="A32" s="116">
        <v>50401</v>
      </c>
      <c r="B32" s="116" t="s">
        <v>2182</v>
      </c>
      <c r="C32" s="14">
        <v>0</v>
      </c>
    </row>
    <row r="33" spans="1:3">
      <c r="A33" s="116">
        <v>50402</v>
      </c>
      <c r="B33" s="116" t="s">
        <v>2183</v>
      </c>
      <c r="C33" s="14">
        <v>0</v>
      </c>
    </row>
    <row r="34" spans="1:3">
      <c r="A34" s="116">
        <v>50403</v>
      </c>
      <c r="B34" s="116" t="s">
        <v>2184</v>
      </c>
      <c r="C34" s="14">
        <v>0</v>
      </c>
    </row>
    <row r="35" spans="1:3">
      <c r="A35" s="116">
        <v>50404</v>
      </c>
      <c r="B35" s="116" t="s">
        <v>2186</v>
      </c>
      <c r="C35" s="14">
        <v>0</v>
      </c>
    </row>
    <row r="36" spans="1:3">
      <c r="A36" s="116">
        <v>50405</v>
      </c>
      <c r="B36" s="116" t="s">
        <v>2187</v>
      </c>
      <c r="C36" s="14">
        <v>0</v>
      </c>
    </row>
    <row r="37" spans="1:3">
      <c r="A37" s="116">
        <v>50499</v>
      </c>
      <c r="B37" s="116" t="s">
        <v>2188</v>
      </c>
      <c r="C37" s="14">
        <v>0</v>
      </c>
    </row>
    <row r="38" spans="1:3">
      <c r="A38" s="116">
        <v>505</v>
      </c>
      <c r="B38" s="115" t="s">
        <v>2190</v>
      </c>
      <c r="C38" s="14">
        <f>SUM(C39:C41)</f>
        <v>7778</v>
      </c>
    </row>
    <row r="39" spans="1:3">
      <c r="A39" s="116">
        <v>50501</v>
      </c>
      <c r="B39" s="116" t="s">
        <v>2191</v>
      </c>
      <c r="C39" s="14">
        <v>6255</v>
      </c>
    </row>
    <row r="40" spans="1:3">
      <c r="A40" s="116">
        <v>50502</v>
      </c>
      <c r="B40" s="116" t="s">
        <v>2192</v>
      </c>
      <c r="C40" s="14">
        <v>549</v>
      </c>
    </row>
    <row r="41" spans="1:3">
      <c r="A41" s="116">
        <v>50599</v>
      </c>
      <c r="B41" s="116" t="s">
        <v>2193</v>
      </c>
      <c r="C41" s="14">
        <v>974</v>
      </c>
    </row>
    <row r="42" spans="1:3">
      <c r="A42" s="116">
        <v>506</v>
      </c>
      <c r="B42" s="115" t="s">
        <v>2194</v>
      </c>
      <c r="C42" s="14">
        <v>0</v>
      </c>
    </row>
    <row r="43" spans="1:3">
      <c r="A43" s="116">
        <v>50601</v>
      </c>
      <c r="B43" s="116" t="s">
        <v>2195</v>
      </c>
      <c r="C43" s="14">
        <v>0</v>
      </c>
    </row>
    <row r="44" spans="1:3">
      <c r="A44" s="116">
        <v>50602</v>
      </c>
      <c r="B44" s="116" t="s">
        <v>2196</v>
      </c>
      <c r="C44" s="14">
        <v>0</v>
      </c>
    </row>
    <row r="45" spans="1:3">
      <c r="A45" s="116">
        <v>507</v>
      </c>
      <c r="B45" s="115" t="s">
        <v>2197</v>
      </c>
      <c r="C45" s="14">
        <v>9</v>
      </c>
    </row>
    <row r="46" spans="1:3">
      <c r="A46" s="116">
        <v>50701</v>
      </c>
      <c r="B46" s="116" t="s">
        <v>2198</v>
      </c>
      <c r="C46" s="14">
        <v>0</v>
      </c>
    </row>
    <row r="47" spans="1:3">
      <c r="A47" s="116">
        <v>50702</v>
      </c>
      <c r="B47" s="116" t="s">
        <v>2199</v>
      </c>
      <c r="C47" s="14">
        <v>0</v>
      </c>
    </row>
    <row r="48" spans="1:3">
      <c r="A48" s="116">
        <v>50799</v>
      </c>
      <c r="B48" s="116" t="s">
        <v>2200</v>
      </c>
      <c r="C48" s="14">
        <v>9</v>
      </c>
    </row>
    <row r="49" spans="1:3">
      <c r="A49" s="116">
        <v>508</v>
      </c>
      <c r="B49" s="115" t="s">
        <v>2201</v>
      </c>
      <c r="C49" s="14">
        <v>0</v>
      </c>
    </row>
    <row r="50" spans="1:3">
      <c r="A50" s="116">
        <v>50801</v>
      </c>
      <c r="B50" s="116" t="s">
        <v>2202</v>
      </c>
      <c r="C50" s="14">
        <v>0</v>
      </c>
    </row>
    <row r="51" spans="1:3">
      <c r="A51" s="116">
        <v>50802</v>
      </c>
      <c r="B51" s="116" t="s">
        <v>2203</v>
      </c>
      <c r="C51" s="14">
        <v>0</v>
      </c>
    </row>
    <row r="52" spans="1:3">
      <c r="A52" s="116">
        <v>509</v>
      </c>
      <c r="B52" s="115" t="s">
        <v>2204</v>
      </c>
      <c r="C52" s="14">
        <v>361</v>
      </c>
    </row>
    <row r="53" spans="1:3">
      <c r="A53" s="116">
        <v>50901</v>
      </c>
      <c r="B53" s="116" t="s">
        <v>2205</v>
      </c>
      <c r="C53" s="14"/>
    </row>
    <row r="54" spans="1:3">
      <c r="A54" s="116">
        <v>50902</v>
      </c>
      <c r="B54" s="116" t="s">
        <v>2206</v>
      </c>
      <c r="C54" s="14">
        <v>0</v>
      </c>
    </row>
    <row r="55" spans="1:3">
      <c r="A55" s="116">
        <v>50903</v>
      </c>
      <c r="B55" s="116" t="s">
        <v>2207</v>
      </c>
      <c r="C55" s="14"/>
    </row>
    <row r="56" spans="1:3">
      <c r="A56" s="116">
        <v>50905</v>
      </c>
      <c r="B56" s="116" t="s">
        <v>2208</v>
      </c>
      <c r="C56" s="14">
        <v>361</v>
      </c>
    </row>
    <row r="57" spans="1:3">
      <c r="A57" s="116">
        <v>50999</v>
      </c>
      <c r="B57" s="116" t="s">
        <v>2209</v>
      </c>
      <c r="C57" s="14"/>
    </row>
    <row r="58" spans="1:3">
      <c r="A58" s="116">
        <v>510</v>
      </c>
      <c r="B58" s="115" t="s">
        <v>2210</v>
      </c>
      <c r="C58" s="14">
        <v>0</v>
      </c>
    </row>
    <row r="59" spans="1:3">
      <c r="A59" s="116">
        <v>51002</v>
      </c>
      <c r="B59" s="116" t="s">
        <v>2211</v>
      </c>
      <c r="C59" s="14">
        <v>0</v>
      </c>
    </row>
    <row r="60" spans="1:3">
      <c r="A60" s="116">
        <v>51003</v>
      </c>
      <c r="B60" s="116" t="s">
        <v>910</v>
      </c>
      <c r="C60" s="14">
        <v>0</v>
      </c>
    </row>
    <row r="61" spans="1:3">
      <c r="A61" s="116">
        <v>511</v>
      </c>
      <c r="B61" s="115" t="s">
        <v>2212</v>
      </c>
      <c r="C61" s="14">
        <v>0</v>
      </c>
    </row>
    <row r="62" spans="1:3">
      <c r="A62" s="116">
        <v>51101</v>
      </c>
      <c r="B62" s="116" t="s">
        <v>2213</v>
      </c>
      <c r="C62" s="14">
        <v>0</v>
      </c>
    </row>
    <row r="63" spans="1:3">
      <c r="A63" s="116">
        <v>51102</v>
      </c>
      <c r="B63" s="116" t="s">
        <v>2214</v>
      </c>
      <c r="C63" s="14">
        <v>0</v>
      </c>
    </row>
    <row r="64" spans="1:3">
      <c r="A64" s="116">
        <v>51103</v>
      </c>
      <c r="B64" s="116" t="s">
        <v>2215</v>
      </c>
      <c r="C64" s="14">
        <v>0</v>
      </c>
    </row>
    <row r="65" spans="1:3">
      <c r="A65" s="116">
        <v>51104</v>
      </c>
      <c r="B65" s="116" t="s">
        <v>2216</v>
      </c>
      <c r="C65" s="14">
        <v>0</v>
      </c>
    </row>
    <row r="66" spans="1:3">
      <c r="A66" s="116">
        <v>599</v>
      </c>
      <c r="B66" s="115" t="s">
        <v>2217</v>
      </c>
      <c r="C66" s="14">
        <v>258</v>
      </c>
    </row>
    <row r="67" spans="1:3">
      <c r="A67" s="116">
        <v>59906</v>
      </c>
      <c r="B67" s="116" t="s">
        <v>2218</v>
      </c>
      <c r="C67" s="14">
        <v>0</v>
      </c>
    </row>
    <row r="68" spans="1:3">
      <c r="A68" s="116">
        <v>59907</v>
      </c>
      <c r="B68" s="116" t="s">
        <v>2219</v>
      </c>
      <c r="C68" s="14">
        <v>0</v>
      </c>
    </row>
    <row r="69" spans="1:3">
      <c r="A69" s="116">
        <v>59908</v>
      </c>
      <c r="B69" s="116" t="s">
        <v>2220</v>
      </c>
      <c r="C69" s="14">
        <v>0</v>
      </c>
    </row>
    <row r="70" spans="1:3">
      <c r="A70" s="116">
        <v>59999</v>
      </c>
      <c r="B70" s="116" t="s">
        <v>1878</v>
      </c>
      <c r="C70" s="14">
        <v>258</v>
      </c>
    </row>
  </sheetData>
  <mergeCells count="4">
    <mergeCell ref="A1:C1"/>
    <mergeCell ref="A4:A5"/>
    <mergeCell ref="B4:B5"/>
    <mergeCell ref="C4:C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3"/>
  <sheetViews>
    <sheetView workbookViewId="0">
      <selection activeCell="A1" sqref="A1:B1"/>
    </sheetView>
  </sheetViews>
  <sheetFormatPr defaultColWidth="9" defaultRowHeight="13.5" outlineLevelCol="1"/>
  <cols>
    <col min="1" max="1" width="47.375" customWidth="1"/>
    <col min="2" max="2" width="24.5" customWidth="1"/>
  </cols>
  <sheetData>
    <row r="1" ht="22.5" spans="1:2">
      <c r="A1" s="132" t="s">
        <v>2221</v>
      </c>
      <c r="B1" s="132"/>
    </row>
    <row r="3" spans="2:2">
      <c r="B3" t="s">
        <v>2</v>
      </c>
    </row>
    <row r="4" ht="27" customHeight="1" spans="1:2">
      <c r="A4" s="54" t="s">
        <v>72</v>
      </c>
      <c r="B4" s="14">
        <f>SUM(B5,B12,B53)</f>
        <v>6334</v>
      </c>
    </row>
    <row r="5" ht="18" customHeight="1" spans="1:2">
      <c r="A5" s="54" t="s">
        <v>74</v>
      </c>
      <c r="B5" s="14">
        <f>SUM(B6:B11)</f>
        <v>1025</v>
      </c>
    </row>
    <row r="6" ht="18" customHeight="1" spans="1:2">
      <c r="A6" s="13" t="s">
        <v>2222</v>
      </c>
      <c r="B6" s="133">
        <v>0</v>
      </c>
    </row>
    <row r="7" ht="18" customHeight="1" spans="1:2">
      <c r="A7" s="13" t="s">
        <v>2223</v>
      </c>
      <c r="B7" s="133">
        <v>0</v>
      </c>
    </row>
    <row r="8" ht="18" customHeight="1" spans="1:2">
      <c r="A8" s="13" t="s">
        <v>2224</v>
      </c>
      <c r="B8" s="133">
        <v>304</v>
      </c>
    </row>
    <row r="9" ht="18" customHeight="1" spans="1:2">
      <c r="A9" s="13" t="s">
        <v>2225</v>
      </c>
      <c r="B9" s="133">
        <v>231</v>
      </c>
    </row>
    <row r="10" ht="18" customHeight="1" spans="1:2">
      <c r="A10" s="13" t="s">
        <v>2226</v>
      </c>
      <c r="B10" s="133">
        <v>490</v>
      </c>
    </row>
    <row r="11" ht="18" customHeight="1" spans="1:2">
      <c r="A11" s="13" t="s">
        <v>2227</v>
      </c>
      <c r="B11" s="133">
        <v>0</v>
      </c>
    </row>
    <row r="12" ht="18" customHeight="1" spans="1:2">
      <c r="A12" s="54" t="s">
        <v>75</v>
      </c>
      <c r="B12" s="14">
        <f>SUM(B13:B52)</f>
        <v>3867</v>
      </c>
    </row>
    <row r="13" ht="18" customHeight="1" spans="1:2">
      <c r="A13" s="13" t="s">
        <v>2228</v>
      </c>
      <c r="B13" s="133">
        <v>0</v>
      </c>
    </row>
    <row r="14" ht="18" customHeight="1" spans="1:2">
      <c r="A14" s="13" t="s">
        <v>2229</v>
      </c>
      <c r="B14" s="133">
        <v>341</v>
      </c>
    </row>
    <row r="15" ht="18" customHeight="1" spans="1:2">
      <c r="A15" s="13" t="s">
        <v>2230</v>
      </c>
      <c r="B15" s="133">
        <v>0</v>
      </c>
    </row>
    <row r="16" ht="18" customHeight="1" spans="1:2">
      <c r="A16" s="13" t="s">
        <v>2231</v>
      </c>
      <c r="B16" s="133">
        <v>-2433</v>
      </c>
    </row>
    <row r="17" ht="18" customHeight="1" spans="1:2">
      <c r="A17" s="13" t="s">
        <v>2232</v>
      </c>
      <c r="B17" s="133">
        <v>2000</v>
      </c>
    </row>
    <row r="18" ht="18" customHeight="1" spans="1:2">
      <c r="A18" s="13" t="s">
        <v>2233</v>
      </c>
      <c r="B18" s="133">
        <v>0</v>
      </c>
    </row>
    <row r="19" ht="18" customHeight="1" spans="1:2">
      <c r="A19" s="13" t="s">
        <v>2234</v>
      </c>
      <c r="B19" s="133">
        <v>0</v>
      </c>
    </row>
    <row r="20" ht="18" customHeight="1" spans="1:2">
      <c r="A20" s="13" t="s">
        <v>2235</v>
      </c>
      <c r="B20" s="133">
        <v>0</v>
      </c>
    </row>
    <row r="21" ht="18" customHeight="1" spans="1:2">
      <c r="A21" s="13" t="s">
        <v>2236</v>
      </c>
      <c r="B21" s="133">
        <v>0</v>
      </c>
    </row>
    <row r="22" ht="18" customHeight="1" spans="1:2">
      <c r="A22" s="13" t="s">
        <v>2237</v>
      </c>
      <c r="B22" s="133">
        <v>0</v>
      </c>
    </row>
    <row r="23" ht="18" customHeight="1" spans="1:2">
      <c r="A23" s="13" t="s">
        <v>2238</v>
      </c>
      <c r="B23" s="133">
        <v>0</v>
      </c>
    </row>
    <row r="24" ht="18" customHeight="1" spans="1:2">
      <c r="A24" s="13" t="s">
        <v>2239</v>
      </c>
      <c r="B24" s="133">
        <v>0</v>
      </c>
    </row>
    <row r="25" ht="18" customHeight="1" spans="1:2">
      <c r="A25" s="13" t="s">
        <v>2240</v>
      </c>
      <c r="B25" s="133">
        <v>0</v>
      </c>
    </row>
    <row r="26" ht="18" customHeight="1" spans="1:2">
      <c r="A26" s="13" t="s">
        <v>2241</v>
      </c>
      <c r="B26" s="133">
        <v>0</v>
      </c>
    </row>
    <row r="27" ht="18" customHeight="1" spans="1:2">
      <c r="A27" s="13" t="s">
        <v>2242</v>
      </c>
      <c r="B27" s="133">
        <v>-91</v>
      </c>
    </row>
    <row r="28" ht="18" customHeight="1" spans="1:2">
      <c r="A28" s="13" t="s">
        <v>2243</v>
      </c>
      <c r="B28" s="133">
        <v>0</v>
      </c>
    </row>
    <row r="29" ht="18" customHeight="1" spans="1:2">
      <c r="A29" s="13" t="s">
        <v>2244</v>
      </c>
      <c r="B29" s="133">
        <v>0</v>
      </c>
    </row>
    <row r="30" ht="18" customHeight="1" spans="1:2">
      <c r="A30" s="13" t="s">
        <v>2245</v>
      </c>
      <c r="B30" s="133">
        <v>0</v>
      </c>
    </row>
    <row r="31" ht="18" customHeight="1" spans="1:2">
      <c r="A31" s="13" t="s">
        <v>2246</v>
      </c>
      <c r="B31" s="133">
        <v>0</v>
      </c>
    </row>
    <row r="32" ht="18" customHeight="1" spans="1:2">
      <c r="A32" s="13" t="s">
        <v>2247</v>
      </c>
      <c r="B32" s="133">
        <v>0</v>
      </c>
    </row>
    <row r="33" ht="18" customHeight="1" spans="1:2">
      <c r="A33" s="13" t="s">
        <v>2248</v>
      </c>
      <c r="B33" s="133">
        <v>0</v>
      </c>
    </row>
    <row r="34" ht="18" customHeight="1" spans="1:2">
      <c r="A34" s="13" t="s">
        <v>2249</v>
      </c>
      <c r="B34" s="133">
        <v>0</v>
      </c>
    </row>
    <row r="35" ht="18" customHeight="1" spans="1:2">
      <c r="A35" s="13" t="s">
        <v>2250</v>
      </c>
      <c r="B35" s="133">
        <v>0</v>
      </c>
    </row>
    <row r="36" ht="18" customHeight="1" spans="1:2">
      <c r="A36" s="13" t="s">
        <v>2251</v>
      </c>
      <c r="B36" s="133">
        <v>1283</v>
      </c>
    </row>
    <row r="37" ht="18" customHeight="1" spans="1:2">
      <c r="A37" s="13" t="s">
        <v>2252</v>
      </c>
      <c r="B37" s="133">
        <v>0</v>
      </c>
    </row>
    <row r="38" ht="18" customHeight="1" spans="1:2">
      <c r="A38" s="13" t="s">
        <v>2253</v>
      </c>
      <c r="B38" s="133">
        <v>0</v>
      </c>
    </row>
    <row r="39" ht="18" customHeight="1" spans="1:2">
      <c r="A39" s="13" t="s">
        <v>2254</v>
      </c>
      <c r="B39" s="133">
        <v>906</v>
      </c>
    </row>
    <row r="40" ht="18" customHeight="1" spans="1:2">
      <c r="A40" s="13" t="s">
        <v>2255</v>
      </c>
      <c r="B40" s="133">
        <v>932</v>
      </c>
    </row>
    <row r="41" ht="18" customHeight="1" spans="1:2">
      <c r="A41" s="13" t="s">
        <v>2256</v>
      </c>
      <c r="B41" s="133">
        <v>0</v>
      </c>
    </row>
    <row r="42" ht="18" customHeight="1" spans="1:2">
      <c r="A42" s="13" t="s">
        <v>2257</v>
      </c>
      <c r="B42" s="133">
        <v>0</v>
      </c>
    </row>
    <row r="43" ht="18" customHeight="1" spans="1:2">
      <c r="A43" s="13" t="s">
        <v>2258</v>
      </c>
      <c r="B43" s="133">
        <v>485</v>
      </c>
    </row>
    <row r="44" ht="18" customHeight="1" spans="1:2">
      <c r="A44" s="13" t="s">
        <v>2259</v>
      </c>
      <c r="B44" s="133">
        <v>0</v>
      </c>
    </row>
    <row r="45" ht="18" customHeight="1" spans="1:2">
      <c r="A45" s="13" t="s">
        <v>2260</v>
      </c>
      <c r="B45" s="133">
        <v>0</v>
      </c>
    </row>
    <row r="46" ht="18" customHeight="1" spans="1:2">
      <c r="A46" s="13" t="s">
        <v>2261</v>
      </c>
      <c r="B46" s="133">
        <v>0</v>
      </c>
    </row>
    <row r="47" ht="18" customHeight="1" spans="1:2">
      <c r="A47" s="13" t="s">
        <v>2262</v>
      </c>
      <c r="B47" s="133">
        <v>0</v>
      </c>
    </row>
    <row r="48" ht="18" customHeight="1" spans="1:2">
      <c r="A48" s="13" t="s">
        <v>2263</v>
      </c>
      <c r="B48" s="133">
        <v>0</v>
      </c>
    </row>
    <row r="49" ht="18" customHeight="1" spans="1:2">
      <c r="A49" s="13" t="s">
        <v>2264</v>
      </c>
      <c r="B49" s="133">
        <v>444</v>
      </c>
    </row>
    <row r="50" spans="1:2">
      <c r="A50" s="13" t="s">
        <v>2265</v>
      </c>
      <c r="B50" s="133">
        <v>0</v>
      </c>
    </row>
    <row r="51" spans="1:2">
      <c r="A51" s="13" t="s">
        <v>2266</v>
      </c>
      <c r="B51" s="133">
        <v>0</v>
      </c>
    </row>
    <row r="52" spans="1:2">
      <c r="A52" s="13" t="s">
        <v>2267</v>
      </c>
      <c r="B52" s="133">
        <v>0</v>
      </c>
    </row>
    <row r="53" spans="1:2">
      <c r="A53" s="54" t="s">
        <v>76</v>
      </c>
      <c r="B53" s="14">
        <f>SUM(B54:B73)</f>
        <v>1442</v>
      </c>
    </row>
    <row r="54" spans="1:2">
      <c r="A54" s="13" t="s">
        <v>2268</v>
      </c>
      <c r="B54" s="133">
        <v>10</v>
      </c>
    </row>
    <row r="55" spans="1:2">
      <c r="A55" s="13" t="s">
        <v>2269</v>
      </c>
      <c r="B55" s="133">
        <v>0</v>
      </c>
    </row>
    <row r="56" spans="1:2">
      <c r="A56" s="13" t="s">
        <v>2270</v>
      </c>
      <c r="B56" s="133">
        <v>0</v>
      </c>
    </row>
    <row r="57" spans="1:2">
      <c r="A57" s="13" t="s">
        <v>2271</v>
      </c>
      <c r="B57" s="133">
        <v>0</v>
      </c>
    </row>
    <row r="58" spans="1:2">
      <c r="A58" s="13" t="s">
        <v>2272</v>
      </c>
      <c r="B58" s="133">
        <v>507</v>
      </c>
    </row>
    <row r="59" spans="1:2">
      <c r="A59" s="13" t="s">
        <v>2273</v>
      </c>
      <c r="B59" s="133">
        <v>9</v>
      </c>
    </row>
    <row r="60" spans="1:2">
      <c r="A60" s="13" t="s">
        <v>2274</v>
      </c>
      <c r="B60" s="133">
        <v>0</v>
      </c>
    </row>
    <row r="61" spans="1:2">
      <c r="A61" s="13" t="s">
        <v>2275</v>
      </c>
      <c r="B61" s="133">
        <v>62</v>
      </c>
    </row>
    <row r="62" spans="1:2">
      <c r="A62" s="13" t="s">
        <v>2276</v>
      </c>
      <c r="B62" s="133">
        <v>88</v>
      </c>
    </row>
    <row r="63" spans="1:2">
      <c r="A63" s="13" t="s">
        <v>2277</v>
      </c>
      <c r="B63" s="133">
        <v>247</v>
      </c>
    </row>
    <row r="64" spans="1:2">
      <c r="A64" s="13" t="s">
        <v>2278</v>
      </c>
      <c r="B64" s="133">
        <v>0</v>
      </c>
    </row>
    <row r="65" spans="1:2">
      <c r="A65" s="13" t="s">
        <v>2279</v>
      </c>
      <c r="B65" s="133">
        <v>459</v>
      </c>
    </row>
    <row r="66" spans="1:2">
      <c r="A66" s="13" t="s">
        <v>2280</v>
      </c>
      <c r="B66" s="133">
        <v>40</v>
      </c>
    </row>
    <row r="67" spans="1:2">
      <c r="A67" s="13" t="s">
        <v>2281</v>
      </c>
      <c r="B67" s="133">
        <v>0</v>
      </c>
    </row>
    <row r="68" spans="1:2">
      <c r="A68" s="13" t="s">
        <v>2282</v>
      </c>
      <c r="B68" s="133">
        <v>0</v>
      </c>
    </row>
    <row r="69" spans="1:2">
      <c r="A69" s="13" t="s">
        <v>2283</v>
      </c>
      <c r="B69" s="133">
        <v>0</v>
      </c>
    </row>
    <row r="70" spans="1:2">
      <c r="A70" s="13" t="s">
        <v>2284</v>
      </c>
      <c r="B70" s="133">
        <v>0</v>
      </c>
    </row>
    <row r="71" spans="1:2">
      <c r="A71" s="13" t="s">
        <v>2285</v>
      </c>
      <c r="B71" s="133">
        <v>0</v>
      </c>
    </row>
    <row r="72" spans="1:2">
      <c r="A72" s="13" t="s">
        <v>2286</v>
      </c>
      <c r="B72" s="133">
        <v>0</v>
      </c>
    </row>
    <row r="73" spans="1:2">
      <c r="A73" s="13" t="s">
        <v>34</v>
      </c>
      <c r="B73" s="133">
        <v>20</v>
      </c>
    </row>
  </sheetData>
  <mergeCells count="1">
    <mergeCell ref="A1:B1"/>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A1" sqref="A1:F1"/>
    </sheetView>
  </sheetViews>
  <sheetFormatPr defaultColWidth="11.375" defaultRowHeight="13.5" outlineLevelCol="5"/>
  <cols>
    <col min="1" max="1" width="23.875" style="33" customWidth="1"/>
    <col min="2" max="2" width="24.75" style="33" customWidth="1"/>
    <col min="3" max="3" width="24.375" style="33" customWidth="1"/>
    <col min="4" max="4" width="20.25" style="33" customWidth="1"/>
    <col min="5" max="5" width="28" style="1" customWidth="1"/>
    <col min="6" max="16384" width="11.375" style="1"/>
  </cols>
  <sheetData>
    <row r="1" s="33" customFormat="1" ht="22.5" spans="1:6">
      <c r="A1" s="118" t="s">
        <v>2287</v>
      </c>
      <c r="B1" s="118"/>
      <c r="C1" s="118"/>
      <c r="D1" s="118"/>
      <c r="E1" s="118"/>
      <c r="F1" s="118"/>
    </row>
    <row r="2" s="33" customFormat="1" ht="14.25" spans="1:6">
      <c r="A2" s="119"/>
      <c r="B2" s="120"/>
      <c r="C2" s="120"/>
      <c r="D2" s="120"/>
      <c r="E2" s="119" t="s">
        <v>2</v>
      </c>
      <c r="F2" s="120"/>
    </row>
    <row r="3" s="33" customFormat="1" ht="20.25" spans="1:4">
      <c r="A3" s="121" t="s">
        <v>2288</v>
      </c>
      <c r="B3" s="121"/>
      <c r="C3" s="121"/>
      <c r="D3" s="122"/>
    </row>
    <row r="4" s="33" customFormat="1" ht="14.25" spans="1:5">
      <c r="A4" s="123" t="s">
        <v>2289</v>
      </c>
      <c r="B4" s="124" t="s">
        <v>2290</v>
      </c>
      <c r="C4" s="124" t="s">
        <v>2291</v>
      </c>
      <c r="D4" s="124" t="s">
        <v>2292</v>
      </c>
      <c r="E4" s="124" t="s">
        <v>2293</v>
      </c>
    </row>
    <row r="5" s="33" customFormat="1" ht="14.25" spans="1:5">
      <c r="A5" s="125"/>
      <c r="B5" s="126"/>
      <c r="C5" s="127"/>
      <c r="D5" s="127"/>
      <c r="E5" s="127"/>
    </row>
    <row r="6" s="33" customFormat="1" ht="14.25" spans="1:5">
      <c r="A6" s="125"/>
      <c r="B6" s="126"/>
      <c r="C6" s="128"/>
      <c r="D6" s="127"/>
      <c r="E6" s="129"/>
    </row>
    <row r="7" s="33" customFormat="1" ht="14.25" spans="1:5">
      <c r="A7" s="125"/>
      <c r="B7" s="126"/>
      <c r="C7" s="128"/>
      <c r="D7" s="127"/>
      <c r="E7" s="129"/>
    </row>
    <row r="8" s="33" customFormat="1" ht="14.25" spans="1:5">
      <c r="A8" s="125"/>
      <c r="B8" s="126"/>
      <c r="C8" s="128"/>
      <c r="D8" s="127"/>
      <c r="E8" s="129"/>
    </row>
    <row r="9" s="33" customFormat="1" ht="14.25" spans="1:5">
      <c r="A9" s="125"/>
      <c r="B9" s="126"/>
      <c r="C9" s="127"/>
      <c r="D9" s="127"/>
      <c r="E9" s="127"/>
    </row>
    <row r="10" s="33" customFormat="1" ht="14.25" spans="1:5">
      <c r="A10" s="130" t="s">
        <v>2294</v>
      </c>
      <c r="B10" s="131"/>
      <c r="C10" s="131"/>
      <c r="D10" s="131"/>
      <c r="E10" s="131"/>
    </row>
    <row r="11" s="33" customFormat="1"/>
    <row r="12" s="33" customFormat="1"/>
    <row r="13" s="33" customFormat="1"/>
    <row r="14" s="33" customFormat="1"/>
    <row r="15" s="33" customFormat="1"/>
    <row r="16" s="33" customFormat="1"/>
    <row r="17" s="33" customFormat="1"/>
  </sheetData>
  <mergeCells count="1">
    <mergeCell ref="A1:F1"/>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selection activeCell="A2" sqref="A2:H2"/>
    </sheetView>
  </sheetViews>
  <sheetFormatPr defaultColWidth="9" defaultRowHeight="14.25"/>
  <cols>
    <col min="1" max="1" width="26.75" style="87" customWidth="1"/>
    <col min="2" max="2" width="10.75" style="87" customWidth="1"/>
    <col min="3" max="3" width="9.25" style="87" customWidth="1"/>
    <col min="4" max="4" width="9.625" style="87" customWidth="1"/>
    <col min="5" max="5" width="27.125" style="87" customWidth="1"/>
    <col min="6" max="6" width="11.625" style="87" customWidth="1"/>
    <col min="7" max="7" width="11.875" style="87" customWidth="1"/>
    <col min="8" max="8" width="12" style="87" customWidth="1"/>
    <col min="9" max="9" width="9" style="87"/>
    <col min="10" max="16384" width="9" style="1"/>
  </cols>
  <sheetData>
    <row r="1" ht="24.75" customHeight="1"/>
    <row r="2" s="87" customFormat="1" ht="30.75" customHeight="1" spans="1:8">
      <c r="A2" s="88" t="s">
        <v>2295</v>
      </c>
      <c r="B2" s="88"/>
      <c r="C2" s="88"/>
      <c r="D2" s="88"/>
      <c r="E2" s="88"/>
      <c r="F2" s="88"/>
      <c r="G2" s="88"/>
      <c r="H2" s="88"/>
    </row>
    <row r="3" s="87" customFormat="1" ht="13.5" customHeight="1" spans="1:8">
      <c r="A3" s="89" t="s">
        <v>38</v>
      </c>
      <c r="B3" s="89"/>
      <c r="C3" s="89"/>
      <c r="D3" s="89"/>
      <c r="E3" s="89"/>
      <c r="F3" s="89"/>
      <c r="G3" s="89"/>
      <c r="H3" s="89"/>
    </row>
    <row r="4" s="87" customFormat="1" ht="28.5" customHeight="1" spans="1:9">
      <c r="A4" s="90" t="s">
        <v>2296</v>
      </c>
      <c r="B4" s="90" t="s">
        <v>2297</v>
      </c>
      <c r="C4" s="90" t="s">
        <v>2298</v>
      </c>
      <c r="D4" s="90" t="s">
        <v>69</v>
      </c>
      <c r="E4" s="90" t="s">
        <v>2296</v>
      </c>
      <c r="F4" s="90" t="s">
        <v>2297</v>
      </c>
      <c r="G4" s="90" t="s">
        <v>2298</v>
      </c>
      <c r="H4" s="90" t="s">
        <v>69</v>
      </c>
      <c r="I4" s="117"/>
    </row>
    <row r="5" s="87" customFormat="1" ht="20.1" customHeight="1" spans="1:9">
      <c r="A5" s="91" t="s">
        <v>2299</v>
      </c>
      <c r="B5" s="92">
        <v>1000</v>
      </c>
      <c r="C5" s="92">
        <v>0</v>
      </c>
      <c r="D5" s="92">
        <v>1151</v>
      </c>
      <c r="E5" s="91" t="s">
        <v>2300</v>
      </c>
      <c r="F5" s="92">
        <v>6</v>
      </c>
      <c r="G5" s="92">
        <v>0</v>
      </c>
      <c r="H5" s="92">
        <v>5</v>
      </c>
      <c r="I5" s="117"/>
    </row>
    <row r="6" s="87" customFormat="1" ht="20.1" customHeight="1" spans="1:9">
      <c r="A6" s="91"/>
      <c r="B6" s="92"/>
      <c r="C6" s="92"/>
      <c r="D6" s="92"/>
      <c r="E6" s="91" t="s">
        <v>871</v>
      </c>
      <c r="F6" s="92">
        <v>3</v>
      </c>
      <c r="G6" s="92"/>
      <c r="H6" s="92">
        <v>3</v>
      </c>
      <c r="I6" s="117"/>
    </row>
    <row r="7" s="87" customFormat="1" ht="20.1" customHeight="1" spans="1:9">
      <c r="A7" s="91"/>
      <c r="B7" s="92"/>
      <c r="C7" s="92"/>
      <c r="D7" s="92"/>
      <c r="E7" s="91" t="s">
        <v>1203</v>
      </c>
      <c r="F7" s="92">
        <v>0</v>
      </c>
      <c r="G7" s="92"/>
      <c r="H7" s="92">
        <v>0</v>
      </c>
      <c r="I7" s="117"/>
    </row>
    <row r="8" s="87" customFormat="1" ht="20.1" customHeight="1" spans="1:9">
      <c r="A8" s="91"/>
      <c r="B8" s="92"/>
      <c r="C8" s="92"/>
      <c r="D8" s="92"/>
      <c r="E8" s="91" t="s">
        <v>1342</v>
      </c>
      <c r="F8" s="92">
        <v>1245</v>
      </c>
      <c r="G8" s="92"/>
      <c r="H8" s="92">
        <v>364</v>
      </c>
      <c r="I8" s="117"/>
    </row>
    <row r="9" s="87" customFormat="1" ht="20.1" customHeight="1" spans="1:9">
      <c r="A9" s="91"/>
      <c r="B9" s="92"/>
      <c r="C9" s="92"/>
      <c r="D9" s="92"/>
      <c r="E9" s="91" t="s">
        <v>1382</v>
      </c>
      <c r="F9" s="92">
        <v>67</v>
      </c>
      <c r="G9" s="92"/>
      <c r="H9" s="92">
        <v>0</v>
      </c>
      <c r="I9" s="117"/>
    </row>
    <row r="10" s="87" customFormat="1" ht="20.1" customHeight="1" spans="1:9">
      <c r="A10" s="91"/>
      <c r="B10" s="92"/>
      <c r="C10" s="92"/>
      <c r="D10" s="92"/>
      <c r="E10" s="91" t="s">
        <v>1593</v>
      </c>
      <c r="F10" s="92">
        <v>0</v>
      </c>
      <c r="G10" s="92"/>
      <c r="H10" s="92">
        <v>0</v>
      </c>
      <c r="I10" s="117"/>
    </row>
    <row r="11" s="87" customFormat="1" ht="20.1" customHeight="1" spans="1:9">
      <c r="A11" s="91"/>
      <c r="B11" s="92"/>
      <c r="C11" s="92"/>
      <c r="D11" s="92"/>
      <c r="E11" s="91" t="s">
        <v>1691</v>
      </c>
      <c r="F11" s="92">
        <v>0</v>
      </c>
      <c r="G11" s="92"/>
      <c r="H11" s="92">
        <v>0</v>
      </c>
      <c r="I11" s="117"/>
    </row>
    <row r="12" s="87" customFormat="1" ht="20.1" customHeight="1" spans="1:9">
      <c r="A12" s="91"/>
      <c r="B12" s="92"/>
      <c r="C12" s="92"/>
      <c r="D12" s="92"/>
      <c r="E12" s="91" t="s">
        <v>1787</v>
      </c>
      <c r="F12" s="92">
        <v>0</v>
      </c>
      <c r="G12" s="92"/>
      <c r="H12" s="92">
        <v>0</v>
      </c>
      <c r="I12" s="117"/>
    </row>
    <row r="13" s="87" customFormat="1" ht="20.1" customHeight="1" spans="1:9">
      <c r="A13" s="91"/>
      <c r="B13" s="92"/>
      <c r="C13" s="92"/>
      <c r="D13" s="92"/>
      <c r="E13" s="91" t="s">
        <v>2217</v>
      </c>
      <c r="F13" s="92">
        <v>245</v>
      </c>
      <c r="G13" s="92"/>
      <c r="H13" s="92">
        <v>155</v>
      </c>
      <c r="I13" s="117"/>
    </row>
    <row r="14" s="87" customFormat="1" ht="20.1" customHeight="1" spans="1:9">
      <c r="A14" s="91"/>
      <c r="B14" s="92"/>
      <c r="C14" s="92"/>
      <c r="D14" s="92"/>
      <c r="E14" s="91" t="s">
        <v>2151</v>
      </c>
      <c r="F14" s="92">
        <v>75</v>
      </c>
      <c r="G14" s="92"/>
      <c r="H14" s="92">
        <v>31</v>
      </c>
      <c r="I14" s="117"/>
    </row>
    <row r="15" s="87" customFormat="1" ht="20.1" customHeight="1" spans="1:9">
      <c r="A15" s="91"/>
      <c r="B15" s="92"/>
      <c r="C15" s="92"/>
      <c r="D15" s="92"/>
      <c r="E15" s="91" t="s">
        <v>2159</v>
      </c>
      <c r="F15" s="92">
        <v>0</v>
      </c>
      <c r="G15" s="92"/>
      <c r="H15" s="92">
        <v>0</v>
      </c>
      <c r="I15" s="117"/>
    </row>
    <row r="16" s="87" customFormat="1" ht="36.75" customHeight="1" spans="1:9">
      <c r="A16" s="90" t="s">
        <v>70</v>
      </c>
      <c r="B16" s="92">
        <f>B5</f>
        <v>1000</v>
      </c>
      <c r="C16" s="92">
        <f t="shared" ref="C16:D16" si="0">C5</f>
        <v>0</v>
      </c>
      <c r="D16" s="92">
        <f t="shared" si="0"/>
        <v>1151</v>
      </c>
      <c r="E16" s="90" t="s">
        <v>71</v>
      </c>
      <c r="F16" s="92">
        <f>SUM(F5:F15)</f>
        <v>1641</v>
      </c>
      <c r="G16" s="92">
        <f t="shared" ref="G16:H16" si="1">SUM(G5:G15)</f>
        <v>0</v>
      </c>
      <c r="H16" s="92">
        <f t="shared" si="1"/>
        <v>558</v>
      </c>
      <c r="I16" s="117"/>
    </row>
    <row r="17" s="87" customFormat="1" ht="20.1" customHeight="1" spans="1:9">
      <c r="A17" s="91" t="s">
        <v>72</v>
      </c>
      <c r="B17" s="92">
        <v>59</v>
      </c>
      <c r="C17" s="92"/>
      <c r="D17" s="92">
        <v>504</v>
      </c>
      <c r="E17" s="91" t="s">
        <v>73</v>
      </c>
      <c r="F17" s="92"/>
      <c r="G17" s="92"/>
      <c r="H17" s="92"/>
      <c r="I17" s="117"/>
    </row>
    <row r="18" s="87" customFormat="1" ht="20.1" customHeight="1" spans="1:9">
      <c r="A18" s="91" t="s">
        <v>2301</v>
      </c>
      <c r="B18" s="92"/>
      <c r="C18" s="92"/>
      <c r="D18" s="92">
        <v>0</v>
      </c>
      <c r="E18" s="91"/>
      <c r="F18" s="92"/>
      <c r="G18" s="92"/>
      <c r="H18" s="92"/>
      <c r="I18" s="117"/>
    </row>
    <row r="19" s="87" customFormat="1" ht="20.1" customHeight="1" spans="1:9">
      <c r="A19" s="91" t="s">
        <v>78</v>
      </c>
      <c r="B19" s="92">
        <v>5002</v>
      </c>
      <c r="C19" s="92"/>
      <c r="D19" s="92">
        <v>5002</v>
      </c>
      <c r="E19" s="91"/>
      <c r="F19" s="92"/>
      <c r="G19" s="92"/>
      <c r="H19" s="92"/>
      <c r="I19" s="117"/>
    </row>
    <row r="20" s="87" customFormat="1" ht="20.1" customHeight="1" spans="1:9">
      <c r="A20" s="91" t="s">
        <v>79</v>
      </c>
      <c r="B20" s="92"/>
      <c r="C20" s="92"/>
      <c r="D20" s="92"/>
      <c r="E20" s="91" t="s">
        <v>80</v>
      </c>
      <c r="F20" s="92">
        <v>4420</v>
      </c>
      <c r="G20" s="92"/>
      <c r="H20" s="92">
        <v>3818</v>
      </c>
      <c r="I20" s="117"/>
    </row>
    <row r="21" s="87" customFormat="1" ht="20.1" customHeight="1" spans="1:9">
      <c r="A21" s="91" t="s">
        <v>81</v>
      </c>
      <c r="B21" s="92"/>
      <c r="C21" s="92"/>
      <c r="D21" s="92"/>
      <c r="E21" s="91" t="s">
        <v>82</v>
      </c>
      <c r="F21" s="92"/>
      <c r="G21" s="92"/>
      <c r="H21" s="92"/>
      <c r="I21" s="117"/>
    </row>
    <row r="22" s="87" customFormat="1" ht="20.1" customHeight="1" spans="1:9">
      <c r="A22" s="91" t="s">
        <v>90</v>
      </c>
      <c r="B22" s="92"/>
      <c r="C22" s="92"/>
      <c r="D22" s="92">
        <v>0</v>
      </c>
      <c r="E22" s="91" t="s">
        <v>91</v>
      </c>
      <c r="F22" s="92"/>
      <c r="G22" s="92"/>
      <c r="H22" s="92">
        <v>0</v>
      </c>
      <c r="I22" s="117"/>
    </row>
    <row r="23" s="87" customFormat="1" ht="20.1" customHeight="1" spans="1:9">
      <c r="A23" s="91"/>
      <c r="B23" s="92"/>
      <c r="C23" s="92"/>
      <c r="D23" s="92"/>
      <c r="E23" s="91" t="s">
        <v>2302</v>
      </c>
      <c r="F23" s="92"/>
      <c r="G23" s="92"/>
      <c r="H23" s="92">
        <v>0</v>
      </c>
      <c r="I23" s="117"/>
    </row>
    <row r="24" s="87" customFormat="1" ht="20.1" customHeight="1" spans="1:9">
      <c r="A24" s="91"/>
      <c r="B24" s="92"/>
      <c r="C24" s="92"/>
      <c r="D24" s="92"/>
      <c r="E24" s="91" t="s">
        <v>93</v>
      </c>
      <c r="F24" s="92"/>
      <c r="G24" s="92"/>
      <c r="H24" s="92">
        <v>2281</v>
      </c>
      <c r="I24" s="117"/>
    </row>
    <row r="25" s="87" customFormat="1" ht="24.75" customHeight="1" spans="1:9">
      <c r="A25" s="90" t="s">
        <v>2303</v>
      </c>
      <c r="B25" s="92">
        <f>B19+B17+B5</f>
        <v>6061</v>
      </c>
      <c r="C25" s="92">
        <f t="shared" ref="C25" si="2">C19+C17+C5</f>
        <v>0</v>
      </c>
      <c r="D25" s="92">
        <f>SUM(D16:D22)</f>
        <v>6657</v>
      </c>
      <c r="E25" s="90" t="s">
        <v>2304</v>
      </c>
      <c r="F25" s="92">
        <f>F16+F20</f>
        <v>6061</v>
      </c>
      <c r="G25" s="92">
        <f t="shared" ref="G25" si="3">G16+G20</f>
        <v>0</v>
      </c>
      <c r="H25" s="92">
        <f>H24+H20+H17+H16+H21</f>
        <v>6657</v>
      </c>
      <c r="I25" s="117"/>
    </row>
    <row r="26" s="87" customFormat="1"/>
  </sheetData>
  <mergeCells count="2">
    <mergeCell ref="A2:H2"/>
    <mergeCell ref="A3:H3"/>
  </mergeCells>
  <pageMargins left="0.708661417322835" right="0.708661417322835" top="0.33" bottom="0.34" header="0.31496062992126" footer="0.3149606299212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0"/>
  <sheetViews>
    <sheetView workbookViewId="0">
      <selection activeCell="A1" sqref="A1:B1"/>
    </sheetView>
  </sheetViews>
  <sheetFormatPr defaultColWidth="31.75" defaultRowHeight="13.5" outlineLevelCol="1"/>
  <cols>
    <col min="1" max="16384" width="31.75" style="1"/>
  </cols>
  <sheetData>
    <row r="1" ht="22.5" spans="1:2">
      <c r="A1" s="88" t="s">
        <v>2305</v>
      </c>
      <c r="B1" s="88"/>
    </row>
    <row r="2" spans="1:2">
      <c r="A2" s="112"/>
      <c r="B2" s="113"/>
    </row>
    <row r="3" spans="1:2">
      <c r="A3" s="112"/>
      <c r="B3" s="113"/>
    </row>
    <row r="4" spans="1:2">
      <c r="A4" s="43" t="s">
        <v>101</v>
      </c>
      <c r="B4" s="43" t="s">
        <v>69</v>
      </c>
    </row>
    <row r="5" spans="1:2">
      <c r="A5" s="43" t="s">
        <v>2306</v>
      </c>
      <c r="B5" s="14">
        <f>SUM(B6,B57)</f>
        <v>1000</v>
      </c>
    </row>
    <row r="6" spans="1:2">
      <c r="A6" s="54" t="s">
        <v>2307</v>
      </c>
      <c r="B6" s="14">
        <f>SUM(B7,B10:B18,B24:B25,B28:B31,B34:B36,B40:B44,B47:B48,B56)</f>
        <v>1000</v>
      </c>
    </row>
    <row r="7" spans="1:2">
      <c r="A7" s="54" t="s">
        <v>2308</v>
      </c>
      <c r="B7" s="14">
        <f>SUM(B8:B9)</f>
        <v>0</v>
      </c>
    </row>
    <row r="8" spans="1:2">
      <c r="A8" s="13" t="s">
        <v>2309</v>
      </c>
      <c r="B8" s="14">
        <v>0</v>
      </c>
    </row>
    <row r="9" spans="1:2">
      <c r="A9" s="13" t="s">
        <v>2310</v>
      </c>
      <c r="B9" s="14">
        <v>0</v>
      </c>
    </row>
    <row r="10" spans="1:2">
      <c r="A10" s="54" t="s">
        <v>2311</v>
      </c>
      <c r="B10" s="14">
        <v>0</v>
      </c>
    </row>
    <row r="11" spans="1:2">
      <c r="A11" s="54" t="s">
        <v>2312</v>
      </c>
      <c r="B11" s="14">
        <v>0</v>
      </c>
    </row>
    <row r="12" spans="1:2">
      <c r="A12" s="54" t="s">
        <v>2313</v>
      </c>
      <c r="B12" s="14">
        <v>0</v>
      </c>
    </row>
    <row r="13" spans="1:2">
      <c r="A13" s="54" t="s">
        <v>2314</v>
      </c>
      <c r="B13" s="14">
        <v>0</v>
      </c>
    </row>
    <row r="14" spans="1:2">
      <c r="A14" s="54" t="s">
        <v>2315</v>
      </c>
      <c r="B14" s="14">
        <v>0</v>
      </c>
    </row>
    <row r="15" spans="1:2">
      <c r="A15" s="54" t="s">
        <v>2316</v>
      </c>
      <c r="B15" s="14">
        <v>0</v>
      </c>
    </row>
    <row r="16" spans="1:2">
      <c r="A16" s="54" t="s">
        <v>2317</v>
      </c>
      <c r="B16" s="14">
        <v>0</v>
      </c>
    </row>
    <row r="17" spans="1:2">
      <c r="A17" s="54" t="s">
        <v>2318</v>
      </c>
      <c r="B17" s="14">
        <v>0</v>
      </c>
    </row>
    <row r="18" spans="1:2">
      <c r="A18" s="54" t="s">
        <v>2319</v>
      </c>
      <c r="B18" s="14">
        <f>SUM(B19:B23)</f>
        <v>1000</v>
      </c>
    </row>
    <row r="19" spans="1:2">
      <c r="A19" s="13" t="s">
        <v>2320</v>
      </c>
      <c r="B19" s="14">
        <v>1000</v>
      </c>
    </row>
    <row r="20" spans="1:2">
      <c r="A20" s="13" t="s">
        <v>2321</v>
      </c>
      <c r="B20" s="14">
        <v>0</v>
      </c>
    </row>
    <row r="21" spans="1:2">
      <c r="A21" s="13" t="s">
        <v>2322</v>
      </c>
      <c r="B21" s="14">
        <v>0</v>
      </c>
    </row>
    <row r="22" spans="1:2">
      <c r="A22" s="13" t="s">
        <v>2323</v>
      </c>
      <c r="B22" s="14">
        <v>0</v>
      </c>
    </row>
    <row r="23" spans="1:2">
      <c r="A23" s="13" t="s">
        <v>2324</v>
      </c>
      <c r="B23" s="14">
        <v>0</v>
      </c>
    </row>
    <row r="24" spans="1:2">
      <c r="A24" s="54" t="s">
        <v>2325</v>
      </c>
      <c r="B24" s="14">
        <v>0</v>
      </c>
    </row>
    <row r="25" spans="1:2">
      <c r="A25" s="54" t="s">
        <v>2326</v>
      </c>
      <c r="B25" s="14">
        <f>SUM(B26:B27)</f>
        <v>0</v>
      </c>
    </row>
    <row r="26" spans="1:2">
      <c r="A26" s="13" t="s">
        <v>2327</v>
      </c>
      <c r="B26" s="14">
        <v>0</v>
      </c>
    </row>
    <row r="27" spans="1:2">
      <c r="A27" s="13" t="s">
        <v>2328</v>
      </c>
      <c r="B27" s="14">
        <v>0</v>
      </c>
    </row>
    <row r="28" spans="1:2">
      <c r="A28" s="54" t="s">
        <v>2329</v>
      </c>
      <c r="B28" s="14">
        <v>0</v>
      </c>
    </row>
    <row r="29" spans="1:2">
      <c r="A29" s="54" t="s">
        <v>2330</v>
      </c>
      <c r="B29" s="14">
        <v>0</v>
      </c>
    </row>
    <row r="30" spans="1:2">
      <c r="A30" s="54" t="s">
        <v>2331</v>
      </c>
      <c r="B30" s="14">
        <v>0</v>
      </c>
    </row>
    <row r="31" spans="1:2">
      <c r="A31" s="54" t="s">
        <v>2332</v>
      </c>
      <c r="B31" s="14">
        <f>SUM(B32:B33)</f>
        <v>0</v>
      </c>
    </row>
    <row r="32" spans="1:2">
      <c r="A32" s="13" t="s">
        <v>2333</v>
      </c>
      <c r="B32" s="14">
        <v>0</v>
      </c>
    </row>
    <row r="33" spans="1:2">
      <c r="A33" s="13" t="s">
        <v>2334</v>
      </c>
      <c r="B33" s="14">
        <v>0</v>
      </c>
    </row>
    <row r="34" spans="1:2">
      <c r="A34" s="54" t="s">
        <v>2335</v>
      </c>
      <c r="B34" s="14">
        <v>0</v>
      </c>
    </row>
    <row r="35" spans="1:2">
      <c r="A35" s="54" t="s">
        <v>2336</v>
      </c>
      <c r="B35" s="14">
        <v>0</v>
      </c>
    </row>
    <row r="36" spans="1:2">
      <c r="A36" s="54" t="s">
        <v>2337</v>
      </c>
      <c r="B36" s="14">
        <f>SUM(B37:B39)</f>
        <v>0</v>
      </c>
    </row>
    <row r="37" spans="1:2">
      <c r="A37" s="13" t="s">
        <v>2338</v>
      </c>
      <c r="B37" s="14">
        <v>0</v>
      </c>
    </row>
    <row r="38" spans="1:2">
      <c r="A38" s="13" t="s">
        <v>2339</v>
      </c>
      <c r="B38" s="14">
        <v>0</v>
      </c>
    </row>
    <row r="39" spans="1:2">
      <c r="A39" s="13" t="s">
        <v>2340</v>
      </c>
      <c r="B39" s="14">
        <v>0</v>
      </c>
    </row>
    <row r="40" spans="1:2">
      <c r="A40" s="54" t="s">
        <v>2341</v>
      </c>
      <c r="B40" s="14">
        <v>0</v>
      </c>
    </row>
    <row r="41" spans="1:2">
      <c r="A41" s="54" t="s">
        <v>2342</v>
      </c>
      <c r="B41" s="14">
        <v>0</v>
      </c>
    </row>
    <row r="42" spans="1:2">
      <c r="A42" s="54" t="s">
        <v>2343</v>
      </c>
      <c r="B42" s="14">
        <v>0</v>
      </c>
    </row>
    <row r="43" spans="1:2">
      <c r="A43" s="54" t="s">
        <v>2344</v>
      </c>
      <c r="B43" s="14">
        <v>0</v>
      </c>
    </row>
    <row r="44" spans="1:2">
      <c r="A44" s="54" t="s">
        <v>2345</v>
      </c>
      <c r="B44" s="14">
        <f>SUM(B45:B46)</f>
        <v>0</v>
      </c>
    </row>
    <row r="45" spans="1:2">
      <c r="A45" s="13" t="s">
        <v>2346</v>
      </c>
      <c r="B45" s="14">
        <v>0</v>
      </c>
    </row>
    <row r="46" spans="1:2">
      <c r="A46" s="13" t="s">
        <v>2347</v>
      </c>
      <c r="B46" s="14">
        <v>0</v>
      </c>
    </row>
    <row r="47" spans="1:2">
      <c r="A47" s="54" t="s">
        <v>2348</v>
      </c>
      <c r="B47" s="14">
        <v>0</v>
      </c>
    </row>
    <row r="48" spans="1:2">
      <c r="A48" s="54" t="s">
        <v>2349</v>
      </c>
      <c r="B48" s="14">
        <f>SUM(B49:B55)</f>
        <v>0</v>
      </c>
    </row>
    <row r="49" spans="1:2">
      <c r="A49" s="13" t="s">
        <v>2350</v>
      </c>
      <c r="B49" s="14">
        <v>0</v>
      </c>
    </row>
    <row r="50" spans="1:2">
      <c r="A50" s="13" t="s">
        <v>2351</v>
      </c>
      <c r="B50" s="14">
        <v>0</v>
      </c>
    </row>
    <row r="51" spans="1:2">
      <c r="A51" s="13" t="s">
        <v>2352</v>
      </c>
      <c r="B51" s="14">
        <v>0</v>
      </c>
    </row>
    <row r="52" spans="1:2">
      <c r="A52" s="13" t="s">
        <v>2353</v>
      </c>
      <c r="B52" s="14">
        <v>0</v>
      </c>
    </row>
    <row r="53" spans="1:2">
      <c r="A53" s="13" t="s">
        <v>2354</v>
      </c>
      <c r="B53" s="14">
        <v>0</v>
      </c>
    </row>
    <row r="54" spans="1:2">
      <c r="A54" s="13" t="s">
        <v>2355</v>
      </c>
      <c r="B54" s="14">
        <v>0</v>
      </c>
    </row>
    <row r="55" spans="1:2">
      <c r="A55" s="13" t="s">
        <v>2356</v>
      </c>
      <c r="B55" s="14">
        <v>0</v>
      </c>
    </row>
    <row r="56" spans="1:2">
      <c r="A56" s="54" t="s">
        <v>2357</v>
      </c>
      <c r="B56" s="14">
        <v>0</v>
      </c>
    </row>
    <row r="57" spans="1:2">
      <c r="A57" s="54" t="s">
        <v>2358</v>
      </c>
      <c r="B57" s="14">
        <f>SUM(B58:B60)</f>
        <v>0</v>
      </c>
    </row>
    <row r="58" spans="1:2">
      <c r="A58" s="54" t="s">
        <v>2359</v>
      </c>
      <c r="B58" s="14">
        <v>0</v>
      </c>
    </row>
    <row r="59" spans="1:2">
      <c r="A59" s="54" t="s">
        <v>2360</v>
      </c>
      <c r="B59" s="14">
        <v>0</v>
      </c>
    </row>
    <row r="60" spans="1:2">
      <c r="A60" s="54" t="s">
        <v>2361</v>
      </c>
      <c r="B60" s="14">
        <v>0</v>
      </c>
    </row>
  </sheetData>
  <mergeCells count="1">
    <mergeCell ref="A1:B1"/>
  </mergeCells>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4" master=""/>
  <rangeList sheetStid="16" master="">
    <arrUserId title="区域6_1" rangeCreator="" othersAccessPermission="edit"/>
    <arrUserId title="区域1_1" rangeCreator="" othersAccessPermission="edit"/>
    <arrUserId title="区域19_1_1" rangeCreator="" othersAccessPermission="edit"/>
    <arrUserId title="区域15_1_1" rangeCreator="" othersAccessPermission="edit"/>
    <arrUserId title="区域14_1_1" rangeCreator="" othersAccessPermission="edit"/>
    <arrUserId title="区域13_1_1" rangeCreator="" othersAccessPermission="edit"/>
    <arrUserId title="区域11_1_1" rangeCreator="" othersAccessPermission="edit"/>
    <arrUserId title="区域9_1_1" rangeCreator="" othersAccessPermission="edit"/>
    <arrUserId title="区域1_3" rangeCreator="" othersAccessPermission="edit"/>
  </rangeList>
  <rangeList sheetStid="26" master=""/>
  <rangeList sheetStid="12" master=""/>
  <rangeList sheetStid="17" master=""/>
  <rangeList sheetStid="5" master=""/>
  <rangeList sheetStid="19" master=""/>
  <rangeList sheetStid="18" master=""/>
  <rangeList sheetStid="25" master=""/>
  <rangeList sheetStid="13" master=""/>
  <rangeList sheetStid="6" master=""/>
  <rangeList sheetStid="15" master=""/>
  <rangeList sheetStid="20" master=""/>
  <rangeList sheetStid="21" master=""/>
  <rangeList sheetStid="23" master=""/>
  <rangeList sheetStid="22" master=""/>
  <rangeList sheetStid="14" master=""/>
  <rangeList sheetStid="24"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sdkj</Company>
  <Application>Microsoft Excel</Application>
  <HeadingPairs>
    <vt:vector size="2" baseType="variant">
      <vt:variant>
        <vt:lpstr>工作表</vt:lpstr>
      </vt:variant>
      <vt:variant>
        <vt:i4>20</vt:i4>
      </vt:variant>
    </vt:vector>
  </HeadingPairs>
  <TitlesOfParts>
    <vt:vector size="20" baseType="lpstr">
      <vt:lpstr>1、2020一般公共预算收入表</vt:lpstr>
      <vt:lpstr>2、2020一般公共预算支出表</vt:lpstr>
      <vt:lpstr>3、2020一般公共预算收支总表</vt:lpstr>
      <vt:lpstr>4、2020年一般公共预算本级支出决算表</vt:lpstr>
      <vt:lpstr>5、2020年一般公共预算本级基本支出决算表</vt:lpstr>
      <vt:lpstr>6、2020年一般公共预算税收返还和转移支付决算表</vt:lpstr>
      <vt:lpstr>7、2020年一般预算税收返还和转移支付决算表（分地区）</vt:lpstr>
      <vt:lpstr>8、2020基金预算收支总表</vt:lpstr>
      <vt:lpstr>9、2020年基金收入决算表</vt:lpstr>
      <vt:lpstr>10、2020年基金预算支出决算表</vt:lpstr>
      <vt:lpstr>11、2020年基金预算本级支出决算表 (2)</vt:lpstr>
      <vt:lpstr>12、2020年政府性基金转移支付决算表</vt:lpstr>
      <vt:lpstr>13、2020年政府专项债务限额和余额情况表</vt:lpstr>
      <vt:lpstr>14、2020年国有资本经营收支决算表</vt:lpstr>
      <vt:lpstr>15、2020年国有资本经营收入决算表</vt:lpstr>
      <vt:lpstr>16、2020年国有资本经营支出决算表</vt:lpstr>
      <vt:lpstr>17、2020年国有资本经营本级支出决算表</vt:lpstr>
      <vt:lpstr>18、2020国有资本经营转移支付决算表</vt:lpstr>
      <vt:lpstr>19、2020年社保基金收入决算表</vt:lpstr>
      <vt:lpstr>20、2020年社保基金支出决算表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sdkj</dc:creator>
  <cp:lastModifiedBy>小老头688687</cp:lastModifiedBy>
  <dcterms:created xsi:type="dcterms:W3CDTF">2018-08-24T01:28:00Z</dcterms:created>
  <cp:lastPrinted>2018-08-27T01:55:00Z</cp:lastPrinted>
  <dcterms:modified xsi:type="dcterms:W3CDTF">2022-02-09T03:30:44Z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1D1B7A54B55948A38F0A3C5B316AD1FE</vt:lpwstr>
  </property>
</Properties>
</file>