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9930"/>
  </bookViews>
  <sheets>
    <sheet name="19年项目" sheetId="1" r:id="rId1"/>
  </sheets>
  <definedNames>
    <definedName name="_xlnm.Print_Titles" localSheetId="0">'19年项目'!$3:$3</definedName>
  </definedNames>
  <calcPr calcId="124519"/>
</workbook>
</file>

<file path=xl/calcChain.xml><?xml version="1.0" encoding="utf-8"?>
<calcChain xmlns="http://schemas.openxmlformats.org/spreadsheetml/2006/main">
  <c r="F21" i="1"/>
  <c r="E21"/>
  <c r="F17"/>
  <c r="E17"/>
  <c r="F12"/>
  <c r="E12"/>
  <c r="F5"/>
  <c r="E5"/>
  <c r="E4" s="1"/>
  <c r="F4"/>
</calcChain>
</file>

<file path=xl/sharedStrings.xml><?xml version="1.0" encoding="utf-8"?>
<sst xmlns="http://schemas.openxmlformats.org/spreadsheetml/2006/main" count="57" uniqueCount="57">
  <si>
    <t>类别</t>
  </si>
  <si>
    <t>序号</t>
  </si>
  <si>
    <t>项目名称</t>
  </si>
  <si>
    <t>项目概况</t>
  </si>
  <si>
    <t>总投资
（万元）</t>
  </si>
  <si>
    <t>本年计划投资（万元）</t>
  </si>
  <si>
    <t>备注</t>
  </si>
  <si>
    <t>合  计</t>
  </si>
  <si>
    <t>高速
公路</t>
  </si>
  <si>
    <t>高速公路小计</t>
  </si>
  <si>
    <t>全长67.51公里，设计速度120公里/小时，双向四车道，路基宽度27米。该项目采用“净地+20%”模式建设，已于2016年10月开工建设，计划2019年底前建成通车。</t>
  </si>
  <si>
    <t>郑西高速公路
栾川至双龙段</t>
  </si>
  <si>
    <t>全长40.56公里，设计速度80公里/小时，双向四车道，路基宽度25.5米。该项目已变更为政府收费公路，由省收费还贷中心使用省专项债资金建设，征迁费用按照初设批复包干使用，不足部分由西峡县自筹。已于2017年5月开工建设，计划2021年6月建成通车。</t>
  </si>
  <si>
    <t>郑西高速公路
双龙至西峡段</t>
  </si>
  <si>
    <t>全长13.44公里，设计速度100公里/小时，双向四车道，路基宽度26米。该项目已变更为政府收费公路，由省收费还贷中心使用省专项债资金建设，征迁费用按照初设批复包干使用，不足部分由西峡县自筹。计划2019年6月底前开工建设。</t>
  </si>
  <si>
    <t>焦唐高速公路
方城至唐河段</t>
  </si>
  <si>
    <t>全长101.8公里，设计速度120公里/小时，双向四车道，路基宽度27米。由我市自主选择建设模式招商。计划今年开工建设。</t>
  </si>
  <si>
    <t>渑淅高速公路
西峡至淅川段</t>
  </si>
  <si>
    <t>全长52.749公里，设计速度100公里/小时，双向四车道，路基宽度26米。该项目已变更为政府收费公路，由省收费还贷中心使用省专项债资金建设，征迁费用按照初设批复包干使用，不足部分由西峡县、淅川县自筹。</t>
  </si>
  <si>
    <t>渑淅高速公路
淅川马蹬至省界段</t>
  </si>
  <si>
    <t>全长24.288公里，设计速度100公里/小时，双向四车道，路基宽度26米。省交通运输厅初步同意变更为政府收费公路进行建设。争取年底前开工建设。</t>
  </si>
  <si>
    <t>干线
公路</t>
  </si>
  <si>
    <t>干线公路小计</t>
  </si>
  <si>
    <t>东环路</t>
  </si>
  <si>
    <t>全长9.993公里，按照城市快速路设计，主路机动车双向8车道，辅路机动车双向4车道，道路总基宽度60米，主路设计时速100公里/小时，总投资8.526亿元，2016年12月25日开工，计划2019年8月完工。采用政府购买服务方式建设。</t>
  </si>
  <si>
    <t>高铁连接线</t>
  </si>
  <si>
    <t>全长3.066公里，按照城市主干路修建，双向八车道，道路红线宽75米，两侧绿线控制宽度50米，设计时速60公里/小时。2017年11月26日开工，计划2019年8月完工。采用PPP模式建设。</t>
  </si>
  <si>
    <t>南阳城区至官庄工区、至鸭河工区、至社旗县3条快速通道</t>
  </si>
  <si>
    <t>南阳城区至官庄工区快速通道官庄工区段已开工建设，计划6月底前完成施工任务。</t>
  </si>
  <si>
    <t>外环路</t>
  </si>
  <si>
    <t>除西峡县外其他普通干线公路</t>
  </si>
  <si>
    <t>加快S239线、G328线新野县城至邓州高铁站新野境公路改建工程等8个续建项目，S329石桥白河桥至潦河坡段改建工程等7个新开工普通干线公路项目建设，全长353.703公里。</t>
  </si>
  <si>
    <t>不含西峡县</t>
  </si>
  <si>
    <t>西峡县普通国省干线公路</t>
  </si>
  <si>
    <t>推进G345西峡太平镇至米坪段公路改建工程等8个项目建设，全长170.333公里。</t>
  </si>
  <si>
    <t>西峡县2017年4月被确定为河南省干线公路建养管一体化试点县。西峡县境内普通干线公路项目由西峡县自主审批建设。</t>
  </si>
  <si>
    <t>农村
公路</t>
  </si>
  <si>
    <t>农村公路建设</t>
  </si>
  <si>
    <t>新改建农村公路1200公里，桥梁完成4000延米，县乡路安保完成900公里，村道安保完成500公里。</t>
  </si>
  <si>
    <t>水运
项目</t>
  </si>
  <si>
    <t>唐河航运工程豫鄂省界至马店段</t>
  </si>
  <si>
    <t>拟建从省界新野县水台子至唐河县马店航道里程66公里，按四级航道建设。</t>
  </si>
  <si>
    <t>公交场站项目建设总投资约为39308万元（其中已拨付3440万元），年度投资约为15000万元。</t>
  </si>
  <si>
    <t>周口至南阳高速公路南阳境</t>
    <phoneticPr fontId="13" type="noConversion"/>
  </si>
  <si>
    <t>2019年度第一批全市交通运输基础设施重点项目建设计划一览表</t>
    <phoneticPr fontId="13" type="noConversion"/>
  </si>
  <si>
    <t>公交场站项目</t>
    <phoneticPr fontId="13" type="noConversion"/>
  </si>
  <si>
    <t>公交场站项目小计</t>
    <phoneticPr fontId="13" type="noConversion"/>
  </si>
  <si>
    <t>卧龙公交综合停保场</t>
    <phoneticPr fontId="13" type="noConversion"/>
  </si>
  <si>
    <t>续建项目。位于麒麟路与规划中的西环路交叉口，规划面积90.89亩，建筑面积35031平方米，建设内容为智能化综合生产调度楼、职工培训楼、车辆维修车间、地面加氢站及配套设施等。该项目于2017年1月开工建设。</t>
    <phoneticPr fontId="13" type="noConversion"/>
  </si>
  <si>
    <t>方庄公交枢纽站</t>
    <phoneticPr fontId="13" type="noConversion"/>
  </si>
  <si>
    <t>拟新开工建设项目。位于张衡路与孔明路交叉口东南角，占地29.186亩，建筑面积约8000平方米，建设内容为站房、智能化调度中心、维保车间等。</t>
    <phoneticPr fontId="13" type="noConversion"/>
  </si>
  <si>
    <t>中关村南阳科技园公交综合停保场</t>
    <phoneticPr fontId="13" type="noConversion"/>
  </si>
  <si>
    <t>拟新开工建设项目。位于雪枫路与溧源路交叉口东北角，规划面积144亩，建筑面积5680平方米。建设内容为停车场、维保车间、智能调度中心、地面加氢站及配套设施等。</t>
    <phoneticPr fontId="13" type="noConversion"/>
  </si>
  <si>
    <t>东环路公交综合停保场</t>
    <phoneticPr fontId="13" type="noConversion"/>
  </si>
  <si>
    <t>拟新开工建设项目。位于月季大道与东环路交叉口西北角（强营南），规划面积172亩，总建筑面积6764平方米。建设内容为生产调度综合楼、维保中心、充电桩及配套附属设施等。</t>
    <phoneticPr fontId="13" type="noConversion"/>
  </si>
  <si>
    <t>城市快速路，全长50.272公里。加快推进外环路西北环、南环2个项目前期工作。争取年底前开工建设。</t>
    <phoneticPr fontId="13" type="noConversion"/>
  </si>
  <si>
    <t>一级公路，全长90.678公里。加快推进前期工作，至少开工1条，争取开工2条。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</si>
</sst>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8">
    <font>
      <sz val="11"/>
      <color theme="1"/>
      <name val="宋体"/>
      <charset val="134"/>
      <scheme val="minor"/>
    </font>
    <font>
      <b/>
      <sz val="11"/>
      <color indexed="8"/>
      <name val="黑体"/>
      <family val="3"/>
      <charset val="134"/>
    </font>
    <font>
      <b/>
      <sz val="11"/>
      <color rgb="FFFF0000"/>
      <name val="仿宋"/>
      <charset val="134"/>
    </font>
    <font>
      <sz val="11"/>
      <color rgb="FFFF0000"/>
      <name val="宋体"/>
      <family val="3"/>
      <charset val="134"/>
      <scheme val="minor"/>
    </font>
    <font>
      <sz val="14"/>
      <color rgb="FFFF0000"/>
      <name val="仿宋"/>
      <charset val="134"/>
    </font>
    <font>
      <sz val="11"/>
      <color rgb="FFFF0000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b/>
      <sz val="26"/>
      <name val="宋体"/>
      <family val="3"/>
      <charset val="134"/>
    </font>
    <font>
      <sz val="12"/>
      <name val="文星标宋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20"/>
      <name val="文星标宋"/>
      <family val="3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8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13" zoomScale="85" zoomScaleNormal="85" workbookViewId="0">
      <selection activeCell="D15" sqref="D15"/>
    </sheetView>
  </sheetViews>
  <sheetFormatPr defaultColWidth="18.25" defaultRowHeight="13.5"/>
  <cols>
    <col min="1" max="1" width="4.875" style="7" customWidth="1"/>
    <col min="2" max="2" width="4.625" style="7" customWidth="1"/>
    <col min="3" max="3" width="11.875" style="8" customWidth="1"/>
    <col min="4" max="4" width="51.625" style="9" customWidth="1"/>
    <col min="5" max="5" width="8.875" style="9" customWidth="1"/>
    <col min="6" max="6" width="9.875" style="8" customWidth="1"/>
    <col min="7" max="7" width="18.875" style="8" customWidth="1"/>
    <col min="8" max="16384" width="18.25" style="8"/>
  </cols>
  <sheetData>
    <row r="1" spans="1:7" ht="32.1" customHeight="1">
      <c r="A1" s="18" t="s">
        <v>44</v>
      </c>
      <c r="B1" s="18"/>
      <c r="C1" s="19"/>
      <c r="D1" s="20"/>
      <c r="E1" s="20"/>
      <c r="F1" s="19"/>
      <c r="G1" s="19"/>
    </row>
    <row r="2" spans="1:7" customFormat="1" ht="2.25" customHeight="1">
      <c r="A2" s="21"/>
      <c r="B2" s="21"/>
      <c r="C2" s="21"/>
      <c r="D2" s="10"/>
      <c r="E2" s="22"/>
      <c r="F2" s="22"/>
      <c r="G2" s="22"/>
    </row>
    <row r="3" spans="1:7" s="1" customFormat="1" ht="38.1" customHeight="1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</row>
    <row r="4" spans="1:7" s="1" customFormat="1" ht="26.25" customHeight="1">
      <c r="A4" s="23" t="s">
        <v>7</v>
      </c>
      <c r="B4" s="23"/>
      <c r="C4" s="23"/>
      <c r="D4" s="23"/>
      <c r="E4" s="12">
        <f>E5+E12+E19+E20+E21</f>
        <v>5414465</v>
      </c>
      <c r="F4" s="12">
        <f>F5+F12+F19+F20+F21</f>
        <v>844597</v>
      </c>
      <c r="G4" s="13"/>
    </row>
    <row r="5" spans="1:7" s="1" customFormat="1" ht="24.75" customHeight="1">
      <c r="A5" s="23" t="s">
        <v>8</v>
      </c>
      <c r="B5" s="23" t="s">
        <v>9</v>
      </c>
      <c r="C5" s="23"/>
      <c r="D5" s="11"/>
      <c r="E5" s="12">
        <f>SUM(E6:E11)</f>
        <v>3278588</v>
      </c>
      <c r="F5" s="12">
        <f>SUM(F6:F11)</f>
        <v>424466</v>
      </c>
      <c r="G5" s="13"/>
    </row>
    <row r="6" spans="1:7" s="2" customFormat="1" ht="42.75" customHeight="1">
      <c r="A6" s="23"/>
      <c r="B6" s="11">
        <v>1</v>
      </c>
      <c r="C6" s="11" t="s">
        <v>43</v>
      </c>
      <c r="D6" s="13" t="s">
        <v>10</v>
      </c>
      <c r="E6" s="14">
        <v>501419</v>
      </c>
      <c r="F6" s="14">
        <v>126366</v>
      </c>
      <c r="G6" s="13"/>
    </row>
    <row r="7" spans="1:7" s="3" customFormat="1" ht="62.25" customHeight="1">
      <c r="A7" s="23"/>
      <c r="B7" s="11">
        <v>2</v>
      </c>
      <c r="C7" s="11" t="s">
        <v>11</v>
      </c>
      <c r="D7" s="13" t="s">
        <v>12</v>
      </c>
      <c r="E7" s="14">
        <v>579811</v>
      </c>
      <c r="F7" s="14">
        <v>150000</v>
      </c>
      <c r="G7" s="13"/>
    </row>
    <row r="8" spans="1:7" s="4" customFormat="1" ht="57" customHeight="1">
      <c r="A8" s="23"/>
      <c r="B8" s="11">
        <v>3</v>
      </c>
      <c r="C8" s="11" t="s">
        <v>13</v>
      </c>
      <c r="D8" s="13" t="s">
        <v>14</v>
      </c>
      <c r="E8" s="14">
        <v>198065</v>
      </c>
      <c r="F8" s="14">
        <v>40000</v>
      </c>
      <c r="G8" s="13"/>
    </row>
    <row r="9" spans="1:7" s="5" customFormat="1" ht="39" customHeight="1">
      <c r="A9" s="23"/>
      <c r="B9" s="11">
        <v>4</v>
      </c>
      <c r="C9" s="11" t="s">
        <v>15</v>
      </c>
      <c r="D9" s="13" t="s">
        <v>16</v>
      </c>
      <c r="E9" s="14">
        <v>778800</v>
      </c>
      <c r="F9" s="14">
        <v>30000</v>
      </c>
      <c r="G9" s="13"/>
    </row>
    <row r="10" spans="1:7" s="5" customFormat="1" ht="60.75" customHeight="1">
      <c r="A10" s="23"/>
      <c r="B10" s="11">
        <v>5</v>
      </c>
      <c r="C10" s="11" t="s">
        <v>17</v>
      </c>
      <c r="D10" s="13" t="s">
        <v>18</v>
      </c>
      <c r="E10" s="14">
        <v>673686</v>
      </c>
      <c r="F10" s="14">
        <v>60000</v>
      </c>
      <c r="G10" s="13"/>
    </row>
    <row r="11" spans="1:7" s="5" customFormat="1" ht="48.75" customHeight="1">
      <c r="A11" s="23"/>
      <c r="B11" s="11">
        <v>6</v>
      </c>
      <c r="C11" s="11" t="s">
        <v>19</v>
      </c>
      <c r="D11" s="13" t="s">
        <v>20</v>
      </c>
      <c r="E11" s="14">
        <v>546807</v>
      </c>
      <c r="F11" s="14">
        <v>18100</v>
      </c>
      <c r="G11" s="13"/>
    </row>
    <row r="12" spans="1:7" s="1" customFormat="1" ht="30" customHeight="1">
      <c r="A12" s="25" t="s">
        <v>21</v>
      </c>
      <c r="B12" s="23" t="s">
        <v>22</v>
      </c>
      <c r="C12" s="23"/>
      <c r="D12" s="13"/>
      <c r="E12" s="14">
        <f>SUM(E13:E18)</f>
        <v>1719169</v>
      </c>
      <c r="F12" s="14">
        <f>SUM(F13:F18)</f>
        <v>265136</v>
      </c>
      <c r="G12" s="13"/>
    </row>
    <row r="13" spans="1:7" s="6" customFormat="1" ht="54.75" customHeight="1">
      <c r="A13" s="26"/>
      <c r="B13" s="11">
        <v>1</v>
      </c>
      <c r="C13" s="11" t="s">
        <v>23</v>
      </c>
      <c r="D13" s="13" t="s">
        <v>24</v>
      </c>
      <c r="E13" s="14">
        <v>85260</v>
      </c>
      <c r="F13" s="14">
        <v>12896</v>
      </c>
      <c r="G13" s="13"/>
    </row>
    <row r="14" spans="1:7" s="6" customFormat="1" ht="43.5" customHeight="1">
      <c r="A14" s="26"/>
      <c r="B14" s="11">
        <v>2</v>
      </c>
      <c r="C14" s="11" t="s">
        <v>25</v>
      </c>
      <c r="D14" s="13" t="s">
        <v>26</v>
      </c>
      <c r="E14" s="14">
        <v>101771</v>
      </c>
      <c r="F14" s="14">
        <v>49031</v>
      </c>
      <c r="G14" s="13"/>
    </row>
    <row r="15" spans="1:7" s="6" customFormat="1" ht="84.75" customHeight="1">
      <c r="A15" s="26"/>
      <c r="B15" s="11">
        <v>3</v>
      </c>
      <c r="C15" s="11" t="s">
        <v>27</v>
      </c>
      <c r="D15" s="17" t="s">
        <v>56</v>
      </c>
      <c r="E15" s="14">
        <v>237316</v>
      </c>
      <c r="F15" s="14">
        <v>5000</v>
      </c>
      <c r="G15" s="13" t="s">
        <v>28</v>
      </c>
    </row>
    <row r="16" spans="1:7" s="6" customFormat="1" ht="35.25" customHeight="1">
      <c r="A16" s="26"/>
      <c r="B16" s="11">
        <v>4</v>
      </c>
      <c r="C16" s="11" t="s">
        <v>29</v>
      </c>
      <c r="D16" s="15" t="s">
        <v>55</v>
      </c>
      <c r="E16" s="14">
        <v>374728</v>
      </c>
      <c r="F16" s="14">
        <v>5000</v>
      </c>
      <c r="G16" s="13"/>
    </row>
    <row r="17" spans="1:7" s="6" customFormat="1" ht="43.5" customHeight="1">
      <c r="A17" s="26"/>
      <c r="B17" s="11">
        <v>5</v>
      </c>
      <c r="C17" s="11" t="s">
        <v>30</v>
      </c>
      <c r="D17" s="13" t="s">
        <v>31</v>
      </c>
      <c r="E17" s="14">
        <f>864934-E16</f>
        <v>490206</v>
      </c>
      <c r="F17" s="14">
        <f>101186-F16</f>
        <v>96186</v>
      </c>
      <c r="G17" s="13" t="s">
        <v>32</v>
      </c>
    </row>
    <row r="18" spans="1:7" s="6" customFormat="1" ht="93.75" customHeight="1">
      <c r="A18" s="27"/>
      <c r="B18" s="11">
        <v>6</v>
      </c>
      <c r="C18" s="11" t="s">
        <v>33</v>
      </c>
      <c r="D18" s="13" t="s">
        <v>34</v>
      </c>
      <c r="E18" s="14">
        <v>429888</v>
      </c>
      <c r="F18" s="14">
        <v>97023</v>
      </c>
      <c r="G18" s="13" t="s">
        <v>35</v>
      </c>
    </row>
    <row r="19" spans="1:7" ht="51" customHeight="1">
      <c r="A19" s="11" t="s">
        <v>36</v>
      </c>
      <c r="B19" s="11">
        <v>1</v>
      </c>
      <c r="C19" s="11" t="s">
        <v>37</v>
      </c>
      <c r="D19" s="13" t="s">
        <v>38</v>
      </c>
      <c r="E19" s="14">
        <v>130000</v>
      </c>
      <c r="F19" s="14">
        <v>130000</v>
      </c>
      <c r="G19" s="13"/>
    </row>
    <row r="20" spans="1:7" s="6" customFormat="1" ht="47.25" customHeight="1">
      <c r="A20" s="11" t="s">
        <v>39</v>
      </c>
      <c r="B20" s="11">
        <v>1</v>
      </c>
      <c r="C20" s="11" t="s">
        <v>40</v>
      </c>
      <c r="D20" s="13" t="s">
        <v>41</v>
      </c>
      <c r="E20" s="14">
        <v>247400</v>
      </c>
      <c r="F20" s="14">
        <v>10000</v>
      </c>
      <c r="G20" s="13"/>
    </row>
    <row r="21" spans="1:7" s="1" customFormat="1" ht="36.75" customHeight="1">
      <c r="A21" s="23" t="s">
        <v>45</v>
      </c>
      <c r="B21" s="23" t="s">
        <v>46</v>
      </c>
      <c r="C21" s="23"/>
      <c r="D21" s="13"/>
      <c r="E21" s="14">
        <f>SUM(E22:E25)</f>
        <v>39308</v>
      </c>
      <c r="F21" s="14">
        <f>SUM(F22:F25)</f>
        <v>14995</v>
      </c>
      <c r="G21" s="13"/>
    </row>
    <row r="22" spans="1:7" ht="66.95" customHeight="1">
      <c r="A22" s="23"/>
      <c r="B22" s="11">
        <v>1</v>
      </c>
      <c r="C22" s="11" t="s">
        <v>47</v>
      </c>
      <c r="D22" s="15" t="s">
        <v>48</v>
      </c>
      <c r="E22" s="14">
        <v>13300</v>
      </c>
      <c r="F22" s="14">
        <v>2177</v>
      </c>
      <c r="G22" s="24" t="s">
        <v>42</v>
      </c>
    </row>
    <row r="23" spans="1:7" ht="59.1" customHeight="1">
      <c r="A23" s="23"/>
      <c r="B23" s="11">
        <v>2</v>
      </c>
      <c r="C23" s="11" t="s">
        <v>49</v>
      </c>
      <c r="D23" s="13" t="s">
        <v>50</v>
      </c>
      <c r="E23" s="14">
        <v>3120</v>
      </c>
      <c r="F23" s="14">
        <v>1560</v>
      </c>
      <c r="G23" s="24"/>
    </row>
    <row r="24" spans="1:7" ht="66" customHeight="1">
      <c r="A24" s="23"/>
      <c r="B24" s="11">
        <v>3</v>
      </c>
      <c r="C24" s="11" t="s">
        <v>51</v>
      </c>
      <c r="D24" s="13" t="s">
        <v>52</v>
      </c>
      <c r="E24" s="14">
        <v>12014</v>
      </c>
      <c r="F24" s="14">
        <v>5792</v>
      </c>
      <c r="G24" s="24"/>
    </row>
    <row r="25" spans="1:7" ht="57" customHeight="1">
      <c r="A25" s="23"/>
      <c r="B25" s="11">
        <v>4</v>
      </c>
      <c r="C25" s="11" t="s">
        <v>53</v>
      </c>
      <c r="D25" s="13" t="s">
        <v>54</v>
      </c>
      <c r="E25" s="14">
        <v>10874</v>
      </c>
      <c r="F25" s="14">
        <v>5466</v>
      </c>
      <c r="G25" s="24"/>
    </row>
  </sheetData>
  <mergeCells count="11">
    <mergeCell ref="A1:G1"/>
    <mergeCell ref="A2:C2"/>
    <mergeCell ref="E2:G2"/>
    <mergeCell ref="A4:D4"/>
    <mergeCell ref="G22:G25"/>
    <mergeCell ref="B5:C5"/>
    <mergeCell ref="B12:C12"/>
    <mergeCell ref="B21:C21"/>
    <mergeCell ref="A5:A11"/>
    <mergeCell ref="A21:A25"/>
    <mergeCell ref="A12:A18"/>
  </mergeCells>
  <phoneticPr fontId="13" type="noConversion"/>
  <pageMargins left="0.94488188976377963" right="2.2440944881889764" top="0.74803149606299213" bottom="1.3779527559055118" header="0.27559055118110237" footer="0.2362204724409449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19年项目</vt:lpstr>
      <vt:lpstr>'19年项目'!Print_Titles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cp:lastPrinted>2019-06-04T10:08:08Z</cp:lastPrinted>
  <dcterms:created xsi:type="dcterms:W3CDTF">2018-05-10T07:07:00Z</dcterms:created>
  <dcterms:modified xsi:type="dcterms:W3CDTF">2019-06-05T04:05:31Z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