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3" activeTab="14"/>
  </bookViews>
  <sheets>
    <sheet name="2018年一般公共预算收入 " sheetId="23" r:id="rId1"/>
    <sheet name="2019年一般公共预算支出" sheetId="24" r:id="rId2"/>
    <sheet name="2019一般公共预算支出总表" sheetId="25" r:id="rId3"/>
    <sheet name="一般公共预算本级支出表" sheetId="21" r:id="rId4"/>
    <sheet name="本级基本支出经济分类" sheetId="22" r:id="rId5"/>
    <sheet name="税收返还和转移支付" sheetId="8" r:id="rId6"/>
    <sheet name="一般债务限额及余额表" sheetId="9" r:id="rId7"/>
    <sheet name="三公经费" sheetId="10" r:id="rId8"/>
    <sheet name="基金收入表" sheetId="11" r:id="rId9"/>
    <sheet name="基金支出表" sheetId="12" r:id="rId10"/>
    <sheet name="基金转移支付表" sheetId="13" r:id="rId11"/>
    <sheet name="专项债务限额及余额表 " sheetId="14" r:id="rId12"/>
    <sheet name="国有资本经营预算收入表" sheetId="15" r:id="rId13"/>
    <sheet name="国有资本经营预算支出表" sheetId="16" r:id="rId14"/>
    <sheet name="国有资本经营转移支付表" sheetId="26" r:id="rId15"/>
    <sheet name="社保基金预算收入表" sheetId="17" r:id="rId16"/>
    <sheet name="社保基金预算支出表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aa" localSheetId="4">#REF!</definedName>
    <definedName name="\aa" localSheetId="13">#REF!</definedName>
    <definedName name="\aa" localSheetId="9">#REF!</definedName>
    <definedName name="\aa" localSheetId="10">#REF!</definedName>
    <definedName name="\aa" localSheetId="7">#REF!</definedName>
    <definedName name="\aa" localSheetId="15">#REF!</definedName>
    <definedName name="\aa" localSheetId="16">#REF!</definedName>
    <definedName name="\aa" localSheetId="11">#REF!</definedName>
    <definedName name="\aa">#REF!</definedName>
    <definedName name="\d" localSheetId="0">#REF!</definedName>
    <definedName name="\d" localSheetId="1">#REF!</definedName>
    <definedName name="\d" localSheetId="2">#REF!</definedName>
    <definedName name="\d" localSheetId="13">#REF!</definedName>
    <definedName name="\d" localSheetId="9">#REF!</definedName>
    <definedName name="\d" localSheetId="10">#REF!</definedName>
    <definedName name="\d" localSheetId="7">#REF!</definedName>
    <definedName name="\d" localSheetId="15">#REF!</definedName>
    <definedName name="\d" localSheetId="16">#REF!</definedName>
    <definedName name="\d" localSheetId="5">#REF!</definedName>
    <definedName name="\d" localSheetId="6">#REF!</definedName>
    <definedName name="\d" localSheetId="11">#REF!</definedName>
    <definedName name="\d">#REF!</definedName>
    <definedName name="\P" localSheetId="0">#REF!</definedName>
    <definedName name="\P" localSheetId="1">#REF!</definedName>
    <definedName name="\P" localSheetId="2">#REF!</definedName>
    <definedName name="\P" localSheetId="13">#REF!</definedName>
    <definedName name="\P" localSheetId="9">#REF!</definedName>
    <definedName name="\P" localSheetId="10">#REF!</definedName>
    <definedName name="\P" localSheetId="7">#REF!</definedName>
    <definedName name="\P" localSheetId="15">#REF!</definedName>
    <definedName name="\P" localSheetId="16">#REF!</definedName>
    <definedName name="\P" localSheetId="5">#REF!</definedName>
    <definedName name="\P" localSheetId="6">#REF!</definedName>
    <definedName name="\P" localSheetId="11">#REF!</definedName>
    <definedName name="\P">#REF!</definedName>
    <definedName name="\q" localSheetId="2">[1]国家!#REF!</definedName>
    <definedName name="\q" localSheetId="13">[1]国家!#REF!</definedName>
    <definedName name="\q" localSheetId="9">[1]国家!#REF!</definedName>
    <definedName name="\q" localSheetId="10">[1]国家!#REF!</definedName>
    <definedName name="\q" localSheetId="15">[1]国家!#REF!</definedName>
    <definedName name="\q" localSheetId="16">[1]国家!#REF!</definedName>
    <definedName name="\q" localSheetId="11">[1]国家!#REF!</definedName>
    <definedName name="\q">[1]国家!#REF!</definedName>
    <definedName name="\r" localSheetId="0">#REF!</definedName>
    <definedName name="\r" localSheetId="1">#REF!</definedName>
    <definedName name="\r" localSheetId="2">#REF!</definedName>
    <definedName name="\r">#REF!</definedName>
    <definedName name="\x" localSheetId="0">#REF!</definedName>
    <definedName name="\x" localSheetId="1">#REF!</definedName>
    <definedName name="\x" localSheetId="2">#REF!</definedName>
    <definedName name="\x" localSheetId="13">#REF!</definedName>
    <definedName name="\x" localSheetId="9">#REF!</definedName>
    <definedName name="\x" localSheetId="10">#REF!</definedName>
    <definedName name="\x" localSheetId="7">#REF!</definedName>
    <definedName name="\x" localSheetId="15">#REF!</definedName>
    <definedName name="\x" localSheetId="16">#REF!</definedName>
    <definedName name="\x" localSheetId="5">#REF!</definedName>
    <definedName name="\x" localSheetId="6">#REF!</definedName>
    <definedName name="\x" localSheetId="11">#REF!</definedName>
    <definedName name="\x">#REF!</definedName>
    <definedName name="\z" localSheetId="0">#REF!</definedName>
    <definedName name="\z" localSheetId="1">#REF!</definedName>
    <definedName name="\z" localSheetId="2">#REF!</definedName>
    <definedName name="\z" localSheetId="4">#N/A</definedName>
    <definedName name="\z" localSheetId="7">#N/A</definedName>
    <definedName name="\z" localSheetId="5">#N/A</definedName>
    <definedName name="\z" localSheetId="6">#N/A</definedName>
    <definedName name="\z" localSheetId="11">#N/A</definedName>
    <definedName name="\z">#REF!</definedName>
    <definedName name="_____xlfn.COUNTIFS" hidden="1">#NAME?</definedName>
    <definedName name="____xlfn.COUNTIFS" hidden="1">#NAME?</definedName>
    <definedName name="___xlfn.COUNTIFS" hidden="1">#NAME?</definedName>
    <definedName name="__xlfn.COUNTIFS" hidden="1">#NAME?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'2019年一般公共预算支出'!#REF!</definedName>
    <definedName name="_xlnm._FilterDatabase" localSheetId="2" hidden="1">'2019一般公共预算支出总表'!#REF!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7" hidden="1">#REF!</definedName>
    <definedName name="_Key1" localSheetId="5" hidden="1">#REF!</definedName>
    <definedName name="_Key1" localSheetId="6" hidden="1">#REF!</definedName>
    <definedName name="_Key1" localSheetId="11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7" hidden="1">#REF!</definedName>
    <definedName name="_Sort" localSheetId="5" hidden="1">#REF!</definedName>
    <definedName name="_Sort" localSheetId="6" hidden="1">#REF!</definedName>
    <definedName name="_Sort" localSheetId="11" hidden="1">#REF!</definedName>
    <definedName name="_Sort" hidden="1">#REF!</definedName>
    <definedName name="A" localSheetId="0">#REF!</definedName>
    <definedName name="A" localSheetId="1">#REF!</definedName>
    <definedName name="A" localSheetId="2">#REF!</definedName>
    <definedName name="A" localSheetId="4">#N/A</definedName>
    <definedName name="A" localSheetId="7">#N/A</definedName>
    <definedName name="A" localSheetId="5">#N/A</definedName>
    <definedName name="A" localSheetId="6">#N/A</definedName>
    <definedName name="A" localSheetId="11">#N/A</definedName>
    <definedName name="A">#REF!</definedName>
    <definedName name="aa" localSheetId="0">#REF!</definedName>
    <definedName name="aa" localSheetId="1">#REF!</definedName>
    <definedName name="aa" localSheetId="2">#REF!</definedName>
    <definedName name="aa" localSheetId="13">#REF!</definedName>
    <definedName name="aa" localSheetId="9">#REF!</definedName>
    <definedName name="aa" localSheetId="10">#REF!</definedName>
    <definedName name="aa" localSheetId="15">#REF!</definedName>
    <definedName name="aa" localSheetId="16">#REF!</definedName>
    <definedName name="aa" localSheetId="11">#REF!</definedName>
    <definedName name="aa">#REF!</definedName>
    <definedName name="aaa" localSheetId="2">[2]中央!#REF!</definedName>
    <definedName name="aaa" localSheetId="13">[2]中央!#REF!</definedName>
    <definedName name="aaa" localSheetId="9">[2]中央!#REF!</definedName>
    <definedName name="aaa" localSheetId="10">[2]中央!#REF!</definedName>
    <definedName name="aaa" localSheetId="15">[2]中央!#REF!</definedName>
    <definedName name="aaa" localSheetId="16">[2]中央!#REF!</definedName>
    <definedName name="aaa" localSheetId="11">[2]中央!#REF!</definedName>
    <definedName name="aaa">[2]中央!#REF!</definedName>
    <definedName name="aaaa" localSheetId="0" hidden="1">#NAME?</definedName>
    <definedName name="aaaaaaa" localSheetId="4">#REF!</definedName>
    <definedName name="aaaaaaa" localSheetId="13">#REF!</definedName>
    <definedName name="aaaaaaa" localSheetId="9">#REF!</definedName>
    <definedName name="aaaaaaa" localSheetId="10">#REF!</definedName>
    <definedName name="aaaaaaa" localSheetId="7">#REF!</definedName>
    <definedName name="aaaaaaa" localSheetId="15">#REF!</definedName>
    <definedName name="aaaaaaa" localSheetId="16">#REF!</definedName>
    <definedName name="aaaaaaa" localSheetId="11">#REF!</definedName>
    <definedName name="aaaaaaa">#REF!</definedName>
    <definedName name="aaaagfdsafsd">#N/A</definedName>
    <definedName name="ABC" localSheetId="0">#REF!</definedName>
    <definedName name="ABC" localSheetId="1">#REF!</definedName>
    <definedName name="ABC" localSheetId="2">#REF!</definedName>
    <definedName name="ABC" localSheetId="13">#REF!</definedName>
    <definedName name="ABC" localSheetId="9">#REF!</definedName>
    <definedName name="ABC" localSheetId="10">#REF!</definedName>
    <definedName name="ABC" localSheetId="15">#REF!</definedName>
    <definedName name="ABC" localSheetId="16">#REF!</definedName>
    <definedName name="ABC" localSheetId="11">#REF!</definedName>
    <definedName name="ABC">#REF!</definedName>
    <definedName name="ABD" localSheetId="0">#REF!</definedName>
    <definedName name="ABD" localSheetId="1">#REF!</definedName>
    <definedName name="ABD" localSheetId="2">#REF!</definedName>
    <definedName name="ABD" localSheetId="13">#REF!</definedName>
    <definedName name="ABD" localSheetId="9">#REF!</definedName>
    <definedName name="ABD" localSheetId="10">#REF!</definedName>
    <definedName name="ABD" localSheetId="15">#REF!</definedName>
    <definedName name="ABD" localSheetId="16">#REF!</definedName>
    <definedName name="ABD" localSheetId="11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kiiuu">#REF!</definedName>
    <definedName name="asda">#N/A</definedName>
    <definedName name="asdfas">#N/A</definedName>
    <definedName name="asdfasf">#N/A</definedName>
    <definedName name="asdfff" hidden="1">#REF!</definedName>
    <definedName name="asdfg" hidden="1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0">#REF!</definedName>
    <definedName name="B" localSheetId="1">#REF!</definedName>
    <definedName name="B" localSheetId="2">#REF!</definedName>
    <definedName name="B" localSheetId="4">#N/A</definedName>
    <definedName name="B" localSheetId="7">#N/A</definedName>
    <definedName name="B" localSheetId="5">#N/A</definedName>
    <definedName name="B" localSheetId="6">#N/A</definedName>
    <definedName name="B" localSheetId="11">#N/A</definedName>
    <definedName name="B">#REF!</definedName>
    <definedName name="BB" hidden="1">#N/A</definedName>
    <definedName name="county" localSheetId="0">#REF!</definedName>
    <definedName name="county" localSheetId="1">#REF!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0">#REF!</definedName>
    <definedName name="data" localSheetId="1">#REF!</definedName>
    <definedName name="data" localSheetId="2">#REF!</definedName>
    <definedName name="data">#REF!</definedName>
    <definedName name="Database" localSheetId="0" hidden="1">#REF!</definedName>
    <definedName name="Database" localSheetId="1" hidden="1">#REF!</definedName>
    <definedName name="Database" localSheetId="2" hidden="1">#REF!</definedName>
    <definedName name="Database" localSheetId="8" hidden="1">#REF!</definedName>
    <definedName name="Database" localSheetId="9" hidden="1">#REF!</definedName>
    <definedName name="Database" localSheetId="10" hidden="1">#REF!</definedName>
    <definedName name="Database" localSheetId="7">#REF!</definedName>
    <definedName name="Database" localSheetId="5">#REF!</definedName>
    <definedName name="Database" localSheetId="6">#REF!</definedName>
    <definedName name="Database" localSheetId="11">#REF!</definedName>
    <definedName name="Database" hidden="1">#REF!</definedName>
    <definedName name="database2" localSheetId="0">#REF!</definedName>
    <definedName name="database2" localSheetId="1">#REF!</definedName>
    <definedName name="database2" localSheetId="2">#REF!</definedName>
    <definedName name="database2">#REF!</definedName>
    <definedName name="database3" localSheetId="0">#REF!</definedName>
    <definedName name="database3" localSheetId="1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ddd" localSheetId="13">#REF!</definedName>
    <definedName name="dddddd" localSheetId="9">#REF!</definedName>
    <definedName name="dddddd" localSheetId="10">#REF!</definedName>
    <definedName name="dddddd" localSheetId="7">#REF!</definedName>
    <definedName name="dddddd" localSheetId="15">#REF!</definedName>
    <definedName name="dddddd" localSheetId="16">#REF!</definedName>
    <definedName name="dddddd" localSheetId="11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0">#REF!</definedName>
    <definedName name="dfsdf" localSheetId="1">#REF!</definedName>
    <definedName name="dfsdf" localSheetId="2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0">#REF!</definedName>
    <definedName name="ff" localSheetId="1">#REF!</definedName>
    <definedName name="ff" localSheetId="2">#REF!</definedName>
    <definedName name="ff">#REF!</definedName>
    <definedName name="ffdeeeee">#REF!</definedName>
    <definedName name="ffdfdsaafds">#N/A</definedName>
    <definedName name="fffff">#REF!</definedName>
    <definedName name="ffffff" localSheetId="13">#REF!</definedName>
    <definedName name="ffffff" localSheetId="9">#REF!</definedName>
    <definedName name="ffffff" localSheetId="10">#REF!</definedName>
    <definedName name="ffffff" localSheetId="7">#REF!</definedName>
    <definedName name="ffffff" localSheetId="15">#REF!</definedName>
    <definedName name="ffffff" localSheetId="16">#REF!</definedName>
    <definedName name="ffffff" localSheetId="11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3">#REF!</definedName>
    <definedName name="ggggg" localSheetId="9">#REF!</definedName>
    <definedName name="ggggg" localSheetId="10">#REF!</definedName>
    <definedName name="ggggg" localSheetId="15">#REF!</definedName>
    <definedName name="ggggg" localSheetId="16">#REF!</definedName>
    <definedName name="ggggg" localSheetId="11">#REF!</definedName>
    <definedName name="ggggg">#REF!</definedName>
    <definedName name="gxxe2003">'[3]P1012001'!$A$6:$E$117</definedName>
    <definedName name="gxxe20032">'[3]P1012001'!$A$6:$E$117</definedName>
    <definedName name="hhh" localSheetId="2">'[4]Mp-team 1'!#REF!</definedName>
    <definedName name="hhh" localSheetId="4">'[5]Mp-team 1'!#REF!</definedName>
    <definedName name="hhh" localSheetId="13">'[4]Mp-team 1'!#REF!</definedName>
    <definedName name="hhh" localSheetId="9">'[4]Mp-team 1'!#REF!</definedName>
    <definedName name="hhh" localSheetId="10">'[4]Mp-team 1'!#REF!</definedName>
    <definedName name="hhh" localSheetId="7">'[5]Mp-team 1'!#REF!</definedName>
    <definedName name="hhh" localSheetId="15">'[4]Mp-team 1'!#REF!</definedName>
    <definedName name="hhh" localSheetId="16">'[4]Mp-team 1'!#REF!</definedName>
    <definedName name="hhh" localSheetId="5">'[5]Mp-team 1'!#REF!</definedName>
    <definedName name="hhh" localSheetId="6">'[5]Mp-team 1'!#REF!</definedName>
    <definedName name="hhh" localSheetId="11">'[5]Mp-team 1'!#REF!</definedName>
    <definedName name="hhh">'[4]Mp-team 1'!#REF!</definedName>
    <definedName name="hhhh" localSheetId="0">#REF!</definedName>
    <definedName name="hhhh" localSheetId="1">#REF!</definedName>
    <definedName name="hhhh" localSheetId="2">#REF!</definedName>
    <definedName name="hhhh">#REF!</definedName>
    <definedName name="hhhhhh" localSheetId="4">#REF!</definedName>
    <definedName name="hhhhhh" localSheetId="13">#REF!</definedName>
    <definedName name="hhhhhh" localSheetId="9">#REF!</definedName>
    <definedName name="hhhhhh" localSheetId="10">#REF!</definedName>
    <definedName name="hhhhhh" localSheetId="7">#REF!</definedName>
    <definedName name="hhhhhh" localSheetId="15">#REF!</definedName>
    <definedName name="hhhhhh" localSheetId="16">#REF!</definedName>
    <definedName name="hhhhhh" localSheetId="11">#REF!</definedName>
    <definedName name="hhhhhh">#REF!</definedName>
    <definedName name="hhhhhhhhh" localSheetId="13">#REF!</definedName>
    <definedName name="hhhhhhhhh" localSheetId="9">#REF!</definedName>
    <definedName name="hhhhhhhhh" localSheetId="10">#REF!</definedName>
    <definedName name="hhhhhhhhh" localSheetId="7">#REF!</definedName>
    <definedName name="hhhhhhhhh" localSheetId="15">#REF!</definedName>
    <definedName name="hhhhhhhhh" localSheetId="16">#REF!</definedName>
    <definedName name="hhhhhhhhh" localSheetId="11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3">#REF!</definedName>
    <definedName name="jjjjj" localSheetId="9">#REF!</definedName>
    <definedName name="jjjjj" localSheetId="10">#REF!</definedName>
    <definedName name="jjjjj" localSheetId="7">#REF!</definedName>
    <definedName name="jjjjj" localSheetId="15">#REF!</definedName>
    <definedName name="jjjjj" localSheetId="16">#REF!</definedName>
    <definedName name="jjjjj" localSheetId="11">#REF!</definedName>
    <definedName name="jjjjj">#REF!</definedName>
    <definedName name="kdfkasj">#N/A</definedName>
    <definedName name="kgak">#N/A</definedName>
    <definedName name="kkkk" localSheetId="0">#REF!</definedName>
    <definedName name="kkkk" localSheetId="1">#REF!</definedName>
    <definedName name="kkkk" localSheetId="2">#REF!</definedName>
    <definedName name="kkkk">#REF!</definedName>
    <definedName name="kkkkk" localSheetId="13">#REF!</definedName>
    <definedName name="kkkkk" localSheetId="9">#REF!</definedName>
    <definedName name="kkkkk" localSheetId="10">#REF!</definedName>
    <definedName name="kkkkk" localSheetId="15">#REF!</definedName>
    <definedName name="kkkkk" localSheetId="16">#REF!</definedName>
    <definedName name="kkkkk" localSheetId="11">#REF!</definedName>
    <definedName name="kkkkk">#REF!</definedName>
    <definedName name="_xlnm.Print_Area" localSheetId="0">'2018年一般公共预算收入 '!$A$1:$E$26</definedName>
    <definedName name="_xlnm.Print_Area" localSheetId="1">'2019年一般公共预算支出'!$A$1:$E$22</definedName>
    <definedName name="_xlnm.Print_Area" localSheetId="2">'2019一般公共预算支出总表'!$A$1:$F$22</definedName>
    <definedName name="_xlnm.Print_Area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'2018年一般公共预算收入 '!$A$1:$IV$5</definedName>
    <definedName name="_xlnm.Print_Titles" localSheetId="1">'2019年一般公共预算支出'!$A$2:$IV$21</definedName>
    <definedName name="_xlnm.Print_Titles" localSheetId="2">'2019一般公共预算支出总表'!$A$2:$IV$21</definedName>
    <definedName name="_xlnm.Print_Titles" localSheetId="8">基金收入表!$A$2:$IT$4</definedName>
    <definedName name="_xlnm.Print_Titles" localSheetId="9">基金支出表!$A$2:$IT$4</definedName>
    <definedName name="_xlnm.Print_Titles" localSheetId="10">基金转移支付表!$A$2:$IT$3</definedName>
    <definedName name="_xlnm.Print_Titles" localSheetId="5">税收返还和转移支付!$A:$B,税收返还和转移支付!$1:$5</definedName>
    <definedName name="_xlnm.Print_Titles" localSheetId="3">一般公共预算本级支出表!$A$1:$IV$4</definedName>
    <definedName name="_xlnm.Print_Titles" hidden="1">#N/A</definedName>
    <definedName name="rrrrr" localSheetId="4">#REF!</definedName>
    <definedName name="rrrrr" localSheetId="13">#REF!</definedName>
    <definedName name="rrrrr" localSheetId="9">#REF!</definedName>
    <definedName name="rrrrr" localSheetId="10">#REF!</definedName>
    <definedName name="rrrrr" localSheetId="7">#REF!</definedName>
    <definedName name="rrrrr" localSheetId="15">#REF!</definedName>
    <definedName name="rrrrr" localSheetId="16">#REF!</definedName>
    <definedName name="rrrrr" localSheetId="11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0">#REF!</definedName>
    <definedName name="ss" localSheetId="1">#REF!</definedName>
    <definedName name="ss" localSheetId="2">#REF!</definedName>
    <definedName name="ss">#REF!</definedName>
    <definedName name="ssfafag">#N/A</definedName>
    <definedName name="sss">#N/A</definedName>
    <definedName name="ssss" localSheetId="13">#REF!</definedName>
    <definedName name="ssss" localSheetId="9">#REF!</definedName>
    <definedName name="ssss" localSheetId="10">#REF!</definedName>
    <definedName name="ssss" localSheetId="7">#REF!</definedName>
    <definedName name="ssss" localSheetId="15">#REF!</definedName>
    <definedName name="ssss" localSheetId="16">#REF!</definedName>
    <definedName name="ssss" localSheetId="11">#REF!</definedName>
    <definedName name="ssss">#REF!</definedName>
    <definedName name="vv">#REF!</definedName>
    <definedName name="zzzzz" localSheetId="13">#REF!</definedName>
    <definedName name="zzzzz" localSheetId="9">#REF!</definedName>
    <definedName name="zzzzz" localSheetId="10">#REF!</definedName>
    <definedName name="zzzzz" localSheetId="7">#REF!</definedName>
    <definedName name="zzzzz" localSheetId="15">#REF!</definedName>
    <definedName name="zzzzz" localSheetId="16">#REF!</definedName>
    <definedName name="zzzzz" localSheetId="11">#REF!</definedName>
    <definedName name="zzzzz">#REF!</definedName>
    <definedName name="啊啊" localSheetId="13">#REF!</definedName>
    <definedName name="啊啊" localSheetId="9">#REF!</definedName>
    <definedName name="啊啊" localSheetId="10">#REF!</definedName>
    <definedName name="啊啊" localSheetId="7">#REF!</definedName>
    <definedName name="啊啊" localSheetId="15">#REF!</definedName>
    <definedName name="啊啊" localSheetId="16">#REF!</definedName>
    <definedName name="啊啊" localSheetId="11">#REF!</definedName>
    <definedName name="啊啊">#REF!</definedName>
    <definedName name="安徽" localSheetId="0">#REF!</definedName>
    <definedName name="安徽" localSheetId="1">#REF!</definedName>
    <definedName name="安徽" localSheetId="2">#REF!</definedName>
    <definedName name="安徽" localSheetId="13">#REF!</definedName>
    <definedName name="安徽" localSheetId="9">#REF!</definedName>
    <definedName name="安徽" localSheetId="10">#REF!</definedName>
    <definedName name="安徽" localSheetId="7">#REF!</definedName>
    <definedName name="安徽" localSheetId="15">#REF!</definedName>
    <definedName name="安徽" localSheetId="16">#REF!</definedName>
    <definedName name="安徽" localSheetId="5">#REF!</definedName>
    <definedName name="安徽" localSheetId="6">#REF!</definedName>
    <definedName name="安徽" localSheetId="11">#REF!</definedName>
    <definedName name="安徽">#REF!</definedName>
    <definedName name="北京" localSheetId="0">#REF!</definedName>
    <definedName name="北京" localSheetId="1">#REF!</definedName>
    <definedName name="北京" localSheetId="2">#REF!</definedName>
    <definedName name="北京" localSheetId="7">#REF!</definedName>
    <definedName name="北京" localSheetId="5">#REF!</definedName>
    <definedName name="北京" localSheetId="6">#REF!</definedName>
    <definedName name="北京" localSheetId="11">#REF!</definedName>
    <definedName name="北京">#REF!</definedName>
    <definedName name="表" localSheetId="13">#REF!</definedName>
    <definedName name="表" localSheetId="9">#REF!</definedName>
    <definedName name="表" localSheetId="10">#REF!</definedName>
    <definedName name="表" localSheetId="15">#REF!</definedName>
    <definedName name="表" localSheetId="16">#REF!</definedName>
    <definedName name="表" localSheetId="11">#REF!</definedName>
    <definedName name="表">#REF!</definedName>
    <definedName name="不不不" localSheetId="13">#REF!</definedName>
    <definedName name="不不不" localSheetId="9">#REF!</definedName>
    <definedName name="不不不" localSheetId="10">#REF!</definedName>
    <definedName name="不不不" localSheetId="15">#REF!</definedName>
    <definedName name="不不不" localSheetId="16">#REF!</definedName>
    <definedName name="不不不" localSheetId="11">#REF!</definedName>
    <definedName name="不不不">#REF!</definedName>
    <definedName name="部门三公经费支出预算表" localSheetId="13" hidden="1">#REF!</definedName>
    <definedName name="部门三公经费支出预算表" localSheetId="9" hidden="1">#REF!</definedName>
    <definedName name="部门三公经费支出预算表" localSheetId="10" hidden="1">#REF!</definedName>
    <definedName name="部门三公经费支出预算表" localSheetId="15" hidden="1">#REF!</definedName>
    <definedName name="部门三公经费支出预算表" localSheetId="16" hidden="1">#REF!</definedName>
    <definedName name="部门三公经费支出预算表" localSheetId="11" hidden="1">#REF!</definedName>
    <definedName name="部门三公经费支出预算表" hidden="1">#REF!</definedName>
    <definedName name="财政供养" localSheetId="0">#REF!</definedName>
    <definedName name="财政供养" localSheetId="1">#REF!</definedName>
    <definedName name="财政供养" localSheetId="2">#REF!</definedName>
    <definedName name="财政供养" localSheetId="13">#REF!</definedName>
    <definedName name="财政供养" localSheetId="9">#REF!</definedName>
    <definedName name="财政供养" localSheetId="10">#REF!</definedName>
    <definedName name="财政供养" localSheetId="15">#REF!</definedName>
    <definedName name="财政供养" localSheetId="16">#REF!</definedName>
    <definedName name="财政供养" localSheetId="11">#REF!</definedName>
    <definedName name="财政供养">#REF!</definedName>
    <definedName name="处室" localSheetId="0">#REF!</definedName>
    <definedName name="处室" localSheetId="1">#REF!</definedName>
    <definedName name="处室" localSheetId="2">#REF!</definedName>
    <definedName name="处室" localSheetId="13">#REF!</definedName>
    <definedName name="处室" localSheetId="9">#REF!</definedName>
    <definedName name="处室" localSheetId="10">#REF!</definedName>
    <definedName name="处室" localSheetId="15">#REF!</definedName>
    <definedName name="处室" localSheetId="16">#REF!</definedName>
    <definedName name="处室" localSheetId="11">#REF!</definedName>
    <definedName name="处室">#REF!</definedName>
    <definedName name="大多数">[6]XL4Poppy!$A$15</definedName>
    <definedName name="大连" localSheetId="0">#REF!</definedName>
    <definedName name="大连" localSheetId="1">#REF!</definedName>
    <definedName name="大连" localSheetId="2">#REF!</definedName>
    <definedName name="大连" localSheetId="13">#REF!</definedName>
    <definedName name="大连" localSheetId="9">#REF!</definedName>
    <definedName name="大连" localSheetId="10">#REF!</definedName>
    <definedName name="大连" localSheetId="7">#REF!</definedName>
    <definedName name="大连" localSheetId="15">#REF!</definedName>
    <definedName name="大连" localSheetId="16">#REF!</definedName>
    <definedName name="大连" localSheetId="5">#REF!</definedName>
    <definedName name="大连" localSheetId="6">#REF!</definedName>
    <definedName name="大连" localSheetId="11">#REF!</definedName>
    <definedName name="大连">#REF!</definedName>
    <definedName name="卩75" localSheetId="0">#REF!</definedName>
    <definedName name="卩75" localSheetId="1">#REF!</definedName>
    <definedName name="卩75" localSheetId="2">#REF!</definedName>
    <definedName name="卩75" localSheetId="8">#REF!</definedName>
    <definedName name="卩75" localSheetId="9">#REF!</definedName>
    <definedName name="卩75" localSheetId="10">#REF!</definedName>
    <definedName name="卩75">#REF!</definedName>
    <definedName name="第三批">#N/A</definedName>
    <definedName name="呃呃呃" localSheetId="4">#REF!</definedName>
    <definedName name="呃呃呃" localSheetId="13">#REF!</definedName>
    <definedName name="呃呃呃" localSheetId="9">#REF!</definedName>
    <definedName name="呃呃呃" localSheetId="10">#REF!</definedName>
    <definedName name="呃呃呃" localSheetId="7">#REF!</definedName>
    <definedName name="呃呃呃" localSheetId="15">#REF!</definedName>
    <definedName name="呃呃呃" localSheetId="16">#REF!</definedName>
    <definedName name="呃呃呃" localSheetId="11">#REF!</definedName>
    <definedName name="呃呃呃">#REF!</definedName>
    <definedName name="飞过海">[7]XL4Poppy!$C$4</definedName>
    <definedName name="福建" localSheetId="0">#REF!</definedName>
    <definedName name="福建" localSheetId="1">#REF!</definedName>
    <definedName name="福建" localSheetId="2">#REF!</definedName>
    <definedName name="福建" localSheetId="13">#REF!</definedName>
    <definedName name="福建" localSheetId="9">#REF!</definedName>
    <definedName name="福建" localSheetId="10">#REF!</definedName>
    <definedName name="福建" localSheetId="7">#REF!</definedName>
    <definedName name="福建" localSheetId="15">#REF!</definedName>
    <definedName name="福建" localSheetId="16">#REF!</definedName>
    <definedName name="福建" localSheetId="5">#REF!</definedName>
    <definedName name="福建" localSheetId="6">#REF!</definedName>
    <definedName name="福建" localSheetId="11">#REF!</definedName>
    <definedName name="福建">#REF!</definedName>
    <definedName name="福建地区" localSheetId="0">#REF!</definedName>
    <definedName name="福建地区" localSheetId="1">#REF!</definedName>
    <definedName name="福建地区" localSheetId="2">#REF!</definedName>
    <definedName name="福建地区" localSheetId="7">#REF!</definedName>
    <definedName name="福建地区" localSheetId="5">#REF!</definedName>
    <definedName name="福建地区" localSheetId="6">#REF!</definedName>
    <definedName name="福建地区" localSheetId="11">#REF!</definedName>
    <definedName name="福建地区">#REF!</definedName>
    <definedName name="附表" localSheetId="0">#REF!</definedName>
    <definedName name="附表" localSheetId="1">#REF!</definedName>
    <definedName name="附表" localSheetId="2">#REF!</definedName>
    <definedName name="附表" localSheetId="13">#REF!</definedName>
    <definedName name="附表" localSheetId="9">#REF!</definedName>
    <definedName name="附表" localSheetId="10">#REF!</definedName>
    <definedName name="附表" localSheetId="7">#REF!</definedName>
    <definedName name="附表" localSheetId="15">#REF!</definedName>
    <definedName name="附表" localSheetId="16">#REF!</definedName>
    <definedName name="附表" localSheetId="5">#REF!</definedName>
    <definedName name="附表" localSheetId="6">#REF!</definedName>
    <definedName name="附表" localSheetId="11">#REF!</definedName>
    <definedName name="附表">#REF!</definedName>
    <definedName name="高新">#REF!</definedName>
    <definedName name="高新区区">#REF!</definedName>
    <definedName name="广东" localSheetId="0">#REF!</definedName>
    <definedName name="广东" localSheetId="1">#REF!</definedName>
    <definedName name="广东" localSheetId="2">#REF!</definedName>
    <definedName name="广东" localSheetId="13">#REF!</definedName>
    <definedName name="广东" localSheetId="9">#REF!</definedName>
    <definedName name="广东" localSheetId="10">#REF!</definedName>
    <definedName name="广东" localSheetId="7">#REF!</definedName>
    <definedName name="广东" localSheetId="15">#REF!</definedName>
    <definedName name="广东" localSheetId="16">#REF!</definedName>
    <definedName name="广东" localSheetId="5">#REF!</definedName>
    <definedName name="广东" localSheetId="6">#REF!</definedName>
    <definedName name="广东" localSheetId="11">#REF!</definedName>
    <definedName name="广东">#REF!</definedName>
    <definedName name="广东地区" localSheetId="0">#REF!</definedName>
    <definedName name="广东地区" localSheetId="1">#REF!</definedName>
    <definedName name="广东地区" localSheetId="2">#REF!</definedName>
    <definedName name="广东地区" localSheetId="7">#REF!</definedName>
    <definedName name="广东地区" localSheetId="5">#REF!</definedName>
    <definedName name="广东地区" localSheetId="6">#REF!</definedName>
    <definedName name="广东地区" localSheetId="11">#REF!</definedName>
    <definedName name="广东地区">#REF!</definedName>
    <definedName name="广西" localSheetId="0">#REF!</definedName>
    <definedName name="广西" localSheetId="1">#REF!</definedName>
    <definedName name="广西" localSheetId="2">#REF!</definedName>
    <definedName name="广西" localSheetId="13">#REF!</definedName>
    <definedName name="广西" localSheetId="9">#REF!</definedName>
    <definedName name="广西" localSheetId="10">#REF!</definedName>
    <definedName name="广西" localSheetId="7">#REF!</definedName>
    <definedName name="广西" localSheetId="15">#REF!</definedName>
    <definedName name="广西" localSheetId="16">#REF!</definedName>
    <definedName name="广西" localSheetId="5">#REF!</definedName>
    <definedName name="广西" localSheetId="6">#REF!</definedName>
    <definedName name="广西" localSheetId="11">#REF!</definedName>
    <definedName name="广西">#REF!</definedName>
    <definedName name="贵州" localSheetId="0">#REF!</definedName>
    <definedName name="贵州" localSheetId="1">#REF!</definedName>
    <definedName name="贵州" localSheetId="2">#REF!</definedName>
    <definedName name="贵州" localSheetId="13">#REF!</definedName>
    <definedName name="贵州" localSheetId="9">#REF!</definedName>
    <definedName name="贵州" localSheetId="10">#REF!</definedName>
    <definedName name="贵州" localSheetId="7">#REF!</definedName>
    <definedName name="贵州" localSheetId="15">#REF!</definedName>
    <definedName name="贵州" localSheetId="16">#REF!</definedName>
    <definedName name="贵州" localSheetId="5">#REF!</definedName>
    <definedName name="贵州" localSheetId="6">#REF!</definedName>
    <definedName name="贵州" localSheetId="11">#REF!</definedName>
    <definedName name="贵州">#REF!</definedName>
    <definedName name="哈哈哈哈" localSheetId="13">#REF!</definedName>
    <definedName name="哈哈哈哈" localSheetId="9">#REF!</definedName>
    <definedName name="哈哈哈哈" localSheetId="10">#REF!</definedName>
    <definedName name="哈哈哈哈" localSheetId="15">#REF!</definedName>
    <definedName name="哈哈哈哈" localSheetId="16">#REF!</definedName>
    <definedName name="哈哈哈哈" localSheetId="11">#REF!</definedName>
    <definedName name="哈哈哈哈">#REF!</definedName>
    <definedName name="哈哈哈哈或或或或或" localSheetId="13">#REF!</definedName>
    <definedName name="哈哈哈哈或或或或或" localSheetId="15">#REF!</definedName>
    <definedName name="哈哈哈哈或或或或或" localSheetId="16">#REF!</definedName>
    <definedName name="哈哈哈哈或或或或或" localSheetId="11">#REF!</definedName>
    <definedName name="哈哈哈哈或或或或或">#REF!</definedName>
    <definedName name="还有" localSheetId="0">#REF!</definedName>
    <definedName name="还有" localSheetId="1">#REF!</definedName>
    <definedName name="还有" localSheetId="2">#REF!</definedName>
    <definedName name="还有" localSheetId="13">#REF!</definedName>
    <definedName name="还有" localSheetId="9">#REF!</definedName>
    <definedName name="还有" localSheetId="10">#REF!</definedName>
    <definedName name="还有" localSheetId="15">#REF!</definedName>
    <definedName name="还有" localSheetId="16">#REF!</definedName>
    <definedName name="还有" localSheetId="11">#REF!</definedName>
    <definedName name="还有">#REF!</definedName>
    <definedName name="海南" localSheetId="0">#REF!</definedName>
    <definedName name="海南" localSheetId="1">#REF!</definedName>
    <definedName name="海南" localSheetId="2">#REF!</definedName>
    <definedName name="海南" localSheetId="13">#REF!</definedName>
    <definedName name="海南" localSheetId="9">#REF!</definedName>
    <definedName name="海南" localSheetId="10">#REF!</definedName>
    <definedName name="海南" localSheetId="7">#REF!</definedName>
    <definedName name="海南" localSheetId="15">#REF!</definedName>
    <definedName name="海南" localSheetId="16">#REF!</definedName>
    <definedName name="海南" localSheetId="5">#REF!</definedName>
    <definedName name="海南" localSheetId="6">#REF!</definedName>
    <definedName name="海南" localSheetId="11">#REF!</definedName>
    <definedName name="海南">#REF!</definedName>
    <definedName name="河北" localSheetId="0">#REF!</definedName>
    <definedName name="河北" localSheetId="1">#REF!</definedName>
    <definedName name="河北" localSheetId="2">#REF!</definedName>
    <definedName name="河北" localSheetId="13">#REF!</definedName>
    <definedName name="河北" localSheetId="9">#REF!</definedName>
    <definedName name="河北" localSheetId="10">#REF!</definedName>
    <definedName name="河北" localSheetId="7">#REF!</definedName>
    <definedName name="河北" localSheetId="15">#REF!</definedName>
    <definedName name="河北" localSheetId="16">#REF!</definedName>
    <definedName name="河北" localSheetId="5">#REF!</definedName>
    <definedName name="河北" localSheetId="6">#REF!</definedName>
    <definedName name="河北" localSheetId="11">#REF!</definedName>
    <definedName name="河北">#REF!</definedName>
    <definedName name="河南" localSheetId="0">#REF!</definedName>
    <definedName name="河南" localSheetId="1">#REF!</definedName>
    <definedName name="河南" localSheetId="2">#REF!</definedName>
    <definedName name="河南" localSheetId="13">#REF!</definedName>
    <definedName name="河南" localSheetId="9">#REF!</definedName>
    <definedName name="河南" localSheetId="10">#REF!</definedName>
    <definedName name="河南" localSheetId="7">#REF!</definedName>
    <definedName name="河南" localSheetId="15">#REF!</definedName>
    <definedName name="河南" localSheetId="16">#REF!</definedName>
    <definedName name="河南" localSheetId="5">#REF!</definedName>
    <definedName name="河南" localSheetId="6">#REF!</definedName>
    <definedName name="河南" localSheetId="11">#REF!</definedName>
    <definedName name="河南">#REF!</definedName>
    <definedName name="黑龙江" localSheetId="0">#REF!</definedName>
    <definedName name="黑龙江" localSheetId="1">#REF!</definedName>
    <definedName name="黑龙江" localSheetId="2">#REF!</definedName>
    <definedName name="黑龙江" localSheetId="13">#REF!</definedName>
    <definedName name="黑龙江" localSheetId="9">#REF!</definedName>
    <definedName name="黑龙江" localSheetId="10">#REF!</definedName>
    <definedName name="黑龙江" localSheetId="7">#REF!</definedName>
    <definedName name="黑龙江" localSheetId="15">#REF!</definedName>
    <definedName name="黑龙江" localSheetId="16">#REF!</definedName>
    <definedName name="黑龙江" localSheetId="5">#REF!</definedName>
    <definedName name="黑龙江" localSheetId="6">#REF!</definedName>
    <definedName name="黑龙江" localSheetId="11">#REF!</definedName>
    <definedName name="黑龙江">#REF!</definedName>
    <definedName name="湖北" localSheetId="0">#REF!</definedName>
    <definedName name="湖北" localSheetId="1">#REF!</definedName>
    <definedName name="湖北" localSheetId="2">#REF!</definedName>
    <definedName name="湖北" localSheetId="13">#REF!</definedName>
    <definedName name="湖北" localSheetId="9">#REF!</definedName>
    <definedName name="湖北" localSheetId="10">#REF!</definedName>
    <definedName name="湖北" localSheetId="7">#REF!</definedName>
    <definedName name="湖北" localSheetId="15">#REF!</definedName>
    <definedName name="湖北" localSheetId="16">#REF!</definedName>
    <definedName name="湖北" localSheetId="5">#REF!</definedName>
    <definedName name="湖北" localSheetId="6">#REF!</definedName>
    <definedName name="湖北" localSheetId="11">#REF!</definedName>
    <definedName name="湖北">#REF!</definedName>
    <definedName name="湖南" localSheetId="0">#REF!</definedName>
    <definedName name="湖南" localSheetId="1">#REF!</definedName>
    <definedName name="湖南" localSheetId="2">#REF!</definedName>
    <definedName name="湖南" localSheetId="13">#REF!</definedName>
    <definedName name="湖南" localSheetId="9">#REF!</definedName>
    <definedName name="湖南" localSheetId="10">#REF!</definedName>
    <definedName name="湖南" localSheetId="7">#REF!</definedName>
    <definedName name="湖南" localSheetId="15">#REF!</definedName>
    <definedName name="湖南" localSheetId="16">#REF!</definedName>
    <definedName name="湖南" localSheetId="5">#REF!</definedName>
    <definedName name="湖南" localSheetId="6">#REF!</definedName>
    <definedName name="湖南" localSheetId="11">#REF!</definedName>
    <definedName name="湖南">#REF!</definedName>
    <definedName name="汇率" localSheetId="0">#REF!</definedName>
    <definedName name="汇率" localSheetId="1">#REF!</definedName>
    <definedName name="汇率" localSheetId="2">#REF!</definedName>
    <definedName name="汇率" localSheetId="7">#REF!</definedName>
    <definedName name="汇率" localSheetId="5">#REF!</definedName>
    <definedName name="汇率" localSheetId="6">#REF!</definedName>
    <definedName name="汇率" localSheetId="11">#REF!</definedName>
    <definedName name="汇率">#REF!</definedName>
    <definedName name="基金处室" localSheetId="0">#REF!</definedName>
    <definedName name="基金处室" localSheetId="1">#REF!</definedName>
    <definedName name="基金处室" localSheetId="2">#REF!</definedName>
    <definedName name="基金处室" localSheetId="13">#REF!</definedName>
    <definedName name="基金处室" localSheetId="9">#REF!</definedName>
    <definedName name="基金处室" localSheetId="10">#REF!</definedName>
    <definedName name="基金处室" localSheetId="15">#REF!</definedName>
    <definedName name="基金处室" localSheetId="16">#REF!</definedName>
    <definedName name="基金处室" localSheetId="11">#REF!</definedName>
    <definedName name="基金处室">#REF!</definedName>
    <definedName name="基金金额" localSheetId="0">#REF!</definedName>
    <definedName name="基金金额" localSheetId="1">#REF!</definedName>
    <definedName name="基金金额" localSheetId="2">#REF!</definedName>
    <definedName name="基金金额" localSheetId="13">#REF!</definedName>
    <definedName name="基金金额" localSheetId="9">#REF!</definedName>
    <definedName name="基金金额" localSheetId="10">#REF!</definedName>
    <definedName name="基金金额" localSheetId="15">#REF!</definedName>
    <definedName name="基金金额" localSheetId="16">#REF!</definedName>
    <definedName name="基金金额" localSheetId="11">#REF!</definedName>
    <definedName name="基金金额">#REF!</definedName>
    <definedName name="基金科目" localSheetId="0">#REF!</definedName>
    <definedName name="基金科目" localSheetId="1">#REF!</definedName>
    <definedName name="基金科目" localSheetId="2">#REF!</definedName>
    <definedName name="基金科目" localSheetId="13">#REF!</definedName>
    <definedName name="基金科目" localSheetId="9">#REF!</definedName>
    <definedName name="基金科目" localSheetId="10">#REF!</definedName>
    <definedName name="基金科目" localSheetId="15">#REF!</definedName>
    <definedName name="基金科目" localSheetId="16">#REF!</definedName>
    <definedName name="基金科目" localSheetId="11">#REF!</definedName>
    <definedName name="基金科目">#REF!</definedName>
    <definedName name="基金类型" localSheetId="0">#REF!</definedName>
    <definedName name="基金类型" localSheetId="1">#REF!</definedName>
    <definedName name="基金类型" localSheetId="2">#REF!</definedName>
    <definedName name="基金类型" localSheetId="13">#REF!</definedName>
    <definedName name="基金类型" localSheetId="9">#REF!</definedName>
    <definedName name="基金类型" localSheetId="10">#REF!</definedName>
    <definedName name="基金类型" localSheetId="15">#REF!</definedName>
    <definedName name="基金类型" localSheetId="16">#REF!</definedName>
    <definedName name="基金类型" localSheetId="11">#REF!</definedName>
    <definedName name="基金类型">#REF!</definedName>
    <definedName name="吉林" localSheetId="0">#REF!</definedName>
    <definedName name="吉林" localSheetId="1">#REF!</definedName>
    <definedName name="吉林" localSheetId="2">#REF!</definedName>
    <definedName name="吉林" localSheetId="13">#REF!</definedName>
    <definedName name="吉林" localSheetId="9">#REF!</definedName>
    <definedName name="吉林" localSheetId="10">#REF!</definedName>
    <definedName name="吉林" localSheetId="7">#REF!</definedName>
    <definedName name="吉林" localSheetId="15">#REF!</definedName>
    <definedName name="吉林" localSheetId="16">#REF!</definedName>
    <definedName name="吉林" localSheetId="5">#REF!</definedName>
    <definedName name="吉林" localSheetId="6">#REF!</definedName>
    <definedName name="吉林" localSheetId="11">#REF!</definedName>
    <definedName name="吉林">#REF!</definedName>
    <definedName name="江苏" localSheetId="0">#REF!</definedName>
    <definedName name="江苏" localSheetId="1">#REF!</definedName>
    <definedName name="江苏" localSheetId="2">#REF!</definedName>
    <definedName name="江苏" localSheetId="13">#REF!</definedName>
    <definedName name="江苏" localSheetId="9">#REF!</definedName>
    <definedName name="江苏" localSheetId="10">#REF!</definedName>
    <definedName name="江苏" localSheetId="7">#REF!</definedName>
    <definedName name="江苏" localSheetId="15">#REF!</definedName>
    <definedName name="江苏" localSheetId="16">#REF!</definedName>
    <definedName name="江苏" localSheetId="5">#REF!</definedName>
    <definedName name="江苏" localSheetId="6">#REF!</definedName>
    <definedName name="江苏" localSheetId="11">#REF!</definedName>
    <definedName name="江苏">#REF!</definedName>
    <definedName name="江西" localSheetId="0">#REF!</definedName>
    <definedName name="江西" localSheetId="1">#REF!</definedName>
    <definedName name="江西" localSheetId="2">#REF!</definedName>
    <definedName name="江西" localSheetId="13">#REF!</definedName>
    <definedName name="江西" localSheetId="9">#REF!</definedName>
    <definedName name="江西" localSheetId="10">#REF!</definedName>
    <definedName name="江西" localSheetId="7">#REF!</definedName>
    <definedName name="江西" localSheetId="15">#REF!</definedName>
    <definedName name="江西" localSheetId="16">#REF!</definedName>
    <definedName name="江西" localSheetId="5">#REF!</definedName>
    <definedName name="江西" localSheetId="6">#REF!</definedName>
    <definedName name="江西" localSheetId="11">#REF!</definedName>
    <definedName name="江西">#REF!</definedName>
    <definedName name="金额" localSheetId="0">#REF!</definedName>
    <definedName name="金额" localSheetId="1">#REF!</definedName>
    <definedName name="金额" localSheetId="2">#REF!</definedName>
    <definedName name="金额" localSheetId="13">#REF!</definedName>
    <definedName name="金额" localSheetId="9">#REF!</definedName>
    <definedName name="金额" localSheetId="10">#REF!</definedName>
    <definedName name="金额" localSheetId="15">#REF!</definedName>
    <definedName name="金额" localSheetId="16">#REF!</definedName>
    <definedName name="金额" localSheetId="11">#REF!</definedName>
    <definedName name="金额">#REF!</definedName>
    <definedName name="科目" localSheetId="0">#REF!</definedName>
    <definedName name="科目" localSheetId="1">#REF!</definedName>
    <definedName name="科目" localSheetId="2">#REF!</definedName>
    <definedName name="科目" localSheetId="13">#REF!</definedName>
    <definedName name="科目" localSheetId="9">#REF!</definedName>
    <definedName name="科目" localSheetId="10">#REF!</definedName>
    <definedName name="科目" localSheetId="15">#REF!</definedName>
    <definedName name="科目" localSheetId="16">#REF!</definedName>
    <definedName name="科目" localSheetId="11">#REF!</definedName>
    <definedName name="科目">#REF!</definedName>
    <definedName name="啦啦啦" localSheetId="13">#REF!</definedName>
    <definedName name="啦啦啦" localSheetId="9">#REF!</definedName>
    <definedName name="啦啦啦" localSheetId="10">#REF!</definedName>
    <definedName name="啦啦啦" localSheetId="15">#REF!</definedName>
    <definedName name="啦啦啦" localSheetId="16">#REF!</definedName>
    <definedName name="啦啦啦" localSheetId="11">#REF!</definedName>
    <definedName name="啦啦啦">#REF!</definedName>
    <definedName name="了" localSheetId="13">#REF!</definedName>
    <definedName name="了" localSheetId="9">#REF!</definedName>
    <definedName name="了" localSheetId="10">#REF!</definedName>
    <definedName name="了" localSheetId="15">#REF!</definedName>
    <definedName name="了" localSheetId="16">#REF!</definedName>
    <definedName name="了" localSheetId="11">#REF!</definedName>
    <definedName name="了">#REF!</definedName>
    <definedName name="类型" localSheetId="0">#REF!</definedName>
    <definedName name="类型" localSheetId="1">#REF!</definedName>
    <definedName name="类型" localSheetId="2">#REF!</definedName>
    <definedName name="类型" localSheetId="13">#REF!</definedName>
    <definedName name="类型" localSheetId="9">#REF!</definedName>
    <definedName name="类型" localSheetId="10">#REF!</definedName>
    <definedName name="类型" localSheetId="15">#REF!</definedName>
    <definedName name="类型" localSheetId="16">#REF!</definedName>
    <definedName name="类型" localSheetId="11">#REF!</definedName>
    <definedName name="类型">#REF!</definedName>
    <definedName name="辽宁" localSheetId="0">#REF!</definedName>
    <definedName name="辽宁" localSheetId="1">#REF!</definedName>
    <definedName name="辽宁" localSheetId="2">#REF!</definedName>
    <definedName name="辽宁" localSheetId="13">#REF!</definedName>
    <definedName name="辽宁" localSheetId="9">#REF!</definedName>
    <definedName name="辽宁" localSheetId="10">#REF!</definedName>
    <definedName name="辽宁" localSheetId="7">#REF!</definedName>
    <definedName name="辽宁" localSheetId="15">#REF!</definedName>
    <definedName name="辽宁" localSheetId="16">#REF!</definedName>
    <definedName name="辽宁" localSheetId="5">#REF!</definedName>
    <definedName name="辽宁" localSheetId="6">#REF!</definedName>
    <definedName name="辽宁" localSheetId="11">#REF!</definedName>
    <definedName name="辽宁">#REF!</definedName>
    <definedName name="辽宁地区" localSheetId="0">#REF!</definedName>
    <definedName name="辽宁地区" localSheetId="1">#REF!</definedName>
    <definedName name="辽宁地区" localSheetId="2">#REF!</definedName>
    <definedName name="辽宁地区" localSheetId="7">#REF!</definedName>
    <definedName name="辽宁地区" localSheetId="5">#REF!</definedName>
    <definedName name="辽宁地区" localSheetId="6">#REF!</definedName>
    <definedName name="辽宁地区" localSheetId="11">#REF!</definedName>
    <definedName name="辽宁地区">#REF!</definedName>
    <definedName name="么么么么" localSheetId="13">#REF!</definedName>
    <definedName name="么么么么" localSheetId="9">#REF!</definedName>
    <definedName name="么么么么" localSheetId="10">#REF!</definedName>
    <definedName name="么么么么" localSheetId="15">#REF!</definedName>
    <definedName name="么么么么" localSheetId="16">#REF!</definedName>
    <definedName name="么么么么" localSheetId="11">#REF!</definedName>
    <definedName name="么么么么">#REF!</definedName>
    <definedName name="南123">#N/A</definedName>
    <definedName name="南阳市高新区" localSheetId="13">#REF!</definedName>
    <definedName name="南阳市高新区" localSheetId="15">#REF!</definedName>
    <definedName name="南阳市高新区" localSheetId="16">#REF!</definedName>
    <definedName name="南阳市高新区" localSheetId="11">#REF!</definedName>
    <definedName name="南阳市高新区">#REF!</definedName>
    <definedName name="内蒙" localSheetId="0">#REF!</definedName>
    <definedName name="内蒙" localSheetId="1">#REF!</definedName>
    <definedName name="内蒙" localSheetId="2">#REF!</definedName>
    <definedName name="内蒙" localSheetId="13">#REF!</definedName>
    <definedName name="内蒙" localSheetId="9">#REF!</definedName>
    <definedName name="内蒙" localSheetId="10">#REF!</definedName>
    <definedName name="内蒙" localSheetId="7">#REF!</definedName>
    <definedName name="内蒙" localSheetId="15">#REF!</definedName>
    <definedName name="内蒙" localSheetId="16">#REF!</definedName>
    <definedName name="内蒙" localSheetId="5">#REF!</definedName>
    <definedName name="内蒙" localSheetId="6">#REF!</definedName>
    <definedName name="内蒙" localSheetId="11">#REF!</definedName>
    <definedName name="内蒙">#REF!</definedName>
    <definedName name="你" localSheetId="13">#REF!</definedName>
    <definedName name="你" localSheetId="9">#REF!</definedName>
    <definedName name="你" localSheetId="10">#REF!</definedName>
    <definedName name="你" localSheetId="15">#REF!</definedName>
    <definedName name="你" localSheetId="16">#REF!</definedName>
    <definedName name="你" localSheetId="11">#REF!</definedName>
    <definedName name="你">#REF!</definedName>
    <definedName name="宁波" localSheetId="0">#REF!</definedName>
    <definedName name="宁波" localSheetId="1">#REF!</definedName>
    <definedName name="宁波" localSheetId="2">#REF!</definedName>
    <definedName name="宁波" localSheetId="13">#REF!</definedName>
    <definedName name="宁波" localSheetId="9">#REF!</definedName>
    <definedName name="宁波" localSheetId="10">#REF!</definedName>
    <definedName name="宁波" localSheetId="7">#REF!</definedName>
    <definedName name="宁波" localSheetId="15">#REF!</definedName>
    <definedName name="宁波" localSheetId="16">#REF!</definedName>
    <definedName name="宁波" localSheetId="5">#REF!</definedName>
    <definedName name="宁波" localSheetId="6">#REF!</definedName>
    <definedName name="宁波" localSheetId="11">#REF!</definedName>
    <definedName name="宁波">#REF!</definedName>
    <definedName name="宁夏" localSheetId="0">#REF!</definedName>
    <definedName name="宁夏" localSheetId="1">#REF!</definedName>
    <definedName name="宁夏" localSheetId="2">#REF!</definedName>
    <definedName name="宁夏" localSheetId="13">#REF!</definedName>
    <definedName name="宁夏" localSheetId="9">#REF!</definedName>
    <definedName name="宁夏" localSheetId="10">#REF!</definedName>
    <definedName name="宁夏" localSheetId="7">#REF!</definedName>
    <definedName name="宁夏" localSheetId="15">#REF!</definedName>
    <definedName name="宁夏" localSheetId="16">#REF!</definedName>
    <definedName name="宁夏" localSheetId="5">#REF!</definedName>
    <definedName name="宁夏" localSheetId="6">#REF!</definedName>
    <definedName name="宁夏" localSheetId="11">#REF!</definedName>
    <definedName name="宁夏">#REF!</definedName>
    <definedName name="悄悄" localSheetId="13">#REF!</definedName>
    <definedName name="悄悄" localSheetId="9">#REF!</definedName>
    <definedName name="悄悄" localSheetId="10">#REF!</definedName>
    <definedName name="悄悄" localSheetId="15">#REF!</definedName>
    <definedName name="悄悄" localSheetId="16">#REF!</definedName>
    <definedName name="悄悄" localSheetId="11">#REF!</definedName>
    <definedName name="悄悄">#REF!</definedName>
    <definedName name="青岛" localSheetId="0">#REF!</definedName>
    <definedName name="青岛" localSheetId="1">#REF!</definedName>
    <definedName name="青岛" localSheetId="2">#REF!</definedName>
    <definedName name="青岛" localSheetId="13">#REF!</definedName>
    <definedName name="青岛" localSheetId="9">#REF!</definedName>
    <definedName name="青岛" localSheetId="10">#REF!</definedName>
    <definedName name="青岛" localSheetId="7">#REF!</definedName>
    <definedName name="青岛" localSheetId="15">#REF!</definedName>
    <definedName name="青岛" localSheetId="16">#REF!</definedName>
    <definedName name="青岛" localSheetId="5">#REF!</definedName>
    <definedName name="青岛" localSheetId="6">#REF!</definedName>
    <definedName name="青岛" localSheetId="11">#REF!</definedName>
    <definedName name="青岛">#REF!</definedName>
    <definedName name="青海" localSheetId="0">#REF!</definedName>
    <definedName name="青海" localSheetId="1">#REF!</definedName>
    <definedName name="青海" localSheetId="2">#REF!</definedName>
    <definedName name="青海" localSheetId="13">#REF!</definedName>
    <definedName name="青海" localSheetId="9">#REF!</definedName>
    <definedName name="青海" localSheetId="10">#REF!</definedName>
    <definedName name="青海" localSheetId="7">#REF!</definedName>
    <definedName name="青海" localSheetId="15">#REF!</definedName>
    <definedName name="青海" localSheetId="16">#REF!</definedName>
    <definedName name="青海" localSheetId="5">#REF!</definedName>
    <definedName name="青海" localSheetId="6">#REF!</definedName>
    <definedName name="青海" localSheetId="11">#REF!</definedName>
    <definedName name="青海">#REF!</definedName>
    <definedName name="全额差额比例" localSheetId="0">'[8]C01-1'!#REF!</definedName>
    <definedName name="全额差额比例" localSheetId="1">'[8]C01-1'!#REF!</definedName>
    <definedName name="全额差额比例" localSheetId="2">'[8]C01-1'!#REF!</definedName>
    <definedName name="全额差额比例" localSheetId="13">'[8]C01-1'!#REF!</definedName>
    <definedName name="全额差额比例" localSheetId="9">'[8]C01-1'!#REF!</definedName>
    <definedName name="全额差额比例" localSheetId="10">'[8]C01-1'!#REF!</definedName>
    <definedName name="全额差额比例" localSheetId="15">'[8]C01-1'!#REF!</definedName>
    <definedName name="全额差额比例" localSheetId="16">'[8]C01-1'!#REF!</definedName>
    <definedName name="全额差额比例" localSheetId="11">'[8]C01-1'!#REF!</definedName>
    <definedName name="全额差额比例">'[8]C01-1'!#REF!</definedName>
    <definedName name="全国收入累计">#N/A</definedName>
    <definedName name="日日日" localSheetId="4">#REF!</definedName>
    <definedName name="日日日" localSheetId="13">#REF!</definedName>
    <definedName name="日日日" localSheetId="9">#REF!</definedName>
    <definedName name="日日日" localSheetId="10">#REF!</definedName>
    <definedName name="日日日" localSheetId="7">#REF!</definedName>
    <definedName name="日日日" localSheetId="15">#REF!</definedName>
    <definedName name="日日日" localSheetId="16">#REF!</definedName>
    <definedName name="日日日" localSheetId="11">#REF!</definedName>
    <definedName name="日日日">#REF!</definedName>
    <definedName name="厦门" localSheetId="0">#REF!</definedName>
    <definedName name="厦门" localSheetId="1">#REF!</definedName>
    <definedName name="厦门" localSheetId="2">#REF!</definedName>
    <definedName name="厦门" localSheetId="13">#REF!</definedName>
    <definedName name="厦门" localSheetId="9">#REF!</definedName>
    <definedName name="厦门" localSheetId="10">#REF!</definedName>
    <definedName name="厦门" localSheetId="7">#REF!</definedName>
    <definedName name="厦门" localSheetId="15">#REF!</definedName>
    <definedName name="厦门" localSheetId="16">#REF!</definedName>
    <definedName name="厦门" localSheetId="5">#REF!</definedName>
    <definedName name="厦门" localSheetId="6">#REF!</definedName>
    <definedName name="厦门" localSheetId="11">#REF!</definedName>
    <definedName name="厦门">#REF!</definedName>
    <definedName name="山东" localSheetId="0">#REF!</definedName>
    <definedName name="山东" localSheetId="1">#REF!</definedName>
    <definedName name="山东" localSheetId="2">#REF!</definedName>
    <definedName name="山东" localSheetId="13">#REF!</definedName>
    <definedName name="山东" localSheetId="9">#REF!</definedName>
    <definedName name="山东" localSheetId="10">#REF!</definedName>
    <definedName name="山东" localSheetId="7">#REF!</definedName>
    <definedName name="山东" localSheetId="15">#REF!</definedName>
    <definedName name="山东" localSheetId="16">#REF!</definedName>
    <definedName name="山东" localSheetId="5">#REF!</definedName>
    <definedName name="山东" localSheetId="6">#REF!</definedName>
    <definedName name="山东" localSheetId="11">#REF!</definedName>
    <definedName name="山东">#REF!</definedName>
    <definedName name="山东地区" localSheetId="0">#REF!</definedName>
    <definedName name="山东地区" localSheetId="1">#REF!</definedName>
    <definedName name="山东地区" localSheetId="2">#REF!</definedName>
    <definedName name="山东地区" localSheetId="7">#REF!</definedName>
    <definedName name="山东地区" localSheetId="5">#REF!</definedName>
    <definedName name="山东地区" localSheetId="6">#REF!</definedName>
    <definedName name="山东地区" localSheetId="11">#REF!</definedName>
    <definedName name="山东地区">#REF!</definedName>
    <definedName name="山西" localSheetId="0">#REF!</definedName>
    <definedName name="山西" localSheetId="1">#REF!</definedName>
    <definedName name="山西" localSheetId="2">#REF!</definedName>
    <definedName name="山西" localSheetId="13">#REF!</definedName>
    <definedName name="山西" localSheetId="9">#REF!</definedName>
    <definedName name="山西" localSheetId="10">#REF!</definedName>
    <definedName name="山西" localSheetId="7">#REF!</definedName>
    <definedName name="山西" localSheetId="15">#REF!</definedName>
    <definedName name="山西" localSheetId="16">#REF!</definedName>
    <definedName name="山西" localSheetId="5">#REF!</definedName>
    <definedName name="山西" localSheetId="6">#REF!</definedName>
    <definedName name="山西" localSheetId="11">#REF!</definedName>
    <definedName name="山西">#REF!</definedName>
    <definedName name="陕西" localSheetId="0">#REF!</definedName>
    <definedName name="陕西" localSheetId="1">#REF!</definedName>
    <definedName name="陕西" localSheetId="2">#REF!</definedName>
    <definedName name="陕西" localSheetId="13">#REF!</definedName>
    <definedName name="陕西" localSheetId="9">#REF!</definedName>
    <definedName name="陕西" localSheetId="10">#REF!</definedName>
    <definedName name="陕西" localSheetId="7">#REF!</definedName>
    <definedName name="陕西" localSheetId="15">#REF!</definedName>
    <definedName name="陕西" localSheetId="16">#REF!</definedName>
    <definedName name="陕西" localSheetId="5">#REF!</definedName>
    <definedName name="陕西" localSheetId="6">#REF!</definedName>
    <definedName name="陕西" localSheetId="11">#REF!</definedName>
    <definedName name="陕西">#REF!</definedName>
    <definedName name="上海" localSheetId="0">#REF!</definedName>
    <definedName name="上海" localSheetId="1">#REF!</definedName>
    <definedName name="上海" localSheetId="2">#REF!</definedName>
    <definedName name="上海" localSheetId="13">#REF!</definedName>
    <definedName name="上海" localSheetId="9">#REF!</definedName>
    <definedName name="上海" localSheetId="10">#REF!</definedName>
    <definedName name="上海" localSheetId="7">#REF!</definedName>
    <definedName name="上海" localSheetId="15">#REF!</definedName>
    <definedName name="上海" localSheetId="16">#REF!</definedName>
    <definedName name="上海" localSheetId="5">#REF!</definedName>
    <definedName name="上海" localSheetId="6">#REF!</definedName>
    <definedName name="上海" localSheetId="11">#REF!</definedName>
    <definedName name="上海">#REF!</definedName>
    <definedName name="深圳" localSheetId="0">#REF!</definedName>
    <definedName name="深圳" localSheetId="1">#REF!</definedName>
    <definedName name="深圳" localSheetId="2">#REF!</definedName>
    <definedName name="深圳" localSheetId="13">#REF!</definedName>
    <definedName name="深圳" localSheetId="9">#REF!</definedName>
    <definedName name="深圳" localSheetId="10">#REF!</definedName>
    <definedName name="深圳" localSheetId="7">#REF!</definedName>
    <definedName name="深圳" localSheetId="15">#REF!</definedName>
    <definedName name="深圳" localSheetId="16">#REF!</definedName>
    <definedName name="深圳" localSheetId="5">#REF!</definedName>
    <definedName name="深圳" localSheetId="6">#REF!</definedName>
    <definedName name="深圳" localSheetId="11">#REF!</definedName>
    <definedName name="深圳">#REF!</definedName>
    <definedName name="生产列1" localSheetId="0">#REF!</definedName>
    <definedName name="生产列1" localSheetId="1">#REF!</definedName>
    <definedName name="生产列1" localSheetId="2">#REF!</definedName>
    <definedName name="生产列1" localSheetId="7">#REF!</definedName>
    <definedName name="生产列1" localSheetId="5">#REF!</definedName>
    <definedName name="生产列1" localSheetId="6">#REF!</definedName>
    <definedName name="生产列1" localSheetId="11">#REF!</definedName>
    <definedName name="生产列1">#REF!</definedName>
    <definedName name="生产列11" localSheetId="0">#REF!</definedName>
    <definedName name="生产列11" localSheetId="1">#REF!</definedName>
    <definedName name="生产列11" localSheetId="2">#REF!</definedName>
    <definedName name="生产列11" localSheetId="7">#REF!</definedName>
    <definedName name="生产列11" localSheetId="5">#REF!</definedName>
    <definedName name="生产列11" localSheetId="6">#REF!</definedName>
    <definedName name="生产列11" localSheetId="11">#REF!</definedName>
    <definedName name="生产列11">#REF!</definedName>
    <definedName name="生产列15" localSheetId="0">#REF!</definedName>
    <definedName name="生产列15" localSheetId="1">#REF!</definedName>
    <definedName name="生产列15" localSheetId="2">#REF!</definedName>
    <definedName name="生产列15" localSheetId="7">#REF!</definedName>
    <definedName name="生产列15" localSheetId="5">#REF!</definedName>
    <definedName name="生产列15" localSheetId="6">#REF!</definedName>
    <definedName name="生产列15" localSheetId="11">#REF!</definedName>
    <definedName name="生产列15">#REF!</definedName>
    <definedName name="生产列16" localSheetId="0">#REF!</definedName>
    <definedName name="生产列16" localSheetId="1">#REF!</definedName>
    <definedName name="生产列16" localSheetId="2">#REF!</definedName>
    <definedName name="生产列16" localSheetId="7">#REF!</definedName>
    <definedName name="生产列16" localSheetId="5">#REF!</definedName>
    <definedName name="生产列16" localSheetId="6">#REF!</definedName>
    <definedName name="生产列16" localSheetId="11">#REF!</definedName>
    <definedName name="生产列16">#REF!</definedName>
    <definedName name="生产列17" localSheetId="0">#REF!</definedName>
    <definedName name="生产列17" localSheetId="1">#REF!</definedName>
    <definedName name="生产列17" localSheetId="2">#REF!</definedName>
    <definedName name="生产列17" localSheetId="7">#REF!</definedName>
    <definedName name="生产列17" localSheetId="5">#REF!</definedName>
    <definedName name="生产列17" localSheetId="6">#REF!</definedName>
    <definedName name="生产列17" localSheetId="11">#REF!</definedName>
    <definedName name="生产列17">#REF!</definedName>
    <definedName name="生产列19" localSheetId="0">#REF!</definedName>
    <definedName name="生产列19" localSheetId="1">#REF!</definedName>
    <definedName name="生产列19" localSheetId="2">#REF!</definedName>
    <definedName name="生产列19" localSheetId="7">#REF!</definedName>
    <definedName name="生产列19" localSheetId="5">#REF!</definedName>
    <definedName name="生产列19" localSheetId="6">#REF!</definedName>
    <definedName name="生产列19" localSheetId="11">#REF!</definedName>
    <definedName name="生产列19">#REF!</definedName>
    <definedName name="生产列2" localSheetId="0">#REF!</definedName>
    <definedName name="生产列2" localSheetId="1">#REF!</definedName>
    <definedName name="生产列2" localSheetId="2">#REF!</definedName>
    <definedName name="生产列2" localSheetId="7">#REF!</definedName>
    <definedName name="生产列2" localSheetId="5">#REF!</definedName>
    <definedName name="生产列2" localSheetId="6">#REF!</definedName>
    <definedName name="生产列2" localSheetId="11">#REF!</definedName>
    <definedName name="生产列2">#REF!</definedName>
    <definedName name="生产列20" localSheetId="0">#REF!</definedName>
    <definedName name="生产列20" localSheetId="1">#REF!</definedName>
    <definedName name="生产列20" localSheetId="2">#REF!</definedName>
    <definedName name="生产列20" localSheetId="7">#REF!</definedName>
    <definedName name="生产列20" localSheetId="5">#REF!</definedName>
    <definedName name="生产列20" localSheetId="6">#REF!</definedName>
    <definedName name="生产列20" localSheetId="11">#REF!</definedName>
    <definedName name="生产列20">#REF!</definedName>
    <definedName name="生产列3" localSheetId="0">#REF!</definedName>
    <definedName name="生产列3" localSheetId="1">#REF!</definedName>
    <definedName name="生产列3" localSheetId="2">#REF!</definedName>
    <definedName name="生产列3" localSheetId="7">#REF!</definedName>
    <definedName name="生产列3" localSheetId="5">#REF!</definedName>
    <definedName name="生产列3" localSheetId="6">#REF!</definedName>
    <definedName name="生产列3" localSheetId="11">#REF!</definedName>
    <definedName name="生产列3">#REF!</definedName>
    <definedName name="生产列4" localSheetId="0">#REF!</definedName>
    <definedName name="生产列4" localSheetId="1">#REF!</definedName>
    <definedName name="生产列4" localSheetId="2">#REF!</definedName>
    <definedName name="生产列4" localSheetId="7">#REF!</definedName>
    <definedName name="生产列4" localSheetId="5">#REF!</definedName>
    <definedName name="生产列4" localSheetId="6">#REF!</definedName>
    <definedName name="生产列4" localSheetId="11">#REF!</definedName>
    <definedName name="生产列4">#REF!</definedName>
    <definedName name="生产列5" localSheetId="0">#REF!</definedName>
    <definedName name="生产列5" localSheetId="1">#REF!</definedName>
    <definedName name="生产列5" localSheetId="2">#REF!</definedName>
    <definedName name="生产列5" localSheetId="7">#REF!</definedName>
    <definedName name="生产列5" localSheetId="5">#REF!</definedName>
    <definedName name="生产列5" localSheetId="6">#REF!</definedName>
    <definedName name="生产列5" localSheetId="11">#REF!</definedName>
    <definedName name="生产列5">#REF!</definedName>
    <definedName name="生产列6" localSheetId="0">#REF!</definedName>
    <definedName name="生产列6" localSheetId="1">#REF!</definedName>
    <definedName name="生产列6" localSheetId="2">#REF!</definedName>
    <definedName name="生产列6" localSheetId="7">#REF!</definedName>
    <definedName name="生产列6" localSheetId="5">#REF!</definedName>
    <definedName name="生产列6" localSheetId="6">#REF!</definedName>
    <definedName name="生产列6" localSheetId="11">#REF!</definedName>
    <definedName name="生产列6">#REF!</definedName>
    <definedName name="生产列7" localSheetId="0">#REF!</definedName>
    <definedName name="生产列7" localSheetId="1">#REF!</definedName>
    <definedName name="生产列7" localSheetId="2">#REF!</definedName>
    <definedName name="生产列7" localSheetId="7">#REF!</definedName>
    <definedName name="生产列7" localSheetId="5">#REF!</definedName>
    <definedName name="生产列7" localSheetId="6">#REF!</definedName>
    <definedName name="生产列7" localSheetId="11">#REF!</definedName>
    <definedName name="生产列7">#REF!</definedName>
    <definedName name="生产列8" localSheetId="0">#REF!</definedName>
    <definedName name="生产列8" localSheetId="1">#REF!</definedName>
    <definedName name="生产列8" localSheetId="2">#REF!</definedName>
    <definedName name="生产列8" localSheetId="7">#REF!</definedName>
    <definedName name="生产列8" localSheetId="5">#REF!</definedName>
    <definedName name="生产列8" localSheetId="6">#REF!</definedName>
    <definedName name="生产列8" localSheetId="11">#REF!</definedName>
    <definedName name="生产列8">#REF!</definedName>
    <definedName name="生产列9" localSheetId="0">#REF!</definedName>
    <definedName name="生产列9" localSheetId="1">#REF!</definedName>
    <definedName name="生产列9" localSheetId="2">#REF!</definedName>
    <definedName name="生产列9" localSheetId="7">#REF!</definedName>
    <definedName name="生产列9" localSheetId="5">#REF!</definedName>
    <definedName name="生产列9" localSheetId="6">#REF!</definedName>
    <definedName name="生产列9" localSheetId="11">#REF!</definedName>
    <definedName name="生产列9">#REF!</definedName>
    <definedName name="生产期" localSheetId="0">#REF!</definedName>
    <definedName name="生产期" localSheetId="1">#REF!</definedName>
    <definedName name="生产期" localSheetId="2">#REF!</definedName>
    <definedName name="生产期" localSheetId="7">#REF!</definedName>
    <definedName name="生产期" localSheetId="5">#REF!</definedName>
    <definedName name="生产期" localSheetId="6">#REF!</definedName>
    <definedName name="生产期" localSheetId="11">#REF!</definedName>
    <definedName name="生产期">#REF!</definedName>
    <definedName name="生产期1" localSheetId="0">#REF!</definedName>
    <definedName name="生产期1" localSheetId="1">#REF!</definedName>
    <definedName name="生产期1" localSheetId="2">#REF!</definedName>
    <definedName name="生产期1" localSheetId="7">#REF!</definedName>
    <definedName name="生产期1" localSheetId="5">#REF!</definedName>
    <definedName name="生产期1" localSheetId="6">#REF!</definedName>
    <definedName name="生产期1" localSheetId="11">#REF!</definedName>
    <definedName name="生产期1">#REF!</definedName>
    <definedName name="生产期11" localSheetId="0">#REF!</definedName>
    <definedName name="生产期11" localSheetId="1">#REF!</definedName>
    <definedName name="生产期11" localSheetId="2">#REF!</definedName>
    <definedName name="生产期11" localSheetId="7">#REF!</definedName>
    <definedName name="生产期11" localSheetId="5">#REF!</definedName>
    <definedName name="生产期11" localSheetId="6">#REF!</definedName>
    <definedName name="生产期11" localSheetId="11">#REF!</definedName>
    <definedName name="生产期11">#REF!</definedName>
    <definedName name="生产期123" localSheetId="0">#REF!</definedName>
    <definedName name="生产期123" localSheetId="1">#REF!</definedName>
    <definedName name="生产期123" localSheetId="2">#REF!</definedName>
    <definedName name="生产期123">#REF!</definedName>
    <definedName name="生产期15" localSheetId="0">#REF!</definedName>
    <definedName name="生产期15" localSheetId="1">#REF!</definedName>
    <definedName name="生产期15" localSheetId="2">#REF!</definedName>
    <definedName name="生产期15" localSheetId="7">#REF!</definedName>
    <definedName name="生产期15" localSheetId="5">#REF!</definedName>
    <definedName name="生产期15" localSheetId="6">#REF!</definedName>
    <definedName name="生产期15" localSheetId="11">#REF!</definedName>
    <definedName name="生产期15">#REF!</definedName>
    <definedName name="生产期16" localSheetId="0">#REF!</definedName>
    <definedName name="生产期16" localSheetId="1">#REF!</definedName>
    <definedName name="生产期16" localSheetId="2">#REF!</definedName>
    <definedName name="生产期16" localSheetId="7">#REF!</definedName>
    <definedName name="生产期16" localSheetId="5">#REF!</definedName>
    <definedName name="生产期16" localSheetId="6">#REF!</definedName>
    <definedName name="生产期16" localSheetId="11">#REF!</definedName>
    <definedName name="生产期16">#REF!</definedName>
    <definedName name="生产期17" localSheetId="0">#REF!</definedName>
    <definedName name="生产期17" localSheetId="1">#REF!</definedName>
    <definedName name="生产期17" localSheetId="2">#REF!</definedName>
    <definedName name="生产期17" localSheetId="7">#REF!</definedName>
    <definedName name="生产期17" localSheetId="5">#REF!</definedName>
    <definedName name="生产期17" localSheetId="6">#REF!</definedName>
    <definedName name="生产期17" localSheetId="11">#REF!</definedName>
    <definedName name="生产期17">#REF!</definedName>
    <definedName name="生产期19" localSheetId="0">#REF!</definedName>
    <definedName name="生产期19" localSheetId="1">#REF!</definedName>
    <definedName name="生产期19" localSheetId="2">#REF!</definedName>
    <definedName name="生产期19" localSheetId="7">#REF!</definedName>
    <definedName name="生产期19" localSheetId="5">#REF!</definedName>
    <definedName name="生产期19" localSheetId="6">#REF!</definedName>
    <definedName name="生产期19" localSheetId="11">#REF!</definedName>
    <definedName name="生产期19">#REF!</definedName>
    <definedName name="生产期2" localSheetId="0">#REF!</definedName>
    <definedName name="生产期2" localSheetId="1">#REF!</definedName>
    <definedName name="生产期2" localSheetId="2">#REF!</definedName>
    <definedName name="生产期2" localSheetId="7">#REF!</definedName>
    <definedName name="生产期2" localSheetId="5">#REF!</definedName>
    <definedName name="生产期2" localSheetId="6">#REF!</definedName>
    <definedName name="生产期2" localSheetId="11">#REF!</definedName>
    <definedName name="生产期2">#REF!</definedName>
    <definedName name="生产期20" localSheetId="0">#REF!</definedName>
    <definedName name="生产期20" localSheetId="1">#REF!</definedName>
    <definedName name="生产期20" localSheetId="2">#REF!</definedName>
    <definedName name="生产期20" localSheetId="7">#REF!</definedName>
    <definedName name="生产期20" localSheetId="5">#REF!</definedName>
    <definedName name="生产期20" localSheetId="6">#REF!</definedName>
    <definedName name="生产期20" localSheetId="11">#REF!</definedName>
    <definedName name="生产期20">#REF!</definedName>
    <definedName name="生产期3" localSheetId="0">#REF!</definedName>
    <definedName name="生产期3" localSheetId="1">#REF!</definedName>
    <definedName name="生产期3" localSheetId="2">#REF!</definedName>
    <definedName name="生产期3" localSheetId="7">#REF!</definedName>
    <definedName name="生产期3" localSheetId="5">#REF!</definedName>
    <definedName name="生产期3" localSheetId="6">#REF!</definedName>
    <definedName name="生产期3" localSheetId="11">#REF!</definedName>
    <definedName name="生产期3">#REF!</definedName>
    <definedName name="生产期4" localSheetId="0">#REF!</definedName>
    <definedName name="生产期4" localSheetId="1">#REF!</definedName>
    <definedName name="生产期4" localSheetId="2">#REF!</definedName>
    <definedName name="生产期4" localSheetId="7">#REF!</definedName>
    <definedName name="生产期4" localSheetId="5">#REF!</definedName>
    <definedName name="生产期4" localSheetId="6">#REF!</definedName>
    <definedName name="生产期4" localSheetId="11">#REF!</definedName>
    <definedName name="生产期4">#REF!</definedName>
    <definedName name="生产期5" localSheetId="0">#REF!</definedName>
    <definedName name="生产期5" localSheetId="1">#REF!</definedName>
    <definedName name="生产期5" localSheetId="2">#REF!</definedName>
    <definedName name="生产期5" localSheetId="13">#REF!</definedName>
    <definedName name="生产期5" localSheetId="9">#REF!</definedName>
    <definedName name="生产期5" localSheetId="10">#REF!</definedName>
    <definedName name="生产期5" localSheetId="7">#REF!</definedName>
    <definedName name="生产期5" localSheetId="15">#REF!</definedName>
    <definedName name="生产期5" localSheetId="16">#REF!</definedName>
    <definedName name="生产期5" localSheetId="5">#REF!</definedName>
    <definedName name="生产期5" localSheetId="6">#REF!</definedName>
    <definedName name="生产期5" localSheetId="11">#REF!</definedName>
    <definedName name="生产期5">#REF!</definedName>
    <definedName name="生产期6" localSheetId="0">#REF!</definedName>
    <definedName name="生产期6" localSheetId="1">#REF!</definedName>
    <definedName name="生产期6" localSheetId="2">#REF!</definedName>
    <definedName name="生产期6" localSheetId="7">#REF!</definedName>
    <definedName name="生产期6" localSheetId="5">#REF!</definedName>
    <definedName name="生产期6" localSheetId="6">#REF!</definedName>
    <definedName name="生产期6" localSheetId="11">#REF!</definedName>
    <definedName name="生产期6">#REF!</definedName>
    <definedName name="生产期7" localSheetId="0">#REF!</definedName>
    <definedName name="生产期7" localSheetId="1">#REF!</definedName>
    <definedName name="生产期7" localSheetId="2">#REF!</definedName>
    <definedName name="生产期7" localSheetId="7">#REF!</definedName>
    <definedName name="生产期7" localSheetId="5">#REF!</definedName>
    <definedName name="生产期7" localSheetId="6">#REF!</definedName>
    <definedName name="生产期7" localSheetId="11">#REF!</definedName>
    <definedName name="生产期7">#REF!</definedName>
    <definedName name="生产期8" localSheetId="0">#REF!</definedName>
    <definedName name="生产期8" localSheetId="1">#REF!</definedName>
    <definedName name="生产期8" localSheetId="2">#REF!</definedName>
    <definedName name="生产期8" localSheetId="7">#REF!</definedName>
    <definedName name="生产期8" localSheetId="5">#REF!</definedName>
    <definedName name="生产期8" localSheetId="6">#REF!</definedName>
    <definedName name="生产期8" localSheetId="11">#REF!</definedName>
    <definedName name="生产期8">#REF!</definedName>
    <definedName name="生产期9" localSheetId="0">#REF!</definedName>
    <definedName name="生产期9" localSheetId="1">#REF!</definedName>
    <definedName name="生产期9" localSheetId="2">#REF!</definedName>
    <definedName name="生产期9" localSheetId="7">#REF!</definedName>
    <definedName name="生产期9" localSheetId="5">#REF!</definedName>
    <definedName name="生产期9" localSheetId="6">#REF!</definedName>
    <definedName name="生产期9" localSheetId="11">#REF!</definedName>
    <definedName name="生产期9">#REF!</definedName>
    <definedName name="省级">#N/A</definedName>
    <definedName name="时代" localSheetId="4">#REF!</definedName>
    <definedName name="时代" localSheetId="13">#REF!</definedName>
    <definedName name="时代" localSheetId="9">#REF!</definedName>
    <definedName name="时代" localSheetId="10">#REF!</definedName>
    <definedName name="时代" localSheetId="7">#REF!</definedName>
    <definedName name="时代" localSheetId="15">#REF!</definedName>
    <definedName name="时代" localSheetId="16">#REF!</definedName>
    <definedName name="时代" localSheetId="11">#REF!</definedName>
    <definedName name="时代">#REF!</definedName>
    <definedName name="是" localSheetId="13">#REF!</definedName>
    <definedName name="是" localSheetId="9">#REF!</definedName>
    <definedName name="是" localSheetId="10">#REF!</definedName>
    <definedName name="是" localSheetId="7">#REF!</definedName>
    <definedName name="是" localSheetId="15">#REF!</definedName>
    <definedName name="是" localSheetId="16">#REF!</definedName>
    <definedName name="是" localSheetId="11">#REF!</definedName>
    <definedName name="是">#REF!</definedName>
    <definedName name="是水水水水" localSheetId="13">#REF!</definedName>
    <definedName name="是水水水水" localSheetId="9">#REF!</definedName>
    <definedName name="是水水水水" localSheetId="10">#REF!</definedName>
    <definedName name="是水水水水" localSheetId="7">#REF!</definedName>
    <definedName name="是水水水水" localSheetId="15">#REF!</definedName>
    <definedName name="是水水水水" localSheetId="16">#REF!</definedName>
    <definedName name="是水水水水" localSheetId="11">#REF!</definedName>
    <definedName name="是水水水水">#REF!</definedName>
    <definedName name="收入表">#N/A</definedName>
    <definedName name="水水水嘎嘎嘎水" localSheetId="13">#REF!</definedName>
    <definedName name="水水水嘎嘎嘎水" localSheetId="9">#REF!</definedName>
    <definedName name="水水水嘎嘎嘎水" localSheetId="10">#REF!</definedName>
    <definedName name="水水水嘎嘎嘎水" localSheetId="7">#REF!</definedName>
    <definedName name="水水水嘎嘎嘎水" localSheetId="15">#REF!</definedName>
    <definedName name="水水水嘎嘎嘎水" localSheetId="16">#REF!</definedName>
    <definedName name="水水水嘎嘎嘎水" localSheetId="11">#REF!</definedName>
    <definedName name="水水水嘎嘎嘎水">#REF!</definedName>
    <definedName name="水水水水" localSheetId="13">#REF!</definedName>
    <definedName name="水水水水" localSheetId="9">#REF!</definedName>
    <definedName name="水水水水" localSheetId="10">#REF!</definedName>
    <definedName name="水水水水" localSheetId="7">#REF!</definedName>
    <definedName name="水水水水" localSheetId="15">#REF!</definedName>
    <definedName name="水水水水" localSheetId="16">#REF!</definedName>
    <definedName name="水水水水" localSheetId="11">#REF!</definedName>
    <definedName name="水水水水">#REF!</definedName>
    <definedName name="四川" localSheetId="0">#REF!</definedName>
    <definedName name="四川" localSheetId="1">#REF!</definedName>
    <definedName name="四川" localSheetId="2">#REF!</definedName>
    <definedName name="四川" localSheetId="13">#REF!</definedName>
    <definedName name="四川" localSheetId="9">#REF!</definedName>
    <definedName name="四川" localSheetId="10">#REF!</definedName>
    <definedName name="四川" localSheetId="7">#REF!</definedName>
    <definedName name="四川" localSheetId="15">#REF!</definedName>
    <definedName name="四川" localSheetId="16">#REF!</definedName>
    <definedName name="四川" localSheetId="5">#REF!</definedName>
    <definedName name="四川" localSheetId="6">#REF!</definedName>
    <definedName name="四川" localSheetId="11">#REF!</definedName>
    <definedName name="四川">#REF!</definedName>
    <definedName name="四季度" localSheetId="2">'[9]C01-1'!#REF!</definedName>
    <definedName name="四季度" localSheetId="13">'[9]C01-1'!#REF!</definedName>
    <definedName name="四季度" localSheetId="9">'[9]C01-1'!#REF!</definedName>
    <definedName name="四季度" localSheetId="10">'[9]C01-1'!#REF!</definedName>
    <definedName name="四季度" localSheetId="15">'[9]C01-1'!#REF!</definedName>
    <definedName name="四季度" localSheetId="16">'[9]C01-1'!#REF!</definedName>
    <definedName name="四季度" localSheetId="11">'[9]C01-1'!#REF!</definedName>
    <definedName name="四季度">'[9]C01-1'!#REF!</definedName>
    <definedName name="天津" localSheetId="0">#REF!</definedName>
    <definedName name="天津" localSheetId="1">#REF!</definedName>
    <definedName name="天津" localSheetId="2">#REF!</definedName>
    <definedName name="天津" localSheetId="7">#REF!</definedName>
    <definedName name="天津" localSheetId="5">#REF!</definedName>
    <definedName name="天津" localSheetId="6">#REF!</definedName>
    <definedName name="天津" localSheetId="11">#REF!</definedName>
    <definedName name="天津">#REF!</definedName>
    <definedName name="位次d" localSheetId="0">[10]四月份月报!#REF!</definedName>
    <definedName name="位次d" localSheetId="1">[10]四月份月报!#REF!</definedName>
    <definedName name="位次d" localSheetId="2">[10]四月份月报!#REF!</definedName>
    <definedName name="位次d" localSheetId="13">[10]四月份月报!#REF!</definedName>
    <definedName name="位次d" localSheetId="9">[10]四月份月报!#REF!</definedName>
    <definedName name="位次d" localSheetId="10">[10]四月份月报!#REF!</definedName>
    <definedName name="位次d" localSheetId="15">[10]四月份月报!#REF!</definedName>
    <definedName name="位次d" localSheetId="16">[10]四月份月报!#REF!</definedName>
    <definedName name="位次d" localSheetId="11">[10]四月份月报!#REF!</definedName>
    <definedName name="位次d">[10]四月份月报!#REF!</definedName>
    <definedName name="我问问" localSheetId="13">#REF!</definedName>
    <definedName name="我问问" localSheetId="9">#REF!</definedName>
    <definedName name="我问问" localSheetId="10">#REF!</definedName>
    <definedName name="我问问" localSheetId="15">#REF!</definedName>
    <definedName name="我问问" localSheetId="16">#REF!</definedName>
    <definedName name="我问问" localSheetId="11">#REF!</definedName>
    <definedName name="我问问">#REF!</definedName>
    <definedName name="西藏" localSheetId="0">#REF!</definedName>
    <definedName name="西藏" localSheetId="1">#REF!</definedName>
    <definedName name="西藏" localSheetId="2">#REF!</definedName>
    <definedName name="西藏" localSheetId="13">#REF!</definedName>
    <definedName name="西藏" localSheetId="9">#REF!</definedName>
    <definedName name="西藏" localSheetId="10">#REF!</definedName>
    <definedName name="西藏" localSheetId="7">#REF!</definedName>
    <definedName name="西藏" localSheetId="15">#REF!</definedName>
    <definedName name="西藏" localSheetId="16">#REF!</definedName>
    <definedName name="西藏" localSheetId="5">#REF!</definedName>
    <definedName name="西藏" localSheetId="6">#REF!</definedName>
    <definedName name="西藏" localSheetId="11">#REF!</definedName>
    <definedName name="西藏">#REF!</definedName>
    <definedName name="新疆" localSheetId="0">#REF!</definedName>
    <definedName name="新疆" localSheetId="1">#REF!</definedName>
    <definedName name="新疆" localSheetId="2">#REF!</definedName>
    <definedName name="新疆" localSheetId="13">#REF!</definedName>
    <definedName name="新疆" localSheetId="9">#REF!</definedName>
    <definedName name="新疆" localSheetId="10">#REF!</definedName>
    <definedName name="新疆" localSheetId="7">#REF!</definedName>
    <definedName name="新疆" localSheetId="15">#REF!</definedName>
    <definedName name="新疆" localSheetId="16">#REF!</definedName>
    <definedName name="新疆" localSheetId="5">#REF!</definedName>
    <definedName name="新疆" localSheetId="6">#REF!</definedName>
    <definedName name="新疆" localSheetId="11">#REF!</definedName>
    <definedName name="新疆">#REF!</definedName>
    <definedName name="性别" localSheetId="0">[11]基础编码!$H$2:$H$3</definedName>
    <definedName name="性别" localSheetId="1">[11]基础编码!$H$2:$H$3</definedName>
    <definedName name="性别" localSheetId="2">[11]基础编码!$H$2:$H$3</definedName>
    <definedName name="性别">[12]基础编码!$H$2:$H$3</definedName>
    <definedName name="学历" localSheetId="0">[11]基础编码!$S$2:$S$9</definedName>
    <definedName name="学历" localSheetId="1">[11]基础编码!$S$2:$S$9</definedName>
    <definedName name="学历" localSheetId="2">[11]基础编码!$S$2:$S$9</definedName>
    <definedName name="学历">[12]基础编码!$S$2:$S$9</definedName>
    <definedName name="一i" localSheetId="13">#REF!</definedName>
    <definedName name="一i" localSheetId="9">#REF!</definedName>
    <definedName name="一i" localSheetId="10">#REF!</definedName>
    <definedName name="一i" localSheetId="15">#REF!</definedName>
    <definedName name="一i" localSheetId="16">#REF!</definedName>
    <definedName name="一i" localSheetId="11">#REF!</definedName>
    <definedName name="一i">#REF!</definedName>
    <definedName name="一一i" localSheetId="13">#REF!</definedName>
    <definedName name="一一i" localSheetId="9">#REF!</definedName>
    <definedName name="一一i" localSheetId="10">#REF!</definedName>
    <definedName name="一一i" localSheetId="15">#REF!</definedName>
    <definedName name="一一i" localSheetId="16">#REF!</definedName>
    <definedName name="一一i" localSheetId="11">#REF!</definedName>
    <definedName name="一一i">#REF!</definedName>
    <definedName name="预算" localSheetId="13">#REF!</definedName>
    <definedName name="预算" localSheetId="9">#REF!</definedName>
    <definedName name="预算" localSheetId="10">#REF!</definedName>
    <definedName name="预算" localSheetId="15">#REF!</definedName>
    <definedName name="预算" localSheetId="16">#REF!</definedName>
    <definedName name="预算" localSheetId="11">#REF!</definedName>
    <definedName name="预算">#REF!</definedName>
    <definedName name="预算表七" localSheetId="13">#REF!</definedName>
    <definedName name="预算表七" localSheetId="9">#REF!</definedName>
    <definedName name="预算表七" localSheetId="10">#REF!</definedName>
    <definedName name="预算表七" localSheetId="15">#REF!</definedName>
    <definedName name="预算表七" localSheetId="16">#REF!</definedName>
    <definedName name="预算表七" localSheetId="11">#REF!</definedName>
    <definedName name="预算表七">#REF!</definedName>
    <definedName name="云南" localSheetId="0">#REF!</definedName>
    <definedName name="云南" localSheetId="1">#REF!</definedName>
    <definedName name="云南" localSheetId="2">#REF!</definedName>
    <definedName name="云南" localSheetId="13">#REF!</definedName>
    <definedName name="云南" localSheetId="9">#REF!</definedName>
    <definedName name="云南" localSheetId="10">#REF!</definedName>
    <definedName name="云南" localSheetId="7">#REF!</definedName>
    <definedName name="云南" localSheetId="15">#REF!</definedName>
    <definedName name="云南" localSheetId="16">#REF!</definedName>
    <definedName name="云南" localSheetId="5">#REF!</definedName>
    <definedName name="云南" localSheetId="6">#REF!</definedName>
    <definedName name="云南" localSheetId="11">#REF!</definedName>
    <definedName name="云南">#REF!</definedName>
    <definedName name="啧啧啧" localSheetId="13">#REF!</definedName>
    <definedName name="啧啧啧" localSheetId="9">#REF!</definedName>
    <definedName name="啧啧啧" localSheetId="10">#REF!</definedName>
    <definedName name="啧啧啧" localSheetId="15">#REF!</definedName>
    <definedName name="啧啧啧" localSheetId="16">#REF!</definedName>
    <definedName name="啧啧啧" localSheetId="11">#REF!</definedName>
    <definedName name="啧啧啧">#REF!</definedName>
    <definedName name="浙江" localSheetId="0">#REF!</definedName>
    <definedName name="浙江" localSheetId="1">#REF!</definedName>
    <definedName name="浙江" localSheetId="2">#REF!</definedName>
    <definedName name="浙江" localSheetId="13">#REF!</definedName>
    <definedName name="浙江" localSheetId="9">#REF!</definedName>
    <definedName name="浙江" localSheetId="10">#REF!</definedName>
    <definedName name="浙江" localSheetId="7">#REF!</definedName>
    <definedName name="浙江" localSheetId="15">#REF!</definedName>
    <definedName name="浙江" localSheetId="16">#REF!</definedName>
    <definedName name="浙江" localSheetId="5">#REF!</definedName>
    <definedName name="浙江" localSheetId="6">#REF!</definedName>
    <definedName name="浙江" localSheetId="11">#REF!</definedName>
    <definedName name="浙江">#REF!</definedName>
    <definedName name="浙江地区" localSheetId="0">#REF!</definedName>
    <definedName name="浙江地区" localSheetId="1">#REF!</definedName>
    <definedName name="浙江地区" localSheetId="2">#REF!</definedName>
    <definedName name="浙江地区" localSheetId="7">#REF!</definedName>
    <definedName name="浙江地区" localSheetId="5">#REF!</definedName>
    <definedName name="浙江地区" localSheetId="6">#REF!</definedName>
    <definedName name="浙江地区" localSheetId="11">#REF!</definedName>
    <definedName name="浙江地区">#REF!</definedName>
    <definedName name="支出">'[13]P1012001'!$A$6:$E$117</definedName>
    <definedName name="重庆" localSheetId="0">#REF!</definedName>
    <definedName name="重庆" localSheetId="1">#REF!</definedName>
    <definedName name="重庆" localSheetId="2">#REF!</definedName>
    <definedName name="重庆" localSheetId="13">#REF!</definedName>
    <definedName name="重庆" localSheetId="9">#REF!</definedName>
    <definedName name="重庆" localSheetId="10">#REF!</definedName>
    <definedName name="重庆" localSheetId="7">#REF!</definedName>
    <definedName name="重庆" localSheetId="15">#REF!</definedName>
    <definedName name="重庆" localSheetId="16">#REF!</definedName>
    <definedName name="重庆" localSheetId="5">#REF!</definedName>
    <definedName name="重庆" localSheetId="6">#REF!</definedName>
    <definedName name="重庆" localSheetId="11">#REF!</definedName>
    <definedName name="重庆">#REF!</definedName>
    <definedName name="전" localSheetId="2">#REF!</definedName>
    <definedName name="전" localSheetId="13">#REF!</definedName>
    <definedName name="전" localSheetId="9">#REF!</definedName>
    <definedName name="전" localSheetId="10">#REF!</definedName>
    <definedName name="전" localSheetId="15">#REF!</definedName>
    <definedName name="전" localSheetId="16">#REF!</definedName>
    <definedName name="전" localSheetId="11">#REF!</definedName>
    <definedName name="전">#REF!</definedName>
    <definedName name="주택사업본부" localSheetId="2">#REF!</definedName>
    <definedName name="주택사업본부" localSheetId="13">#REF!</definedName>
    <definedName name="주택사업본부" localSheetId="9">#REF!</definedName>
    <definedName name="주택사업본부" localSheetId="10">#REF!</definedName>
    <definedName name="주택사업본부" localSheetId="15">#REF!</definedName>
    <definedName name="주택사업본부" localSheetId="16">#REF!</definedName>
    <definedName name="주택사업본부" localSheetId="11">#REF!</definedName>
    <definedName name="주택사업본부">#REF!</definedName>
    <definedName name="철구사업본부" localSheetId="2">#REF!</definedName>
    <definedName name="철구사업본부" localSheetId="13">#REF!</definedName>
    <definedName name="철구사업본부" localSheetId="9">#REF!</definedName>
    <definedName name="철구사업본부" localSheetId="10">#REF!</definedName>
    <definedName name="철구사업본부" localSheetId="15">#REF!</definedName>
    <definedName name="철구사업본부" localSheetId="16">#REF!</definedName>
    <definedName name="철구사업본부" localSheetId="11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<sst xmlns="http://schemas.openxmlformats.org/spreadsheetml/2006/main" count="1200">
  <si>
    <t>高新区2018年一般公共预算收入表</t>
  </si>
  <si>
    <t>单位：万元</t>
  </si>
  <si>
    <t>项     目</t>
  </si>
  <si>
    <t>合计</t>
  </si>
  <si>
    <t>2017年完成数</t>
  </si>
  <si>
    <t>2018年预算数</t>
  </si>
  <si>
    <t>增长%</t>
  </si>
  <si>
    <t>一般公共预算收入合计</t>
  </si>
  <si>
    <t>一、国税部门征收小计</t>
  </si>
  <si>
    <t xml:space="preserve">    增值税</t>
  </si>
  <si>
    <t xml:space="preserve">    企业所得税</t>
  </si>
  <si>
    <t>二、地税部门征收小计</t>
  </si>
  <si>
    <t xml:space="preserve">    营业税</t>
  </si>
  <si>
    <t xml:space="preserve">    个人所得税</t>
  </si>
  <si>
    <t xml:space="preserve">    城市维护建设税</t>
  </si>
  <si>
    <t xml:space="preserve">    房产税</t>
  </si>
  <si>
    <t xml:space="preserve"> 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</si>
  <si>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</si>
  <si>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</si>
  <si>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</si>
  <si>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</si>
  <si>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</si>
  <si>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</si>
  <si>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>三、财政等部门征收小计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</si>
  <si>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</si>
  <si>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</si>
  <si>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</si>
  <si>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</si>
  <si>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政府住房基金收入</t>
  </si>
  <si>
    <t xml:space="preserve">    其他收入</t>
  </si>
  <si>
    <t>高新区2018年一般公共预算支出表</t>
  </si>
  <si>
    <t>项      目</t>
  </si>
  <si>
    <t>2017年预算数</t>
  </si>
  <si>
    <t>增长</t>
  </si>
  <si>
    <t>一般公共预算支出合计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</si>
  <si>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</si>
  <si>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</si>
  <si>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</si>
  <si>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</si>
  <si>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</si>
  <si>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</si>
  <si>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</si>
  <si>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</si>
  <si>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城乡社区事务</t>
  </si>
  <si>
    <t xml:space="preserve">    农林水</t>
  </si>
  <si>
    <t xml:space="preserve">    交通运输</t>
  </si>
  <si>
    <t xml:space="preserve">    资源勘探信息等</t>
  </si>
  <si>
    <t xml:space="preserve">    国土资源气象等</t>
  </si>
  <si>
    <t xml:space="preserve">    住房保障</t>
  </si>
  <si>
    <t xml:space="preserve">    预备费</t>
  </si>
  <si>
    <t xml:space="preserve">    其他支出</t>
  </si>
  <si>
    <t>高新区2018年一般公共预算支出总表</t>
  </si>
  <si>
    <t>当年区级财力</t>
  </si>
  <si>
    <t>上级提前下达转移支付</t>
  </si>
  <si>
    <t>上年结转</t>
  </si>
  <si>
    <t>2018年一般公共预算本级支出表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</si>
  <si>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</si>
  <si>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</si>
  <si>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</si>
  <si>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</si>
  <si>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</si>
  <si>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</si>
  <si>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</si>
  <si>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</si>
  <si>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</si>
  <si>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</si>
  <si>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</si>
  <si>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</si>
  <si>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</si>
  <si>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</si>
  <si>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</si>
  <si>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</si>
  <si>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</si>
  <si>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</si>
  <si>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</si>
  <si>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</si>
  <si>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</si>
  <si>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</si>
  <si>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</si>
  <si>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</si>
  <si>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</si>
  <si>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</si>
  <si>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</si>
  <si>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</si>
  <si>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</si>
  <si>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</si>
  <si>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</si>
  <si>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</si>
  <si>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</si>
  <si>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</si>
  <si>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</si>
  <si>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</si>
  <si>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</si>
  <si>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</si>
  <si>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</si>
  <si>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</si>
  <si>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</si>
  <si>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</si>
  <si>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</si>
  <si>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</si>
  <si>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</si>
  <si>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</si>
  <si>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</si>
  <si>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</si>
  <si>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</si>
  <si>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</si>
  <si>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</si>
  <si>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</si>
  <si>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</si>
  <si>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</si>
  <si>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</si>
  <si>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</si>
  <si>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</si>
  <si>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</si>
  <si>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</si>
  <si>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</si>
  <si>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</si>
  <si>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</si>
  <si>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</si>
  <si>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</si>
  <si>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</si>
  <si>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</si>
  <si>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</si>
  <si>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</si>
  <si>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</si>
  <si>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</si>
  <si>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</si>
  <si>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</si>
  <si>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</si>
  <si>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</si>
  <si>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</si>
  <si>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</si>
  <si>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</si>
  <si>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</si>
  <si>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</si>
  <si>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</si>
  <si>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</si>
  <si>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</si>
  <si>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</si>
  <si>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</si>
  <si>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</si>
  <si>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</si>
  <si>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</si>
  <si>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</si>
  <si>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</si>
  <si>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</si>
  <si>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</si>
  <si>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</si>
  <si>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</si>
  <si>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</si>
  <si>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</si>
  <si>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</si>
  <si>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</si>
  <si>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</si>
  <si>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</si>
  <si>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</si>
  <si>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</si>
  <si>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</si>
  <si>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</si>
  <si>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</si>
  <si>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</si>
  <si>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</si>
  <si>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</si>
  <si>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</si>
  <si>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</si>
  <si>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</si>
  <si>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</si>
  <si>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</si>
  <si>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</si>
  <si>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</si>
  <si>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</si>
  <si>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</si>
  <si>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</si>
  <si>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</si>
  <si>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</si>
  <si>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</si>
  <si>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</si>
  <si>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</si>
  <si>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</si>
  <si>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</si>
  <si>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</si>
  <si>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</si>
  <si>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</si>
  <si>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</si>
  <si>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</si>
  <si>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</si>
  <si>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</si>
  <si>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</si>
  <si>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</si>
  <si>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</si>
  <si>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</si>
  <si>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</si>
  <si>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</si>
  <si>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</si>
  <si>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</si>
  <si>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</si>
  <si>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</si>
  <si>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</si>
  <si>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</si>
  <si>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</si>
  <si>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</si>
  <si>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</si>
  <si>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</si>
  <si>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</si>
  <si>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</si>
  <si>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</si>
  <si>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</si>
  <si>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</si>
  <si>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</si>
  <si>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</si>
  <si>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</si>
  <si>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</si>
  <si>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</si>
  <si>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</si>
  <si>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</si>
  <si>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</si>
  <si>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</si>
  <si>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</si>
  <si>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</si>
  <si>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</si>
  <si>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</si>
  <si>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</si>
  <si>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</si>
  <si>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</si>
  <si>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</si>
  <si>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</si>
  <si>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</si>
  <si>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</si>
  <si>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</si>
  <si>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</si>
  <si>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</si>
  <si>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</si>
  <si>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</si>
  <si>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</si>
  <si>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</si>
  <si>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</si>
  <si>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</si>
  <si>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</si>
  <si>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</si>
  <si>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</si>
  <si>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</si>
  <si>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</si>
  <si>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</si>
  <si>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</si>
  <si>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</si>
  <si>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</si>
  <si>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</si>
  <si>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</si>
  <si>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</si>
  <si>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</si>
  <si>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</si>
  <si>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</si>
  <si>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</si>
  <si>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</si>
  <si>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</si>
  <si>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</si>
  <si>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</si>
  <si>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</si>
  <si>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</si>
  <si>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</si>
  <si>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</si>
  <si>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</si>
  <si>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</si>
  <si>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</si>
  <si>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</si>
  <si>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</si>
  <si>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</si>
  <si>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</si>
  <si>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</si>
  <si>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</si>
  <si>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</si>
  <si>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</si>
  <si>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</si>
  <si>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</si>
  <si>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</si>
  <si>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</si>
  <si>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</si>
  <si>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</si>
  <si>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</si>
  <si>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</si>
  <si>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</si>
  <si>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</si>
  <si>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</si>
  <si>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</si>
  <si>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</si>
  <si>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</si>
  <si>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</si>
  <si>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</si>
  <si>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</si>
  <si>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</si>
  <si>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</si>
  <si>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</si>
  <si>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</si>
  <si>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</si>
  <si>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</si>
  <si>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</si>
  <si>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</si>
  <si>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</si>
  <si>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</si>
  <si>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</si>
  <si>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</si>
  <si>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</si>
  <si>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</si>
  <si>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</si>
  <si>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</si>
  <si>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</si>
  <si>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</si>
  <si>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</si>
  <si>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</si>
  <si>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</si>
  <si>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</si>
  <si>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</si>
  <si>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</si>
  <si>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</si>
  <si>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</si>
  <si>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</si>
  <si>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</si>
  <si>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</si>
  <si>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</si>
  <si>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</si>
  <si>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</si>
  <si>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</si>
  <si>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</si>
  <si>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</si>
  <si>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</si>
  <si>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</si>
  <si>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</si>
  <si>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</si>
  <si>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</si>
  <si>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</si>
  <si>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</si>
  <si>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</si>
  <si>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</si>
  <si>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</si>
  <si>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</si>
  <si>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</si>
  <si>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</si>
  <si>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</si>
  <si>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</si>
  <si>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</si>
  <si>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</si>
  <si>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</si>
  <si>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</si>
  <si>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</si>
  <si>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</si>
  <si>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</si>
  <si>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</si>
  <si>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</si>
  <si>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</si>
  <si>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</si>
  <si>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</si>
  <si>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</si>
  <si>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</si>
  <si>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</si>
  <si>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</si>
  <si>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</si>
  <si>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</si>
  <si>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</si>
  <si>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</si>
  <si>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</si>
  <si>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</si>
  <si>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</si>
  <si>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</si>
  <si>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</si>
  <si>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</si>
  <si>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</si>
  <si>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</si>
  <si>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</si>
  <si>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</si>
  <si>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</si>
  <si>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</si>
  <si>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</si>
  <si>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</si>
  <si>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</si>
  <si>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</si>
  <si>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</si>
  <si>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</si>
  <si>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</si>
  <si>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</si>
  <si>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</si>
  <si>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</si>
  <si>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</si>
  <si>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</si>
  <si>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</si>
  <si>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</si>
  <si>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</si>
  <si>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</si>
  <si>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</si>
  <si>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</si>
  <si>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</si>
  <si>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</si>
  <si>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</si>
  <si>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</si>
  <si>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</si>
  <si>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</si>
  <si>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</si>
  <si>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</si>
  <si>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</si>
  <si>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</si>
  <si>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</si>
  <si>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</si>
  <si>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</si>
  <si>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</si>
  <si>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</si>
  <si>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</si>
  <si>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</si>
  <si>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</si>
  <si>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</si>
  <si>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</si>
  <si>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</si>
  <si>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</si>
  <si>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</si>
  <si>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</si>
  <si>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</si>
  <si>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</si>
  <si>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</si>
  <si>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</si>
  <si>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</si>
  <si>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</si>
  <si>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</si>
  <si>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</si>
  <si>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</si>
  <si>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</si>
  <si>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</si>
  <si>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</si>
  <si>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</si>
  <si>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</si>
  <si>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</si>
  <si>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</si>
  <si>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</si>
  <si>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</si>
  <si>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</si>
  <si>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</si>
  <si>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</si>
  <si>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</si>
  <si>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</si>
  <si>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</si>
  <si>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</si>
  <si>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</si>
  <si>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</si>
  <si>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</si>
  <si>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</si>
  <si>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</si>
  <si>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</si>
  <si>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</si>
  <si>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</si>
  <si>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</si>
  <si>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</si>
  <si>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</si>
  <si>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</si>
  <si>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</si>
  <si>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</si>
  <si>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</si>
  <si>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</si>
  <si>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</si>
  <si>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</si>
  <si>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</si>
  <si>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</si>
  <si>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</si>
  <si>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</si>
  <si>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</si>
  <si>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</si>
  <si>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</si>
  <si>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</si>
  <si>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</si>
  <si>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</si>
  <si>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</si>
  <si>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</si>
  <si>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</si>
  <si>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</si>
  <si>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</si>
  <si>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</si>
  <si>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</si>
  <si>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</si>
  <si>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</si>
  <si>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</si>
  <si>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</si>
  <si>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</si>
  <si>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</si>
  <si>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</si>
  <si>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</si>
  <si>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</si>
  <si>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</si>
  <si>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</si>
  <si>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</si>
  <si>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</si>
  <si>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</si>
  <si>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</si>
  <si>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</si>
  <si>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</si>
  <si>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</si>
  <si>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</si>
  <si>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</si>
  <si>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</si>
  <si>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</si>
  <si>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</si>
  <si>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</si>
  <si>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</si>
  <si>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</si>
  <si>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</si>
  <si>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</si>
  <si>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</si>
  <si>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</si>
  <si>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</si>
  <si>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</si>
  <si>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</si>
  <si>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</si>
  <si>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</si>
  <si>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</si>
  <si>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</si>
  <si>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</si>
  <si>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</si>
  <si>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</si>
  <si>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</si>
  <si>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</si>
  <si>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</si>
  <si>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</si>
  <si>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</si>
  <si>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</si>
  <si>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</si>
  <si>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</si>
  <si>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</si>
  <si>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</si>
  <si>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</si>
  <si>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</si>
  <si>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</si>
  <si>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</si>
  <si>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</si>
  <si>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</si>
  <si>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</si>
  <si>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</si>
  <si>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</si>
  <si>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</si>
  <si>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</si>
  <si>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</si>
  <si>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</si>
  <si>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</si>
  <si>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</si>
  <si>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</si>
  <si>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</si>
  <si>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</si>
  <si>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</si>
  <si>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</si>
  <si>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</si>
  <si>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</si>
  <si>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</si>
  <si>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</si>
  <si>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</si>
  <si>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</si>
  <si>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</si>
  <si>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</si>
  <si>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</si>
  <si>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</si>
  <si>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</si>
  <si>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</si>
  <si>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</si>
  <si>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</si>
  <si>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</si>
  <si>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</si>
  <si>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</si>
  <si>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</si>
  <si>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</si>
  <si>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</si>
  <si>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</si>
  <si>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</si>
  <si>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</si>
  <si>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</si>
  <si>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</si>
  <si>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</si>
  <si>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</si>
  <si>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</si>
  <si>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</si>
  <si>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</si>
  <si>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</si>
  <si>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</si>
  <si>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</si>
  <si>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</si>
  <si>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</si>
  <si>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</si>
  <si>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</si>
  <si>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</si>
  <si>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</si>
  <si>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</si>
  <si>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</si>
  <si>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</si>
  <si>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</si>
  <si>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</si>
  <si>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</si>
  <si>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</si>
  <si>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</si>
  <si>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</si>
  <si>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</si>
  <si>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</si>
  <si>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</si>
  <si>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</si>
  <si>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</si>
  <si>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</si>
  <si>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</si>
  <si>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</si>
  <si>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</si>
  <si>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</si>
  <si>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</si>
  <si>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</si>
  <si>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</si>
  <si>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</si>
  <si>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</si>
  <si>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</si>
  <si>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</si>
  <si>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</si>
  <si>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</si>
  <si>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</si>
  <si>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</si>
  <si>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</si>
  <si>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</si>
  <si>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</si>
  <si>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</si>
  <si>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</si>
  <si>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</si>
  <si>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</si>
  <si>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</si>
  <si>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</si>
  <si>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</si>
  <si>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</si>
  <si>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</si>
  <si>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</si>
  <si>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</si>
  <si>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</si>
  <si>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</si>
  <si>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</si>
  <si>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</si>
  <si>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</si>
  <si>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</si>
  <si>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</si>
  <si>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</si>
  <si>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</si>
  <si>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</si>
  <si>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</si>
  <si>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</si>
  <si>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</si>
  <si>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</si>
  <si>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</si>
  <si>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</si>
  <si>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</si>
  <si>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</si>
  <si>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</si>
  <si>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</si>
  <si>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</si>
  <si>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</si>
  <si>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</si>
  <si>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</si>
  <si>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</si>
  <si>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</si>
  <si>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</si>
  <si>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</si>
  <si>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</si>
  <si>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</si>
  <si>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</si>
  <si>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</si>
  <si>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</si>
  <si>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</si>
  <si>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</si>
  <si>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</si>
  <si>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</si>
  <si>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</si>
  <si>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</si>
  <si>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</si>
  <si>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</si>
  <si>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</si>
  <si>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</si>
  <si>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</si>
  <si>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</si>
  <si>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</si>
  <si>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</si>
  <si>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</si>
  <si>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</si>
  <si>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</si>
  <si>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</si>
  <si>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</si>
  <si>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</si>
  <si>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</si>
  <si>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</si>
  <si>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</si>
  <si>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</si>
  <si>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</si>
  <si>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</si>
  <si>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</si>
  <si>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</si>
  <si>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</si>
  <si>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</si>
  <si>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</si>
  <si>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</si>
  <si>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</si>
  <si>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</si>
  <si>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</si>
  <si>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</si>
  <si>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</si>
  <si>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</si>
  <si>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</si>
  <si>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</si>
  <si>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</si>
  <si>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</si>
  <si>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</si>
  <si>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</si>
  <si>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</si>
  <si>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</si>
  <si>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</si>
  <si>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</si>
  <si>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</si>
  <si>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</si>
  <si>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</si>
  <si>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</si>
  <si>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</si>
  <si>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</si>
  <si>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</si>
  <si>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</si>
  <si>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</si>
  <si>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</si>
  <si>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</si>
  <si>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</si>
  <si>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</si>
  <si>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</si>
  <si>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</si>
  <si>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</si>
  <si>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</si>
  <si>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</si>
  <si>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</si>
  <si>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</si>
  <si>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</si>
  <si>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</si>
  <si>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</si>
  <si>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</si>
  <si>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</si>
  <si>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</si>
  <si>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</si>
  <si>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</si>
  <si>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</si>
  <si>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</si>
  <si>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</si>
  <si>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</si>
  <si>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</si>
  <si>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</si>
  <si>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</si>
  <si>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</si>
  <si>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</si>
  <si>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</si>
  <si>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</si>
  <si>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</si>
  <si>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</si>
  <si>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</si>
  <si>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</si>
  <si>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</si>
  <si>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</si>
  <si>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</si>
  <si>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</si>
  <si>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</si>
  <si>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</si>
  <si>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</si>
  <si>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</si>
  <si>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</si>
  <si>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</si>
  <si>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</si>
  <si>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</si>
  <si>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</si>
  <si>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</si>
  <si>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</si>
  <si>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</si>
  <si>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</si>
  <si>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</si>
  <si>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</si>
  <si>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</si>
  <si>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</si>
  <si>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</si>
  <si>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</si>
  <si>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</si>
  <si>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</si>
  <si>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</si>
  <si>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</si>
  <si>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</si>
  <si>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</si>
  <si>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</si>
  <si>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</si>
  <si>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</si>
  <si>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</si>
  <si>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</si>
  <si>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</si>
  <si>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</si>
  <si>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</si>
  <si>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</si>
  <si>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</si>
  <si>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</si>
  <si>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</si>
  <si>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</si>
  <si>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</si>
  <si>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</si>
  <si>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</si>
  <si>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</si>
  <si>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</si>
  <si>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</si>
  <si>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</si>
  <si>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</si>
  <si>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</si>
  <si>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</si>
  <si>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</si>
  <si>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</si>
  <si>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</si>
  <si>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</si>
  <si>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</si>
  <si>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</si>
  <si>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</si>
  <si>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</si>
  <si>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</si>
  <si>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</si>
  <si>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</si>
  <si>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</si>
  <si>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</si>
  <si>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</si>
  <si>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</si>
  <si>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</si>
  <si>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</si>
  <si>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</si>
  <si>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</si>
  <si>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</si>
  <si>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</si>
  <si>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</si>
  <si>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</si>
  <si>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</si>
  <si>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</si>
  <si>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</si>
  <si>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</si>
  <si>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</si>
  <si>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</si>
  <si>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</si>
  <si>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</si>
  <si>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</si>
  <si>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</si>
  <si>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</si>
  <si>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</si>
  <si>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</si>
  <si>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</si>
  <si>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</si>
  <si>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</si>
  <si>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</si>
  <si>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</si>
  <si>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</si>
  <si>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</si>
  <si>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</si>
  <si>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</si>
  <si>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</si>
  <si>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</si>
  <si>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</si>
  <si>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</si>
  <si>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</si>
  <si>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</si>
  <si>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</si>
  <si>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</si>
  <si>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</si>
  <si>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</si>
  <si>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</si>
  <si>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</si>
  <si>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</si>
  <si>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</si>
  <si>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</si>
  <si>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</si>
  <si>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</si>
  <si>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</si>
  <si>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</si>
  <si>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</si>
  <si>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</si>
  <si>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</si>
  <si>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</si>
  <si>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</si>
  <si>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</si>
  <si>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</si>
  <si>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</si>
  <si>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</si>
  <si>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</si>
  <si>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</si>
  <si>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</si>
  <si>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</si>
  <si>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</si>
  <si>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</si>
  <si>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</si>
  <si>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</si>
  <si>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</si>
  <si>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</si>
  <si>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</si>
  <si>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</si>
  <si>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</si>
  <si>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</si>
  <si>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</si>
  <si>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</si>
  <si>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</si>
  <si>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</si>
  <si>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</si>
  <si>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</si>
  <si>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</si>
  <si>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</si>
  <si>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</si>
  <si>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</si>
  <si>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</si>
  <si>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</si>
  <si>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</si>
  <si>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</si>
  <si>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</si>
  <si>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</si>
  <si>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</si>
  <si>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</si>
  <si>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</si>
  <si>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</si>
  <si>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</si>
  <si>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</si>
  <si>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</si>
  <si>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</si>
  <si>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</si>
  <si>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</si>
  <si>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</si>
  <si>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</si>
  <si>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</si>
  <si>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</si>
  <si>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</si>
  <si>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</si>
  <si>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</si>
  <si>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</si>
  <si>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</si>
  <si>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</si>
  <si>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</si>
  <si>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</si>
  <si>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</si>
  <si>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</si>
  <si>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</si>
  <si>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</si>
  <si>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</si>
  <si>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</si>
  <si>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</si>
  <si>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</si>
  <si>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</si>
  <si>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</si>
  <si>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</si>
  <si>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</si>
  <si>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</si>
  <si>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</si>
  <si>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</si>
  <si>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</si>
  <si>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</si>
  <si>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</si>
  <si>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</si>
  <si>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</si>
  <si>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</si>
  <si>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</si>
  <si>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</si>
  <si>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</si>
  <si>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</si>
  <si>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</si>
  <si>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</si>
  <si>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</si>
  <si>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</si>
  <si>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</si>
  <si>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</si>
  <si>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</si>
  <si>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</si>
  <si>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</si>
  <si>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</si>
  <si>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</si>
  <si>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</si>
  <si>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</si>
  <si>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</si>
  <si>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</si>
  <si>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</si>
  <si>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</si>
  <si>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</si>
  <si>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</si>
  <si>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</si>
  <si>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</si>
  <si>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</si>
  <si>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</si>
  <si>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</si>
  <si>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</si>
  <si>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</si>
  <si>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</si>
  <si>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</si>
  <si>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</si>
  <si>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</si>
  <si>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</si>
  <si>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</si>
  <si>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</si>
  <si>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</si>
  <si>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</si>
  <si>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</si>
  <si>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</si>
  <si>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</si>
  <si>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</si>
  <si>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</si>
  <si>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</si>
  <si>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</si>
  <si>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</si>
  <si>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</si>
  <si>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</si>
  <si>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</si>
  <si>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</si>
  <si>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</si>
  <si>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</si>
  <si>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</si>
  <si>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</si>
  <si>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</si>
  <si>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</si>
  <si>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</si>
  <si>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</si>
  <si>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</si>
  <si>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</si>
  <si>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</si>
  <si>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</si>
  <si>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</si>
  <si>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</si>
  <si>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</si>
  <si>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</si>
  <si>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</si>
  <si>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</si>
  <si>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</si>
  <si>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</si>
  <si>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</si>
  <si>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</si>
  <si>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</si>
  <si>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</si>
  <si>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</si>
  <si>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</si>
  <si>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</si>
  <si>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</si>
  <si>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</si>
  <si>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</si>
  <si>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</si>
  <si>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</si>
  <si>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</si>
  <si>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</si>
  <si>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</si>
  <si>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</si>
  <si>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</si>
  <si>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</si>
  <si>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</si>
  <si>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</si>
  <si>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</si>
  <si>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</si>
  <si>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</si>
  <si>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</si>
  <si>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</si>
  <si>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</si>
  <si>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</si>
  <si>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</si>
  <si>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</si>
  <si>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</si>
  <si>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</si>
  <si>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</si>
  <si>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</si>
  <si>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</si>
  <si>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</si>
  <si>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</si>
  <si>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</si>
  <si>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</si>
  <si>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</si>
  <si>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</si>
  <si>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</si>
  <si>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</si>
  <si>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</si>
  <si>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</si>
  <si>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</si>
  <si>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</si>
  <si>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</si>
  <si>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</si>
  <si>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</si>
  <si>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</si>
  <si>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</si>
  <si>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</si>
  <si>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</si>
  <si>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</si>
  <si>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</si>
  <si>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</si>
  <si>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</si>
  <si>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</si>
  <si>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</si>
  <si>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</si>
  <si>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</si>
  <si>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</si>
  <si>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2018年高新区一般公共预算基本支出预算表                  （按政府预算支出经济分类科目）</t>
  </si>
  <si>
    <t>项   目</t>
  </si>
  <si>
    <t>机关工资福利支出</t>
  </si>
  <si>
    <t>工资奖金津补贴</t>
  </si>
  <si>
    <t>社会保障缴费</t>
  </si>
  <si>
    <t xml:space="preserve">    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</si>
  <si>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</si>
  <si>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</si>
  <si>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</si>
  <si>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</si>
  <si>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</si>
  <si>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</si>
  <si>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</si>
  <si>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</si>
  <si>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</si>
  <si>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</si>
  <si>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</si>
  <si>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</si>
  <si>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</si>
  <si>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</si>
  <si>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公务用车购置</t>
  </si>
  <si>
    <t>设备购置</t>
  </si>
  <si>
    <t>其他资本性支出</t>
  </si>
  <si>
    <t>对事业单位经常性补助</t>
  </si>
  <si>
    <t>工资福利支出</t>
  </si>
  <si>
    <t>商品和服务支出</t>
  </si>
  <si>
    <t>对事业单位资本性补助</t>
  </si>
  <si>
    <t>资本性支出（一）</t>
  </si>
  <si>
    <t>对个人和家庭的补助</t>
  </si>
  <si>
    <t>社会福利和救助</t>
  </si>
  <si>
    <t>助学金</t>
  </si>
  <si>
    <t>离退休费</t>
  </si>
  <si>
    <t>其他对个人和家庭的补助</t>
  </si>
  <si>
    <t>合   计</t>
  </si>
  <si>
    <r>
      <rPr>
        <sz val="12"/>
        <rFont val="宋体"/>
        <charset val="134"/>
      </rPr>
      <t>备注：按照《财政部关于印发&lt;支出经济分类科目改革方案&gt;的通知</t>
    </r>
    <r>
      <rPr>
        <sz val="12"/>
        <rFont val="宋体"/>
        <charset val="134"/>
      </rPr>
      <t>》（财预〔</t>
    </r>
    <r>
      <rPr>
        <sz val="12"/>
        <rFont val="宋体"/>
        <charset val="134"/>
      </rPr>
      <t>2017</t>
    </r>
    <r>
      <rPr>
        <sz val="12"/>
        <rFont val="宋体"/>
        <charset val="134"/>
      </rPr>
      <t>〕</t>
    </r>
    <r>
      <rPr>
        <sz val="12"/>
        <rFont val="宋体"/>
        <charset val="134"/>
      </rPr>
      <t>98号）要求，从2018年起对政府预算均按政府预算支出经济分类科目编制预算。</t>
    </r>
  </si>
  <si>
    <t>2018年一般公共预算税收返还和转移支付表</t>
  </si>
  <si>
    <t>单位:万元</t>
  </si>
  <si>
    <t>金额</t>
  </si>
  <si>
    <t>税收返还</t>
  </si>
  <si>
    <t>所得税基数返还</t>
  </si>
  <si>
    <t>成品油税费改革税收返还</t>
  </si>
  <si>
    <t>增值税税收返还</t>
  </si>
  <si>
    <t>消费税税收返还</t>
  </si>
  <si>
    <t>增值税收入划分税收返还</t>
  </si>
  <si>
    <t>一般性转移支付</t>
  </si>
  <si>
    <t>均衡性转移支付</t>
  </si>
  <si>
    <t>县级基本财力保障机制奖补资金</t>
  </si>
  <si>
    <t>资源枯竭型城市转移支付</t>
  </si>
  <si>
    <t>成品油税费改革转移支付</t>
  </si>
  <si>
    <t>基层公检法司转移支付</t>
  </si>
  <si>
    <t>城乡义务教育转移支付</t>
  </si>
  <si>
    <t>基本养老金转移支付</t>
  </si>
  <si>
    <t>城乡居民医疗保险转移支付</t>
  </si>
  <si>
    <t>农村综合改革转移支付</t>
  </si>
  <si>
    <t>重点生态功能区转移支付</t>
  </si>
  <si>
    <t>固定数额补助</t>
  </si>
  <si>
    <t>革命老区转移支付</t>
  </si>
  <si>
    <t>民族地区转移支付</t>
  </si>
  <si>
    <t>贫困地区转移支付</t>
  </si>
  <si>
    <t>结算补助</t>
  </si>
  <si>
    <t>专项转移支付</t>
  </si>
  <si>
    <t xml:space="preserve">      社会保障和就业</t>
  </si>
  <si>
    <t xml:space="preserve">      医疗卫生与计划生育</t>
  </si>
  <si>
    <t xml:space="preserve">      农林水</t>
  </si>
  <si>
    <t>备注：本表均为上级对我区转移支付；我区无对下转移支付。</t>
  </si>
  <si>
    <t>政府一般债务限额及余额</t>
  </si>
  <si>
    <t>单位：亿元</t>
  </si>
  <si>
    <t>一般债务限额</t>
  </si>
  <si>
    <t>新增一般债券</t>
  </si>
  <si>
    <t>一般债务余额</t>
  </si>
  <si>
    <t>高新区</t>
  </si>
  <si>
    <t>备注：我区无政府一般债务。</t>
  </si>
  <si>
    <t>表七</t>
  </si>
  <si>
    <t>2018年区级部门“三公”经费支出预算表</t>
  </si>
  <si>
    <t>项    目</t>
  </si>
  <si>
    <t>公务用车购置及运行费</t>
  </si>
  <si>
    <t>其中：公务用车运行维护费</t>
  </si>
  <si>
    <t xml:space="preserve">      公务用车购置费</t>
  </si>
  <si>
    <t>合    计</t>
  </si>
  <si>
    <r>
      <rPr>
        <sz val="12"/>
        <rFont val="宋体"/>
        <charset val="134"/>
      </rPr>
      <t>备注：</t>
    </r>
    <r>
      <rPr>
        <sz val="12"/>
        <rFont val="宋体"/>
        <charset val="134"/>
      </rPr>
      <t>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charset val="134"/>
        <scheme val="minor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charset val="134"/>
        <scheme val="minor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  <scheme val="minor"/>
      </rPr>
      <t>（3）</t>
    </r>
    <r>
      <rPr>
        <sz val="12"/>
        <rFont val="宋体"/>
        <charset val="134"/>
      </rPr>
      <t>公务接待费，指单位按规定开支的各类公务接待（含外宾接待）支出。</t>
    </r>
  </si>
  <si>
    <t>高新区2018年政府性基金预算收入表</t>
  </si>
  <si>
    <t>收          入</t>
  </si>
  <si>
    <t>项         目</t>
  </si>
  <si>
    <t>政府性基金收入</t>
  </si>
  <si>
    <t xml:space="preserve">  国有土地收益基金收入</t>
  </si>
  <si>
    <t xml:space="preserve">  农业土地开发资金收入</t>
  </si>
  <si>
    <t xml:space="preserve">  国有土地使用权出让金收入</t>
  </si>
  <si>
    <t>高新区2018年政府性基金支出表</t>
  </si>
  <si>
    <t xml:space="preserve">支          出 </t>
  </si>
  <si>
    <t>政府性基金支出</t>
  </si>
  <si>
    <t xml:space="preserve">  国有土地收益基金收入安排的支出</t>
  </si>
  <si>
    <t xml:space="preserve">      其他国有土地收益基金支出</t>
  </si>
  <si>
    <t xml:space="preserve">  农业土地开发资金收入安排的支出</t>
  </si>
  <si>
    <t xml:space="preserve">  国有土地使用权出让收入安排的支出</t>
  </si>
  <si>
    <r>
      <rPr>
        <b/>
        <sz val="12"/>
        <rFont val="文星黑体"/>
        <charset val="134"/>
      </rPr>
      <t xml:space="preserve">     </t>
    </r>
    <r>
      <rPr>
        <sz val="12"/>
        <rFont val="文星黑体"/>
        <charset val="134"/>
      </rPr>
      <t>征地和拆迁补偿支出</t>
    </r>
  </si>
  <si>
    <t xml:space="preserve">      城市建设支出</t>
  </si>
  <si>
    <t xml:space="preserve">      其他国有土地使用权出让收入安排的支出</t>
  </si>
  <si>
    <t>2018年政府性基金预算转移支付表</t>
  </si>
  <si>
    <t>转移性收入</t>
  </si>
  <si>
    <t xml:space="preserve">   社会保障和就业</t>
  </si>
  <si>
    <t xml:space="preserve">     大中型水库移民后期扶持基金支出</t>
  </si>
  <si>
    <t xml:space="preserve">       移民补助</t>
  </si>
  <si>
    <t>政府专项债务限额和余额情况表</t>
  </si>
  <si>
    <t>专项债务限额</t>
  </si>
  <si>
    <t>新增专项债券</t>
  </si>
  <si>
    <t>专项债务余额</t>
  </si>
  <si>
    <t>备注：我区无政府专项债务。</t>
  </si>
  <si>
    <t>高新区2018年国有资本经营预算收入表</t>
  </si>
  <si>
    <t>国有资本经营预算收入</t>
  </si>
  <si>
    <t>备注：我区未编制国有资本经营预算。</t>
  </si>
  <si>
    <t>高新区2018年国有资本经营预算支出表</t>
  </si>
  <si>
    <t>国有资本经营预算支出</t>
  </si>
  <si>
    <t>高新区2018年国有资本经营预算转移支付表</t>
  </si>
  <si>
    <t>说明：本年度我区无国有资本经营转移支付数据。</t>
  </si>
  <si>
    <t>高新区2018年社会保险基金预算收入表</t>
  </si>
  <si>
    <t>社会保险基金预算收入</t>
  </si>
  <si>
    <t>备注：我区未编制社会保险基金预算。</t>
  </si>
  <si>
    <t>高新区2018年社会保险基金预算支出表</t>
  </si>
  <si>
    <t>社会保险基金预算支出</t>
  </si>
</sst>
</file>

<file path=xl/styles.xml><?xml version="1.0" encoding="utf-8"?>
<styleSheet xmlns="http://schemas.openxmlformats.org/spreadsheetml/2006/main">
  <numFmts count="73">
    <numFmt numFmtId="176" formatCode="#,##0.00\ &quot;F&quot;;[Red]\-#,##0.00\ &quot;F&quot;"/>
    <numFmt numFmtId="177" formatCode="_-#0&quot;.&quot;0000_-;\(#0&quot;.&quot;0000\);_-\ \ &quot;-&quot;_-;_-@_-"/>
    <numFmt numFmtId="178" formatCode="#,##0.0_);\(#,##0.0\)"/>
    <numFmt numFmtId="43" formatCode="_ * #,##0.00_ ;_ * \-#,##0.00_ ;_ * &quot;-&quot;??_ ;_ @_ "/>
    <numFmt numFmtId="179" formatCode="_(* #,##0_);_(* \(#,##0\);_(* &quot;- &quot;_);_(@_)"/>
    <numFmt numFmtId="42" formatCode="_ &quot;￥&quot;* #,##0_ ;_ &quot;￥&quot;* \-#,##0_ ;_ &quot;￥&quot;* &quot;-&quot;_ ;_ @_ "/>
    <numFmt numFmtId="180" formatCode="#,##0.0;\-#,##0.0"/>
    <numFmt numFmtId="181" formatCode="_(* #,##0.0000_);_(* \(#,##0.0000\);_(* &quot;-&quot;??_);_(@_)"/>
    <numFmt numFmtId="182" formatCode="0.0%;\(0.0%\)"/>
    <numFmt numFmtId="183" formatCode="_-* #,##0\¥_-;\-* #,##0\¥_-;_-* &quot;-&quot;\¥_-;_-@_-"/>
    <numFmt numFmtId="184" formatCode="&quot;\&quot;#,##0;&quot;\&quot;&quot;\&quot;&quot;\&quot;&quot;\&quot;\-#,##0"/>
    <numFmt numFmtId="185" formatCode="0.0%"/>
    <numFmt numFmtId="186" formatCode="#,##0.0\%;[Red]\-#,##0.0\%"/>
    <numFmt numFmtId="187" formatCode="yy\.mm\.dd"/>
    <numFmt numFmtId="188" formatCode="_-#,##0_-;\(#,##0\);_-\ \ &quot;-&quot;_-;_-@_-"/>
    <numFmt numFmtId="189" formatCode="#,##0.00\ &quot;BEF&quot;;\-#,##0.00\ &quot;BEF&quot;"/>
    <numFmt numFmtId="190" formatCode="_(&quot;$&quot;* #,##0.00_);_(&quot;$&quot;* \(#,##0.00\);_(&quot;$&quot;* &quot;-&quot;??_);_(@_)"/>
    <numFmt numFmtId="191" formatCode="&quot;\&quot;#,##0;[Red]&quot;\&quot;&quot;\&quot;&quot;\&quot;&quot;\&quot;&quot;\&quot;&quot;\&quot;&quot;\&quot;\-#,##0"/>
    <numFmt numFmtId="44" formatCode="_ &quot;￥&quot;* #,##0.00_ ;_ &quot;￥&quot;* \-#,##0.00_ ;_ &quot;￥&quot;* &quot;-&quot;??_ ;_ @_ "/>
    <numFmt numFmtId="192" formatCode="0.0"/>
    <numFmt numFmtId="193" formatCode="#."/>
    <numFmt numFmtId="194" formatCode="_-#0&quot;.&quot;0,_-;\(#0&quot;.&quot;0,\);_-\ \ &quot;-&quot;_-;_-@_-"/>
    <numFmt numFmtId="41" formatCode="_ * #,##0_ ;_ * \-#,##0_ ;_ * &quot;-&quot;_ ;_ @_ "/>
    <numFmt numFmtId="195" formatCode="0.0#"/>
    <numFmt numFmtId="196" formatCode="#\ ??/??"/>
    <numFmt numFmtId="197" formatCode="#,##0\ &quot; &quot;;\(#,##0\)\ ;&quot;—&quot;&quot; &quot;&quot; &quot;&quot; &quot;&quot; &quot;"/>
    <numFmt numFmtId="198" formatCode="_-* #,##0.00\ &quot;BEF&quot;_-;\-* #,##0.00\ &quot;BEF&quot;_-;_-* &quot;-&quot;??\ &quot;BEF&quot;_-;_-@_-"/>
    <numFmt numFmtId="199" formatCode="&quot;$&quot;#,##0_);[Red]\(&quot;$&quot;#,##0\)"/>
    <numFmt numFmtId="200" formatCode="\$#.00"/>
    <numFmt numFmtId="201" formatCode="#,##0.00\ &quot;BEF&quot;;[Red]\-#,##0.00\ &quot;BEF&quot;"/>
    <numFmt numFmtId="202" formatCode="_-* #,##0\ _B_E_F_-;\-* #,##0\ _B_E_F_-;_-* &quot;-&quot;\ _B_E_F_-;_-@_-"/>
    <numFmt numFmtId="203" formatCode="#,##0.0"/>
    <numFmt numFmtId="204" formatCode="&quot;$&quot;#,##0;\-&quot;$&quot;#,##0"/>
    <numFmt numFmtId="205" formatCode="_-#,###.00,_-;\(#,###.00,\);_-\ \ &quot;-&quot;_-;_-@_-"/>
    <numFmt numFmtId="206" formatCode="mmm/yyyy;_-\ &quot;N/A&quot;_-;_-\ &quot;-&quot;_-"/>
    <numFmt numFmtId="207" formatCode="_-&quot;$&quot;\ * #,##0_-;_-&quot;$&quot;\ * #,##0\-;_-&quot;$&quot;\ * &quot;-&quot;_-;_-@_-"/>
    <numFmt numFmtId="208" formatCode="_-* #,##0.00_$_-;\-* #,##0.00_$_-;_-* &quot;-&quot;??_$_-;_-@_-"/>
    <numFmt numFmtId="209" formatCode="mmm/dd/yyyy;_-\ &quot;N/A&quot;_-;_-\ &quot;-&quot;_-"/>
    <numFmt numFmtId="210" formatCode="_-#,###,_-;\(#,###,\);_-\ \ &quot;-&quot;_-;_-@_-"/>
    <numFmt numFmtId="211" formatCode="&quot;$&quot;#,##0.00_);[Red]\(&quot;$&quot;#,##0.00\)"/>
    <numFmt numFmtId="212" formatCode="_-&quot;$&quot;\ * #,##0.00_-;_-&quot;$&quot;\ * #,##0.00\-;_-&quot;$&quot;\ * &quot;-&quot;??_-;_-@_-"/>
    <numFmt numFmtId="213" formatCode="_-#,##0.00_-;\(#,##0.00\);_-\ \ &quot;-&quot;_-;_-@_-"/>
    <numFmt numFmtId="214" formatCode="#,##0.0_);[Red]\(#,##0.0\)"/>
    <numFmt numFmtId="215" formatCode="_-* #,##0.00\ &quot;BF&quot;_-;\-* #,##0.00\ &quot;BF&quot;_-;_-* &quot;-&quot;??\ &quot;BF&quot;_-;_-@_-"/>
    <numFmt numFmtId="216" formatCode="_-#,##0%_-;\(#,##0%\);_-\ &quot;-&quot;_-"/>
    <numFmt numFmtId="217" formatCode="%#.00"/>
    <numFmt numFmtId="218" formatCode="#,##0;\(#,##0\)"/>
    <numFmt numFmtId="219" formatCode="&quot;$&quot;#,##0.00;[Red]\-&quot;$&quot;#,##0.00"/>
    <numFmt numFmtId="220" formatCode="\$#,##0.00;\(\$#,##0.00\)"/>
    <numFmt numFmtId="221" formatCode="0.00_)"/>
    <numFmt numFmtId="222" formatCode="_-* #,##0.00_-;\-* #,##0.00_-;_-* &quot;-&quot;??_-;_-@_-"/>
    <numFmt numFmtId="223" formatCode="&quot;\&quot;#,##0.00;[Red]&quot;\&quot;&quot;\&quot;&quot;\&quot;&quot;\&quot;&quot;\&quot;&quot;\&quot;\-#,##0.00"/>
    <numFmt numFmtId="224" formatCode="\$#,##0;\(\$#,##0\)"/>
    <numFmt numFmtId="225" formatCode="#,##0.00\ &quot;$&quot;_);[Red]\(#,##0.00\ &quot;$&quot;\)"/>
    <numFmt numFmtId="226" formatCode="#,##0\ &quot;$&quot;_);[Red]\(#,##0\ &quot;$&quot;\)"/>
    <numFmt numFmtId="227" formatCode="_ [$€-2]* #,##0.00_ ;_ [$€-2]* \-#,##0.00_ ;_ [$€-2]* &quot;-&quot;??_ "/>
    <numFmt numFmtId="228" formatCode="&quot;$&quot;#,##0;[Red]\-&quot;$&quot;#,##0"/>
    <numFmt numFmtId="229" formatCode="_-* #,##0.00&quot;$&quot;_-;\-* #,##0.00&quot;$&quot;_-;_-* &quot;-&quot;??&quot;$&quot;_-;_-@_-"/>
    <numFmt numFmtId="230" formatCode="&quot;$&quot;\ #,##0.00_-;[Red]&quot;$&quot;\ #,##0.00\-"/>
    <numFmt numFmtId="231" formatCode="_(&quot;$&quot;* #,##0_);_(&quot;$&quot;* \(#,##0\);_(&quot;$&quot;* &quot;-&quot;_);_(@_)"/>
    <numFmt numFmtId="232" formatCode="yyyy&quot;年&quot;m&quot;月&quot;d&quot;日&quot;;@"/>
    <numFmt numFmtId="233" formatCode="_-* #,##0&quot;$&quot;_-;\-* #,##0&quot;$&quot;_-;_-* &quot;-&quot;&quot;$&quot;_-;_-@_-"/>
    <numFmt numFmtId="234" formatCode="&quot;\&quot;#,##0;[Red]&quot;\&quot;\-#,##0"/>
    <numFmt numFmtId="235" formatCode="_-&quot;$&quot;* #,##0_-;\-&quot;$&quot;* #,##0_-;_-&quot;$&quot;* &quot;-&quot;_-;_-@_-"/>
    <numFmt numFmtId="236" formatCode="_-* #,##0_$_-;\-* #,##0_$_-;_-* &quot;-&quot;_$_-;_-@_-"/>
    <numFmt numFmtId="237" formatCode="0_ "/>
    <numFmt numFmtId="238" formatCode="&quot;\&quot;#,##0;[Red]&quot;\&quot;&quot;\&quot;\-#,##0"/>
    <numFmt numFmtId="239" formatCode="#,##0_);[Red]\(#,##0\)"/>
    <numFmt numFmtId="240" formatCode="0_);[Red]\(0\)"/>
    <numFmt numFmtId="241" formatCode="#,##0_ "/>
    <numFmt numFmtId="242" formatCode="0.00_ "/>
    <numFmt numFmtId="243" formatCode="0.0_ "/>
    <numFmt numFmtId="244" formatCode="0.0000_);[Red]\(0.0000\)"/>
  </numFmts>
  <fonts count="183">
    <font>
      <sz val="11"/>
      <color theme="1"/>
      <name val="宋体"/>
      <charset val="134"/>
      <scheme val="minor"/>
    </font>
    <font>
      <sz val="14"/>
      <name val="宋体"/>
      <charset val="134"/>
    </font>
    <font>
      <sz val="20"/>
      <name val="方正小标宋简体"/>
      <charset val="134"/>
    </font>
    <font>
      <sz val="12"/>
      <name val="方正黑体简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20"/>
      <name val="方正小标宋简体"/>
      <charset val="134"/>
    </font>
    <font>
      <b/>
      <sz val="12"/>
      <name val="方正小标宋简体"/>
      <charset val="134"/>
    </font>
    <font>
      <b/>
      <sz val="12"/>
      <name val="方正黑体简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0"/>
      <name val="方正黑体简体"/>
      <charset val="134"/>
    </font>
    <font>
      <b/>
      <sz val="16"/>
      <name val="微软雅黑"/>
      <charset val="134"/>
    </font>
    <font>
      <sz val="11"/>
      <name val="方正黑体简体"/>
      <charset val="134"/>
    </font>
    <font>
      <b/>
      <sz val="11"/>
      <name val="宋体"/>
      <charset val="134"/>
    </font>
    <font>
      <sz val="11"/>
      <name val="黑体"/>
      <charset val="134"/>
    </font>
    <font>
      <b/>
      <sz val="11"/>
      <name val="方正黑体简体"/>
      <charset val="134"/>
    </font>
    <font>
      <sz val="12"/>
      <name val="宋体"/>
      <charset val="134"/>
      <scheme val="minor"/>
    </font>
    <font>
      <b/>
      <sz val="12"/>
      <name val="文星黑体"/>
      <charset val="134"/>
    </font>
    <font>
      <sz val="12"/>
      <name val="文星黑体"/>
      <charset val="134"/>
    </font>
    <font>
      <b/>
      <sz val="16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b/>
      <sz val="16"/>
      <name val="黑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b/>
      <sz val="20"/>
      <name val="文星标宋"/>
      <charset val="134"/>
    </font>
    <font>
      <sz val="20"/>
      <name val="文星标宋"/>
      <charset val="134"/>
    </font>
    <font>
      <sz val="11"/>
      <name val="文星黑体"/>
      <charset val="134"/>
    </font>
    <font>
      <b/>
      <sz val="11"/>
      <name val="文星黑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文星黑体"/>
      <charset val="134"/>
    </font>
    <font>
      <sz val="11"/>
      <color indexed="10"/>
      <name val="黑体"/>
      <charset val="134"/>
    </font>
    <font>
      <b/>
      <sz val="11"/>
      <color indexed="10"/>
      <name val="宋体"/>
      <charset val="134"/>
      <scheme val="minor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sz val="11"/>
      <color indexed="9"/>
      <name val="宋体"/>
      <charset val="134"/>
    </font>
    <font>
      <sz val="1"/>
      <color indexed="0"/>
      <name val="Courier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???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"/>
      <color indexed="8"/>
      <name val="Courier"/>
      <charset val="134"/>
    </font>
    <font>
      <sz val="1"/>
      <color indexed="16"/>
      <name val="Courier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2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20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????"/>
      <charset val="134"/>
    </font>
    <font>
      <b/>
      <sz val="11"/>
      <color theme="1"/>
      <name val="宋体"/>
      <charset val="0"/>
      <scheme val="minor"/>
    </font>
    <font>
      <sz val="9"/>
      <name val="Verdana"/>
      <charset val="134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.5"/>
      <color indexed="17"/>
      <name val="宋体"/>
      <charset val="134"/>
    </font>
    <font>
      <sz val="12"/>
      <name val="바탕체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8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微软雅黑"/>
      <charset val="134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7.5"/>
      <color indexed="12"/>
      <name val="Arial"/>
      <charset val="134"/>
    </font>
    <font>
      <u/>
      <sz val="10"/>
      <color indexed="12"/>
      <name val="MS Sans Serif"/>
      <charset val="134"/>
    </font>
    <font>
      <u/>
      <sz val="7.5"/>
      <color indexed="36"/>
      <name val="Arial"/>
      <charset val="134"/>
    </font>
    <font>
      <sz val="9"/>
      <color indexed="17"/>
      <name val="微软雅黑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u/>
      <sz val="10"/>
      <color indexed="12"/>
      <name val="Arial"/>
      <charset val="134"/>
    </font>
    <font>
      <u/>
      <sz val="10"/>
      <color indexed="36"/>
      <name val="Arial"/>
      <charset val="134"/>
    </font>
    <font>
      <u val="singleAccounting"/>
      <vertAlign val="subscript"/>
      <sz val="10"/>
      <name val="Times New Roman"/>
      <charset val="134"/>
    </font>
    <font>
      <sz val="12"/>
      <color indexed="20"/>
      <name val="楷体_GB2312"/>
      <charset val="134"/>
    </font>
    <font>
      <sz val="8"/>
      <name val="Times New Roman"/>
      <charset val="134"/>
    </font>
    <font>
      <sz val="12"/>
      <color indexed="16"/>
      <name val="宋体"/>
      <charset val="134"/>
    </font>
    <font>
      <i/>
      <sz val="12"/>
      <name val="Times New Roman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b/>
      <sz val="8"/>
      <name val="Arial"/>
      <charset val="134"/>
    </font>
    <font>
      <sz val="9"/>
      <color indexed="20"/>
      <name val="微软雅黑"/>
      <charset val="134"/>
    </font>
    <font>
      <sz val="12"/>
      <name val="¹UAAA¼"/>
      <charset val="134"/>
    </font>
    <font>
      <sz val="18"/>
      <name val="Times New Roman"/>
      <charset val="134"/>
    </font>
    <font>
      <b/>
      <sz val="10"/>
      <name val="Tms Rmn"/>
      <charset val="134"/>
    </font>
    <font>
      <sz val="11"/>
      <color indexed="42"/>
      <name val="宋体"/>
      <charset val="134"/>
    </font>
    <font>
      <i/>
      <sz val="9"/>
      <name val="Times New Roman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9"/>
      <name val="宋体"/>
      <charset val="134"/>
    </font>
    <font>
      <sz val="10"/>
      <color indexed="8"/>
      <name val="Arial"/>
      <charset val="134"/>
    </font>
    <font>
      <sz val="10"/>
      <name val="Tahoma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10"/>
      <name val="Helv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b/>
      <i/>
      <sz val="16"/>
      <name val="Helv"/>
      <charset val="134"/>
    </font>
    <font>
      <sz val="10"/>
      <name val="Courier"/>
      <charset val="134"/>
    </font>
    <font>
      <sz val="10"/>
      <name val="MS Sans Serif"/>
      <charset val="134"/>
    </font>
    <font>
      <sz val="11"/>
      <name val="½jßz"/>
      <charset val="134"/>
    </font>
    <font>
      <sz val="12"/>
      <color indexed="20"/>
      <name val="Times New Roman"/>
      <charset val="134"/>
    </font>
    <font>
      <b/>
      <sz val="11"/>
      <name val="Helv"/>
      <charset val="134"/>
    </font>
    <font>
      <sz val="12"/>
      <color indexed="9"/>
      <name val="Helv"/>
      <charset val="134"/>
    </font>
    <font>
      <sz val="12"/>
      <name val="Tms Rmn"/>
      <charset val="134"/>
    </font>
    <font>
      <sz val="10"/>
      <color indexed="16"/>
      <name val="MS Serif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b/>
      <sz val="10"/>
      <name val="Tahoma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u/>
      <sz val="12"/>
      <color indexed="12"/>
      <name val="新細明體"/>
      <charset val="134"/>
    </font>
    <font>
      <sz val="12"/>
      <name val="Helv"/>
      <charset val="134"/>
    </font>
    <font>
      <sz val="11"/>
      <color indexed="17"/>
      <name val="等线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"/>
      <color indexed="18"/>
      <name val="Courier"/>
      <charset val="134"/>
    </font>
    <font>
      <sz val="11"/>
      <color indexed="8"/>
      <name val="Calibri"/>
      <charset val="134"/>
    </font>
    <font>
      <sz val="12"/>
      <name val="新細明體"/>
      <charset val="134"/>
    </font>
    <font>
      <u/>
      <sz val="10"/>
      <color indexed="14"/>
      <name val="MS Sans Serif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b/>
      <sz val="10"/>
      <name val="MS Sans Serif"/>
      <charset val="134"/>
    </font>
    <font>
      <b/>
      <sz val="10"/>
      <color indexed="39"/>
      <name val="Arial"/>
      <charset val="134"/>
    </font>
    <font>
      <b/>
      <sz val="12"/>
      <color indexed="8"/>
      <name val="Arial"/>
      <charset val="134"/>
    </font>
    <font>
      <sz val="10"/>
      <color indexed="39"/>
      <name val="Arial"/>
      <charset val="134"/>
    </font>
    <font>
      <sz val="19"/>
      <color indexed="48"/>
      <name val="Arial"/>
      <charset val="134"/>
    </font>
    <font>
      <sz val="10"/>
      <color indexed="10"/>
      <name val="Arial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1"/>
      <name val="Times New Roman"/>
      <charset val="134"/>
    </font>
    <font>
      <sz val="10"/>
      <name val="굴림체"/>
      <charset val="134"/>
    </font>
    <font>
      <b/>
      <sz val="10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1"/>
      <name val="ＭＳ Ｐ????"/>
      <charset val="134"/>
    </font>
    <font>
      <sz val="10"/>
      <name val="楷体"/>
      <charset val="134"/>
    </font>
    <font>
      <sz val="10.5"/>
      <color indexed="20"/>
      <name val="宋体"/>
      <charset val="134"/>
    </font>
    <font>
      <sz val="11"/>
      <color indexed="20"/>
      <name val="Calibri"/>
      <charset val="134"/>
    </font>
    <font>
      <sz val="11"/>
      <color indexed="20"/>
      <name val="等线"/>
      <charset val="134"/>
    </font>
    <font>
      <sz val="12"/>
      <name val="Courier"/>
      <charset val="134"/>
    </font>
    <font>
      <sz val="10"/>
      <color indexed="8"/>
      <name val="Times New Roman"/>
      <charset val="134"/>
    </font>
    <font>
      <sz val="11"/>
      <color indexed="17"/>
      <name val="Calibri"/>
      <charset val="134"/>
    </font>
    <font>
      <sz val="12"/>
      <color indexed="17"/>
      <name val="Times New Roman"/>
      <charset val="134"/>
    </font>
    <font>
      <u/>
      <sz val="12"/>
      <color indexed="20"/>
      <name val="宋体"/>
      <charset val="134"/>
    </font>
    <font>
      <u/>
      <sz val="12"/>
      <color indexed="36"/>
      <name val="宋体"/>
      <charset val="134"/>
    </font>
    <font>
      <sz val="12"/>
      <name val="뼻뮝"/>
      <charset val="134"/>
    </font>
    <font>
      <sz val="10"/>
      <name val="TimesNewRomanPS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08">
    <xf numFmtId="0" fontId="0" fillId="0" borderId="0">
      <alignment vertic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57" fillId="4" borderId="0" applyNumberFormat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7" fillId="11" borderId="13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9" fillId="0" borderId="0">
      <alignment vertical="center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193" fontId="52" fillId="0" borderId="0">
      <protection locked="0"/>
    </xf>
    <xf numFmtId="0" fontId="39" fillId="6" borderId="0" applyNumberFormat="0" applyBorder="0" applyAlignment="0" applyProtection="0"/>
    <xf numFmtId="41" fontId="41" fillId="0" borderId="0" applyFont="0" applyFill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87" fontId="53" fillId="0" borderId="9" applyFill="0" applyProtection="0">
      <alignment horizontal="right"/>
    </xf>
    <xf numFmtId="0" fontId="43" fillId="19" borderId="0" applyNumberFormat="0" applyBorder="0" applyAlignment="0" applyProtection="0">
      <alignment vertical="center"/>
    </xf>
    <xf numFmtId="0" fontId="55" fillId="0" borderId="0"/>
    <xf numFmtId="0" fontId="69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93" fontId="44" fillId="0" borderId="0">
      <protection locked="0"/>
    </xf>
    <xf numFmtId="193" fontId="52" fillId="0" borderId="0">
      <protection locked="0"/>
    </xf>
    <xf numFmtId="9" fontId="41" fillId="0" borderId="0" applyFon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93" fontId="52" fillId="0" borderId="0">
      <protection locked="0"/>
    </xf>
    <xf numFmtId="0" fontId="41" fillId="26" borderId="20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0"/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93" fontId="52" fillId="0" borderId="0">
      <protection locked="0"/>
    </xf>
    <xf numFmtId="0" fontId="72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93" fontId="51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63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3" fillId="0" borderId="0"/>
    <xf numFmtId="0" fontId="37" fillId="4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5" fillId="0" borderId="0"/>
    <xf numFmtId="0" fontId="50" fillId="29" borderId="0" applyNumberFormat="0" applyBorder="0" applyAlignment="0" applyProtection="0">
      <alignment vertical="center"/>
    </xf>
    <xf numFmtId="193" fontId="52" fillId="0" borderId="0">
      <protection locked="0"/>
    </xf>
    <xf numFmtId="0" fontId="58" fillId="0" borderId="15" applyNumberFormat="0" applyFill="0" applyAlignment="0" applyProtection="0">
      <alignment vertical="center"/>
    </xf>
    <xf numFmtId="193" fontId="4" fillId="0" borderId="0">
      <protection locked="0"/>
    </xf>
    <xf numFmtId="0" fontId="48" fillId="0" borderId="0"/>
    <xf numFmtId="0" fontId="50" fillId="13" borderId="0" applyNumberFormat="0" applyBorder="0" applyAlignment="0" applyProtection="0">
      <alignment vertical="center"/>
    </xf>
    <xf numFmtId="0" fontId="75" fillId="31" borderId="21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6" fillId="31" borderId="13" applyNumberFormat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6" fillId="18" borderId="14" applyNumberFormat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193" fontId="51" fillId="0" borderId="0">
      <protection locked="0"/>
    </xf>
    <xf numFmtId="0" fontId="50" fillId="33" borderId="0" applyNumberFormat="0" applyBorder="0" applyAlignment="0" applyProtection="0">
      <alignment vertical="center"/>
    </xf>
    <xf numFmtId="193" fontId="4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3" fillId="0" borderId="0">
      <protection locked="0"/>
    </xf>
    <xf numFmtId="0" fontId="37" fillId="4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193" fontId="51" fillId="0" borderId="0">
      <protection locked="0"/>
    </xf>
    <xf numFmtId="0" fontId="43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53" fillId="0" borderId="0"/>
    <xf numFmtId="0" fontId="37" fillId="4" borderId="0" applyNumberFormat="0" applyBorder="0" applyAlignment="0" applyProtection="0">
      <alignment vertical="center"/>
    </xf>
    <xf numFmtId="195" fontId="4" fillId="6" borderId="0" applyFont="0" applyBorder="0"/>
    <xf numFmtId="0" fontId="63" fillId="5" borderId="0" applyNumberFormat="0" applyBorder="0" applyAlignment="0" applyProtection="0">
      <alignment vertical="center"/>
    </xf>
    <xf numFmtId="193" fontId="4" fillId="0" borderId="0">
      <protection locked="0"/>
    </xf>
    <xf numFmtId="0" fontId="83" fillId="35" borderId="0" applyNumberFormat="0" applyBorder="0" applyAlignment="0" applyProtection="0">
      <alignment vertical="center"/>
    </xf>
    <xf numFmtId="0" fontId="42" fillId="0" borderId="0"/>
    <xf numFmtId="0" fontId="37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50" fillId="36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193" fontId="52" fillId="0" borderId="0">
      <protection locked="0"/>
    </xf>
    <xf numFmtId="193" fontId="52" fillId="0" borderId="0">
      <protection locked="0"/>
    </xf>
    <xf numFmtId="0" fontId="54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3" fillId="0" borderId="0"/>
    <xf numFmtId="0" fontId="50" fillId="4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193" fontId="52" fillId="0" borderId="0">
      <protection locked="0"/>
    </xf>
    <xf numFmtId="0" fontId="86" fillId="6" borderId="25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86" fillId="2" borderId="25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3" fillId="0" borderId="0">
      <protection locked="0"/>
    </xf>
    <xf numFmtId="0" fontId="63" fillId="5" borderId="0" applyNumberFormat="0" applyBorder="0" applyAlignment="0" applyProtection="0">
      <alignment vertical="center"/>
    </xf>
    <xf numFmtId="0" fontId="42" fillId="0" borderId="0"/>
    <xf numFmtId="0" fontId="54" fillId="49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3" fillId="0" borderId="0"/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3" fillId="0" borderId="0"/>
    <xf numFmtId="0" fontId="59" fillId="20" borderId="0" applyNumberFormat="0" applyBorder="0" applyAlignment="0" applyProtection="0">
      <alignment vertical="center"/>
    </xf>
    <xf numFmtId="193" fontId="52" fillId="0" borderId="0">
      <protection locked="0"/>
    </xf>
    <xf numFmtId="0" fontId="65" fillId="0" borderId="0"/>
    <xf numFmtId="0" fontId="4" fillId="0" borderId="0" applyFont="0" applyFill="0" applyBorder="0" applyAlignment="0" applyProtection="0"/>
    <xf numFmtId="193" fontId="52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67" fillId="0" borderId="0">
      <alignment vertical="top" wrapText="1"/>
    </xf>
    <xf numFmtId="0" fontId="37" fillId="7" borderId="0" applyNumberFormat="0" applyBorder="0" applyAlignment="0" applyProtection="0">
      <alignment vertic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5" fillId="0" borderId="0"/>
    <xf numFmtId="0" fontId="37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193" fontId="52" fillId="0" borderId="0">
      <protection locked="0"/>
    </xf>
    <xf numFmtId="193" fontId="52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93" fontId="52" fillId="0" borderId="0">
      <protection locked="0"/>
    </xf>
    <xf numFmtId="193" fontId="52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51" fillId="0" borderId="0">
      <protection locked="0"/>
    </xf>
    <xf numFmtId="0" fontId="61" fillId="4" borderId="0" applyNumberFormat="0" applyBorder="0" applyAlignment="0" applyProtection="0">
      <alignment vertical="center"/>
    </xf>
    <xf numFmtId="0" fontId="53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2" fillId="0" borderId="0">
      <protection locked="0"/>
    </xf>
    <xf numFmtId="0" fontId="43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/>
    <xf numFmtId="193" fontId="52" fillId="0" borderId="0">
      <protection locked="0"/>
    </xf>
    <xf numFmtId="193" fontId="52" fillId="0" borderId="0">
      <protection locked="0"/>
    </xf>
    <xf numFmtId="193" fontId="4" fillId="0" borderId="0">
      <protection locked="0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53" fillId="0" borderId="0"/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98" fillId="4" borderId="0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193" fontId="52" fillId="0" borderId="0">
      <protection locked="0"/>
    </xf>
    <xf numFmtId="0" fontId="61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100" fillId="0" borderId="27" applyNumberFormat="0" applyFill="0" applyAlignment="0" applyProtection="0">
      <alignment vertical="center"/>
    </xf>
    <xf numFmtId="193" fontId="51" fillId="0" borderId="0">
      <protection locked="0"/>
    </xf>
    <xf numFmtId="0" fontId="43" fillId="45" borderId="0" applyNumberFormat="0" applyBorder="0" applyAlignment="0" applyProtection="0">
      <alignment vertical="center"/>
    </xf>
    <xf numFmtId="0" fontId="53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2" fillId="0" borderId="0">
      <protection locked="0"/>
    </xf>
    <xf numFmtId="0" fontId="86" fillId="6" borderId="25" applyNumberFormat="0" applyAlignment="0" applyProtection="0">
      <alignment vertical="center"/>
    </xf>
    <xf numFmtId="193" fontId="52" fillId="0" borderId="0">
      <protection locked="0"/>
    </xf>
    <xf numFmtId="4" fontId="4" fillId="0" borderId="0" applyFont="0" applyFill="0" applyBorder="0" applyAlignment="0" applyProtection="0"/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193" fontId="52" fillId="0" borderId="0">
      <protection locked="0"/>
    </xf>
    <xf numFmtId="193" fontId="52" fillId="0" borderId="0">
      <protection locked="0"/>
    </xf>
    <xf numFmtId="0" fontId="4" fillId="0" borderId="0">
      <alignment vertical="center"/>
    </xf>
    <xf numFmtId="193" fontId="52" fillId="0" borderId="0">
      <protection locked="0"/>
    </xf>
    <xf numFmtId="0" fontId="63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193" fontId="51" fillId="0" borderId="0">
      <protection locked="0"/>
    </xf>
    <xf numFmtId="0" fontId="53" fillId="0" borderId="0"/>
    <xf numFmtId="193" fontId="52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63" fillId="54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193" fontId="4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5" fillId="0" borderId="0"/>
    <xf numFmtId="193" fontId="52" fillId="0" borderId="0">
      <protection locked="0"/>
    </xf>
    <xf numFmtId="0" fontId="37" fillId="7" borderId="0" applyNumberFormat="0" applyBorder="0" applyAlignment="0" applyProtection="0">
      <alignment vertical="center"/>
    </xf>
    <xf numFmtId="193" fontId="51" fillId="0" borderId="0">
      <protection locked="0"/>
    </xf>
    <xf numFmtId="0" fontId="55" fillId="0" borderId="0"/>
    <xf numFmtId="0" fontId="43" fillId="45" borderId="0" applyNumberFormat="0" applyBorder="0" applyAlignment="0" applyProtection="0">
      <alignment vertical="center"/>
    </xf>
    <xf numFmtId="193" fontId="52" fillId="0" borderId="0">
      <protection locked="0"/>
    </xf>
    <xf numFmtId="0" fontId="63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37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193" fontId="51" fillId="0" borderId="0">
      <protection locked="0"/>
    </xf>
    <xf numFmtId="0" fontId="4" fillId="0" borderId="0"/>
    <xf numFmtId="0" fontId="53" fillId="0" borderId="0"/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3" fillId="0" borderId="0">
      <protection locked="0"/>
    </xf>
    <xf numFmtId="0" fontId="38" fillId="5" borderId="0" applyNumberFormat="0" applyBorder="0" applyAlignment="0" applyProtection="0"/>
    <xf numFmtId="49" fontId="49" fillId="0" borderId="0" applyProtection="0">
      <alignment horizontal="left"/>
    </xf>
    <xf numFmtId="0" fontId="43" fillId="19" borderId="0" applyNumberFormat="0" applyBorder="0" applyAlignment="0" applyProtection="0">
      <alignment vertical="center"/>
    </xf>
    <xf numFmtId="0" fontId="11" fillId="0" borderId="0" applyNumberFormat="0" applyFill="0" applyBorder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3" fillId="0" borderId="0">
      <protection locked="0"/>
    </xf>
    <xf numFmtId="0" fontId="53" fillId="0" borderId="0"/>
    <xf numFmtId="0" fontId="37" fillId="4" borderId="0" applyNumberFormat="0" applyBorder="0" applyAlignment="0" applyProtection="0">
      <alignment vertical="center"/>
    </xf>
    <xf numFmtId="0" fontId="65" fillId="0" borderId="0"/>
    <xf numFmtId="0" fontId="43" fillId="52" borderId="0" applyNumberFormat="0" applyBorder="0" applyAlignment="0" applyProtection="0">
      <alignment vertical="center"/>
    </xf>
    <xf numFmtId="193" fontId="51" fillId="0" borderId="0">
      <protection locked="0"/>
    </xf>
    <xf numFmtId="0" fontId="43" fillId="9" borderId="0" applyNumberFormat="0" applyBorder="0" applyAlignment="0" applyProtection="0">
      <alignment vertical="center"/>
    </xf>
    <xf numFmtId="193" fontId="51" fillId="0" borderId="0">
      <protection locked="0"/>
    </xf>
    <xf numFmtId="0" fontId="55" fillId="0" borderId="0"/>
    <xf numFmtId="0" fontId="43" fillId="9" borderId="0" applyNumberFormat="0" applyBorder="0" applyAlignment="0" applyProtection="0">
      <alignment vertical="center"/>
    </xf>
    <xf numFmtId="0" fontId="55" fillId="0" borderId="0"/>
    <xf numFmtId="0" fontId="63" fillId="34" borderId="0" applyNumberFormat="0" applyBorder="0" applyAlignment="0" applyProtection="0">
      <alignment vertical="center"/>
    </xf>
    <xf numFmtId="0" fontId="4" fillId="0" borderId="0"/>
    <xf numFmtId="0" fontId="43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42" fillId="0" borderId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0" borderId="0"/>
    <xf numFmtId="14" fontId="97" fillId="0" borderId="0">
      <alignment horizontal="center" wrapText="1"/>
      <protection locked="0"/>
    </xf>
    <xf numFmtId="206" fontId="95" fillId="0" borderId="0" applyFill="0" applyBorder="0" applyProtection="0">
      <alignment horizontal="center"/>
    </xf>
    <xf numFmtId="0" fontId="43" fillId="17" borderId="0" applyNumberFormat="0" applyBorder="0" applyAlignment="0" applyProtection="0">
      <alignment vertical="center"/>
    </xf>
    <xf numFmtId="0" fontId="4" fillId="0" borderId="0"/>
    <xf numFmtId="0" fontId="37" fillId="4" borderId="0" applyNumberFormat="0" applyBorder="0" applyAlignment="0" applyProtection="0">
      <alignment vertical="center"/>
    </xf>
    <xf numFmtId="210" fontId="49" fillId="0" borderId="0" applyFill="0" applyBorder="0" applyProtection="0">
      <alignment horizontal="right"/>
    </xf>
    <xf numFmtId="0" fontId="55" fillId="0" borderId="0"/>
    <xf numFmtId="0" fontId="43" fillId="17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193" fontId="51" fillId="0" borderId="0">
      <protection locked="0"/>
    </xf>
    <xf numFmtId="0" fontId="53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43" fillId="5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59" fillId="20" borderId="0" applyNumberFormat="0" applyBorder="0" applyAlignment="0" applyProtection="0">
      <alignment vertical="center"/>
    </xf>
    <xf numFmtId="0" fontId="109" fillId="56" borderId="29">
      <protection locked="0"/>
    </xf>
    <xf numFmtId="0" fontId="63" fillId="4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2" fillId="0" borderId="0">
      <protection locked="0"/>
    </xf>
    <xf numFmtId="193" fontId="51" fillId="0" borderId="0">
      <protection locked="0"/>
    </xf>
    <xf numFmtId="193" fontId="52" fillId="0" borderId="0">
      <protection locked="0"/>
    </xf>
    <xf numFmtId="0" fontId="63" fillId="5" borderId="0" applyNumberFormat="0" applyBorder="0" applyAlignment="0" applyProtection="0">
      <alignment vertical="center"/>
    </xf>
    <xf numFmtId="0" fontId="101" fillId="6" borderId="28" applyNumberFormat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65" fillId="0" borderId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5" fillId="0" borderId="0"/>
    <xf numFmtId="0" fontId="53" fillId="0" borderId="0">
      <protection locked="0"/>
    </xf>
    <xf numFmtId="0" fontId="55" fillId="0" borderId="0"/>
    <xf numFmtId="0" fontId="59" fillId="5" borderId="0" applyNumberFormat="0" applyBorder="0" applyAlignment="0" applyProtection="0">
      <alignment vertic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3" fillId="0" borderId="0"/>
    <xf numFmtId="0" fontId="63" fillId="8" borderId="0" applyNumberFormat="0" applyBorder="0" applyAlignment="0" applyProtection="0">
      <alignment vertical="center"/>
    </xf>
    <xf numFmtId="0" fontId="55" fillId="0" borderId="0"/>
    <xf numFmtId="0" fontId="63" fillId="20" borderId="0" applyNumberFormat="0" applyBorder="0" applyAlignment="0" applyProtection="0">
      <alignment vertical="center"/>
    </xf>
    <xf numFmtId="193" fontId="51" fillId="0" borderId="0">
      <protection locked="0"/>
    </xf>
    <xf numFmtId="0" fontId="43" fillId="5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0" borderId="0">
      <protection locked="0"/>
    </xf>
    <xf numFmtId="0" fontId="53" fillId="0" borderId="0">
      <protection locked="0"/>
    </xf>
    <xf numFmtId="201" fontId="53" fillId="0" borderId="0" applyFill="0" applyBorder="0" applyAlignment="0"/>
    <xf numFmtId="0" fontId="42" fillId="0" borderId="0"/>
    <xf numFmtId="0" fontId="63" fillId="3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53" fillId="0" borderId="0">
      <protection locked="0"/>
    </xf>
    <xf numFmtId="0" fontId="84" fillId="0" borderId="0"/>
    <xf numFmtId="0" fontId="37" fillId="4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53" fillId="0" borderId="0"/>
    <xf numFmtId="0" fontId="37" fillId="4" borderId="0" applyNumberFormat="0" applyBorder="0" applyAlignment="0" applyProtection="0">
      <alignment vertical="center"/>
    </xf>
    <xf numFmtId="0" fontId="53" fillId="0" borderId="0">
      <protection locked="0"/>
    </xf>
    <xf numFmtId="49" fontId="4" fillId="0" borderId="0" applyFont="0" applyFill="0" applyBorder="0" applyAlignment="0" applyProtection="0"/>
    <xf numFmtId="0" fontId="53" fillId="0" borderId="0"/>
    <xf numFmtId="193" fontId="52" fillId="0" borderId="0">
      <protection locked="0"/>
    </xf>
    <xf numFmtId="0" fontId="63" fillId="3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93" fontId="52" fillId="0" borderId="0">
      <protection locked="0"/>
    </xf>
    <xf numFmtId="0" fontId="55" fillId="0" borderId="0"/>
    <xf numFmtId="0" fontId="37" fillId="4" borderId="0" applyNumberFormat="0" applyBorder="0" applyAlignment="0" applyProtection="0">
      <alignment vertical="center"/>
    </xf>
    <xf numFmtId="0" fontId="84" fillId="0" borderId="0"/>
    <xf numFmtId="193" fontId="52" fillId="0" borderId="0">
      <protection locked="0"/>
    </xf>
    <xf numFmtId="0" fontId="55" fillId="0" borderId="0"/>
    <xf numFmtId="0" fontId="53" fillId="0" borderId="0"/>
    <xf numFmtId="0" fontId="55" fillId="0" borderId="0"/>
    <xf numFmtId="0" fontId="53" fillId="0" borderId="0"/>
    <xf numFmtId="193" fontId="52" fillId="0" borderId="0">
      <protection locked="0"/>
    </xf>
    <xf numFmtId="41" fontId="53" fillId="0" borderId="0">
      <alignment wrapText="1"/>
    </xf>
    <xf numFmtId="0" fontId="67" fillId="0" borderId="0">
      <alignment vertical="top" wrapText="1"/>
    </xf>
    <xf numFmtId="0" fontId="85" fillId="34" borderId="25" applyNumberFormat="0" applyAlignment="0" applyProtection="0">
      <alignment vertical="center"/>
    </xf>
    <xf numFmtId="0" fontId="42" fillId="0" borderId="0"/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67" fillId="0" borderId="0">
      <alignment vertical="top" wrapText="1"/>
    </xf>
    <xf numFmtId="0" fontId="59" fillId="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84" fillId="0" borderId="0"/>
    <xf numFmtId="0" fontId="84" fillId="0" borderId="0"/>
    <xf numFmtId="0" fontId="63" fillId="54" borderId="0" applyNumberFormat="0" applyBorder="0" applyAlignment="0" applyProtection="0">
      <alignment vertical="center"/>
    </xf>
    <xf numFmtId="193" fontId="52" fillId="0" borderId="0">
      <protection locked="0"/>
    </xf>
    <xf numFmtId="193" fontId="52" fillId="0" borderId="0">
      <protection locked="0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5" fillId="0" borderId="0"/>
    <xf numFmtId="0" fontId="4" fillId="0" borderId="0" applyFont="0" applyFill="0" applyBorder="0" applyAlignment="0" applyProtection="0"/>
    <xf numFmtId="0" fontId="63" fillId="34" borderId="0" applyNumberFormat="0" applyBorder="0" applyAlignment="0" applyProtection="0">
      <alignment vertical="center"/>
    </xf>
    <xf numFmtId="0" fontId="67" fillId="0" borderId="0">
      <alignment vertical="top" wrapText="1"/>
    </xf>
    <xf numFmtId="0" fontId="67" fillId="0" borderId="0">
      <alignment vertical="top" wrapText="1"/>
    </xf>
    <xf numFmtId="0" fontId="59" fillId="5" borderId="0" applyNumberFormat="0" applyBorder="0" applyAlignment="0" applyProtection="0">
      <alignment vertical="center"/>
    </xf>
    <xf numFmtId="0" fontId="67" fillId="0" borderId="0">
      <alignment vertical="top" wrapText="1"/>
    </xf>
    <xf numFmtId="0" fontId="53" fillId="0" borderId="0"/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63" fillId="5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0" borderId="0"/>
    <xf numFmtId="0" fontId="81" fillId="5" borderId="0" applyNumberFormat="0" applyBorder="0" applyAlignment="0" applyProtection="0">
      <alignment vertical="center"/>
    </xf>
    <xf numFmtId="0" fontId="67" fillId="0" borderId="0">
      <alignment vertical="top" wrapText="1"/>
    </xf>
    <xf numFmtId="0" fontId="55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0" borderId="0"/>
    <xf numFmtId="0" fontId="59" fillId="5" borderId="0" applyNumberFormat="0" applyBorder="0" applyAlignment="0" applyProtection="0">
      <alignment vertical="center"/>
    </xf>
    <xf numFmtId="0" fontId="67" fillId="0" borderId="0">
      <alignment vertical="top" wrapText="1"/>
    </xf>
    <xf numFmtId="0" fontId="59" fillId="20" borderId="0" applyNumberFormat="0" applyBorder="0" applyAlignment="0" applyProtection="0">
      <alignment vertical="center"/>
    </xf>
    <xf numFmtId="0" fontId="53" fillId="0" borderId="0"/>
    <xf numFmtId="0" fontId="4" fillId="23" borderId="17" applyNumberFormat="0" applyFont="0" applyAlignment="0" applyProtection="0">
      <alignment vertical="center"/>
    </xf>
    <xf numFmtId="0" fontId="53" fillId="0" borderId="0"/>
    <xf numFmtId="0" fontId="43" fillId="1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7" fillId="0" borderId="0">
      <alignment vertical="top" wrapText="1"/>
    </xf>
    <xf numFmtId="193" fontId="52" fillId="0" borderId="0">
      <protection locked="0"/>
    </xf>
    <xf numFmtId="0" fontId="53" fillId="0" borderId="0"/>
    <xf numFmtId="0" fontId="59" fillId="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0" fontId="67" fillId="0" borderId="0">
      <alignment vertical="top" wrapText="1"/>
    </xf>
    <xf numFmtId="0" fontId="67" fillId="0" borderId="0">
      <alignment vertical="top" wrapText="1"/>
    </xf>
    <xf numFmtId="0" fontId="53" fillId="0" borderId="0">
      <protection locked="0"/>
    </xf>
    <xf numFmtId="0" fontId="53" fillId="0" borderId="0">
      <protection locked="0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3" fillId="0" borderId="0">
      <protection locked="0"/>
    </xf>
    <xf numFmtId="0" fontId="63" fillId="7" borderId="0" applyNumberFormat="0" applyBorder="0" applyAlignment="0" applyProtection="0">
      <alignment vertical="center"/>
    </xf>
    <xf numFmtId="193" fontId="52" fillId="0" borderId="0">
      <protection locked="0"/>
    </xf>
    <xf numFmtId="0" fontId="55" fillId="0" borderId="0"/>
    <xf numFmtId="0" fontId="53" fillId="0" borderId="0">
      <protection locked="0"/>
    </xf>
    <xf numFmtId="0" fontId="53" fillId="0" borderId="0">
      <protection locked="0"/>
    </xf>
    <xf numFmtId="0" fontId="63" fillId="7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205" fontId="49" fillId="0" borderId="0" applyFill="0" applyBorder="0" applyProtection="0">
      <alignment horizontal="right"/>
    </xf>
    <xf numFmtId="0" fontId="37" fillId="4" borderId="0" applyNumberFormat="0" applyBorder="0" applyAlignment="0" applyProtection="0">
      <alignment vertical="center"/>
    </xf>
    <xf numFmtId="0" fontId="53" fillId="0" borderId="0">
      <protection locked="0"/>
    </xf>
    <xf numFmtId="0" fontId="43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3" fillId="0" borderId="0">
      <protection locked="0"/>
    </xf>
    <xf numFmtId="0" fontId="53" fillId="0" borderId="0"/>
    <xf numFmtId="193" fontId="44" fillId="0" borderId="0">
      <protection locked="0"/>
    </xf>
    <xf numFmtId="193" fontId="52" fillId="0" borderId="0">
      <protection locked="0"/>
    </xf>
    <xf numFmtId="43" fontId="4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193" fontId="52" fillId="0" borderId="0">
      <protection locked="0"/>
    </xf>
    <xf numFmtId="0" fontId="43" fillId="50" borderId="0" applyNumberFormat="0" applyBorder="0" applyAlignment="0" applyProtection="0">
      <alignment vertical="center"/>
    </xf>
    <xf numFmtId="0" fontId="63" fillId="0" borderId="0">
      <alignment vertical="center"/>
    </xf>
    <xf numFmtId="193" fontId="52" fillId="0" borderId="0">
      <protection locked="0"/>
    </xf>
    <xf numFmtId="0" fontId="63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4" fillId="23" borderId="17" applyNumberFormat="0" applyFont="0" applyAlignment="0" applyProtection="0">
      <alignment vertical="center"/>
    </xf>
    <xf numFmtId="203" fontId="49" fillId="0" borderId="0"/>
    <xf numFmtId="193" fontId="52" fillId="0" borderId="0">
      <protection locked="0"/>
    </xf>
    <xf numFmtId="193" fontId="52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53" fillId="0" borderId="0"/>
    <xf numFmtId="0" fontId="53" fillId="0" borderId="0"/>
    <xf numFmtId="0" fontId="53" fillId="0" borderId="0"/>
    <xf numFmtId="0" fontId="43" fillId="16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4" fillId="0" borderId="0"/>
    <xf numFmtId="0" fontId="53" fillId="0" borderId="0"/>
    <xf numFmtId="0" fontId="59" fillId="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53" fillId="0" borderId="0"/>
    <xf numFmtId="193" fontId="51" fillId="0" borderId="0">
      <protection locked="0"/>
    </xf>
    <xf numFmtId="0" fontId="63" fillId="4" borderId="0" applyNumberFormat="0" applyBorder="0" applyAlignment="0" applyProtection="0">
      <alignment vertical="center"/>
    </xf>
    <xf numFmtId="0" fontId="101" fillId="6" borderId="28" applyNumberFormat="0" applyAlignment="0" applyProtection="0">
      <alignment vertical="center"/>
    </xf>
    <xf numFmtId="0" fontId="53" fillId="0" borderId="0"/>
    <xf numFmtId="0" fontId="43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9" fillId="5" borderId="0" applyNumberFormat="0" applyBorder="0" applyAlignment="0" applyProtection="0">
      <alignment vertical="center"/>
    </xf>
    <xf numFmtId="0" fontId="53" fillId="0" borderId="0"/>
    <xf numFmtId="0" fontId="63" fillId="3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3" fillId="0" borderId="0">
      <protection locked="0"/>
    </xf>
    <xf numFmtId="196" fontId="4" fillId="0" borderId="0" applyFont="0" applyFill="0" applyProtection="0"/>
    <xf numFmtId="0" fontId="53" fillId="0" borderId="0">
      <protection locked="0"/>
    </xf>
    <xf numFmtId="200" fontId="51" fillId="0" borderId="0">
      <protection locked="0"/>
    </xf>
    <xf numFmtId="0" fontId="53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4" fillId="0" borderId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37" fillId="7" borderId="0" applyNumberFormat="0" applyBorder="0" applyAlignment="0" applyProtection="0">
      <alignment vertical="center"/>
    </xf>
    <xf numFmtId="193" fontId="44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38" fillId="5" borderId="0" applyNumberFormat="0" applyBorder="0" applyAlignment="0" applyProtection="0"/>
    <xf numFmtId="0" fontId="55" fillId="0" borderId="0"/>
    <xf numFmtId="0" fontId="59" fillId="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5" fillId="0" borderId="0"/>
    <xf numFmtId="0" fontId="43" fillId="5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5" fillId="0" borderId="0"/>
    <xf numFmtId="193" fontId="51" fillId="0" borderId="0">
      <protection locked="0"/>
    </xf>
    <xf numFmtId="0" fontId="55" fillId="0" borderId="0"/>
    <xf numFmtId="0" fontId="43" fillId="1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3" fillId="0" borderId="0"/>
    <xf numFmtId="0" fontId="43" fillId="34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53" fillId="0" borderId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59" fillId="5" borderId="0" applyNumberFormat="0" applyBorder="0" applyAlignment="0" applyProtection="0">
      <alignment vertical="center"/>
    </xf>
    <xf numFmtId="0" fontId="53" fillId="0" borderId="0"/>
    <xf numFmtId="0" fontId="55" fillId="0" borderId="0"/>
    <xf numFmtId="193" fontId="51" fillId="0" borderId="0">
      <protection locked="0"/>
    </xf>
    <xf numFmtId="0" fontId="53" fillId="0" borderId="0"/>
    <xf numFmtId="0" fontId="53" fillId="0" borderId="0"/>
    <xf numFmtId="0" fontId="38" fillId="21" borderId="0" applyNumberFormat="0" applyBorder="0" applyAlignment="0" applyProtection="0"/>
    <xf numFmtId="0" fontId="80" fillId="0" borderId="24" applyNumberFormat="0" applyFill="0" applyAlignment="0" applyProtection="0">
      <alignment vertical="center"/>
    </xf>
    <xf numFmtId="0" fontId="53" fillId="0" borderId="0">
      <protection locked="0"/>
    </xf>
    <xf numFmtId="0" fontId="37" fillId="7" borderId="0" applyNumberFormat="0" applyBorder="0" applyAlignment="0" applyProtection="0">
      <alignment vertical="center"/>
    </xf>
    <xf numFmtId="193" fontId="52" fillId="0" borderId="0">
      <protection locked="0"/>
    </xf>
    <xf numFmtId="0" fontId="63" fillId="4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0" borderId="0"/>
    <xf numFmtId="0" fontId="37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193" fontId="51" fillId="0" borderId="0">
      <protection locked="0"/>
    </xf>
    <xf numFmtId="0" fontId="53" fillId="0" borderId="0">
      <protection locked="0"/>
    </xf>
    <xf numFmtId="188" fontId="49" fillId="0" borderId="0" applyFill="0" applyBorder="0" applyProtection="0">
      <alignment horizontal="right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63" fillId="7" borderId="0" applyNumberFormat="0" applyBorder="0" applyAlignment="0" applyProtection="0">
      <alignment vertical="center"/>
    </xf>
    <xf numFmtId="193" fontId="52" fillId="0" borderId="0">
      <protection locked="0"/>
    </xf>
    <xf numFmtId="193" fontId="44" fillId="0" borderId="0">
      <protection locked="0"/>
    </xf>
    <xf numFmtId="0" fontId="63" fillId="3" borderId="0" applyNumberFormat="0" applyBorder="0" applyAlignment="0" applyProtection="0">
      <alignment vertical="center"/>
    </xf>
    <xf numFmtId="209" fontId="95" fillId="0" borderId="0" applyFill="0" applyBorder="0" applyProtection="0">
      <alignment horizont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3" fillId="0" borderId="0"/>
    <xf numFmtId="177" fontId="49" fillId="0" borderId="0" applyFill="0" applyBorder="0" applyProtection="0">
      <alignment horizontal="right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5" fillId="0" borderId="0"/>
    <xf numFmtId="0" fontId="37" fillId="4" borderId="0" applyNumberFormat="0" applyBorder="0" applyAlignment="0" applyProtection="0">
      <alignment vertical="center"/>
    </xf>
    <xf numFmtId="0" fontId="55" fillId="0" borderId="0"/>
    <xf numFmtId="0" fontId="63" fillId="20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84" fillId="0" borderId="0"/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55" fillId="0" borderId="0"/>
    <xf numFmtId="0" fontId="63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5" fillId="57" borderId="26" applyNumberFormat="0" applyProtection="0">
      <alignment horizontal="right" vertical="center"/>
    </xf>
    <xf numFmtId="213" fontId="49" fillId="0" borderId="0" applyFill="0" applyBorder="0" applyProtection="0">
      <alignment horizontal="right"/>
    </xf>
    <xf numFmtId="0" fontId="59" fillId="5" borderId="0" applyNumberFormat="0" applyBorder="0" applyAlignment="0" applyProtection="0">
      <alignment vertical="center"/>
    </xf>
    <xf numFmtId="216" fontId="111" fillId="0" borderId="0" applyFill="0" applyBorder="0" applyProtection="0">
      <alignment horizontal="right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194" fontId="49" fillId="0" borderId="0" applyFill="0" applyBorder="0" applyProtection="0">
      <alignment horizontal="right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93" fontId="51" fillId="0" borderId="0">
      <protection locked="0"/>
    </xf>
    <xf numFmtId="193" fontId="52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2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2" fillId="0" borderId="0">
      <protection locked="0"/>
    </xf>
    <xf numFmtId="193" fontId="52" fillId="0" borderId="0">
      <protection locked="0"/>
    </xf>
    <xf numFmtId="0" fontId="116" fillId="0" borderId="30">
      <alignment horizontal="left"/>
    </xf>
    <xf numFmtId="0" fontId="43" fillId="9" borderId="0" applyNumberFormat="0" applyBorder="0" applyAlignment="0" applyProtection="0">
      <alignment vertical="center"/>
    </xf>
    <xf numFmtId="193" fontId="52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63" fillId="7" borderId="0" applyNumberFormat="0" applyBorder="0" applyAlignment="0" applyProtection="0">
      <alignment vertical="center"/>
    </xf>
    <xf numFmtId="193" fontId="52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43" fillId="8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3" fillId="0" borderId="0">
      <protection locked="0"/>
    </xf>
    <xf numFmtId="0" fontId="63" fillId="6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44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9" fillId="5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5" fillId="0" borderId="0"/>
    <xf numFmtId="0" fontId="43" fillId="5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0" fontId="59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07" fillId="0" borderId="0"/>
    <xf numFmtId="0" fontId="63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00" fillId="0" borderId="27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5" fillId="0" borderId="0"/>
    <xf numFmtId="0" fontId="63" fillId="2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1" fontId="53" fillId="0" borderId="0"/>
    <xf numFmtId="193" fontId="52" fillId="0" borderId="0">
      <protection locked="0"/>
    </xf>
    <xf numFmtId="0" fontId="63" fillId="6" borderId="0" applyNumberFormat="0" applyBorder="0" applyAlignment="0" applyProtection="0">
      <alignment vertical="center"/>
    </xf>
    <xf numFmtId="193" fontId="51" fillId="0" borderId="0">
      <protection locked="0"/>
    </xf>
    <xf numFmtId="193" fontId="52" fillId="0" borderId="0">
      <protection locked="0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0" fontId="98" fillId="23" borderId="0" applyNumberFormat="0" applyBorder="0" applyAlignment="0" applyProtection="0"/>
    <xf numFmtId="193" fontId="44" fillId="0" borderId="0">
      <protection locked="0"/>
    </xf>
    <xf numFmtId="0" fontId="43" fillId="10" borderId="0" applyNumberFormat="0" applyBorder="0" applyAlignment="0" applyProtection="0">
      <alignment vertical="center"/>
    </xf>
    <xf numFmtId="193" fontId="52" fillId="0" borderId="0">
      <protection locked="0"/>
    </xf>
    <xf numFmtId="0" fontId="63" fillId="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193" fontId="52" fillId="0" borderId="0">
      <protection locked="0"/>
    </xf>
    <xf numFmtId="0" fontId="43" fillId="1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2" fillId="0" borderId="0">
      <protection locked="0"/>
    </xf>
    <xf numFmtId="193" fontId="51" fillId="0" borderId="0">
      <protection locked="0"/>
    </xf>
    <xf numFmtId="193" fontId="44" fillId="0" borderId="0">
      <protection locked="0"/>
    </xf>
    <xf numFmtId="0" fontId="42" fillId="0" borderId="0"/>
    <xf numFmtId="193" fontId="51" fillId="0" borderId="0">
      <protection locked="0"/>
    </xf>
    <xf numFmtId="0" fontId="110" fillId="10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63" fillId="3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221" fontId="122" fillId="0" borderId="0"/>
    <xf numFmtId="0" fontId="6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0" fontId="63" fillId="3" borderId="0" applyNumberFormat="0" applyBorder="0" applyAlignment="0" applyProtection="0">
      <alignment vertical="center"/>
    </xf>
    <xf numFmtId="193" fontId="44" fillId="0" borderId="0">
      <protection locked="0"/>
    </xf>
    <xf numFmtId="0" fontId="63" fillId="3" borderId="0" applyNumberFormat="0" applyBorder="0" applyAlignment="0" applyProtection="0">
      <alignment vertical="center"/>
    </xf>
    <xf numFmtId="193" fontId="44" fillId="0" borderId="0">
      <protection locked="0"/>
    </xf>
    <xf numFmtId="0" fontId="63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54" borderId="0" applyNumberFormat="0" applyBorder="0" applyAlignment="0" applyProtection="0">
      <alignment vertical="center"/>
    </xf>
    <xf numFmtId="190" fontId="42" fillId="0" borderId="0" applyFill="0" applyBorder="0" applyAlignment="0"/>
    <xf numFmtId="0" fontId="63" fillId="5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193" fontId="44" fillId="0" borderId="0">
      <protection locked="0"/>
    </xf>
    <xf numFmtId="0" fontId="63" fillId="5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10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0" fillId="8" borderId="0" applyNumberFormat="0" applyBorder="0" applyAlignment="0" applyProtection="0">
      <alignment vertical="center"/>
    </xf>
    <xf numFmtId="0" fontId="4" fillId="23" borderId="17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0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45" fillId="3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45" fillId="58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/>
    <xf numFmtId="0" fontId="45" fillId="59" borderId="0" applyNumberFormat="0" applyBorder="0" applyAlignment="0" applyProtection="0"/>
    <xf numFmtId="0" fontId="45" fillId="53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9" fillId="23" borderId="0" applyNumberFormat="0" applyBorder="0" applyAlignment="0" applyProtection="0"/>
    <xf numFmtId="0" fontId="39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5" fillId="6" borderId="0" applyNumberFormat="0" applyBorder="0" applyAlignment="0" applyProtection="0"/>
    <xf numFmtId="0" fontId="45" fillId="59" borderId="0" applyNumberFormat="0" applyBorder="0" applyAlignment="0" applyProtection="0"/>
    <xf numFmtId="0" fontId="39" fillId="43" borderId="0" applyNumberFormat="0" applyBorder="0" applyAlignment="0" applyProtection="0"/>
    <xf numFmtId="0" fontId="39" fillId="6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190" fontId="4" fillId="0" borderId="0" applyFont="0" applyFill="0" applyBorder="0" applyAlignment="0" applyProtection="0"/>
    <xf numFmtId="0" fontId="45" fillId="6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45" fillId="58" borderId="0" applyNumberFormat="0" applyBorder="0" applyAlignment="0" applyProtection="0"/>
    <xf numFmtId="0" fontId="43" fillId="1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5" fillId="3" borderId="0" applyNumberFormat="0" applyBorder="0" applyAlignment="0" applyProtection="0"/>
    <xf numFmtId="0" fontId="43" fillId="45" borderId="0" applyNumberFormat="0" applyBorder="0" applyAlignment="0" applyProtection="0">
      <alignment vertical="center"/>
    </xf>
    <xf numFmtId="0" fontId="39" fillId="23" borderId="0" applyNumberFormat="0" applyBorder="0" applyAlignment="0" applyProtection="0"/>
    <xf numFmtId="0" fontId="98" fillId="4" borderId="0" applyNumberFormat="0" applyBorder="0" applyAlignment="0" applyProtection="0"/>
    <xf numFmtId="0" fontId="39" fillId="34" borderId="0" applyNumberFormat="0" applyBorder="0" applyAlignment="0" applyProtection="0"/>
    <xf numFmtId="0" fontId="45" fillId="34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193" fontId="51" fillId="0" borderId="0">
      <protection locked="0"/>
    </xf>
    <xf numFmtId="0" fontId="45" fillId="19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125" fillId="60" borderId="0" applyNumberFormat="0" applyProtection="0">
      <alignment horizontal="center"/>
      <protection locked="0" hidden="1"/>
    </xf>
    <xf numFmtId="0" fontId="4" fillId="0" borderId="0" applyFont="0" applyFill="0" applyBorder="0" applyAlignment="0" applyProtection="0"/>
    <xf numFmtId="193" fontId="4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4" fillId="0" borderId="0">
      <protection locked="0"/>
    </xf>
    <xf numFmtId="0" fontId="37" fillId="4" borderId="0" applyNumberFormat="0" applyBorder="0" applyAlignment="0" applyProtection="0">
      <alignment vertical="center"/>
    </xf>
    <xf numFmtId="0" fontId="97" fillId="0" borderId="0">
      <alignment horizontal="center" wrapText="1"/>
      <protection locked="0"/>
    </xf>
    <xf numFmtId="0" fontId="59" fillId="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190" fontId="42" fillId="0" borderId="0" applyFill="0" applyBorder="0" applyAlignment="0"/>
    <xf numFmtId="0" fontId="4" fillId="0" borderId="0" applyFont="0" applyFill="0" applyBorder="0" applyAlignment="0" applyProtection="0"/>
    <xf numFmtId="0" fontId="37" fillId="7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0" fontId="107" fillId="0" borderId="0"/>
    <xf numFmtId="0" fontId="37" fillId="4" borderId="0" applyNumberFormat="0" applyBorder="0" applyAlignment="0" applyProtection="0">
      <alignment vertical="center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0" fontId="86" fillId="6" borderId="2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44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0" borderId="0" applyFill="0" applyBorder="0" applyAlignment="0"/>
    <xf numFmtId="0" fontId="59" fillId="5" borderId="0" applyNumberFormat="0" applyBorder="0" applyAlignment="0" applyProtection="0">
      <alignment vertical="center"/>
    </xf>
    <xf numFmtId="178" fontId="42" fillId="0" borderId="0" applyFill="0" applyBorder="0" applyAlignment="0"/>
    <xf numFmtId="181" fontId="42" fillId="0" borderId="0" applyFill="0" applyBorder="0" applyAlignment="0"/>
    <xf numFmtId="189" fontId="53" fillId="0" borderId="0" applyFill="0" applyBorder="0" applyAlignment="0"/>
    <xf numFmtId="182" fontId="42" fillId="0" borderId="0" applyFill="0" applyBorder="0" applyAlignment="0"/>
    <xf numFmtId="0" fontId="98" fillId="61" borderId="0" applyNumberFormat="0" applyBorder="0" applyAlignment="0" applyProtection="0"/>
    <xf numFmtId="178" fontId="42" fillId="0" borderId="0" applyFill="0" applyBorder="0" applyAlignment="0"/>
    <xf numFmtId="0" fontId="86" fillId="6" borderId="25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9" fillId="0" borderId="0"/>
    <xf numFmtId="0" fontId="120" fillId="59" borderId="3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</xf>
    <xf numFmtId="0" fontId="99" fillId="0" borderId="0" applyFill="0" applyBorder="0">
      <alignment horizontal="right"/>
    </xf>
    <xf numFmtId="0" fontId="127" fillId="0" borderId="32"/>
    <xf numFmtId="0" fontId="55" fillId="0" borderId="0" applyFill="0" applyBorder="0">
      <alignment horizontal="right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0" fontId="105" fillId="0" borderId="3">
      <alignment horizontal="center"/>
    </xf>
    <xf numFmtId="0" fontId="37" fillId="4" borderId="0" applyNumberFormat="0" applyBorder="0" applyAlignment="0" applyProtection="0">
      <alignment vertical="center"/>
    </xf>
    <xf numFmtId="4" fontId="51" fillId="0" borderId="0">
      <protection locked="0"/>
    </xf>
    <xf numFmtId="191" fontId="53" fillId="0" borderId="0"/>
    <xf numFmtId="191" fontId="53" fillId="0" borderId="0"/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191" fontId="53" fillId="0" borderId="0"/>
    <xf numFmtId="191" fontId="53" fillId="0" borderId="0"/>
    <xf numFmtId="191" fontId="53" fillId="0" borderId="0"/>
    <xf numFmtId="191" fontId="53" fillId="0" borderId="0"/>
    <xf numFmtId="191" fontId="53" fillId="0" borderId="0"/>
    <xf numFmtId="38" fontId="4" fillId="0" borderId="0" applyFont="0" applyFill="0" applyBorder="0" applyAlignment="0" applyProtection="0"/>
    <xf numFmtId="41" fontId="53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218" fontId="49" fillId="0" borderId="0"/>
    <xf numFmtId="222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0" fontId="121" fillId="0" borderId="0" applyNumberFormat="0" applyAlignment="0">
      <alignment horizontal="left"/>
    </xf>
    <xf numFmtId="0" fontId="59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23" fillId="0" borderId="0" applyNumberFormat="0" applyAlignment="0"/>
    <xf numFmtId="193" fontId="44" fillId="0" borderId="0">
      <protection locked="0"/>
    </xf>
    <xf numFmtId="193" fontId="44" fillId="0" borderId="0">
      <protection locked="0"/>
    </xf>
    <xf numFmtId="199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19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220" fontId="49" fillId="0" borderId="0"/>
    <xf numFmtId="15" fontId="124" fillId="0" borderId="0"/>
    <xf numFmtId="14" fontId="115" fillId="0" borderId="0" applyFill="0" applyBorder="0" applyAlignment="0"/>
    <xf numFmtId="0" fontId="53" fillId="0" borderId="0">
      <protection locked="0"/>
    </xf>
    <xf numFmtId="38" fontId="124" fillId="0" borderId="33">
      <alignment vertical="center"/>
    </xf>
    <xf numFmtId="224" fontId="49" fillId="0" borderId="0"/>
    <xf numFmtId="0" fontId="59" fillId="5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/>
    <xf numFmtId="190" fontId="42" fillId="0" borderId="0" applyFill="0" applyBorder="0" applyAlignment="0"/>
    <xf numFmtId="226" fontId="4" fillId="0" borderId="0" applyFont="0" applyFill="0" applyBorder="0" applyAlignment="0" applyProtection="0"/>
    <xf numFmtId="178" fontId="42" fillId="0" borderId="0" applyFill="0" applyBorder="0" applyAlignment="0"/>
    <xf numFmtId="190" fontId="42" fillId="0" borderId="0" applyFill="0" applyBorder="0" applyAlignment="0"/>
    <xf numFmtId="182" fontId="42" fillId="0" borderId="0" applyFill="0" applyBorder="0" applyAlignment="0"/>
    <xf numFmtId="178" fontId="42" fillId="0" borderId="0" applyFill="0" applyBorder="0" applyAlignment="0"/>
    <xf numFmtId="0" fontId="59" fillId="5" borderId="0" applyNumberFormat="0" applyBorder="0" applyAlignment="0" applyProtection="0">
      <alignment vertical="center"/>
    </xf>
    <xf numFmtId="0" fontId="130" fillId="0" borderId="0" applyNumberFormat="0" applyAlignment="0">
      <alignment horizontal="left"/>
    </xf>
    <xf numFmtId="0" fontId="59" fillId="5" borderId="0" applyNumberFormat="0" applyBorder="0" applyAlignment="0" applyProtection="0">
      <alignment vertical="center"/>
    </xf>
    <xf numFmtId="0" fontId="131" fillId="60" borderId="1"/>
    <xf numFmtId="0" fontId="37" fillId="4" borderId="0" applyNumberFormat="0" applyBorder="0" applyAlignment="0" applyProtection="0">
      <alignment vertical="center"/>
    </xf>
    <xf numFmtId="227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193" fontId="51" fillId="0" borderId="0">
      <protection locked="0"/>
    </xf>
    <xf numFmtId="0" fontId="55" fillId="0" borderId="0" applyNumberFormat="0" applyFill="0" applyBorder="0" applyAlignment="0" applyProtection="0"/>
    <xf numFmtId="0" fontId="43" fillId="5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0" borderId="0">
      <protection locked="0"/>
    </xf>
    <xf numFmtId="0" fontId="91" fillId="0" borderId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1" fillId="0" borderId="0"/>
    <xf numFmtId="0" fontId="53" fillId="0" borderId="0">
      <protection locked="0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3" fillId="0" borderId="0">
      <protection locked="0"/>
    </xf>
    <xf numFmtId="0" fontId="53" fillId="0" borderId="0">
      <protection locked="0"/>
    </xf>
    <xf numFmtId="193" fontId="52" fillId="0" borderId="0">
      <protection locked="0"/>
    </xf>
    <xf numFmtId="0" fontId="133" fillId="0" borderId="0">
      <alignment horizontal="left" indent="1"/>
    </xf>
    <xf numFmtId="193" fontId="51" fillId="0" borderId="0">
      <protection locked="0"/>
    </xf>
    <xf numFmtId="0" fontId="53" fillId="0" borderId="0">
      <protection locked="0"/>
    </xf>
    <xf numFmtId="197" fontId="134" fillId="0" borderId="0">
      <alignment horizontal="right"/>
    </xf>
    <xf numFmtId="0" fontId="53" fillId="0" borderId="0"/>
    <xf numFmtId="0" fontId="117" fillId="0" borderId="0"/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131" fillId="6" borderId="0" applyNumberFormat="0" applyBorder="0" applyAlignment="0" applyProtection="0"/>
    <xf numFmtId="0" fontId="135" fillId="0" borderId="0">
      <alignment horizontal="left"/>
    </xf>
    <xf numFmtId="0" fontId="43" fillId="10" borderId="0" applyNumberFormat="0" applyBorder="0" applyAlignment="0" applyProtection="0">
      <alignment vertical="center"/>
    </xf>
    <xf numFmtId="214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0" fontId="136" fillId="0" borderId="34" applyNumberFormat="0" applyAlignment="0" applyProtection="0">
      <alignment horizontal="left" vertical="center"/>
    </xf>
    <xf numFmtId="0" fontId="43" fillId="10" borderId="0" applyNumberFormat="0" applyBorder="0" applyAlignment="0" applyProtection="0">
      <alignment vertical="center"/>
    </xf>
    <xf numFmtId="214" fontId="4" fillId="0" borderId="0" applyFont="0" applyFill="0" applyBorder="0" applyAlignment="0" applyProtection="0"/>
    <xf numFmtId="0" fontId="136" fillId="0" borderId="11">
      <alignment horizontal="left" vertical="center"/>
    </xf>
    <xf numFmtId="0" fontId="69" fillId="0" borderId="19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3" fillId="0" borderId="35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3" fillId="0" borderId="0"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5" fillId="34" borderId="25" applyNumberFormat="0" applyAlignment="0" applyProtection="0">
      <alignment vertical="center"/>
    </xf>
    <xf numFmtId="0" fontId="131" fillId="23" borderId="1" applyNumberFormat="0" applyBorder="0" applyAlignment="0" applyProtection="0"/>
    <xf numFmtId="178" fontId="138" fillId="63" borderId="0"/>
    <xf numFmtId="0" fontId="59" fillId="5" borderId="0" applyNumberFormat="0" applyBorder="0" applyAlignment="0" applyProtection="0">
      <alignment vertical="center"/>
    </xf>
    <xf numFmtId="0" fontId="85" fillId="34" borderId="25" applyNumberFormat="0" applyAlignment="0" applyProtection="0">
      <alignment vertical="center"/>
    </xf>
    <xf numFmtId="0" fontId="4" fillId="23" borderId="17" applyNumberFormat="0" applyFont="0" applyAlignment="0" applyProtection="0">
      <alignment vertical="center"/>
    </xf>
    <xf numFmtId="0" fontId="4" fillId="43" borderId="0" applyNumberFormat="0" applyFont="0" applyBorder="0" applyAlignment="0" applyProtection="0">
      <alignment horizontal="right"/>
    </xf>
    <xf numFmtId="0" fontId="4" fillId="0" borderId="0" applyNumberFormat="0" applyFont="0">
      <alignment horizontal="centerContinuous" wrapText="1"/>
    </xf>
    <xf numFmtId="38" fontId="108" fillId="0" borderId="0"/>
    <xf numFmtId="38" fontId="140" fillId="0" borderId="0"/>
    <xf numFmtId="38" fontId="141" fillId="0" borderId="0"/>
    <xf numFmtId="38" fontId="99" fillId="0" borderId="0"/>
    <xf numFmtId="0" fontId="134" fillId="0" borderId="0"/>
    <xf numFmtId="0" fontId="59" fillId="20" borderId="0" applyNumberFormat="0" applyBorder="0" applyAlignment="0" applyProtection="0">
      <alignment vertical="center"/>
    </xf>
    <xf numFmtId="0" fontId="134" fillId="0" borderId="0"/>
    <xf numFmtId="0" fontId="4" fillId="0" borderId="0" applyFont="0" applyFill="0">
      <alignment horizontal="fill"/>
    </xf>
    <xf numFmtId="190" fontId="42" fillId="0" borderId="0" applyFill="0" applyBorder="0" applyAlignment="0"/>
    <xf numFmtId="0" fontId="37" fillId="4" borderId="0" applyNumberFormat="0" applyBorder="0" applyAlignment="0" applyProtection="0">
      <alignment vertical="center"/>
    </xf>
    <xf numFmtId="178" fontId="42" fillId="0" borderId="0" applyFill="0" applyBorder="0" applyAlignment="0"/>
    <xf numFmtId="190" fontId="42" fillId="0" borderId="0" applyFill="0" applyBorder="0" applyAlignment="0"/>
    <xf numFmtId="0" fontId="59" fillId="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59" fillId="5" borderId="0" applyNumberFormat="0" applyBorder="0" applyAlignment="0" applyProtection="0">
      <alignment vertical="center"/>
    </xf>
    <xf numFmtId="178" fontId="42" fillId="0" borderId="0" applyFill="0" applyBorder="0" applyAlignment="0"/>
    <xf numFmtId="193" fontId="51" fillId="0" borderId="0">
      <protection locked="0"/>
    </xf>
    <xf numFmtId="178" fontId="128" fillId="62" borderId="0"/>
    <xf numFmtId="3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38" fillId="5" borderId="0" applyNumberFormat="0" applyBorder="0" applyAlignment="0" applyProtection="0"/>
    <xf numFmtId="207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38" fontId="103" fillId="0" borderId="0"/>
    <xf numFmtId="0" fontId="37" fillId="4" borderId="0" applyNumberFormat="0" applyBorder="0" applyAlignment="0" applyProtection="0">
      <alignment vertical="center"/>
    </xf>
    <xf numFmtId="225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228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219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185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23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55" fillId="0" borderId="0"/>
    <xf numFmtId="0" fontId="102" fillId="5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9" fillId="0" borderId="0"/>
    <xf numFmtId="37" fontId="142" fillId="0" borderId="0"/>
    <xf numFmtId="0" fontId="143" fillId="0" borderId="0"/>
    <xf numFmtId="0" fontId="138" fillId="0" borderId="0"/>
    <xf numFmtId="0" fontId="92" fillId="52" borderId="26" applyNumberFormat="0" applyProtection="0">
      <alignment horizontal="left" vertical="top" indent="1"/>
    </xf>
    <xf numFmtId="193" fontId="144" fillId="0" borderId="0">
      <protection locked="0"/>
    </xf>
    <xf numFmtId="0" fontId="145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145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3" fillId="0" borderId="0"/>
    <xf numFmtId="0" fontId="146" fillId="0" borderId="0"/>
    <xf numFmtId="0" fontId="143" fillId="0" borderId="0"/>
    <xf numFmtId="0" fontId="53" fillId="0" borderId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4" fillId="23" borderId="17" applyNumberFormat="0" applyFont="0" applyAlignment="0" applyProtection="0">
      <alignment vertical="center"/>
    </xf>
    <xf numFmtId="0" fontId="4" fillId="0" borderId="0"/>
    <xf numFmtId="0" fontId="37" fillId="4" borderId="0" applyNumberFormat="0" applyBorder="0" applyAlignment="0" applyProtection="0">
      <alignment vertical="center"/>
    </xf>
    <xf numFmtId="0" fontId="4" fillId="0" borderId="0" applyFont="0" applyFill="0" applyBorder="0" applyAlignment="0" applyProtection="0"/>
    <xf numFmtId="0" fontId="55" fillId="0" borderId="0"/>
    <xf numFmtId="0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01" fillId="6" borderId="28" applyNumberFormat="0" applyAlignment="0" applyProtection="0">
      <alignment vertical="center"/>
    </xf>
    <xf numFmtId="40" fontId="148" fillId="2" borderId="0">
      <alignment horizontal="right"/>
    </xf>
    <xf numFmtId="217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201" fontId="4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15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9" fontId="4" fillId="0" borderId="0" applyFont="0" applyFill="0" applyBorder="0" applyAlignment="0" applyProtection="0"/>
    <xf numFmtId="0" fontId="124" fillId="0" borderId="36" applyNumberFormat="0" applyBorder="0"/>
    <xf numFmtId="0" fontId="42" fillId="0" borderId="0"/>
    <xf numFmtId="0" fontId="131" fillId="6" borderId="1"/>
    <xf numFmtId="0" fontId="151" fillId="64" borderId="0" applyNumberFormat="0" applyBorder="0" applyAlignment="0" applyProtection="0"/>
    <xf numFmtId="40" fontId="4" fillId="0" borderId="0" applyFont="0" applyFill="0" applyBorder="0" applyAlignment="0" applyProtection="0"/>
    <xf numFmtId="190" fontId="42" fillId="0" borderId="0" applyFill="0" applyBorder="0" applyAlignment="0"/>
    <xf numFmtId="0" fontId="115" fillId="45" borderId="26" applyNumberFormat="0" applyProtection="0">
      <alignment horizontal="right" vertical="center"/>
    </xf>
    <xf numFmtId="178" fontId="42" fillId="0" borderId="0" applyFill="0" applyBorder="0" applyAlignment="0"/>
    <xf numFmtId="0" fontId="37" fillId="4" borderId="0" applyNumberFormat="0" applyBorder="0" applyAlignment="0" applyProtection="0">
      <alignment vertical="center"/>
    </xf>
    <xf numFmtId="182" fontId="42" fillId="0" borderId="0" applyFill="0" applyBorder="0" applyAlignment="0"/>
    <xf numFmtId="178" fontId="42" fillId="0" borderId="0" applyFill="0" applyBorder="0" applyAlignment="0"/>
    <xf numFmtId="204" fontId="152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0" fontId="153" fillId="0" borderId="32">
      <alignment horizontal="center"/>
    </xf>
    <xf numFmtId="0" fontId="98" fillId="4" borderId="0" applyNumberFormat="0" applyBorder="0" applyAlignment="0" applyProtection="0"/>
    <xf numFmtId="3" fontId="4" fillId="0" borderId="0" applyFont="0" applyFill="0" applyBorder="0" applyAlignment="0" applyProtection="0"/>
    <xf numFmtId="0" fontId="4" fillId="65" borderId="0" applyNumberFormat="0" applyFont="0" applyBorder="0" applyAlignment="0" applyProtection="0"/>
    <xf numFmtId="0" fontId="4" fillId="0" borderId="0" applyNumberFormat="0" applyFill="0" applyBorder="0" applyAlignment="0" applyProtection="0">
      <alignment horizontal="left"/>
    </xf>
    <xf numFmtId="179" fontId="53" fillId="5" borderId="0">
      <alignment vertical="center"/>
    </xf>
    <xf numFmtId="0" fontId="81" fillId="5" borderId="0" applyNumberFormat="0" applyBorder="0" applyAlignment="0" applyProtection="0">
      <alignment vertical="center"/>
    </xf>
    <xf numFmtId="0" fontId="92" fillId="52" borderId="26" applyNumberForma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54" fillId="52" borderId="26" applyNumberFormat="0" applyProtection="0">
      <alignment vertical="center"/>
    </xf>
    <xf numFmtId="41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92" fillId="52" borderId="26" applyNumberFormat="0" applyProtection="0">
      <alignment horizontal="left" vertical="center" indent="1"/>
    </xf>
    <xf numFmtId="0" fontId="92" fillId="67" borderId="0" applyNumberFormat="0" applyProtection="0">
      <alignment horizontal="left" vertical="center" indent="1"/>
    </xf>
    <xf numFmtId="0" fontId="115" fillId="4" borderId="26" applyNumberFormat="0" applyProtection="0">
      <alignment horizontal="right" vertical="center"/>
    </xf>
    <xf numFmtId="0" fontId="115" fillId="8" borderId="26" applyNumberFormat="0" applyProtection="0">
      <alignment horizontal="right" vertical="center"/>
    </xf>
    <xf numFmtId="0" fontId="115" fillId="16" borderId="26" applyNumberFormat="0" applyProtection="0">
      <alignment horizontal="right" vertical="center"/>
    </xf>
    <xf numFmtId="0" fontId="115" fillId="55" borderId="26" applyNumberFormat="0" applyProtection="0">
      <alignment horizontal="right" vertical="center"/>
    </xf>
    <xf numFmtId="193" fontId="52" fillId="0" borderId="0">
      <protection locked="0"/>
    </xf>
    <xf numFmtId="0" fontId="115" fillId="19" borderId="26" applyNumberFormat="0" applyProtection="0">
      <alignment horizontal="right"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5" fillId="68" borderId="26" applyNumberFormat="0" applyProtection="0">
      <alignment horizontal="right" vertical="center"/>
    </xf>
    <xf numFmtId="0" fontId="59" fillId="5" borderId="0" applyNumberFormat="0" applyBorder="0" applyAlignment="0" applyProtection="0">
      <alignment vertical="center"/>
    </xf>
    <xf numFmtId="0" fontId="115" fillId="54" borderId="26" applyNumberFormat="0" applyProtection="0">
      <alignment horizontal="right"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92" fillId="69" borderId="37" applyNumberFormat="0" applyProtection="0">
      <alignment horizontal="left" vertical="center" indent="1"/>
    </xf>
    <xf numFmtId="0" fontId="43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5" fillId="66" borderId="0" applyNumberFormat="0" applyProtection="0">
      <alignment horizontal="left" vertical="center" indent="1"/>
    </xf>
    <xf numFmtId="0" fontId="155" fillId="58" borderId="0" applyNumberFormat="0" applyProtection="0">
      <alignment horizontal="left" vertical="center" indent="1"/>
    </xf>
    <xf numFmtId="0" fontId="115" fillId="67" borderId="26" applyNumberFormat="0" applyProtection="0">
      <alignment horizontal="right" vertical="center"/>
    </xf>
    <xf numFmtId="0" fontId="37" fillId="4" borderId="0" applyNumberFormat="0" applyBorder="0" applyAlignment="0" applyProtection="0">
      <alignment vertical="center"/>
    </xf>
    <xf numFmtId="0" fontId="115" fillId="66" borderId="0" applyNumberFormat="0" applyProtection="0">
      <alignment horizontal="left" vertical="center" indent="1"/>
    </xf>
    <xf numFmtId="0" fontId="115" fillId="67" borderId="0" applyNumberFormat="0" applyProtection="0">
      <alignment horizontal="left" vertical="center" indent="1"/>
    </xf>
    <xf numFmtId="0" fontId="53" fillId="58" borderId="26" applyNumberFormat="0" applyProtection="0">
      <alignment horizontal="left" vertical="center" indent="1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3" fillId="58" borderId="26" applyNumberFormat="0" applyProtection="0">
      <alignment horizontal="left" vertical="top" indent="1"/>
    </xf>
    <xf numFmtId="0" fontId="53" fillId="67" borderId="26" applyNumberFormat="0" applyProtection="0">
      <alignment horizontal="left" vertical="center" indent="1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53" fillId="67" borderId="26" applyNumberFormat="0" applyProtection="0">
      <alignment horizontal="left" vertical="top" indent="1"/>
    </xf>
    <xf numFmtId="0" fontId="53" fillId="3" borderId="26" applyNumberFormat="0" applyProtection="0">
      <alignment horizontal="left" vertical="center" indent="1"/>
    </xf>
    <xf numFmtId="0" fontId="53" fillId="3" borderId="26" applyNumberFormat="0" applyProtection="0">
      <alignment horizontal="left" vertical="top" indent="1"/>
    </xf>
    <xf numFmtId="0" fontId="59" fillId="5" borderId="0" applyNumberFormat="0" applyBorder="0" applyAlignment="0" applyProtection="0">
      <alignment vertical="center"/>
    </xf>
    <xf numFmtId="0" fontId="53" fillId="66" borderId="26" applyNumberFormat="0" applyProtection="0">
      <alignment horizontal="left" vertical="center" indent="1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66" borderId="26" applyNumberFormat="0" applyProtection="0">
      <alignment horizontal="left" vertical="top" indent="1"/>
    </xf>
    <xf numFmtId="0" fontId="59" fillId="5" borderId="0" applyNumberFormat="0" applyBorder="0" applyAlignment="0" applyProtection="0">
      <alignment vertical="center"/>
    </xf>
    <xf numFmtId="0" fontId="115" fillId="23" borderId="26" applyNumberFormat="0" applyProtection="0">
      <alignment vertical="center"/>
    </xf>
    <xf numFmtId="0" fontId="156" fillId="23" borderId="26" applyNumberForma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15" fillId="23" borderId="26" applyNumberFormat="0" applyProtection="0">
      <alignment horizontal="left" vertical="center" indent="1"/>
    </xf>
    <xf numFmtId="0" fontId="59" fillId="5" borderId="0" applyNumberFormat="0" applyBorder="0" applyAlignment="0" applyProtection="0">
      <alignment vertical="center"/>
    </xf>
    <xf numFmtId="0" fontId="115" fillId="23" borderId="26" applyNumberFormat="0" applyProtection="0">
      <alignment horizontal="left" vertical="top" indent="1"/>
    </xf>
    <xf numFmtId="0" fontId="115" fillId="66" borderId="26" applyNumberFormat="0" applyProtection="0">
      <alignment horizontal="right" vertical="center"/>
    </xf>
    <xf numFmtId="0" fontId="59" fillId="5" borderId="0" applyNumberFormat="0" applyBorder="0" applyAlignment="0" applyProtection="0">
      <alignment vertical="center"/>
    </xf>
    <xf numFmtId="0" fontId="156" fillId="66" borderId="26" applyNumberFormat="0" applyProtection="0">
      <alignment horizontal="right" vertical="center"/>
    </xf>
    <xf numFmtId="0" fontId="37" fillId="4" borderId="0" applyNumberFormat="0" applyBorder="0" applyAlignment="0" applyProtection="0">
      <alignment vertical="center"/>
    </xf>
    <xf numFmtId="0" fontId="115" fillId="67" borderId="26" applyNumberFormat="0" applyProtection="0">
      <alignment horizontal="left" vertical="center" indent="1"/>
    </xf>
    <xf numFmtId="0" fontId="115" fillId="67" borderId="26" applyNumberFormat="0" applyProtection="0">
      <alignment horizontal="left" vertical="top" indent="1"/>
    </xf>
    <xf numFmtId="0" fontId="37" fillId="4" borderId="0" applyNumberFormat="0" applyBorder="0" applyAlignment="0" applyProtection="0">
      <alignment vertical="center"/>
    </xf>
    <xf numFmtId="0" fontId="157" fillId="63" borderId="0" applyNumberFormat="0" applyProtection="0">
      <alignment horizontal="left" vertical="center" indent="1"/>
    </xf>
    <xf numFmtId="0" fontId="59" fillId="5" borderId="0" applyNumberFormat="0" applyBorder="0" applyAlignment="0" applyProtection="0">
      <alignment vertical="center"/>
    </xf>
    <xf numFmtId="0" fontId="158" fillId="66" borderId="26" applyNumberFormat="0" applyProtection="0">
      <alignment horizontal="right" vertical="center"/>
    </xf>
    <xf numFmtId="0" fontId="37" fillId="4" borderId="0" applyNumberFormat="0" applyBorder="0" applyAlignment="0" applyProtection="0">
      <alignment vertical="center"/>
    </xf>
    <xf numFmtId="0" fontId="159" fillId="58" borderId="0" applyNumberFormat="0"/>
    <xf numFmtId="0" fontId="59" fillId="5" borderId="0" applyNumberFormat="0" applyBorder="0" applyAlignment="0" applyProtection="0">
      <alignment vertical="center"/>
    </xf>
    <xf numFmtId="0" fontId="109" fillId="56" borderId="29">
      <protection locked="0"/>
    </xf>
    <xf numFmtId="0" fontId="8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76" fontId="124" fillId="0" borderId="0">
      <alignment horizontal="center"/>
    </xf>
    <xf numFmtId="0" fontId="63" fillId="0" borderId="0">
      <alignment vertical="center"/>
    </xf>
    <xf numFmtId="0" fontId="4" fillId="0" borderId="0">
      <alignment vertical="center"/>
    </xf>
    <xf numFmtId="0" fontId="160" fillId="0" borderId="1">
      <alignment horizontal="center"/>
    </xf>
    <xf numFmtId="0" fontId="59" fillId="20" borderId="0" applyNumberFormat="0" applyBorder="0" applyAlignment="0" applyProtection="0">
      <alignment vertical="center"/>
    </xf>
    <xf numFmtId="0" fontId="160" fillId="0" borderId="0">
      <alignment horizontal="center" vertical="center"/>
    </xf>
    <xf numFmtId="0" fontId="161" fillId="0" borderId="0" applyNumberFormat="0" applyFill="0">
      <alignment horizontal="left" vertical="center"/>
    </xf>
    <xf numFmtId="0" fontId="59" fillId="5" borderId="0" applyNumberFormat="0" applyBorder="0" applyAlignment="0" applyProtection="0">
      <alignment vertical="center"/>
    </xf>
    <xf numFmtId="0" fontId="127" fillId="0" borderId="0"/>
    <xf numFmtId="40" fontId="162" fillId="0" borderId="0" applyBorder="0">
      <alignment horizontal="right"/>
    </xf>
    <xf numFmtId="0" fontId="150" fillId="5" borderId="0" applyNumberFormat="0" applyBorder="0" applyAlignment="0" applyProtection="0">
      <alignment vertical="center"/>
    </xf>
    <xf numFmtId="0" fontId="109" fillId="56" borderId="29">
      <protection locked="0"/>
    </xf>
    <xf numFmtId="0" fontId="109" fillId="56" borderId="29">
      <protection locked="0"/>
    </xf>
    <xf numFmtId="0" fontId="98" fillId="4" borderId="0" applyNumberFormat="0" applyBorder="0" applyAlignment="0" applyProtection="0"/>
    <xf numFmtId="0" fontId="109" fillId="56" borderId="29">
      <protection locked="0"/>
    </xf>
    <xf numFmtId="0" fontId="59" fillId="5" borderId="0" applyNumberFormat="0" applyBorder="0" applyAlignment="0" applyProtection="0">
      <alignment vertical="center"/>
    </xf>
    <xf numFmtId="49" fontId="115" fillId="0" borderId="0" applyFill="0" applyBorder="0" applyAlignment="0"/>
    <xf numFmtId="202" fontId="53" fillId="0" borderId="0" applyFill="0" applyBorder="0" applyAlignment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8" fontId="53" fillId="0" borderId="0" applyFill="0" applyBorder="0" applyAlignment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0" fontId="163" fillId="0" borderId="0"/>
    <xf numFmtId="0" fontId="149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7" fillId="0" borderId="38">
      <alignment horizontal="left"/>
    </xf>
    <xf numFmtId="0" fontId="59" fillId="5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93" fontId="51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101" fillId="6" borderId="28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0" fontId="85" fillId="34" borderId="25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/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0" fontId="90" fillId="5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0" fontId="98" fillId="4" borderId="0" applyNumberFormat="0" applyBorder="0" applyAlignment="0" applyProtection="0"/>
    <xf numFmtId="193" fontId="51" fillId="0" borderId="0">
      <protection locked="0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0" fontId="164" fillId="0" borderId="0"/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85" fillId="34" borderId="25" applyNumberFormat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0" fontId="85" fillId="34" borderId="25" applyNumberFormat="0" applyAlignment="0" applyProtection="0">
      <alignment vertical="center"/>
    </xf>
    <xf numFmtId="186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0" fontId="37" fillId="7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0" fontId="37" fillId="7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0" fontId="98" fillId="61" borderId="0" applyNumberFormat="0" applyBorder="0" applyAlignment="0" applyProtection="0"/>
    <xf numFmtId="193" fontId="44" fillId="0" borderId="0">
      <protection locked="0"/>
    </xf>
    <xf numFmtId="193" fontId="44" fillId="0" borderId="0">
      <protection locked="0"/>
    </xf>
    <xf numFmtId="0" fontId="38" fillId="21" borderId="0" applyNumberFormat="0" applyBorder="0" applyAlignment="0" applyProtection="0"/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0" fontId="37" fillId="4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193" fontId="44" fillId="0" borderId="0">
      <protection locked="0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193" fontId="44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193" fontId="51" fillId="0" borderId="0">
      <protection locked="0"/>
    </xf>
    <xf numFmtId="193" fontId="44" fillId="0" borderId="0">
      <protection locked="0"/>
    </xf>
    <xf numFmtId="0" fontId="98" fillId="4" borderId="0" applyNumberFormat="0" applyBorder="0" applyAlignment="0" applyProtection="0"/>
    <xf numFmtId="9" fontId="4" fillId="0" borderId="0" applyFont="0" applyFill="0" applyBorder="0" applyAlignment="0" applyProtection="0">
      <alignment vertical="center"/>
    </xf>
    <xf numFmtId="193" fontId="44" fillId="0" borderId="0">
      <protection locked="0"/>
    </xf>
    <xf numFmtId="9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9" fontId="165" fillId="0" borderId="0" applyFont="0" applyFill="0" applyBorder="0" applyAlignment="0" applyProtection="0"/>
    <xf numFmtId="0" fontId="59" fillId="2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53" fillId="0" borderId="6" applyNumberFormat="0" applyFill="0" applyProtection="0">
      <alignment horizontal="right"/>
    </xf>
    <xf numFmtId="0" fontId="80" fillId="0" borderId="2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66" fillId="0" borderId="3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67" fillId="0" borderId="19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3" fillId="0" borderId="35" applyNumberFormat="0" applyFill="0" applyAlignment="0" applyProtection="0">
      <alignment vertical="center"/>
    </xf>
    <xf numFmtId="0" fontId="113" fillId="0" borderId="35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3" fillId="0" borderId="35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3" fillId="0" borderId="35" applyNumberFormat="0" applyFill="0" applyAlignment="0" applyProtection="0">
      <alignment vertical="center"/>
    </xf>
    <xf numFmtId="0" fontId="113" fillId="0" borderId="35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/>
    <xf numFmtId="0" fontId="113" fillId="0" borderId="35" applyNumberFormat="0" applyFill="0" applyAlignment="0" applyProtection="0">
      <alignment vertical="center"/>
    </xf>
    <xf numFmtId="0" fontId="113" fillId="0" borderId="35" applyNumberFormat="0" applyFill="0" applyAlignment="0" applyProtection="0">
      <alignment vertical="center"/>
    </xf>
    <xf numFmtId="0" fontId="112" fillId="0" borderId="40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0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69" fillId="0" borderId="6" applyNumberFormat="0" applyFill="0" applyProtection="0">
      <alignment horizontal="center"/>
    </xf>
    <xf numFmtId="0" fontId="170" fillId="0" borderId="0"/>
    <xf numFmtId="0" fontId="37" fillId="4" borderId="0" applyNumberFormat="0" applyBorder="0" applyAlignment="0" applyProtection="0">
      <alignment vertical="center"/>
    </xf>
    <xf numFmtId="0" fontId="168" fillId="0" borderId="0" applyNumberForma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171" fillId="0" borderId="9" applyNumberFormat="0" applyFill="0" applyProtection="0">
      <alignment horizont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3" fillId="0" borderId="0"/>
    <xf numFmtId="0" fontId="57" fillId="7" borderId="0" applyNumberFormat="0" applyBorder="0" applyAlignment="0" applyProtection="0">
      <alignment vertical="center"/>
    </xf>
    <xf numFmtId="0" fontId="172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0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2" fillId="7" borderId="0" applyNumberFormat="0" applyBorder="0" applyAlignment="0" applyProtection="0">
      <alignment vertical="center"/>
    </xf>
    <xf numFmtId="0" fontId="4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0" fillId="5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20" fillId="59" borderId="31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6" fillId="6" borderId="2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98" fillId="61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151" fillId="70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126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4" fillId="0" borderId="0" applyFont="0" applyFill="0" applyBorder="0" applyAlignment="0" applyProtection="0"/>
    <xf numFmtId="0" fontId="172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73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7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93" fontId="52" fillId="0" borderId="0">
      <protection locked="0"/>
    </xf>
    <xf numFmtId="0" fontId="37" fillId="4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229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7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214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1" fillId="6" borderId="28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61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6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7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4" fillId="0" borderId="0"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23" borderId="17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/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0" fillId="0" borderId="2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51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193" fontId="4" fillId="0" borderId="0">
      <protection locked="0"/>
    </xf>
    <xf numFmtId="232" fontId="4" fillId="0" borderId="0" applyFont="0" applyFill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0" fillId="0" borderId="2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93" fontId="44" fillId="0" borderId="0">
      <protection locked="0"/>
    </xf>
    <xf numFmtId="0" fontId="59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17" fillId="0" borderId="0"/>
    <xf numFmtId="0" fontId="4" fillId="0" borderId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0" fontId="4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5" fillId="0" borderId="0"/>
    <xf numFmtId="0" fontId="4" fillId="0" borderId="0">
      <alignment vertical="center"/>
    </xf>
    <xf numFmtId="0" fontId="1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3" fillId="57" borderId="0" applyNumberFormat="0" applyBorder="0" applyAlignment="0" applyProtection="0">
      <alignment vertical="center"/>
    </xf>
    <xf numFmtId="0" fontId="120" fillId="59" borderId="31" applyNumberFormat="0" applyAlignment="0" applyProtection="0">
      <alignment vertical="center"/>
    </xf>
    <xf numFmtId="0" fontId="4" fillId="0" borderId="0"/>
    <xf numFmtId="0" fontId="38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>
      <alignment vertical="center"/>
    </xf>
    <xf numFmtId="0" fontId="4" fillId="0" borderId="0">
      <alignment vertical="center"/>
    </xf>
    <xf numFmtId="0" fontId="117" fillId="0" borderId="0"/>
    <xf numFmtId="0" fontId="4" fillId="0" borderId="0"/>
    <xf numFmtId="0" fontId="4" fillId="0" borderId="0"/>
    <xf numFmtId="0" fontId="4" fillId="0" borderId="0"/>
    <xf numFmtId="0" fontId="85" fillId="34" borderId="25" applyNumberFormat="0" applyAlignment="0" applyProtection="0">
      <alignment vertical="center"/>
    </xf>
    <xf numFmtId="0" fontId="4" fillId="0" borderId="0"/>
    <xf numFmtId="0" fontId="117" fillId="0" borderId="0"/>
    <xf numFmtId="0" fontId="4" fillId="0" borderId="0">
      <alignment vertical="center"/>
    </xf>
    <xf numFmtId="0" fontId="38" fillId="21" borderId="0" applyNumberFormat="0" applyBorder="0" applyAlignment="0" applyProtection="0"/>
    <xf numFmtId="0" fontId="63" fillId="0" borderId="0"/>
    <xf numFmtId="0" fontId="53" fillId="0" borderId="0"/>
    <xf numFmtId="0" fontId="6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4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20" fillId="59" borderId="31" applyNumberFormat="0" applyAlignment="0" applyProtection="0">
      <alignment vertical="center"/>
    </xf>
    <xf numFmtId="0" fontId="39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/>
    <xf numFmtId="0" fontId="59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1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8" fillId="5" borderId="0" applyNumberFormat="0" applyBorder="0" applyAlignment="0" applyProtection="0"/>
    <xf numFmtId="0" fontId="4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82" fillId="0" borderId="0"/>
    <xf numFmtId="0" fontId="82" fillId="0" borderId="0"/>
    <xf numFmtId="0" fontId="38" fillId="5" borderId="0" applyNumberFormat="0" applyBorder="0" applyAlignment="0" applyProtection="0"/>
    <xf numFmtId="0" fontId="63" fillId="0" borderId="0">
      <alignment vertical="center"/>
    </xf>
    <xf numFmtId="0" fontId="4" fillId="0" borderId="0">
      <alignment vertical="center"/>
    </xf>
    <xf numFmtId="0" fontId="63" fillId="0" borderId="0">
      <alignment vertical="center"/>
    </xf>
    <xf numFmtId="0" fontId="4" fillId="0" borderId="0"/>
    <xf numFmtId="0" fontId="4" fillId="0" borderId="0"/>
    <xf numFmtId="0" fontId="59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0"/>
    <xf numFmtId="0" fontId="5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91" fillId="0" borderId="0" applyFill="0" applyBorder="0" applyAlignment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00" fillId="0" borderId="27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" fillId="23" borderId="17" applyNumberFormat="0" applyFon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20" fillId="59" borderId="31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21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38" fillId="5" borderId="0" applyNumberFormat="0" applyBorder="0" applyAlignment="0" applyProtection="0"/>
    <xf numFmtId="214" fontId="4" fillId="0" borderId="0" applyFont="0" applyFill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43" fontId="4" fillId="0" borderId="0" applyFont="0" applyFill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81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10" fillId="4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6" fillId="6" borderId="25" applyNumberForma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20" fillId="59" borderId="31" applyNumberFormat="0" applyAlignment="0" applyProtection="0">
      <alignment vertical="center"/>
    </xf>
    <xf numFmtId="0" fontId="38" fillId="21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0" fontId="178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43" fillId="4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3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233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" fillId="23" borderId="17" applyNumberFormat="0" applyFon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/>
    <xf numFmtId="0" fontId="81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71" fillId="0" borderId="9" applyNumberFormat="0" applyFill="0" applyProtection="0">
      <alignment horizontal="left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top"/>
      <protection locked="0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" fillId="23" borderId="17" applyNumberFormat="0" applyFont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193" fontId="4" fillId="0" borderId="0">
      <protection locked="0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234" fontId="4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top"/>
      <protection locked="0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41" applyNumberFormat="0" applyFill="0" applyAlignment="0" applyProtection="0">
      <alignment vertical="center"/>
    </xf>
    <xf numFmtId="193" fontId="44" fillId="0" borderId="0">
      <protection locked="0"/>
    </xf>
    <xf numFmtId="231" fontId="4" fillId="0" borderId="0" applyFont="0" applyFill="0" applyBorder="0" applyAlignment="0" applyProtection="0"/>
    <xf numFmtId="235" fontId="4" fillId="0" borderId="0" applyFont="0" applyFill="0" applyBorder="0" applyAlignment="0" applyProtection="0"/>
    <xf numFmtId="0" fontId="86" fillId="6" borderId="25" applyNumberFormat="0" applyAlignment="0" applyProtection="0">
      <alignment vertical="center"/>
    </xf>
    <xf numFmtId="0" fontId="86" fillId="6" borderId="25" applyNumberFormat="0" applyAlignment="0" applyProtection="0">
      <alignment vertical="center"/>
    </xf>
    <xf numFmtId="0" fontId="86" fillId="6" borderId="25" applyNumberFormat="0" applyAlignment="0" applyProtection="0">
      <alignment vertical="center"/>
    </xf>
    <xf numFmtId="0" fontId="120" fillId="59" borderId="31" applyNumberFormat="0" applyAlignment="0" applyProtection="0">
      <alignment vertical="center"/>
    </xf>
    <xf numFmtId="0" fontId="120" fillId="59" borderId="31" applyNumberFormat="0" applyAlignment="0" applyProtection="0">
      <alignment vertical="center"/>
    </xf>
    <xf numFmtId="0" fontId="120" fillId="59" borderId="31" applyNumberForma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42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0" fillId="0" borderId="27" applyNumberFormat="0" applyFill="0" applyAlignment="0" applyProtection="0">
      <alignment vertical="center"/>
    </xf>
    <xf numFmtId="0" fontId="100" fillId="0" borderId="27" applyNumberFormat="0" applyFill="0" applyAlignment="0" applyProtection="0">
      <alignment vertical="center"/>
    </xf>
    <xf numFmtId="0" fontId="181" fillId="0" borderId="0"/>
    <xf numFmtId="0" fontId="100" fillId="0" borderId="27" applyNumberFormat="0" applyFill="0" applyAlignment="0" applyProtection="0">
      <alignment vertical="center"/>
    </xf>
    <xf numFmtId="236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93" fontId="51" fillId="0" borderId="0">
      <protection locked="0"/>
    </xf>
    <xf numFmtId="193" fontId="52" fillId="0" borderId="0">
      <protection locked="0"/>
    </xf>
    <xf numFmtId="193" fontId="52" fillId="0" borderId="0">
      <protection locked="0"/>
    </xf>
    <xf numFmtId="193" fontId="52" fillId="0" borderId="0">
      <protection locked="0"/>
    </xf>
    <xf numFmtId="193" fontId="52" fillId="0" borderId="0">
      <protection locked="0"/>
    </xf>
    <xf numFmtId="193" fontId="52" fillId="0" borderId="0">
      <protection locked="0"/>
    </xf>
    <xf numFmtId="193" fontId="52" fillId="0" borderId="0">
      <protection locked="0"/>
    </xf>
    <xf numFmtId="193" fontId="52" fillId="0" borderId="0">
      <protection locked="0"/>
    </xf>
    <xf numFmtId="193" fontId="44" fillId="0" borderId="0">
      <protection locked="0"/>
    </xf>
    <xf numFmtId="4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" fontId="10" fillId="0" borderId="1">
      <alignment vertical="center"/>
      <protection locked="0"/>
    </xf>
    <xf numFmtId="214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82" fillId="0" borderId="0"/>
    <xf numFmtId="0" fontId="151" fillId="71" borderId="0" applyNumberFormat="0" applyBorder="0" applyAlignment="0" applyProtection="0"/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110" fillId="1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10" fillId="5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53" fillId="0" borderId="6" applyNumberFormat="0" applyFill="0" applyProtection="0">
      <alignment horizontal="left"/>
    </xf>
    <xf numFmtId="0" fontId="102" fillId="52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0" fontId="101" fillId="6" borderId="28" applyNumberFormat="0" applyAlignment="0" applyProtection="0">
      <alignment vertical="center"/>
    </xf>
    <xf numFmtId="0" fontId="101" fillId="6" borderId="28" applyNumberFormat="0" applyAlignment="0" applyProtection="0">
      <alignment vertical="center"/>
    </xf>
    <xf numFmtId="0" fontId="101" fillId="6" borderId="28" applyNumberFormat="0" applyAlignment="0" applyProtection="0">
      <alignment vertical="center"/>
    </xf>
    <xf numFmtId="0" fontId="101" fillId="6" borderId="28" applyNumberFormat="0" applyAlignment="0" applyProtection="0">
      <alignment vertical="center"/>
    </xf>
    <xf numFmtId="0" fontId="101" fillId="2" borderId="28" applyNumberFormat="0" applyAlignment="0" applyProtection="0">
      <alignment vertical="center"/>
    </xf>
    <xf numFmtId="0" fontId="85" fillId="34" borderId="25" applyNumberFormat="0" applyAlignment="0" applyProtection="0">
      <alignment vertical="center"/>
    </xf>
    <xf numFmtId="0" fontId="85" fillId="34" borderId="25" applyNumberFormat="0" applyAlignment="0" applyProtection="0">
      <alignment vertical="center"/>
    </xf>
    <xf numFmtId="0" fontId="85" fillId="34" borderId="25" applyNumberFormat="0" applyAlignment="0" applyProtection="0">
      <alignment vertical="center"/>
    </xf>
    <xf numFmtId="1" fontId="53" fillId="0" borderId="9" applyFill="0" applyProtection="0">
      <alignment horizontal="center"/>
    </xf>
    <xf numFmtId="0" fontId="175" fillId="0" borderId="0"/>
    <xf numFmtId="0" fontId="175" fillId="0" borderId="0"/>
    <xf numFmtId="192" fontId="10" fillId="0" borderId="1">
      <alignment vertical="center"/>
      <protection locked="0"/>
    </xf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76" fillId="0" borderId="0"/>
    <xf numFmtId="0" fontId="43" fillId="5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23" borderId="17" applyNumberFormat="0" applyFont="0" applyAlignment="0" applyProtection="0">
      <alignment vertical="center"/>
    </xf>
    <xf numFmtId="0" fontId="4" fillId="23" borderId="17" applyNumberFormat="0" applyFont="0" applyAlignment="0" applyProtection="0">
      <alignment vertical="center"/>
    </xf>
    <xf numFmtId="0" fontId="53" fillId="0" borderId="1" applyNumberFormat="0"/>
    <xf numFmtId="238" fontId="4" fillId="0" borderId="0" applyFont="0" applyFill="0" applyBorder="0" applyAlignment="0" applyProtection="0"/>
  </cellStyleXfs>
  <cellXfs count="221">
    <xf numFmtId="0" fontId="0" fillId="0" borderId="0" xfId="0">
      <alignment vertical="center"/>
    </xf>
    <xf numFmtId="0" fontId="1" fillId="0" borderId="0" xfId="2660" applyFont="1">
      <alignment vertical="center"/>
    </xf>
    <xf numFmtId="0" fontId="2" fillId="0" borderId="0" xfId="2660" applyFont="1">
      <alignment vertical="center"/>
    </xf>
    <xf numFmtId="0" fontId="3" fillId="0" borderId="0" xfId="2660" applyFont="1">
      <alignment vertical="center"/>
    </xf>
    <xf numFmtId="0" fontId="4" fillId="0" borderId="0" xfId="2660">
      <alignment vertical="center"/>
    </xf>
    <xf numFmtId="0" fontId="5" fillId="0" borderId="0" xfId="2660" applyFont="1">
      <alignment vertical="center"/>
    </xf>
    <xf numFmtId="0" fontId="1" fillId="0" borderId="0" xfId="2351" applyFont="1"/>
    <xf numFmtId="0" fontId="6" fillId="0" borderId="0" xfId="2351" applyFont="1" applyAlignment="1">
      <alignment horizontal="center"/>
    </xf>
    <xf numFmtId="0" fontId="7" fillId="0" borderId="0" xfId="2351" applyFont="1" applyAlignment="1">
      <alignment horizontal="center"/>
    </xf>
    <xf numFmtId="0" fontId="8" fillId="2" borderId="1" xfId="2351" applyFont="1" applyFill="1" applyBorder="1" applyAlignment="1">
      <alignment horizontal="center" vertical="center"/>
    </xf>
    <xf numFmtId="0" fontId="8" fillId="0" borderId="1" xfId="2351" applyFont="1" applyFill="1" applyBorder="1" applyAlignment="1">
      <alignment horizontal="center" vertical="center"/>
    </xf>
    <xf numFmtId="1" fontId="8" fillId="0" borderId="1" xfId="2660" applyNumberFormat="1" applyFont="1" applyFill="1" applyBorder="1" applyAlignment="1">
      <alignment horizontal="left" vertical="center"/>
    </xf>
    <xf numFmtId="0" fontId="8" fillId="0" borderId="1" xfId="2351" applyFont="1" applyFill="1" applyBorder="1" applyAlignment="1">
      <alignment vertical="center"/>
    </xf>
    <xf numFmtId="0" fontId="8" fillId="0" borderId="1" xfId="2650" applyFont="1" applyFill="1" applyBorder="1" applyAlignment="1">
      <alignment vertical="center"/>
    </xf>
    <xf numFmtId="0" fontId="8" fillId="0" borderId="1" xfId="2351" applyFont="1" applyBorder="1" applyAlignment="1">
      <alignment horizontal="left" vertical="center" indent="1"/>
    </xf>
    <xf numFmtId="0" fontId="8" fillId="0" borderId="1" xfId="2351" applyFont="1" applyBorder="1"/>
    <xf numFmtId="0" fontId="3" fillId="0" borderId="1" xfId="2351" applyFont="1" applyBorder="1"/>
    <xf numFmtId="0" fontId="3" fillId="0" borderId="2" xfId="2660" applyFont="1" applyBorder="1" applyAlignment="1">
      <alignment vertical="center"/>
    </xf>
    <xf numFmtId="0" fontId="9" fillId="0" borderId="0" xfId="2652" applyFont="1" applyFill="1" applyAlignment="1">
      <alignment horizontal="center" vertical="center"/>
    </xf>
    <xf numFmtId="0" fontId="10" fillId="0" borderId="0" xfId="2652" applyFont="1" applyFill="1" applyBorder="1" applyAlignment="1">
      <alignment horizontal="right" vertical="center"/>
    </xf>
    <xf numFmtId="0" fontId="10" fillId="0" borderId="0" xfId="2652" applyFont="1" applyFill="1" applyAlignment="1">
      <alignment horizontal="right" vertical="center"/>
    </xf>
    <xf numFmtId="0" fontId="11" fillId="0" borderId="3" xfId="1634" applyFont="1" applyFill="1" applyBorder="1" applyAlignment="1">
      <alignment horizontal="center" vertical="center" wrapText="1"/>
    </xf>
    <xf numFmtId="239" fontId="11" fillId="0" borderId="4" xfId="1634" applyNumberFormat="1" applyFont="1" applyFill="1" applyBorder="1" applyAlignment="1">
      <alignment horizontal="center" vertical="center" wrapText="1"/>
    </xf>
    <xf numFmtId="239" fontId="11" fillId="0" borderId="2" xfId="1634" applyNumberFormat="1" applyFont="1" applyFill="1" applyBorder="1" applyAlignment="1">
      <alignment horizontal="center" vertical="center" wrapText="1"/>
    </xf>
    <xf numFmtId="239" fontId="11" fillId="0" borderId="5" xfId="1634" applyNumberFormat="1" applyFont="1" applyFill="1" applyBorder="1" applyAlignment="1">
      <alignment horizontal="center" vertical="center" wrapText="1"/>
    </xf>
    <xf numFmtId="0" fontId="11" fillId="0" borderId="6" xfId="1634" applyFont="1" applyFill="1" applyBorder="1" applyAlignment="1">
      <alignment horizontal="center" vertical="center" wrapText="1"/>
    </xf>
    <xf numFmtId="239" fontId="11" fillId="0" borderId="7" xfId="1634" applyNumberFormat="1" applyFont="1" applyFill="1" applyBorder="1" applyAlignment="1">
      <alignment horizontal="center" vertical="center" wrapText="1"/>
    </xf>
    <xf numFmtId="239" fontId="11" fillId="0" borderId="8" xfId="1634" applyNumberFormat="1" applyFont="1" applyFill="1" applyBorder="1" applyAlignment="1">
      <alignment horizontal="center" vertical="center" wrapText="1"/>
    </xf>
    <xf numFmtId="239" fontId="11" fillId="0" borderId="9" xfId="1634" applyNumberFormat="1" applyFont="1" applyFill="1" applyBorder="1" applyAlignment="1">
      <alignment horizontal="center" vertical="center" wrapText="1"/>
    </xf>
    <xf numFmtId="49" fontId="0" fillId="0" borderId="1" xfId="1634" applyNumberFormat="1" applyFont="1" applyFill="1" applyBorder="1" applyAlignment="1" applyProtection="1">
      <alignment horizontal="left" vertical="center" wrapText="1"/>
    </xf>
    <xf numFmtId="239" fontId="4" fillId="0" borderId="10" xfId="1634" applyNumberFormat="1" applyFill="1" applyBorder="1" applyAlignment="1" applyProtection="1">
      <alignment horizontal="center" vertical="center" wrapText="1"/>
    </xf>
    <xf numFmtId="239" fontId="4" fillId="0" borderId="11" xfId="1634" applyNumberFormat="1" applyFill="1" applyBorder="1" applyAlignment="1" applyProtection="1">
      <alignment horizontal="center" vertical="center" wrapText="1"/>
    </xf>
    <xf numFmtId="239" fontId="4" fillId="0" borderId="12" xfId="1634" applyNumberFormat="1" applyFill="1" applyBorder="1" applyAlignment="1" applyProtection="1">
      <alignment horizontal="center" vertical="center" wrapText="1"/>
    </xf>
    <xf numFmtId="49" fontId="4" fillId="0" borderId="1" xfId="1634" applyNumberFormat="1" applyFill="1" applyBorder="1" applyAlignment="1" applyProtection="1">
      <alignment horizontal="left" vertical="center" wrapText="1"/>
    </xf>
    <xf numFmtId="0" fontId="11" fillId="0" borderId="1" xfId="1634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240" fontId="1" fillId="0" borderId="0" xfId="2351" applyNumberFormat="1" applyFont="1"/>
    <xf numFmtId="0" fontId="8" fillId="0" borderId="0" xfId="2397" applyFont="1" applyBorder="1" applyAlignment="1">
      <alignment horizontal="right"/>
    </xf>
    <xf numFmtId="240" fontId="8" fillId="0" borderId="1" xfId="2351" applyNumberFormat="1" applyFont="1" applyFill="1" applyBorder="1" applyAlignment="1">
      <alignment horizontal="center" vertical="center"/>
    </xf>
    <xf numFmtId="0" fontId="8" fillId="0" borderId="1" xfId="2351" applyNumberFormat="1" applyFont="1" applyBorder="1" applyAlignment="1">
      <alignment vertical="center"/>
    </xf>
    <xf numFmtId="0" fontId="12" fillId="0" borderId="1" xfId="2660" applyFont="1" applyFill="1" applyBorder="1" applyAlignment="1">
      <alignment vertical="center"/>
    </xf>
    <xf numFmtId="0" fontId="3" fillId="0" borderId="1" xfId="2650" applyFont="1" applyFill="1" applyBorder="1" applyAlignment="1">
      <alignment vertical="center"/>
    </xf>
    <xf numFmtId="240" fontId="8" fillId="0" borderId="1" xfId="2351" applyNumberFormat="1" applyFont="1" applyBorder="1" applyAlignment="1">
      <alignment vertical="center"/>
    </xf>
    <xf numFmtId="0" fontId="8" fillId="0" borderId="1" xfId="2351" applyFont="1" applyBorder="1" applyAlignment="1">
      <alignment vertical="center"/>
    </xf>
    <xf numFmtId="240" fontId="3" fillId="0" borderId="1" xfId="2351" applyNumberFormat="1" applyFont="1" applyBorder="1"/>
    <xf numFmtId="0" fontId="4" fillId="0" borderId="0" xfId="2562">
      <alignment vertical="center"/>
    </xf>
    <xf numFmtId="0" fontId="11" fillId="0" borderId="0" xfId="2562" applyFont="1">
      <alignment vertical="center"/>
    </xf>
    <xf numFmtId="0" fontId="13" fillId="0" borderId="0" xfId="2562" applyFont="1" applyAlignment="1">
      <alignment horizontal="center" vertical="center"/>
    </xf>
    <xf numFmtId="0" fontId="4" fillId="0" borderId="0" xfId="2562" applyAlignment="1">
      <alignment horizontal="right" vertical="center"/>
    </xf>
    <xf numFmtId="0" fontId="4" fillId="0" borderId="1" xfId="2562" applyBorder="1" applyAlignment="1">
      <alignment horizontal="center" vertical="center"/>
    </xf>
    <xf numFmtId="0" fontId="4" fillId="0" borderId="1" xfId="2562" applyBorder="1">
      <alignment vertical="center"/>
    </xf>
    <xf numFmtId="0" fontId="4" fillId="0" borderId="2" xfId="2562" applyBorder="1" applyAlignment="1">
      <alignment vertical="center"/>
    </xf>
    <xf numFmtId="0" fontId="2" fillId="0" borderId="0" xfId="2351" applyFont="1"/>
    <xf numFmtId="0" fontId="3" fillId="0" borderId="0" xfId="2351" applyFont="1"/>
    <xf numFmtId="0" fontId="14" fillId="0" borderId="0" xfId="2351" applyFont="1"/>
    <xf numFmtId="0" fontId="4" fillId="0" borderId="0" xfId="2351"/>
    <xf numFmtId="240" fontId="4" fillId="0" borderId="0" xfId="2351" applyNumberFormat="1"/>
    <xf numFmtId="0" fontId="6" fillId="0" borderId="0" xfId="2351" applyFont="1" applyBorder="1" applyAlignment="1">
      <alignment horizontal="center"/>
    </xf>
    <xf numFmtId="0" fontId="2" fillId="0" borderId="0" xfId="2351" applyFont="1" applyAlignment="1"/>
    <xf numFmtId="0" fontId="6" fillId="0" borderId="8" xfId="2351" applyFont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240" fontId="8" fillId="0" borderId="1" xfId="2351" applyNumberFormat="1" applyFont="1" applyFill="1" applyBorder="1" applyAlignment="1">
      <alignment vertical="center"/>
    </xf>
    <xf numFmtId="49" fontId="16" fillId="0" borderId="1" xfId="2653" applyNumberFormat="1" applyFont="1" applyFill="1" applyBorder="1" applyAlignment="1">
      <alignment horizontal="left" vertical="center"/>
    </xf>
    <xf numFmtId="240" fontId="17" fillId="0" borderId="1" xfId="2351" applyNumberFormat="1" applyFont="1" applyFill="1" applyBorder="1" applyAlignment="1">
      <alignment vertical="center"/>
    </xf>
    <xf numFmtId="0" fontId="16" fillId="0" borderId="1" xfId="2653" applyNumberFormat="1" applyFont="1" applyFill="1" applyBorder="1" applyAlignment="1">
      <alignment horizontal="left" vertical="center"/>
    </xf>
    <xf numFmtId="0" fontId="8" fillId="0" borderId="1" xfId="2351" applyFont="1" applyFill="1" applyBorder="1" applyAlignment="1">
      <alignment horizontal="left" vertical="center" indent="1"/>
    </xf>
    <xf numFmtId="0" fontId="8" fillId="0" borderId="1" xfId="2351" applyFont="1" applyFill="1" applyBorder="1" applyAlignment="1">
      <alignment horizontal="left" vertical="center"/>
    </xf>
    <xf numFmtId="0" fontId="4" fillId="0" borderId="2" xfId="2573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40" fontId="3" fillId="0" borderId="0" xfId="2351" applyNumberFormat="1" applyFont="1"/>
    <xf numFmtId="0" fontId="8" fillId="2" borderId="10" xfId="2351" applyFont="1" applyFill="1" applyBorder="1" applyAlignment="1">
      <alignment horizontal="center" vertical="center"/>
    </xf>
    <xf numFmtId="0" fontId="8" fillId="2" borderId="12" xfId="2351" applyFont="1" applyFill="1" applyBorder="1" applyAlignment="1">
      <alignment horizontal="center" vertical="center"/>
    </xf>
    <xf numFmtId="0" fontId="17" fillId="0" borderId="1" xfId="2351" applyFont="1" applyFill="1" applyBorder="1" applyAlignment="1">
      <alignment horizontal="left" vertical="center"/>
    </xf>
    <xf numFmtId="0" fontId="18" fillId="0" borderId="1" xfId="2649" applyFont="1" applyFill="1" applyBorder="1" applyAlignment="1">
      <alignment horizontal="left" vertical="center"/>
    </xf>
    <xf numFmtId="237" fontId="18" fillId="0" borderId="1" xfId="2649" applyNumberFormat="1" applyFont="1" applyFill="1" applyBorder="1" applyAlignment="1">
      <alignment vertical="center"/>
    </xf>
    <xf numFmtId="1" fontId="18" fillId="0" borderId="1" xfId="2649" applyNumberFormat="1" applyFont="1" applyFill="1" applyBorder="1" applyAlignment="1">
      <alignment vertical="center"/>
    </xf>
    <xf numFmtId="1" fontId="19" fillId="0" borderId="1" xfId="2649" applyNumberFormat="1" applyFont="1" applyFill="1" applyBorder="1" applyAlignment="1">
      <alignment vertical="center"/>
    </xf>
    <xf numFmtId="237" fontId="20" fillId="0" borderId="1" xfId="2649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240" fontId="3" fillId="0" borderId="1" xfId="235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3" fillId="0" borderId="1" xfId="2351" applyFont="1" applyFill="1" applyBorder="1"/>
    <xf numFmtId="240" fontId="3" fillId="0" borderId="1" xfId="2351" applyNumberFormat="1" applyFont="1" applyFill="1" applyBorder="1"/>
    <xf numFmtId="0" fontId="11" fillId="0" borderId="0" xfId="2351" applyFont="1"/>
    <xf numFmtId="0" fontId="8" fillId="0" borderId="1" xfId="2351" applyFont="1" applyFill="1" applyBorder="1"/>
    <xf numFmtId="0" fontId="8" fillId="0" borderId="0" xfId="2351" applyFont="1"/>
    <xf numFmtId="0" fontId="4" fillId="0" borderId="0" xfId="1634" applyFill="1"/>
    <xf numFmtId="0" fontId="11" fillId="0" borderId="0" xfId="1634" applyFont="1" applyFill="1" applyAlignment="1">
      <alignment vertical="center"/>
    </xf>
    <xf numFmtId="0" fontId="11" fillId="0" borderId="0" xfId="1634" applyFont="1" applyFill="1"/>
    <xf numFmtId="0" fontId="9" fillId="0" borderId="0" xfId="1634" applyFont="1" applyFill="1" applyAlignment="1">
      <alignment horizontal="center" vertical="center"/>
    </xf>
    <xf numFmtId="0" fontId="9" fillId="0" borderId="0" xfId="1634" applyFont="1" applyFill="1" applyAlignment="1">
      <alignment vertical="center"/>
    </xf>
    <xf numFmtId="1" fontId="1" fillId="0" borderId="0" xfId="1634" applyNumberFormat="1" applyFont="1" applyFill="1"/>
    <xf numFmtId="1" fontId="10" fillId="0" borderId="0" xfId="1634" applyNumberFormat="1" applyFont="1" applyFill="1" applyAlignment="1">
      <alignment horizontal="right" vertical="center"/>
    </xf>
    <xf numFmtId="0" fontId="1" fillId="0" borderId="0" xfId="1634" applyFont="1" applyFill="1"/>
    <xf numFmtId="0" fontId="11" fillId="0" borderId="1" xfId="1634" applyFont="1" applyFill="1" applyBorder="1" applyAlignment="1">
      <alignment horizontal="center" vertical="center"/>
    </xf>
    <xf numFmtId="49" fontId="11" fillId="0" borderId="1" xfId="1634" applyNumberFormat="1" applyFont="1" applyFill="1" applyBorder="1" applyAlignment="1" applyProtection="1">
      <alignment horizontal="centerContinuous" vertical="center"/>
    </xf>
    <xf numFmtId="0" fontId="4" fillId="0" borderId="1" xfId="1634" applyFont="1" applyFill="1" applyBorder="1" applyAlignment="1">
      <alignment vertical="center"/>
    </xf>
    <xf numFmtId="241" fontId="4" fillId="0" borderId="1" xfId="1634" applyNumberFormat="1" applyFont="1" applyFill="1" applyBorder="1" applyAlignment="1" applyProtection="1">
      <alignment horizontal="right" vertical="center"/>
    </xf>
    <xf numFmtId="241" fontId="4" fillId="0" borderId="1" xfId="1634" applyNumberFormat="1" applyFont="1" applyFill="1" applyBorder="1" applyAlignment="1">
      <alignment horizontal="right" vertical="center"/>
    </xf>
    <xf numFmtId="0" fontId="4" fillId="0" borderId="1" xfId="1634" applyFill="1" applyBorder="1" applyAlignment="1">
      <alignment vertical="center"/>
    </xf>
    <xf numFmtId="241" fontId="11" fillId="0" borderId="1" xfId="1634" applyNumberFormat="1" applyFont="1" applyFill="1" applyBorder="1" applyAlignment="1" applyProtection="1">
      <alignment horizontal="right" vertical="center"/>
    </xf>
    <xf numFmtId="242" fontId="4" fillId="0" borderId="0" xfId="1634" applyNumberFormat="1" applyFont="1" applyFill="1" applyBorder="1" applyAlignment="1">
      <alignment horizontal="left" vertical="center" wrapText="1"/>
    </xf>
    <xf numFmtId="0" fontId="11" fillId="0" borderId="0" xfId="2573" applyFont="1" applyFill="1" applyAlignment="1">
      <alignment vertical="center"/>
    </xf>
    <xf numFmtId="0" fontId="4" fillId="0" borderId="0" xfId="2573" applyFont="1" applyFill="1" applyAlignment="1">
      <alignment vertical="center" wrapText="1"/>
    </xf>
    <xf numFmtId="0" fontId="4" fillId="0" borderId="0" xfId="2573" applyFont="1" applyFill="1" applyAlignment="1">
      <alignment vertical="center"/>
    </xf>
    <xf numFmtId="0" fontId="11" fillId="0" borderId="0" xfId="2573" applyFont="1" applyFill="1" applyAlignment="1">
      <alignment vertical="center" wrapText="1"/>
    </xf>
    <xf numFmtId="0" fontId="9" fillId="0" borderId="0" xfId="2573" applyFont="1" applyFill="1" applyAlignment="1">
      <alignment horizontal="center" vertical="center"/>
    </xf>
    <xf numFmtId="0" fontId="10" fillId="0" borderId="8" xfId="2573" applyFont="1" applyFill="1" applyBorder="1" applyAlignment="1">
      <alignment horizontal="right" vertical="center"/>
    </xf>
    <xf numFmtId="0" fontId="11" fillId="0" borderId="4" xfId="2573" applyFont="1" applyFill="1" applyBorder="1" applyAlignment="1">
      <alignment horizontal="center" vertical="center" wrapText="1"/>
    </xf>
    <xf numFmtId="0" fontId="11" fillId="0" borderId="3" xfId="2573" applyFont="1" applyFill="1" applyBorder="1" applyAlignment="1">
      <alignment horizontal="center" vertical="center"/>
    </xf>
    <xf numFmtId="0" fontId="11" fillId="0" borderId="7" xfId="2573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1" fillId="0" borderId="7" xfId="2573" applyFont="1" applyFill="1" applyBorder="1" applyAlignment="1">
      <alignment horizontal="left" vertical="center" wrapText="1"/>
    </xf>
    <xf numFmtId="241" fontId="11" fillId="0" borderId="1" xfId="2573" applyNumberFormat="1" applyFont="1" applyFill="1" applyBorder="1" applyAlignment="1">
      <alignment horizontal="right" vertical="center"/>
    </xf>
    <xf numFmtId="3" fontId="4" fillId="0" borderId="1" xfId="2573" applyNumberFormat="1" applyFont="1" applyFill="1" applyBorder="1" applyAlignment="1">
      <alignment horizontal="left" vertical="center" wrapText="1" indent="1"/>
    </xf>
    <xf numFmtId="241" fontId="4" fillId="0" borderId="1" xfId="2573" applyNumberFormat="1" applyFont="1" applyFill="1" applyBorder="1" applyAlignment="1">
      <alignment horizontal="right" vertical="center"/>
    </xf>
    <xf numFmtId="0" fontId="11" fillId="0" borderId="1" xfId="2573" applyFont="1" applyFill="1" applyBorder="1" applyAlignment="1">
      <alignment horizontal="left" vertical="center" wrapText="1"/>
    </xf>
    <xf numFmtId="3" fontId="4" fillId="0" borderId="0" xfId="2573" applyNumberFormat="1" applyFont="1" applyFill="1" applyAlignment="1">
      <alignment vertical="center"/>
    </xf>
    <xf numFmtId="3" fontId="11" fillId="0" borderId="3" xfId="2573" applyNumberFormat="1" applyFont="1" applyFill="1" applyBorder="1" applyAlignment="1">
      <alignment horizontal="left" vertical="center" wrapText="1"/>
    </xf>
    <xf numFmtId="241" fontId="11" fillId="0" borderId="1" xfId="2573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vertical="center"/>
    </xf>
    <xf numFmtId="241" fontId="4" fillId="0" borderId="1" xfId="2573" applyNumberFormat="1" applyFont="1" applyFill="1" applyBorder="1" applyAlignment="1">
      <alignment vertical="center"/>
    </xf>
    <xf numFmtId="0" fontId="11" fillId="0" borderId="0" xfId="2562" applyFont="1" applyFill="1">
      <alignment vertical="center"/>
    </xf>
    <xf numFmtId="0" fontId="4" fillId="0" borderId="0" xfId="2562" applyFont="1" applyFill="1">
      <alignment vertical="center"/>
    </xf>
    <xf numFmtId="0" fontId="21" fillId="0" borderId="0" xfId="2562" applyFont="1" applyFill="1" applyAlignment="1">
      <alignment horizontal="center" vertical="center" wrapText="1"/>
    </xf>
    <xf numFmtId="0" fontId="22" fillId="0" borderId="0" xfId="2562" applyFont="1" applyFill="1" applyAlignment="1">
      <alignment horizontal="center" vertical="center"/>
    </xf>
    <xf numFmtId="0" fontId="4" fillId="0" borderId="8" xfId="2562" applyFont="1" applyFill="1" applyBorder="1" applyAlignment="1">
      <alignment horizontal="right" vertical="center"/>
    </xf>
    <xf numFmtId="0" fontId="11" fillId="0" borderId="1" xfId="2562" applyFont="1" applyFill="1" applyBorder="1" applyAlignment="1">
      <alignment horizontal="center" vertical="center"/>
    </xf>
    <xf numFmtId="0" fontId="11" fillId="0" borderId="3" xfId="2562" applyFont="1" applyFill="1" applyBorder="1" applyAlignment="1">
      <alignment horizontal="center" vertical="center" wrapText="1"/>
    </xf>
    <xf numFmtId="0" fontId="11" fillId="0" borderId="1" xfId="2562" applyFont="1" applyFill="1" applyBorder="1">
      <alignment vertical="center"/>
    </xf>
    <xf numFmtId="239" fontId="11" fillId="0" borderId="1" xfId="2183" applyNumberFormat="1" applyFont="1" applyFill="1" applyBorder="1" applyAlignment="1" applyProtection="1">
      <alignment horizontal="right" vertical="center" wrapText="1"/>
    </xf>
    <xf numFmtId="0" fontId="4" fillId="0" borderId="1" xfId="2562" applyFont="1" applyFill="1" applyBorder="1" applyAlignment="1">
      <alignment horizontal="left" vertical="center" indent="1"/>
    </xf>
    <xf numFmtId="239" fontId="4" fillId="0" borderId="1" xfId="2183" applyNumberFormat="1" applyFont="1" applyFill="1" applyBorder="1" applyAlignment="1" applyProtection="1">
      <alignment horizontal="right" vertical="center" wrapText="1"/>
    </xf>
    <xf numFmtId="241" fontId="4" fillId="0" borderId="1" xfId="2562" applyNumberFormat="1" applyFont="1" applyFill="1" applyBorder="1">
      <alignment vertical="center"/>
    </xf>
    <xf numFmtId="0" fontId="4" fillId="0" borderId="1" xfId="2562" applyFont="1" applyFill="1" applyBorder="1">
      <alignment vertical="center"/>
    </xf>
    <xf numFmtId="0" fontId="11" fillId="0" borderId="1" xfId="2655" applyFont="1" applyFill="1" applyBorder="1" applyAlignment="1">
      <alignment horizontal="center" vertical="center"/>
    </xf>
    <xf numFmtId="241" fontId="11" fillId="0" borderId="1" xfId="2655" applyNumberFormat="1" applyFont="1" applyFill="1" applyBorder="1" applyAlignment="1">
      <alignment horizontal="right" vertical="center" wrapText="1"/>
    </xf>
    <xf numFmtId="241" fontId="4" fillId="0" borderId="2" xfId="2562" applyNumberFormat="1" applyFont="1" applyFill="1" applyBorder="1" applyAlignment="1">
      <alignment horizontal="left" vertical="center" wrapText="1"/>
    </xf>
    <xf numFmtId="241" fontId="4" fillId="0" borderId="0" xfId="2562" applyNumberFormat="1" applyFont="1" applyFill="1">
      <alignment vertical="center"/>
    </xf>
    <xf numFmtId="0" fontId="4" fillId="0" borderId="0" xfId="1634" applyFont="1" applyFill="1" applyAlignment="1">
      <alignment vertical="center"/>
    </xf>
    <xf numFmtId="0" fontId="23" fillId="0" borderId="0" xfId="1634" applyFont="1" applyFill="1" applyAlignment="1">
      <alignment vertical="center"/>
    </xf>
    <xf numFmtId="0" fontId="11" fillId="2" borderId="0" xfId="1634" applyFont="1" applyFill="1" applyAlignment="1">
      <alignment vertical="center"/>
    </xf>
    <xf numFmtId="0" fontId="24" fillId="2" borderId="0" xfId="1634" applyFont="1" applyFill="1" applyAlignment="1">
      <alignment vertical="center"/>
    </xf>
    <xf numFmtId="241" fontId="4" fillId="2" borderId="0" xfId="1634" applyNumberFormat="1" applyFont="1" applyFill="1" applyAlignment="1">
      <alignment vertical="center"/>
    </xf>
    <xf numFmtId="243" fontId="4" fillId="2" borderId="0" xfId="1634" applyNumberFormat="1" applyFont="1" applyFill="1" applyAlignment="1">
      <alignment vertical="center"/>
    </xf>
    <xf numFmtId="0" fontId="4" fillId="2" borderId="0" xfId="1634" applyFont="1" applyFill="1" applyAlignment="1">
      <alignment vertical="center"/>
    </xf>
    <xf numFmtId="241" fontId="4" fillId="0" borderId="0" xfId="1634" applyNumberFormat="1" applyFont="1" applyFill="1" applyAlignment="1">
      <alignment vertical="center"/>
    </xf>
    <xf numFmtId="243" fontId="4" fillId="0" borderId="0" xfId="1634" applyNumberFormat="1" applyFont="1" applyFill="1" applyAlignment="1">
      <alignment vertical="center"/>
    </xf>
    <xf numFmtId="0" fontId="4" fillId="0" borderId="0" xfId="1634" applyFont="1" applyFill="1" applyAlignment="1">
      <alignment horizontal="right" vertical="center"/>
    </xf>
    <xf numFmtId="0" fontId="25" fillId="0" borderId="0" xfId="1634" applyFont="1" applyFill="1" applyAlignment="1">
      <alignment horizontal="center" vertical="center"/>
    </xf>
    <xf numFmtId="241" fontId="11" fillId="0" borderId="1" xfId="1634" applyNumberFormat="1" applyFont="1" applyFill="1" applyBorder="1" applyAlignment="1">
      <alignment horizontal="center" vertical="center" wrapText="1"/>
    </xf>
    <xf numFmtId="241" fontId="11" fillId="0" borderId="1" xfId="1634" applyNumberFormat="1" applyFont="1" applyFill="1" applyBorder="1" applyAlignment="1">
      <alignment horizontal="center" vertical="center"/>
    </xf>
    <xf numFmtId="243" fontId="11" fillId="0" borderId="1" xfId="1634" applyNumberFormat="1" applyFont="1" applyFill="1" applyBorder="1" applyAlignment="1">
      <alignment horizontal="center" vertical="center" wrapText="1"/>
    </xf>
    <xf numFmtId="0" fontId="10" fillId="0" borderId="1" xfId="1634" applyFont="1" applyFill="1" applyBorder="1" applyAlignment="1">
      <alignment vertical="center"/>
    </xf>
    <xf numFmtId="241" fontId="10" fillId="3" borderId="1" xfId="1634" applyNumberFormat="1" applyFont="1" applyFill="1" applyBorder="1" applyAlignment="1">
      <alignment vertical="center"/>
    </xf>
    <xf numFmtId="243" fontId="10" fillId="3" borderId="1" xfId="1634" applyNumberFormat="1" applyFont="1" applyFill="1" applyBorder="1" applyAlignment="1">
      <alignment vertical="center"/>
    </xf>
    <xf numFmtId="237" fontId="10" fillId="0" borderId="1" xfId="1634" applyNumberFormat="1" applyFont="1" applyFill="1" applyBorder="1" applyAlignment="1" applyProtection="1">
      <alignment horizontal="left" vertical="center"/>
      <protection locked="0"/>
    </xf>
    <xf numFmtId="241" fontId="10" fillId="0" borderId="1" xfId="1634" applyNumberFormat="1" applyFont="1" applyFill="1" applyBorder="1" applyAlignment="1" applyProtection="1">
      <alignment vertical="center"/>
    </xf>
    <xf numFmtId="243" fontId="10" fillId="0" borderId="1" xfId="1634" applyNumberFormat="1" applyFont="1" applyFill="1" applyBorder="1" applyAlignment="1" applyProtection="1">
      <alignment horizontal="left" vertical="center"/>
      <protection locked="0"/>
    </xf>
    <xf numFmtId="241" fontId="10" fillId="0" borderId="1" xfId="1634" applyNumberFormat="1" applyFont="1" applyFill="1" applyBorder="1" applyAlignment="1">
      <alignment vertical="center"/>
    </xf>
    <xf numFmtId="0" fontId="15" fillId="0" borderId="1" xfId="1634" applyFont="1" applyFill="1" applyBorder="1" applyAlignment="1">
      <alignment vertical="center"/>
    </xf>
    <xf numFmtId="241" fontId="15" fillId="0" borderId="1" xfId="1634" applyNumberFormat="1" applyFont="1" applyFill="1" applyBorder="1" applyAlignment="1">
      <alignment vertical="center"/>
    </xf>
    <xf numFmtId="241" fontId="10" fillId="0" borderId="1" xfId="1634" applyNumberFormat="1" applyFont="1" applyFill="1" applyBorder="1" applyAlignment="1" applyProtection="1">
      <alignment vertical="center"/>
      <protection locked="0"/>
    </xf>
    <xf numFmtId="241" fontId="10" fillId="3" borderId="1" xfId="1634" applyNumberFormat="1" applyFont="1" applyFill="1" applyBorder="1" applyAlignment="1" applyProtection="1">
      <alignment vertical="center"/>
      <protection locked="0"/>
    </xf>
    <xf numFmtId="0" fontId="26" fillId="0" borderId="1" xfId="1634" applyFont="1" applyFill="1" applyBorder="1" applyAlignment="1">
      <alignment vertical="center"/>
    </xf>
    <xf numFmtId="0" fontId="15" fillId="0" borderId="1" xfId="1634" applyFont="1" applyFill="1" applyBorder="1" applyAlignment="1">
      <alignment horizontal="distributed" vertical="center"/>
    </xf>
    <xf numFmtId="0" fontId="27" fillId="0" borderId="0" xfId="264" applyFont="1" applyAlignment="1">
      <alignment horizontal="left" vertical="center"/>
    </xf>
    <xf numFmtId="0" fontId="27" fillId="0" borderId="0" xfId="264" applyFont="1" applyFill="1" applyAlignment="1">
      <alignment horizontal="left" vertical="center"/>
    </xf>
    <xf numFmtId="0" fontId="27" fillId="0" borderId="0" xfId="264" applyFont="1" applyFill="1" applyAlignment="1">
      <alignment horizontal="center" vertical="center"/>
    </xf>
    <xf numFmtId="0" fontId="10" fillId="0" borderId="0" xfId="264" applyFont="1" applyAlignment="1">
      <alignment horizontal="left" vertical="center"/>
    </xf>
    <xf numFmtId="0" fontId="10" fillId="0" borderId="0" xfId="264" applyFont="1" applyAlignment="1">
      <alignment horizontal="center" vertical="center"/>
    </xf>
    <xf numFmtId="0" fontId="10" fillId="0" borderId="0" xfId="264" applyFont="1" applyFill="1" applyAlignment="1">
      <alignment horizontal="center" vertical="center"/>
    </xf>
    <xf numFmtId="0" fontId="5" fillId="0" borderId="0" xfId="2562" applyFont="1">
      <alignment vertical="center"/>
    </xf>
    <xf numFmtId="0" fontId="28" fillId="0" borderId="0" xfId="264" applyNumberFormat="1" applyFont="1" applyFill="1" applyAlignment="1">
      <alignment horizontal="center" vertical="center" wrapText="1" shrinkToFit="1"/>
    </xf>
    <xf numFmtId="0" fontId="29" fillId="0" borderId="0" xfId="264" applyNumberFormat="1" applyFont="1" applyAlignment="1">
      <alignment horizontal="center" vertical="center" shrinkToFit="1"/>
    </xf>
    <xf numFmtId="0" fontId="30" fillId="0" borderId="0" xfId="264" applyFont="1" applyAlignment="1">
      <alignment horizontal="left" vertical="center"/>
    </xf>
    <xf numFmtId="0" fontId="30" fillId="0" borderId="0" xfId="264" applyFont="1" applyAlignment="1">
      <alignment horizontal="center" vertical="center"/>
    </xf>
    <xf numFmtId="0" fontId="30" fillId="0" borderId="0" xfId="264" applyFont="1" applyFill="1" applyAlignment="1">
      <alignment horizontal="center" vertical="center"/>
    </xf>
    <xf numFmtId="0" fontId="19" fillId="0" borderId="0" xfId="2658" applyFont="1" applyBorder="1" applyAlignment="1">
      <alignment horizontal="right"/>
    </xf>
    <xf numFmtId="0" fontId="19" fillId="0" borderId="3" xfId="264" applyFont="1" applyFill="1" applyBorder="1" applyAlignment="1">
      <alignment horizontal="center" vertical="center"/>
    </xf>
    <xf numFmtId="237" fontId="19" fillId="0" borderId="1" xfId="264" applyNumberFormat="1" applyFont="1" applyFill="1" applyBorder="1" applyAlignment="1">
      <alignment horizontal="center" vertical="center"/>
    </xf>
    <xf numFmtId="1" fontId="31" fillId="0" borderId="1" xfId="2649" applyNumberFormat="1" applyFont="1" applyFill="1" applyBorder="1" applyAlignment="1">
      <alignment horizontal="center" vertical="center"/>
    </xf>
    <xf numFmtId="1" fontId="31" fillId="0" borderId="3" xfId="2649" applyNumberFormat="1" applyFont="1" applyFill="1" applyBorder="1" applyAlignment="1">
      <alignment horizontal="center" vertical="center" wrapText="1"/>
    </xf>
    <xf numFmtId="237" fontId="31" fillId="0" borderId="0" xfId="264" applyNumberFormat="1" applyFont="1" applyFill="1" applyBorder="1" applyAlignment="1">
      <alignment horizontal="center" vertical="center"/>
    </xf>
    <xf numFmtId="0" fontId="32" fillId="0" borderId="1" xfId="264" applyFont="1" applyFill="1" applyBorder="1" applyAlignment="1">
      <alignment horizontal="left" vertical="center"/>
    </xf>
    <xf numFmtId="237" fontId="32" fillId="0" borderId="1" xfId="264" applyNumberFormat="1" applyFont="1" applyFill="1" applyBorder="1" applyAlignment="1">
      <alignment horizontal="right" vertical="center"/>
    </xf>
    <xf numFmtId="0" fontId="32" fillId="0" borderId="1" xfId="2657" applyNumberFormat="1" applyFont="1" applyFill="1" applyBorder="1" applyAlignment="1" applyProtection="1">
      <alignment vertical="center" wrapText="1"/>
    </xf>
    <xf numFmtId="0" fontId="32" fillId="0" borderId="0" xfId="2657" applyNumberFormat="1" applyFont="1" applyFill="1" applyBorder="1" applyAlignment="1" applyProtection="1">
      <alignment vertical="center" wrapText="1"/>
    </xf>
    <xf numFmtId="0" fontId="18" fillId="0" borderId="1" xfId="264" applyFont="1" applyFill="1" applyBorder="1" applyAlignment="1">
      <alignment horizontal="left" vertical="center"/>
    </xf>
    <xf numFmtId="237" fontId="18" fillId="0" borderId="1" xfId="264" applyNumberFormat="1" applyFont="1" applyFill="1" applyBorder="1" applyAlignment="1">
      <alignment horizontal="right" vertical="center"/>
    </xf>
    <xf numFmtId="0" fontId="18" fillId="0" borderId="1" xfId="2657" applyNumberFormat="1" applyFont="1" applyFill="1" applyBorder="1" applyAlignment="1" applyProtection="1">
      <alignment vertical="center" wrapText="1"/>
    </xf>
    <xf numFmtId="0" fontId="18" fillId="0" borderId="0" xfId="2657" applyNumberFormat="1" applyFont="1" applyFill="1" applyBorder="1" applyAlignment="1" applyProtection="1">
      <alignment vertical="center" wrapText="1"/>
    </xf>
    <xf numFmtId="0" fontId="31" fillId="0" borderId="0" xfId="264" applyFont="1" applyBorder="1" applyAlignment="1">
      <alignment horizontal="left" vertical="center" wrapText="1"/>
    </xf>
    <xf numFmtId="0" fontId="10" fillId="0" borderId="0" xfId="264" applyFont="1" applyBorder="1" applyAlignment="1">
      <alignment horizontal="left" vertical="center"/>
    </xf>
    <xf numFmtId="0" fontId="10" fillId="0" borderId="0" xfId="264" applyFont="1" applyBorder="1" applyAlignment="1">
      <alignment horizontal="center" vertical="center"/>
    </xf>
    <xf numFmtId="0" fontId="10" fillId="0" borderId="0" xfId="264" applyFont="1" applyFill="1" applyBorder="1" applyAlignment="1">
      <alignment horizontal="center" vertical="center"/>
    </xf>
    <xf numFmtId="1" fontId="31" fillId="0" borderId="11" xfId="2649" applyNumberFormat="1" applyFont="1" applyFill="1" applyBorder="1" applyAlignment="1">
      <alignment horizontal="center" vertical="center" wrapText="1"/>
    </xf>
    <xf numFmtId="243" fontId="32" fillId="0" borderId="1" xfId="2657" applyNumberFormat="1" applyFont="1" applyFill="1" applyBorder="1" applyAlignment="1" applyProtection="1">
      <alignment vertical="center" wrapText="1"/>
    </xf>
    <xf numFmtId="243" fontId="18" fillId="0" borderId="1" xfId="2657" applyNumberFormat="1" applyFont="1" applyFill="1" applyBorder="1" applyAlignment="1" applyProtection="1">
      <alignment vertical="center" wrapText="1"/>
    </xf>
    <xf numFmtId="0" fontId="16" fillId="0" borderId="0" xfId="2649" applyFont="1" applyFill="1" applyAlignment="1">
      <alignment vertical="center"/>
    </xf>
    <xf numFmtId="0" fontId="33" fillId="0" borderId="0" xfId="2649" applyFont="1" applyFill="1" applyAlignment="1">
      <alignment vertical="center"/>
    </xf>
    <xf numFmtId="0" fontId="27" fillId="0" borderId="0" xfId="2649" applyFont="1" applyFill="1" applyAlignment="1">
      <alignment vertical="center"/>
    </xf>
    <xf numFmtId="0" fontId="18" fillId="0" borderId="0" xfId="2649" applyFont="1" applyFill="1"/>
    <xf numFmtId="0" fontId="4" fillId="0" borderId="0" xfId="2649" applyFont="1" applyFill="1"/>
    <xf numFmtId="1" fontId="28" fillId="0" borderId="0" xfId="2649" applyNumberFormat="1" applyFont="1" applyFill="1" applyAlignment="1">
      <alignment horizontal="center" vertical="center" wrapText="1" shrinkToFit="1"/>
    </xf>
    <xf numFmtId="244" fontId="34" fillId="0" borderId="0" xfId="2649" applyNumberFormat="1" applyFont="1" applyFill="1"/>
    <xf numFmtId="0" fontId="34" fillId="0" borderId="0" xfId="2649" applyFont="1" applyFill="1"/>
    <xf numFmtId="0" fontId="19" fillId="0" borderId="0" xfId="2659" applyFont="1" applyBorder="1" applyAlignment="1">
      <alignment horizontal="right"/>
    </xf>
    <xf numFmtId="1" fontId="23" fillId="0" borderId="1" xfId="2649" applyNumberFormat="1" applyFont="1" applyFill="1" applyBorder="1" applyAlignment="1">
      <alignment horizontal="center" vertical="center"/>
    </xf>
    <xf numFmtId="1" fontId="23" fillId="0" borderId="1" xfId="2649" applyNumberFormat="1" applyFont="1" applyFill="1" applyBorder="1" applyAlignment="1">
      <alignment horizontal="center" vertical="center" wrapText="1"/>
    </xf>
    <xf numFmtId="185" fontId="35" fillId="0" borderId="0" xfId="2649" applyNumberFormat="1" applyFont="1" applyFill="1" applyAlignment="1">
      <alignment vertical="center"/>
    </xf>
    <xf numFmtId="185" fontId="16" fillId="0" borderId="0" xfId="2649" applyNumberFormat="1" applyFont="1" applyFill="1" applyAlignment="1">
      <alignment vertical="center"/>
    </xf>
    <xf numFmtId="1" fontId="32" fillId="0" borderId="1" xfId="2649" applyNumberFormat="1" applyFont="1" applyFill="1" applyBorder="1" applyAlignment="1">
      <alignment horizontal="left" vertical="center"/>
    </xf>
    <xf numFmtId="1" fontId="32" fillId="0" borderId="1" xfId="2649" applyNumberFormat="1" applyFont="1" applyFill="1" applyBorder="1" applyAlignment="1">
      <alignment vertical="center"/>
    </xf>
    <xf numFmtId="243" fontId="32" fillId="0" borderId="1" xfId="2649" applyNumberFormat="1" applyFont="1" applyFill="1" applyBorder="1" applyAlignment="1">
      <alignment vertical="center"/>
    </xf>
    <xf numFmtId="0" fontId="36" fillId="0" borderId="0" xfId="2649" applyFont="1" applyFill="1" applyAlignment="1">
      <alignment vertical="center"/>
    </xf>
    <xf numFmtId="0" fontId="32" fillId="0" borderId="1" xfId="2649" applyFont="1" applyFill="1" applyBorder="1" applyAlignment="1">
      <alignment horizontal="left" vertical="center"/>
    </xf>
    <xf numFmtId="243" fontId="18" fillId="0" borderId="1" xfId="2649" applyNumberFormat="1" applyFont="1" applyFill="1" applyBorder="1" applyAlignment="1">
      <alignment vertical="center"/>
    </xf>
    <xf numFmtId="1" fontId="18" fillId="0" borderId="1" xfId="2649" applyNumberFormat="1" applyFont="1" applyFill="1" applyBorder="1" applyAlignment="1">
      <alignment vertical="center" shrinkToFit="1"/>
    </xf>
    <xf numFmtId="1" fontId="19" fillId="0" borderId="0" xfId="2649" applyNumberFormat="1" applyFont="1" applyFill="1" applyBorder="1" applyAlignment="1">
      <alignment vertical="center"/>
    </xf>
  </cellXfs>
  <cellStyles count="3308">
    <cellStyle name="常规" xfId="0" builtinId="0"/>
    <cellStyle name="??¨′" xfId="1"/>
    <cellStyle name="差_省电力2008年 工作表_2014省级收入及财力12.12（更新后）" xfId="2"/>
    <cellStyle name="????" xfId="3"/>
    <cellStyle name="差_gdp" xfId="4"/>
    <cellStyle name="货币[0]" xfId="5" builtinId="7"/>
    <cellStyle name="20% - 强调文字颜色 3" xfId="6" builtinId="38"/>
    <cellStyle name="强调文字颜色 2 3 2" xfId="7"/>
    <cellStyle name="差_核定人数下发表_2014省级收入及财力12.12（更新后）" xfId="8"/>
    <cellStyle name="输入" xfId="9" builtinId="20"/>
    <cellStyle name="差_分县成本差异系数_不含人员经费系数_2014省级收入12.2（更新后）" xfId="10"/>
    <cellStyle name="60% - 着色 2" xfId="11"/>
    <cellStyle name="常规 2 2 4" xfId="12"/>
    <cellStyle name="?¡ì?_四区预算报人大" xfId="13"/>
    <cellStyle name="好_2007年收支情况及2008年收支预计表(汇总表)_2014省级收入及财力12.12（更新后）" xfId="14"/>
    <cellStyle name="货币" xfId="15" builtinId="4"/>
    <cellStyle name="???§??" xfId="16"/>
    <cellStyle name="Accent2 - 40%" xfId="17"/>
    <cellStyle name="千位分隔[0]" xfId="18" builtinId="6"/>
    <cellStyle name="40% - 强调文字颜色 3" xfId="19" builtinId="39"/>
    <cellStyle name="好_省级明细_23 2" xfId="20"/>
    <cellStyle name="差_省级明细_副本1.2 2" xfId="21"/>
    <cellStyle name="差" xfId="22" builtinId="27"/>
    <cellStyle name="千位分隔" xfId="23" builtinId="3"/>
    <cellStyle name="60% - 强调文字颜色 3" xfId="24" builtinId="40"/>
    <cellStyle name="日期" xfId="25"/>
    <cellStyle name="60% - 强调文字颜色 6 3 2" xfId="26"/>
    <cellStyle name="_筛选的中间业务流水" xfId="27"/>
    <cellStyle name="标题 2 3_1.3日 2017年预算草案 - 副本" xfId="28"/>
    <cellStyle name="超链接" xfId="29" builtinId="8"/>
    <cellStyle name="Ç§î»[0]" xfId="30"/>
    <cellStyle name="3_05_四区预算报人大" xfId="31"/>
    <cellStyle name="百分比" xfId="32" builtinId="5"/>
    <cellStyle name="好_省级明细_Book1" xfId="33"/>
    <cellStyle name="已访问的超链接" xfId="34" builtinId="9"/>
    <cellStyle name="货_NJ18-15" xfId="35"/>
    <cellStyle name="注释" xfId="36" builtinId="10"/>
    <cellStyle name="60% - 强调文字颜色 2 3" xfId="37"/>
    <cellStyle name="_ET_STYLE_NoName_00__Sheet3" xfId="38"/>
    <cellStyle name="差_县区合并测算20080421_民生政策最低支出需求_2014省级收入12.2（更新后）" xfId="39"/>
    <cellStyle name="?¡ì?" xfId="40"/>
    <cellStyle name="60% - 强调文字颜色 2" xfId="41" builtinId="36"/>
    <cellStyle name="差_省级明细 2" xfId="42"/>
    <cellStyle name="标题 4" xfId="43" builtinId="19"/>
    <cellStyle name="?§??[" xfId="44"/>
    <cellStyle name="警告文本" xfId="45" builtinId="11"/>
    <cellStyle name="差_省级明细_全省预算代编 2" xfId="46"/>
    <cellStyle name="60% - 强调文字颜色 2 2 2" xfId="47"/>
    <cellStyle name="标题" xfId="48" builtinId="15"/>
    <cellStyle name="?§??·" xfId="49"/>
    <cellStyle name="解释性文本" xfId="50" builtinId="53"/>
    <cellStyle name="百分比 4" xfId="51"/>
    <cellStyle name="20% - 强调文字颜色 1 2_3.2017全省支出" xfId="52"/>
    <cellStyle name="差_测算结果汇总_财力性转移支付2010年预算参考数" xfId="53"/>
    <cellStyle name="标题 1" xfId="54" builtinId="16"/>
    <cellStyle name="好_2011年预算表格2010.12.9_附表1-6" xfId="55"/>
    <cellStyle name="_对公客户_1" xfId="56"/>
    <cellStyle name="差_农林水和城市维护标准支出20080505－县区合计_财力性转移支付2010年预算参考数" xfId="57"/>
    <cellStyle name="标题 2" xfId="58" builtinId="17"/>
    <cellStyle name="_对公活期" xfId="59"/>
    <cellStyle name="60% - 强调文字颜色 1" xfId="60" builtinId="32"/>
    <cellStyle name="_分市分省GDP_四区预算报人大" xfId="61"/>
    <cellStyle name="标题 3" xfId="62" builtinId="18"/>
    <cellStyle name="Ç§·öî»" xfId="63"/>
    <cellStyle name="??_0N-HANDLING " xfId="64"/>
    <cellStyle name="60% - 强调文字颜色 4" xfId="65" builtinId="44"/>
    <cellStyle name="输出" xfId="66" builtinId="21"/>
    <cellStyle name="差_县区合并测算20080423(按照各省比重）_省级财力12.12" xfId="67"/>
    <cellStyle name="计算" xfId="68" builtinId="22"/>
    <cellStyle name="40% - 强调文字颜色 4 2" xfId="69"/>
    <cellStyle name="差_河南 缺口县区测算(地方填报)_省级财力12.12" xfId="70"/>
    <cellStyle name="检查单元格" xfId="71" builtinId="23"/>
    <cellStyle name="20% - 强调文字颜色 6" xfId="72" builtinId="50"/>
    <cellStyle name="百_2005-19" xfId="73"/>
    <cellStyle name="强调文字颜色 2" xfId="74" builtinId="33"/>
    <cellStyle name="»õ±ò[0]" xfId="75"/>
    <cellStyle name="差_Xl0000068_基金汇总" xfId="76"/>
    <cellStyle name="_long term loan - others 300504" xfId="77"/>
    <cellStyle name="差_文体广播事业(按照总人口测算）—20080416_2014省级收入及财力12.12（更新后）" xfId="78"/>
    <cellStyle name="链接单元格" xfId="79" builtinId="24"/>
    <cellStyle name="°_Book3_四区预算报人大" xfId="80"/>
    <cellStyle name="60% - 强调文字颜色 4 2 3" xfId="81"/>
    <cellStyle name="差_Book2" xfId="82"/>
    <cellStyle name="标题 1 2_1.3日 2017年预算草案 - 副本" xfId="83"/>
    <cellStyle name="汇总" xfId="84" builtinId="25"/>
    <cellStyle name="好" xfId="85" builtinId="26"/>
    <cellStyle name="&#10;mouse.drv=lm" xfId="86"/>
    <cellStyle name="差_转移支付" xfId="87"/>
    <cellStyle name="custom" xfId="88"/>
    <cellStyle name="20% - 强调文字颜色 3 3" xfId="89"/>
    <cellStyle name="»õ±ò_（鸭河工区）财政预算草案表" xfId="90"/>
    <cellStyle name="适中" xfId="91" builtinId="28"/>
    <cellStyle name="_ET_STYLE_NoName_00__Book1_2_Book1" xfId="92"/>
    <cellStyle name="差_市辖区测算-新科目（20080626）_不含人员经费系数_省级财力12.12" xfId="93"/>
    <cellStyle name="20% - 强调文字颜色 5" xfId="94" builtinId="46"/>
    <cellStyle name="差_行政（人员）_县市旗测算-新科目（含人口规模效应）" xfId="95"/>
    <cellStyle name="百_2005-18" xfId="96"/>
    <cellStyle name="强调文字颜色 1" xfId="97" builtinId="29"/>
    <cellStyle name="20% - 强调文字颜色 1" xfId="98" builtinId="30"/>
    <cellStyle name="好_河南省----2009-05-21（补充数据）_2014省级收入及财力12.12（更新后）" xfId="99"/>
    <cellStyle name="差_2006年27重庆_2014省级收入及财力12.12（更新后）" xfId="100"/>
    <cellStyle name="40% - 强调文字颜色 4 3 2" xfId="101"/>
    <cellStyle name="差_县市旗测算-新科目（20080626）_不含人员经费系数" xfId="102"/>
    <cellStyle name="40% - 强调文字颜色 1" xfId="103" builtinId="31"/>
    <cellStyle name="20% - 强调文字颜色 2" xfId="104" builtinId="34"/>
    <cellStyle name="20% - 强调文字颜色 6 2 4" xfId="105"/>
    <cellStyle name=" _四区预算报人大" xfId="106"/>
    <cellStyle name="3￡_四区预算报人大" xfId="107"/>
    <cellStyle name="40% - 强调文字颜色 2" xfId="108" builtinId="35"/>
    <cellStyle name="强调文字颜色 3" xfId="109" builtinId="37"/>
    <cellStyle name="好_22湖南_省级财力12.12" xfId="110"/>
    <cellStyle name="差_2006年34青海_财力性转移支付2010年预算参考数" xfId="111"/>
    <cellStyle name="_Part III.200406.Loan and Liabilities details.(Site Name)_Shenhua PBC package 050530" xfId="112"/>
    <cellStyle name="强调文字颜色 4" xfId="113" builtinId="41"/>
    <cellStyle name="好_2011年预算表格2010.12.9_2014省级收入及财力12.12（更新后）" xfId="114"/>
    <cellStyle name="20% - 强调文字颜色 4" xfId="115" builtinId="42"/>
    <cellStyle name="???à" xfId="116"/>
    <cellStyle name="计算 3" xfId="117"/>
    <cellStyle name="好_其他部门(按照总人口测算）—20080416_县市旗测算-新科目（含人口规模效应）_财力性转移支付2010年预算参考数" xfId="118"/>
    <cellStyle name="20% - 着色 1" xfId="119"/>
    <cellStyle name="40% - 强调文字颜色 4" xfId="120" builtinId="43"/>
    <cellStyle name="好_2017年预算草案（债务）" xfId="121"/>
    <cellStyle name="³¬¼¶Á´½Ó" xfId="122"/>
    <cellStyle name="差_行政公检法测算_县市旗测算-新科目（含人口规模效应）" xfId="123"/>
    <cellStyle name="强调文字颜色 5" xfId="124" builtinId="45"/>
    <cellStyle name="计算 4" xfId="125"/>
    <cellStyle name="20% - 着色 2" xfId="126"/>
    <cellStyle name="差_行政(燃修费)_民生政策最低支出需求" xfId="127"/>
    <cellStyle name="40% - 强调文字颜色 5" xfId="128" builtinId="47"/>
    <cellStyle name="60% - 强调文字颜色 5" xfId="129" builtinId="48"/>
    <cellStyle name="差_2_财力性转移支付2010年预算参考数" xfId="130"/>
    <cellStyle name="强调文字颜色 6" xfId="131" builtinId="49"/>
    <cellStyle name="20% - 着色 3" xfId="132"/>
    <cellStyle name="F3" xfId="133"/>
    <cellStyle name="20% - 强调文字颜色 3 3 2" xfId="134"/>
    <cellStyle name="_弱电系统设备配置报价清单" xfId="135"/>
    <cellStyle name="40% - 强调文字颜色 6" xfId="136" builtinId="51"/>
    <cellStyle name="60% - 强调文字颜色 6" xfId="137" builtinId="52"/>
    <cellStyle name="_对公活期账户" xfId="138"/>
    <cellStyle name="好_分县成本差异系数_不含人员经费系数_省级财力12.12" xfId="139"/>
    <cellStyle name="差_1110洱源县_财力性转移支付2010年预算参考数" xfId="140"/>
    <cellStyle name="_ET_STYLE_NoName_00__其他金融工具接口表" xfId="141"/>
    <cellStyle name="好_27重庆" xfId="142"/>
    <cellStyle name=" " xfId="143"/>
    <cellStyle name="??" xfId="144"/>
    <cellStyle name="?? [0]" xfId="145"/>
    <cellStyle name="???_2017-市本级报人大样表-10-14" xfId="146"/>
    <cellStyle name="???" xfId="147"/>
    <cellStyle name="??????_E_A8-" xfId="148"/>
    <cellStyle name="_ET_STYLE_NoName_00__对公活期" xfId="149"/>
    <cellStyle name="差_12滨州_2014省级收入12.2（更新后）" xfId="150"/>
    <cellStyle name="???¨" xfId="151"/>
    <cellStyle name="差_市辖区测算-新科目（20080626）_2014省级收入及财力12.12（更新后）" xfId="152"/>
    <cellStyle name="_MA-T-指标维度地图" xfId="153"/>
    <cellStyle name="差_省级明细_基金最新 2" xfId="154"/>
    <cellStyle name="差_城建部门" xfId="155"/>
    <cellStyle name="???¨¤" xfId="156"/>
    <cellStyle name="???à¨" xfId="157"/>
    <cellStyle name="???mal" xfId="158"/>
    <cellStyle name="??¡" xfId="159"/>
    <cellStyle name="3_05" xfId="160"/>
    <cellStyle name="百_NJ18-12_四区预算报人大" xfId="161"/>
    <cellStyle name="百_NJ18-07_四区预算报人大" xfId="162"/>
    <cellStyle name="??¡à¨" xfId="163"/>
    <cellStyle name="差_2013省级预算附表" xfId="164"/>
    <cellStyle name="_long term loan - others 300504_KPMG original version_附件1：审计评估联合申报明细表" xfId="165"/>
    <cellStyle name="好_河南省----2009-05-21（补充数据）_2017年预算草案（债务）" xfId="166"/>
    <cellStyle name="??¨" xfId="167"/>
    <cellStyle name="60% - 强调文字颜色 4 2" xfId="168"/>
    <cellStyle name="Accent5_2017-市本级报人大样表-10-14" xfId="169"/>
    <cellStyle name="??¨???" xfId="170"/>
    <cellStyle name="??¨_四区预算报人大" xfId="171"/>
    <cellStyle name="°ù·ö±è" xfId="172"/>
    <cellStyle name="好_Book1_支出汇总" xfId="173"/>
    <cellStyle name="差_20河南(财政部2010年县级基本财力测算数据)_2014省级收入12.2（更新后）" xfId="174"/>
    <cellStyle name="差_2016-2017全省国资预算" xfId="175"/>
    <cellStyle name="??¨¬" xfId="176"/>
    <cellStyle name="_Part III.200406.Loan and Liabilities details.(Site Name)_Shenhua PBC package 050530_附件1：审计评估联合申报明细表" xfId="177"/>
    <cellStyle name="差_20160105省级2016年预算情况表（最新）_基金汇总" xfId="178"/>
    <cellStyle name="_2005-17" xfId="179"/>
    <cellStyle name="差_云南 缺口县区测算(地方填报)_省级财力12.12" xfId="180"/>
    <cellStyle name="??¨¬???" xfId="181"/>
    <cellStyle name="差_2009年财力测算情况11.19" xfId="182"/>
    <cellStyle name="60% - 强调文字颜色 3 3" xfId="183"/>
    <cellStyle name="??¨¬_四区预算报人大" xfId="184"/>
    <cellStyle name="差_基金安排表" xfId="185"/>
    <cellStyle name="40% - 强调文字颜色 4 2 2" xfId="186"/>
    <cellStyle name="归盒啦_95" xfId="187"/>
    <cellStyle name="Linked Cell" xfId="188"/>
    <cellStyle name="??±" xfId="189"/>
    <cellStyle name="强调文字颜色 6 2 3" xfId="190"/>
    <cellStyle name="_审计调查表.V3" xfId="191"/>
    <cellStyle name="差_河南省----2009-05-21（补充数据） 2" xfId="192"/>
    <cellStyle name="??±ò[" xfId="193"/>
    <cellStyle name="??ì" xfId="194"/>
    <cellStyle name="计算 3_1.3日 2017年预算草案 - 副本" xfId="195"/>
    <cellStyle name="_2006-2_四区预算报人大" xfId="196"/>
    <cellStyle name="PSDec" xfId="197"/>
    <cellStyle name="??ì???" xfId="198"/>
    <cellStyle name="差_县市旗测算-新科目（20080626）_县市旗测算-新科目（含人口规模效应）" xfId="199"/>
    <cellStyle name="20% - 强调文字颜色 4 2_3.2017全省支出" xfId="200"/>
    <cellStyle name="??ì??[" xfId="201"/>
    <cellStyle name="3_2005-18" xfId="202"/>
    <cellStyle name="常规 2 3 2" xfId="203"/>
    <cellStyle name="??ì_四区预算报人大" xfId="204"/>
    <cellStyle name="40% - 强调文字颜色 4 4" xfId="205"/>
    <cellStyle name="好_文体广播事业(按照总人口测算）—20080416" xfId="206"/>
    <cellStyle name="好_财力差异计算表(不含非农业区)_2014省级收入12.2（更新后）" xfId="207"/>
    <cellStyle name="20% - 强调文字颜色 6 2 2" xfId="208"/>
    <cellStyle name="?¡ì??¡¤" xfId="209"/>
    <cellStyle name="_2010.10.30" xfId="210"/>
    <cellStyle name="?§" xfId="211"/>
    <cellStyle name="好_分析缺口率_2014省级收入12.2（更新后）" xfId="212"/>
    <cellStyle name="?§?" xfId="213"/>
    <cellStyle name="3_2005-19_四区预算报人大" xfId="214"/>
    <cellStyle name="差_Xl0000068_支出汇总" xfId="215"/>
    <cellStyle name="20% - 强调文字颜色 2 2 4" xfId="216"/>
    <cellStyle name="20% - 强调文字颜色 4 2 5" xfId="217"/>
    <cellStyle name="?§??" xfId="218"/>
    <cellStyle name="差_Xl0000068" xfId="219"/>
    <cellStyle name="?§??[0" xfId="220"/>
    <cellStyle name="40% - 强调文字颜色 3 2 3" xfId="221"/>
    <cellStyle name="常规 4 2_2.2017全省收入" xfId="222"/>
    <cellStyle name="ÁÈµú»Õ_95" xfId="223"/>
    <cellStyle name="»õ±ò" xfId="224"/>
    <cellStyle name="差_省级明细_副本最新_收入汇总" xfId="225"/>
    <cellStyle name="_对私活期" xfId="226"/>
    <cellStyle name="?§??_四区预算报人大" xfId="227"/>
    <cellStyle name="差_汇总_2014省级收入12.2（更新后）" xfId="228"/>
    <cellStyle name="?§?_四区预算报人大" xfId="229"/>
    <cellStyle name="_MA-T-MA01.01数据完整性检查子模块-详细设计" xfId="230"/>
    <cellStyle name="强调文字颜色 6 2 2" xfId="231"/>
    <cellStyle name="?§_四区预算报人大" xfId="232"/>
    <cellStyle name="20% - 强调文字颜色 3 2 3" xfId="233"/>
    <cellStyle name="好_不含人员经费系数_省级财力12.12" xfId="234"/>
    <cellStyle name="?H?????W?s??" xfId="235"/>
    <cellStyle name="_接口清单" xfId="236"/>
    <cellStyle name="差_2008年全省汇总收支计算表_2014省级收入及财力12.12（更新后）" xfId="237"/>
    <cellStyle name="?W?s??" xfId="238"/>
    <cellStyle name="°_2006-2_四区预算报人大" xfId="239"/>
    <cellStyle name="?鹎%U龡&amp;H?_x0008_e_x0005_9_x0006__x0007__x0001__x0001_" xfId="240"/>
    <cellStyle name="?鹎%U龡&amp;H齲_x0001_C铣_x0014__x0007__x0001__x0001_" xfId="241"/>
    <cellStyle name="_NJ17-25" xfId="242"/>
    <cellStyle name="差_2006年水利统计指标统计表" xfId="243"/>
    <cellStyle name="_KPMG original version_(中企华)审计评估联合申报明细表.V1" xfId="244"/>
    <cellStyle name="好_20111127汇报附表（8张）_收入汇总" xfId="245"/>
    <cellStyle name="@_text" xfId="246"/>
    <cellStyle name="60% - 强调文字颜色 6 2 2" xfId="247"/>
    <cellStyle name="@ET_Style?@font-face" xfId="248"/>
    <cellStyle name="好_缺口县区测算(财政部标准)" xfId="249"/>
    <cellStyle name="好_测算结果汇总_财力性转移支付2010年预算参考数" xfId="250"/>
    <cellStyle name="好_2007一般预算支出口径剔除表_2014省级收入及财力12.12（更新后）" xfId="251"/>
    <cellStyle name="_(中企华)审计评估联合申报明细表.V1" xfId="252"/>
    <cellStyle name="_Part III.200406.Loan and Liabilities details.(Site Name)" xfId="253"/>
    <cellStyle name="差_同德_省级财力12.12" xfId="254"/>
    <cellStyle name="_~1276375" xfId="255"/>
    <cellStyle name="60% - 强调文字颜色 3 4" xfId="256"/>
    <cellStyle name="_05" xfId="257"/>
    <cellStyle name="60% - 强调文字颜色 1 3" xfId="258"/>
    <cellStyle name="_05_四区预算报人大" xfId="259"/>
    <cellStyle name="_1" xfId="260"/>
    <cellStyle name="60% - Accent1" xfId="261"/>
    <cellStyle name="_13" xfId="262"/>
    <cellStyle name="40% - 强调文字颜色 6 2_3.2017全省支出" xfId="263"/>
    <cellStyle name="常规_2010-01-15_171424_（鸭河工区）财政预算草案表_201605091017019" xfId="264"/>
    <cellStyle name="60% - 着色 4" xfId="265"/>
    <cellStyle name="差_行政（人员）_2014省级收入12.2（更新后）" xfId="266"/>
    <cellStyle name="标题 1 2" xfId="267"/>
    <cellStyle name="_13-19" xfId="268"/>
    <cellStyle name="好_省级明细_23_基金汇总" xfId="269"/>
    <cellStyle name="差_省级明细_副本1.2_基金汇总" xfId="270"/>
    <cellStyle name="_13-19(1)" xfId="271"/>
    <cellStyle name="per.style" xfId="272"/>
    <cellStyle name="{Month}" xfId="273"/>
    <cellStyle name="60% - Accent4" xfId="274"/>
    <cellStyle name="常规 2 4" xfId="275"/>
    <cellStyle name="差_县市旗测算-新科目（20080626）_县市旗测算-新科目（含人口规模效应）_2014省级收入及财力12.12（更新后）" xfId="276"/>
    <cellStyle name="{Thousand [0]}" xfId="277"/>
    <cellStyle name="_16" xfId="278"/>
    <cellStyle name="强调文字颜色 4 2" xfId="279"/>
    <cellStyle name="差_Material reprot In Mar" xfId="280"/>
    <cellStyle name="60% - Accent5" xfId="281"/>
    <cellStyle name="_17" xfId="282"/>
    <cellStyle name="_long term loan - others 300504_审计调查表.V3" xfId="283"/>
    <cellStyle name="好_安徽 缺口县区测算(地方填报)1_2014省级收入12.2（更新后）" xfId="284"/>
    <cellStyle name="_17_四区预算报人大" xfId="285"/>
    <cellStyle name="差_省级明细_Xl0000071_2017年预算草案（债务）" xfId="286"/>
    <cellStyle name="差_省级明细" xfId="287"/>
    <cellStyle name="_2003-17" xfId="288"/>
    <cellStyle name="强调文字颜色 1 2 2" xfId="289"/>
    <cellStyle name="好_省级明细_全省预算代编_支出汇总" xfId="290"/>
    <cellStyle name="差_2011年预算大表11-26_基金汇总" xfId="291"/>
    <cellStyle name="_2003-17_四区预算报人大" xfId="292"/>
    <cellStyle name="好_2006年22湖南_2014省级收入及财力12.12（更新后）" xfId="293"/>
    <cellStyle name="t_HVAC Equipment (3)_Book1" xfId="294"/>
    <cellStyle name="20% - 强调文字颜色 1 2" xfId="295"/>
    <cellStyle name="差_0605石屏县_2014省级收入及财力12.12（更新后）" xfId="296"/>
    <cellStyle name="_2005-09" xfId="297"/>
    <cellStyle name="°_综合数据" xfId="298"/>
    <cellStyle name="差_河南 缺口县区测算(地方填报)_财力性转移支付2010年预算参考数" xfId="299"/>
    <cellStyle name="差_2007一般预算支出口径剔除表_省级财力12.12" xfId="300"/>
    <cellStyle name="_2005-09_四区预算报人大" xfId="301"/>
    <cellStyle name="强调文字颜色 4 3" xfId="302"/>
    <cellStyle name="60% - Accent6" xfId="303"/>
    <cellStyle name="好_省级明细_23_收入汇总" xfId="304"/>
    <cellStyle name="差_省级明细_副本1.2_收入汇总" xfId="305"/>
    <cellStyle name="_2005-17_四区预算报人大" xfId="306"/>
    <cellStyle name="差_青海 缺口县区测算(地方填报)_省级财力12.12" xfId="307"/>
    <cellStyle name="_2005-18" xfId="308"/>
    <cellStyle name="差_20 2007年河南结算单_收入汇总" xfId="309"/>
    <cellStyle name="_2005-18_四区预算报人大" xfId="310"/>
    <cellStyle name="_NJ18-13" xfId="311"/>
    <cellStyle name="_2005-19" xfId="312"/>
    <cellStyle name="_NJ18-13_四区预算报人大" xfId="313"/>
    <cellStyle name="20% - 强调文字颜色 3 2" xfId="314"/>
    <cellStyle name="输出 3 2" xfId="315"/>
    <cellStyle name="好_03昭通" xfId="316"/>
    <cellStyle name="_2005-19_四区预算报人大" xfId="317"/>
    <cellStyle name="好_2007年中央财政与河南省财政年终决算结算单 2" xfId="318"/>
    <cellStyle name="20% - 强调文字颜色 2 2 5" xfId="319"/>
    <cellStyle name="_2006-2" xfId="320"/>
    <cellStyle name="_2008 Oracle bootcamp Event budget Plan v2" xfId="321"/>
    <cellStyle name="好_省级明细_社保2017年预算草案1.3" xfId="322"/>
    <cellStyle name="差_3.2017全省支出" xfId="323"/>
    <cellStyle name="40% - 强调文字颜色 4 2 5" xfId="324"/>
    <cellStyle name="_20100326高清市院遂宁检察院1080P配置清单26日改" xfId="325"/>
    <cellStyle name="_KPMG original version_附件1：审计评估联合申报明细表" xfId="326"/>
    <cellStyle name="_2010省对市县转移支付测算表(10-21）" xfId="327"/>
    <cellStyle name="好_测算结果汇总_2014省级收入12.2（更新后）" xfId="328"/>
    <cellStyle name="_29" xfId="329"/>
    <cellStyle name="差_省级明细_代编全省支出预算修改 2" xfId="330"/>
    <cellStyle name="差_Xl0000068_收入汇总" xfId="331"/>
    <cellStyle name="40% - 强调文字颜色 5 2 5" xfId="332"/>
    <cellStyle name="好_30云南_1_财力性转移支付2010年预算参考数" xfId="333"/>
    <cellStyle name="差_Sheet1" xfId="334"/>
    <cellStyle name="_29_四区预算报人大" xfId="335"/>
    <cellStyle name="差_不含人员经费系数_财力性转移支付2010年预算参考数" xfId="336"/>
    <cellStyle name="_5K700" xfId="337"/>
    <cellStyle name="40% - Accent2" xfId="338"/>
    <cellStyle name="_Book1" xfId="339"/>
    <cellStyle name="20% - 着色 5" xfId="340"/>
    <cellStyle name="3" xfId="341"/>
    <cellStyle name="着色 1" xfId="342"/>
    <cellStyle name="差_人员工资和公用经费3_财力性转移支付2010年预算参考数" xfId="343"/>
    <cellStyle name="_long term loan - others 300504_Shenhua PBC package 050530_(中企华)审计评估联合申报明细表.V1" xfId="344"/>
    <cellStyle name="F5" xfId="345"/>
    <cellStyle name="Calc Percent (2)" xfId="346"/>
    <cellStyle name="_Book1_1" xfId="347"/>
    <cellStyle name="20% - 着色 6" xfId="348"/>
    <cellStyle name="好_Book1_2017-市本级报人大样表-10-14" xfId="349"/>
    <cellStyle name="差_表一_2014省级收入及财力12.12（更新后）" xfId="350"/>
    <cellStyle name="F6" xfId="351"/>
    <cellStyle name="_Book1_2" xfId="352"/>
    <cellStyle name="差_省级明细_1.3日 2017年预算草案 - 副本" xfId="353"/>
    <cellStyle name="Heading 1" xfId="354"/>
    <cellStyle name="_ET_STYLE_NoName_00__对私客户" xfId="355"/>
    <cellStyle name="差_2007年中央财政与河南省财政年终决算结算单" xfId="356"/>
    <cellStyle name="F7" xfId="357"/>
    <cellStyle name="_Book1_3" xfId="358"/>
    <cellStyle name="_文函专递0211-施工企业调查表（附件）" xfId="359"/>
    <cellStyle name="_Book3" xfId="360"/>
    <cellStyle name="20% - 强调文字颜色 6 2 5" xfId="361"/>
    <cellStyle name="好_文体广播事业(按照总人口测算）—20080416_县市旗测算-新科目（含人口规模效应）_财力性转移支付2010年预算参考数" xfId="362"/>
    <cellStyle name="_Book3_四区预算报人大" xfId="363"/>
    <cellStyle name="_CBRE明细表" xfId="364"/>
    <cellStyle name="差_Sheet1_2014省级收入12.2（更新后）" xfId="365"/>
    <cellStyle name="_Ellen task" xfId="366"/>
    <cellStyle name="千_NJ18-15_四区预算报人大" xfId="367"/>
    <cellStyle name="_ET_STYLE_NoName_00_" xfId="368"/>
    <cellStyle name="_ET_STYLE_NoName_00__MA-T-接口清单-20090508" xfId="369"/>
    <cellStyle name="_ET_STYLE_NoName_00__20161017---核定基数定表" xfId="370"/>
    <cellStyle name="_ET_STYLE_NoName_00__2017-市本级报人大样表-10-14" xfId="371"/>
    <cellStyle name="_NJ17-24" xfId="372"/>
    <cellStyle name="wrap" xfId="373"/>
    <cellStyle name="_ET_STYLE_NoName_00__Book1" xfId="374"/>
    <cellStyle name="输入 2_1.3日 2017年预算草案 - 副本" xfId="375"/>
    <cellStyle name="_ET_STYLE_NoName_00__Book1_1" xfId="376"/>
    <cellStyle name="差_20160105省级2016年预算情况表（最新） 2" xfId="377"/>
    <cellStyle name="°_四区预算报人大" xfId="378"/>
    <cellStyle name="_ET_STYLE_NoName_00__Book1_1_Book1" xfId="379"/>
    <cellStyle name="好_20171126--2018年省级收入预算（打印）" xfId="380"/>
    <cellStyle name="20% - 强调文字颜色 1 3 2" xfId="381"/>
    <cellStyle name="_ET_STYLE_NoName_00__Book1_2" xfId="382"/>
    <cellStyle name="_ET_STYLE_NoName_00__Book1_3" xfId="383"/>
    <cellStyle name="40% - 强调文字颜色 3 2" xfId="384"/>
    <cellStyle name="°_17_四区预算报人大" xfId="385"/>
    <cellStyle name="_NJ17-26_四区预算报人大" xfId="386"/>
    <cellStyle name="_综合数据" xfId="387"/>
    <cellStyle name="差_其他部门(按照总人口测算）—20080416_不含人员经费系数_省级财力12.12" xfId="388"/>
    <cellStyle name="_ET_STYLE_NoName_00__Book1_Book1" xfId="389"/>
    <cellStyle name="Œ…‹æØ‚è [0.00]_laroux" xfId="390"/>
    <cellStyle name="20% - 强调文字颜色 6 3" xfId="391"/>
    <cellStyle name="_ET_STYLE_NoName_00__MA接口清单" xfId="392"/>
    <cellStyle name="_ET_STYLE_NoName_00__对公贷款" xfId="393"/>
    <cellStyle name="好_20 2007年河南结算单_基金汇总" xfId="394"/>
    <cellStyle name="_ET_STYLE_NoName_00__对公定期" xfId="395"/>
    <cellStyle name="_对公中间业务表" xfId="396"/>
    <cellStyle name="_ET_STYLE_NoName_00__对公客户" xfId="397"/>
    <cellStyle name="警告文本 3" xfId="398"/>
    <cellStyle name="差_省级明细_2016年预算草案1.13_支出汇总" xfId="399"/>
    <cellStyle name="差_财政供养人员_省级财力12.12" xfId="400"/>
    <cellStyle name="Ø›ŽÅ[0]_cashflow" xfId="401"/>
    <cellStyle name="40% - Accent6" xfId="402"/>
    <cellStyle name="差_其他部门(按照总人口测算）—20080416_民生政策最低支出需求_省级财力12.12" xfId="403"/>
    <cellStyle name="_ET_STYLE_NoName_00__对私定期账户表" xfId="404"/>
    <cellStyle name="好_基金安排表" xfId="405"/>
    <cellStyle name="_ET_STYLE_NoName_00__对私活期" xfId="406"/>
    <cellStyle name="_MA接口清单" xfId="407"/>
    <cellStyle name="差_省级明细_副本最新_基金汇总" xfId="408"/>
    <cellStyle name="差_行政（人员）_省级财力12.12" xfId="409"/>
    <cellStyle name="_ET_STYLE_NoName_00__对私活期账户表" xfId="410"/>
    <cellStyle name="好_Book1" xfId="411"/>
    <cellStyle name="_ET_STYLE_NoName_00__分摊参数接口" xfId="412"/>
    <cellStyle name="好_2006年34青海" xfId="413"/>
    <cellStyle name="_ET_STYLE_NoName_00__接口清单" xfId="414"/>
    <cellStyle name="注释 3 2" xfId="415"/>
    <cellStyle name="_ET_STYLE_NoName_00__人大附表-9-14" xfId="416"/>
    <cellStyle name="60% - 强调文字颜色 4 2 4" xfId="417"/>
    <cellStyle name="好_14安徽_财力性转移支付2010年预算参考数" xfId="418"/>
    <cellStyle name="差_下文" xfId="419"/>
    <cellStyle name="_ET_STYLE_NoName_00__筛选的中间业务流水" xfId="420"/>
    <cellStyle name="°_纵横对比_四区预算报人大" xfId="421"/>
    <cellStyle name="_ET_STYLE_NoName_00__四区2017年预算" xfId="422"/>
    <cellStyle name="好_市辖区测算20080510_民生政策最低支出需求_财力性转移支付2010年预算参考数" xfId="423"/>
    <cellStyle name="标题 4 2_3.2017全省支出" xfId="424"/>
    <cellStyle name="百_NJ17-21" xfId="425"/>
    <cellStyle name="百_NJ17-16" xfId="426"/>
    <cellStyle name="_ET_STYLE_NoName_00__账户基本信息" xfId="427"/>
    <cellStyle name="_ET_STYLE_NoName_00__账户筛选交易" xfId="428"/>
    <cellStyle name="_KPMG original version" xfId="429"/>
    <cellStyle name="_long term loan - others 300504_(中企华)审计评估联合申报明细表.V1" xfId="430"/>
    <cellStyle name="好_省级明细_代编表" xfId="431"/>
    <cellStyle name="好_2016年预算表格（公式）" xfId="432"/>
    <cellStyle name="_long term loan - others 300504_KPMG original version" xfId="433"/>
    <cellStyle name="20% - 强调文字颜色 4 2 4" xfId="434"/>
    <cellStyle name="°_纵横对比" xfId="435"/>
    <cellStyle name="常规 3 4" xfId="436"/>
    <cellStyle name="_long term loan - others 300504_KPMG original version_(中企华)审计评估联合申报明细表.V1" xfId="437"/>
    <cellStyle name="_long term loan - others 300504_Shenhua PBC package 050530" xfId="438"/>
    <cellStyle name="20% - 着色 4" xfId="439"/>
    <cellStyle name="适中 3" xfId="440"/>
    <cellStyle name="{Thousand}" xfId="441"/>
    <cellStyle name="差_核定人数对比" xfId="442"/>
    <cellStyle name="_long term loan - others 300504_Shenhua PBC package 050530_附件1：审计评估联合申报明细表" xfId="443"/>
    <cellStyle name="60% - 强调文字颜色 4 4" xfId="444"/>
    <cellStyle name="差_县区合并测算20080423(按照各省比重）_民生政策最低支出需求_省级财力12.12" xfId="445"/>
    <cellStyle name="40% - 强调文字颜色 5 2 3" xfId="446"/>
    <cellStyle name="好_2007年收支情况及2008年收支预计表(汇总表)_财力性转移支付2010年预算参考数" xfId="447"/>
    <cellStyle name="常_四区预算报人大" xfId="448"/>
    <cellStyle name="差_表一" xfId="449"/>
    <cellStyle name="_long term loan - others 300504_附件1：审计评估联合申报明细表" xfId="450"/>
    <cellStyle name="_MA-T-接口清单-20090508" xfId="451"/>
    <cellStyle name="千位分" xfId="452"/>
    <cellStyle name="_NJ18-27" xfId="453"/>
    <cellStyle name="千位分隔 4" xfId="454"/>
    <cellStyle name="差_人员工资和公用经费2_省级财力12.12" xfId="455"/>
    <cellStyle name="差_2008年支出调整_2014省级收入12.2（更新后）" xfId="456"/>
    <cellStyle name="标题 4 3" xfId="457"/>
    <cellStyle name="_NJ09-05" xfId="458"/>
    <cellStyle name="Accent1" xfId="459"/>
    <cellStyle name="常规 9 2" xfId="460"/>
    <cellStyle name="_NJ09-05_四区预算报人大" xfId="461"/>
    <cellStyle name="40% - 强调文字颜色 1 3" xfId="462"/>
    <cellStyle name="好_2007年中央财政与河南省财政年终决算结算单_2014省级收入及财力12.12（更新后）" xfId="463"/>
    <cellStyle name="差_复件 2012年地方财政公共预算分级平衡情况表（5" xfId="464"/>
    <cellStyle name="_NJ18-27_四区预算报人大" xfId="465"/>
    <cellStyle name="注释 2 6" xfId="466"/>
    <cellStyle name="comma-d" xfId="467"/>
    <cellStyle name="_NJ17-06" xfId="468"/>
    <cellStyle name="_NJ17-06_四区预算报人大" xfId="469"/>
    <cellStyle name="好_省级明细_2016年预算草案1.13_收入汇总" xfId="470"/>
    <cellStyle name="差_分析缺口率" xfId="471"/>
    <cellStyle name="_NJ17-24_四区预算报人大" xfId="472"/>
    <cellStyle name="差_行政（人员）_民生政策最低支出需求" xfId="473"/>
    <cellStyle name="60% - 强调文字颜色 6 2 3" xfId="474"/>
    <cellStyle name="强调文字颜色 5 2 4" xfId="475"/>
    <cellStyle name="千位分隔 20" xfId="476"/>
    <cellStyle name="千位分隔 15" xfId="477"/>
    <cellStyle name="_NJ17-25_四区预算报人大" xfId="478"/>
    <cellStyle name="差_县市旗测算-新科目（20080627）_县市旗测算-新科目（含人口规模效应）_省级财力12.12" xfId="479"/>
    <cellStyle name="_NJ17-26" xfId="480"/>
    <cellStyle name="_Part III.200406.Loan and Liabilities details.(Site Name)_(中企华)审计评估联合申报明细表.V1" xfId="481"/>
    <cellStyle name="_Part III.200406.Loan and Liabilities details.(Site Name)_KPMG original version" xfId="482"/>
    <cellStyle name="_Part III.200406.Loan and Liabilities details.(Site Name)_KPMG original version_(中企华)审计评估联合申报明细表.V1" xfId="483"/>
    <cellStyle name="强调文字颜色 2 2 2" xfId="484"/>
    <cellStyle name="20% - Accent1" xfId="485"/>
    <cellStyle name="Accent1 - 20%" xfId="486"/>
    <cellStyle name="0,0_x000d_&#10;NA_x000d_&#10;" xfId="487"/>
    <cellStyle name="_Part III.200406.Loan and Liabilities details.(Site Name)_KPMG original version_附件1：审计评估联合申报明细表" xfId="488"/>
    <cellStyle name="好_省电力2008年 工作表_基金汇总" xfId="489"/>
    <cellStyle name="40% - 强调文字颜色 2 3" xfId="490"/>
    <cellStyle name="好_2007一般预算支出口径剔除表" xfId="491"/>
    <cellStyle name="20% - 强调文字颜色 1 2 4" xfId="492"/>
    <cellStyle name="_Part III.200406.Loan and Liabilities details.(Site Name)_Shenhua PBC package 050530_(中企华)审计评估联合申报明细表.V1" xfId="493"/>
    <cellStyle name="3_03-17" xfId="494"/>
    <cellStyle name="20% - 强调文字颜色 2 3" xfId="495"/>
    <cellStyle name="输出 2 3" xfId="496"/>
    <cellStyle name="_Part III.200406.Loan and Liabilities details.(Site Name)_附件1：审计评估联合申报明细表" xfId="497"/>
    <cellStyle name="60% - 强调文字颜色 5 2 4" xfId="498"/>
    <cellStyle name="已瀏覽過的超連結" xfId="499"/>
    <cellStyle name="好_分县成本差异系数" xfId="500"/>
    <cellStyle name="_Part III.200406.Loan and Liabilities details.(Site Name)_审计调查表.V3" xfId="501"/>
    <cellStyle name="20% - 强调文字颜色 2 2_3.2017全省支出" xfId="502"/>
    <cellStyle name="好_行政公检法测算_不含人员经费系数_2014省级收入12.2（更新后）" xfId="503"/>
    <cellStyle name="_Shenhua PBC package 050530" xfId="504"/>
    <cellStyle name="Pourcentage_pldt" xfId="505"/>
    <cellStyle name="_Shenhua PBC package 050530_(中企华)审计评估联合申报明细表.V1" xfId="506"/>
    <cellStyle name="Currency" xfId="507"/>
    <cellStyle name="_Shenhua PBC package 050530_附件1：审计评估联合申报明细表" xfId="508"/>
    <cellStyle name="好_1" xfId="509"/>
    <cellStyle name="差_安徽 缺口县区测算(地方填报)1_2014省级收入及财力12.12（更新后）" xfId="510"/>
    <cellStyle name="_参加人员情况调查表_consolidate" xfId="511"/>
    <cellStyle name="好_省级明细_副本最新_支出汇总" xfId="512"/>
    <cellStyle name="差_缺口县区测算(财政部标准)_省级财力12.12" xfId="513"/>
    <cellStyle name="_定稿" xfId="514"/>
    <cellStyle name="差_财政供养人员_2014省级收入12.2（更新后）" xfId="515"/>
    <cellStyle name="³£¹æ" xfId="516"/>
    <cellStyle name="差_其他部门(按照总人口测算）—20080416_财力性转移支付2010年预算参考数" xfId="517"/>
    <cellStyle name="_定稿_四区预算报人大" xfId="518"/>
    <cellStyle name="好_2006年33甘肃" xfId="519"/>
    <cellStyle name="_对公贷款" xfId="520"/>
    <cellStyle name="好_2008年全省汇总收支计算表_2014省级收入12.2（更新后）" xfId="521"/>
    <cellStyle name="40% - 强调文字颜色 2 2 2" xfId="522"/>
    <cellStyle name="_对公定期" xfId="523"/>
    <cellStyle name="60% - Accent3" xfId="524"/>
    <cellStyle name="差_缺口县区测算（11.13）_2014省级收入12.2（更新后）" xfId="525"/>
    <cellStyle name="_对公客户" xfId="526"/>
    <cellStyle name="°_Book3" xfId="527"/>
    <cellStyle name="_对公中间业务" xfId="528"/>
    <cellStyle name="60% - 强调文字颜色 5 3 2" xfId="529"/>
    <cellStyle name="RowLevel_0" xfId="530"/>
    <cellStyle name="_对私贷款账户表" xfId="531"/>
    <cellStyle name="60% - 强调文字颜色 6 4" xfId="532"/>
    <cellStyle name="60% - 强调文字颜色 4 2_3.2017全省支出" xfId="533"/>
    <cellStyle name="_对私定期账户表" xfId="534"/>
    <cellStyle name="好_Xl0000071_收入汇总" xfId="535"/>
    <cellStyle name="差_省级明细_冬梅3_收入汇总" xfId="536"/>
    <cellStyle name="3￡" xfId="537"/>
    <cellStyle name="好_文体广播事业(按照总人口测算）—20080416_民生政策最低支出需求" xfId="538"/>
    <cellStyle name="_对私活期账户" xfId="539"/>
    <cellStyle name="_对私客户" xfId="540"/>
    <cellStyle name="°_2006-2" xfId="541"/>
    <cellStyle name="_对私客户_1" xfId="542"/>
    <cellStyle name="_对私中间业务表" xfId="543"/>
    <cellStyle name="好_Book1_2013省级预算附表" xfId="544"/>
    <cellStyle name="标题 1 2 2" xfId="545"/>
    <cellStyle name="_房屋建筑评估申报表" xfId="546"/>
    <cellStyle name="差_34青海_省级财力12.12" xfId="547"/>
    <cellStyle name="_分市分省GDP" xfId="548"/>
    <cellStyle name="20% - 强调文字颜色 1 3" xfId="549"/>
    <cellStyle name="差_核定人数下发表_财力性转移支付2010年预算参考数" xfId="550"/>
    <cellStyle name="_分摊参数接口" xfId="551"/>
    <cellStyle name="差_2006年22湖南_省级财力12.12" xfId="552"/>
    <cellStyle name="ÀH«áªº¶W³sµ²" xfId="553"/>
    <cellStyle name="°_副本2006-2_四区预算报人大" xfId="554"/>
    <cellStyle name="_附件1：审计评估联合申报明细表" xfId="555"/>
    <cellStyle name="{Comma [0]}" xfId="556"/>
    <cellStyle name="差_Book2_2014省级收入12.2（更新后）" xfId="557"/>
    <cellStyle name="_副本2006-2" xfId="558"/>
    <cellStyle name="差_河南省----2009-05-21（补充数据）_省级财力12.12" xfId="559"/>
    <cellStyle name="60% - 强调文字颜色 5 2 2" xfId="560"/>
    <cellStyle name="好_20河南(财政部2010年县级基本财力测算数据)" xfId="561"/>
    <cellStyle name="差_收入汇总" xfId="562"/>
    <cellStyle name="_副本2006-2_四区预算报人大" xfId="563"/>
    <cellStyle name="40% - 强调文字颜色 4 2 4" xfId="564"/>
    <cellStyle name="_副本2006-2新" xfId="565"/>
    <cellStyle name="百_NJ18-03" xfId="566"/>
    <cellStyle name="40% - 强调文字颜色 1 2 4" xfId="567"/>
    <cellStyle name="{Date}" xfId="568"/>
    <cellStyle name="_副本2006-2新_四区预算报人大" xfId="569"/>
    <cellStyle name="差_省级收入" xfId="570"/>
    <cellStyle name="_管网二所 K (02-04)" xfId="571"/>
    <cellStyle name="{Z'0000(4 dec)}" xfId="572"/>
    <cellStyle name="好_行政公检法测算_民生政策最低支出需求_2014省级收入12.2（更新后）" xfId="573"/>
    <cellStyle name="好_财政厅编制用表（2011年报省人大）" xfId="574"/>
    <cellStyle name="好_2012年国有资本经营预算收支总表" xfId="575"/>
    <cellStyle name="_四所 (K844)" xfId="576"/>
    <cellStyle name="差_危改资金测算_财力性转移支付2010年预算参考数" xfId="577"/>
    <cellStyle name="_账户基本信息" xfId="578"/>
    <cellStyle name="20% - 强调文字颜色 5 3 2" xfId="579"/>
    <cellStyle name="_账户筛选交易" xfId="580"/>
    <cellStyle name="_转移支付" xfId="581"/>
    <cellStyle name="¤@¯ë_OTT-Con00" xfId="582"/>
    <cellStyle name="_综合数据_四区预算报人大" xfId="583"/>
    <cellStyle name="差_卫生(按照总人口测算）—20080416_不含人员经费系数_财力性转移支付2010年预算参考数" xfId="584"/>
    <cellStyle name="_纵横对比" xfId="585"/>
    <cellStyle name="40% - 强调文字颜色 2 2_3.2017全省支出" xfId="586"/>
    <cellStyle name="好_一般预算支出口径剔除表" xfId="587"/>
    <cellStyle name="差_汇总_财力性转移支付2010年预算参考数" xfId="588"/>
    <cellStyle name="20% - 强调文字颜色 3 2 5" xfId="589"/>
    <cellStyle name="差 3" xfId="590"/>
    <cellStyle name="SAPBEXexcGood1" xfId="591"/>
    <cellStyle name="{Comma}" xfId="592"/>
    <cellStyle name="好_省级明细_政府性基金人大会表格1稿_支出汇总" xfId="593"/>
    <cellStyle name="{Percent}" xfId="594"/>
    <cellStyle name="好_分县成本差异系数_2014省级收入及财力12.12（更新后）" xfId="595"/>
    <cellStyle name="差_分析缺口率_省级财力12.12" xfId="596"/>
    <cellStyle name="差_Material reprot In Dec (3)" xfId="597"/>
    <cellStyle name="差_20111127汇报附表（8张）_支出汇总" xfId="598"/>
    <cellStyle name="{Z'0000(1 dec)}" xfId="599"/>
    <cellStyle name="好_Book2_2014省级收入12.2（更新后）" xfId="600"/>
    <cellStyle name="¡ã¨" xfId="601"/>
    <cellStyle name="好_分县成本差异系数_民生政策最低支出需求_2014省级收入12.2（更新后）" xfId="602"/>
    <cellStyle name="60% - 强调文字颜色 5 2" xfId="603"/>
    <cellStyle name="差_2008经常性收入" xfId="604"/>
    <cellStyle name="»õ" xfId="605"/>
    <cellStyle name="好_县区合并测算20080421_财力性转移支付2010年预算参考数" xfId="606"/>
    <cellStyle name="20% - 强调文字颜色 4 2 3" xfId="607"/>
    <cellStyle name="»õ±ò[" xfId="608"/>
    <cellStyle name="好_2007一般预算支出口径剔除表_财力性转移支付2010年预算参考数" xfId="609"/>
    <cellStyle name="差_27重庆_2014省级收入12.2（更新后）" xfId="610"/>
    <cellStyle name="°" xfId="611"/>
    <cellStyle name="°_05" xfId="612"/>
    <cellStyle name="好_行政(燃修费)_县市旗测算-新科目（含人口规模效应）" xfId="613"/>
    <cellStyle name="°_05_四区预算报人大" xfId="614"/>
    <cellStyle name="好_不含人员经费系数_2014省级收入12.2（更新后）" xfId="615"/>
    <cellStyle name="°_1" xfId="616"/>
    <cellStyle name="°_1_四区预算报人大" xfId="617"/>
    <cellStyle name="Filter Input Text" xfId="618"/>
    <cellStyle name="60% - 强调文字颜色 1 3 2" xfId="619"/>
    <cellStyle name="°_17" xfId="620"/>
    <cellStyle name="好_测算总表" xfId="621"/>
    <cellStyle name="差_MA-T-MA01.01数据完整性检查子模块-详细设计" xfId="622"/>
    <cellStyle name="°_2003-17" xfId="623"/>
    <cellStyle name="40% - 强调文字颜色 4 3" xfId="624"/>
    <cellStyle name="°_2003-17_四区预算报人大" xfId="625"/>
    <cellStyle name="°_NJ17-14" xfId="626"/>
    <cellStyle name="°_NJ17-14_四区预算报人大" xfId="627"/>
    <cellStyle name="°_定稿" xfId="628"/>
    <cellStyle name="差_测算总表_2014省级收入12.2（更新后）" xfId="629"/>
    <cellStyle name="60% - 着色 3" xfId="630"/>
    <cellStyle name="°_定稿_四区预算报人大" xfId="631"/>
    <cellStyle name="差_省级明细_全省预算代编" xfId="632"/>
    <cellStyle name="差_复件 复件 2010年预算表格－2010-03-26-（含表间 公式）_2014省级收入及财力12.12（更新后）" xfId="633"/>
    <cellStyle name="°_副本2006-2" xfId="634"/>
    <cellStyle name="60% - 强调文字颜色 2 2" xfId="635"/>
    <cellStyle name="20% - 强调文字颜色 4 4" xfId="636"/>
    <cellStyle name="60% - 强调文字颜色 3 3 2" xfId="637"/>
    <cellStyle name="Heading1" xfId="638"/>
    <cellStyle name="40% - 强调文字颜色 4 2_3.2017全省支出" xfId="639"/>
    <cellStyle name="°_副本2006-2新" xfId="640"/>
    <cellStyle name="°_副本2006-2新_四区预算报人大" xfId="641"/>
    <cellStyle name="°_综合数据_四区预算报人大" xfId="642"/>
    <cellStyle name="°ù·" xfId="643"/>
    <cellStyle name="差_市辖区测算20080510_民生政策最低支出需求_省级财力12.12" xfId="644"/>
    <cellStyle name="差_12滨州_财力性转移支付2010年预算参考数" xfId="645"/>
    <cellStyle name="¶W³sµ²" xfId="646"/>
    <cellStyle name="好 2 4" xfId="647"/>
    <cellStyle name="40% - 强调文字颜色 5 3" xfId="648"/>
    <cellStyle name="0,0&#10;&#10;NA&#10;&#10;" xfId="649"/>
    <cellStyle name="60% - 强调文字颜色 3 2 2" xfId="650"/>
    <cellStyle name="强调文字颜色 2 2 3" xfId="651"/>
    <cellStyle name="差_县区合并测算20080423(按照各省比重）_民生政策最低支出需求_2014省级收入及财力12.12（更新后）" xfId="652"/>
    <cellStyle name="差_2016年中原银行税收基数短收市县负担情况表" xfId="653"/>
    <cellStyle name="20% - Accent2" xfId="654"/>
    <cellStyle name="差_行政公检法测算_县市旗测算-新科目（含人口规模效应）_2014省级收入12.2（更新后）" xfId="655"/>
    <cellStyle name="60% - 强调文字颜色 3 2 3" xfId="656"/>
    <cellStyle name="强调文字颜色 2 2 4" xfId="657"/>
    <cellStyle name="20% - Accent3" xfId="658"/>
    <cellStyle name="60% - 强调文字颜色 3 2 4" xfId="659"/>
    <cellStyle name="好_汇总_省级财力12.12" xfId="660"/>
    <cellStyle name="20% - Accent4" xfId="661"/>
    <cellStyle name="好_2009年省对市县转移支付测算表(9.27)" xfId="662"/>
    <cellStyle name="差_1110洱源县_2014省级收入及财力12.12（更新后）" xfId="663"/>
    <cellStyle name="3f1?p&amp;l(tj)i" xfId="664"/>
    <cellStyle name="差_转移支付_省级财力12.12" xfId="665"/>
    <cellStyle name="³£_四区预算报人大" xfId="666"/>
    <cellStyle name="货币[" xfId="667"/>
    <cellStyle name="好_11大理_财力性转移支付2010年预算参考数" xfId="668"/>
    <cellStyle name="20% - Accent5" xfId="669"/>
    <cellStyle name="20% - Accent6" xfId="670"/>
    <cellStyle name="好_电力公司增值税划转_省级财力12.12" xfId="671"/>
    <cellStyle name="20% - 强调文字颜色 1 2 2" xfId="672"/>
    <cellStyle name="40% - 强调文字颜色 2 2" xfId="673"/>
    <cellStyle name="20% - 强调文字颜色 1 2 3" xfId="674"/>
    <cellStyle name="20% - 强调文字颜色 1 2 5" xfId="675"/>
    <cellStyle name="差_22湖南_省级财力12.12" xfId="676"/>
    <cellStyle name="C?AØ_¿?¾÷CoE² " xfId="677"/>
    <cellStyle name="20% - 强调文字颜色 1 4" xfId="678"/>
    <cellStyle name="差_Xl0000071_收入汇总" xfId="679"/>
    <cellStyle name="20% - 强调文字颜色 2 2" xfId="680"/>
    <cellStyle name="好_Sheet1_2" xfId="681"/>
    <cellStyle name="差_行政(燃修费)_不含人员经费系数" xfId="682"/>
    <cellStyle name="20% - 强调文字颜色 2 2 2" xfId="683"/>
    <cellStyle name="差_其他部门(按照总人口测算）—20080416_县市旗测算-新科目（含人口规模效应）_省级财力12.12" xfId="684"/>
    <cellStyle name="20% - 强调文字颜色 2 2 3" xfId="685"/>
    <cellStyle name="好_河南 缺口县区测算(地方填报)_省级财力12.12" xfId="686"/>
    <cellStyle name="20% - 强调文字颜色 2 3 2" xfId="687"/>
    <cellStyle name="20% - 强调文字颜色 2 4" xfId="688"/>
    <cellStyle name="20% - 强调文字颜色 3 2 2" xfId="689"/>
    <cellStyle name="链接单元格 3_1.3日 2017年预算草案 - 副本" xfId="690"/>
    <cellStyle name="20% - 强调文字颜色 3 2 4" xfId="691"/>
    <cellStyle name="好_410927000_台前县_省级财力12.12" xfId="692"/>
    <cellStyle name="3L1a_assumption(tj)" xfId="693"/>
    <cellStyle name="20% - 强调文字颜色 3 2_3.2017全省支出" xfId="694"/>
    <cellStyle name="60% - 强调文字颜色 1 2" xfId="695"/>
    <cellStyle name="差_财力差异计算表(不含非农业区)_2014省级收入及财力12.12（更新后）" xfId="696"/>
    <cellStyle name="20% - 强调文字颜色 3 4" xfId="697"/>
    <cellStyle name="20% - 强调文字颜色 4 2" xfId="698"/>
    <cellStyle name="20% - 强调文字颜色 4 2 2" xfId="699"/>
    <cellStyle name="20% - 强调文字颜色 4 3" xfId="700"/>
    <cellStyle name="20% - 强调文字颜色 4 3 2" xfId="701"/>
    <cellStyle name="20% - 强调文字颜色 5 2" xfId="702"/>
    <cellStyle name="差_卫生(按照总人口测算）—20080416_不含人员经费系数_2014省级收入及财力12.12（更新后）" xfId="703"/>
    <cellStyle name="40% - 着色 2" xfId="704"/>
    <cellStyle name="20% - 强调文字颜色 5 2 2" xfId="705"/>
    <cellStyle name="40% - 着色 3" xfId="706"/>
    <cellStyle name="20% - 强调文字颜色 5 2 3" xfId="707"/>
    <cellStyle name="40% - 着色 4" xfId="708"/>
    <cellStyle name="20% - 强调文字颜色 5 2 4" xfId="709"/>
    <cellStyle name="40% - 着色 5" xfId="710"/>
    <cellStyle name="20% - 强调文字颜色 6 2_3.2017全省支出" xfId="711"/>
    <cellStyle name="差_不含人员经费系数_2014省级收入及财力12.12（更新后）" xfId="712"/>
    <cellStyle name="20% - 强调文字颜色 5 2 5" xfId="713"/>
    <cellStyle name="20% - 强调文字颜色 5 2_3.2017全省支出" xfId="714"/>
    <cellStyle name="20% - 强调文字颜色 5 3" xfId="715"/>
    <cellStyle name="60% - 强调文字颜色 6 2 4" xfId="716"/>
    <cellStyle name="20% - 强调文字颜色 6 2" xfId="717"/>
    <cellStyle name="差_县区合并测算20080423(按照各省比重）" xfId="718"/>
    <cellStyle name="20% - 强调文字颜色 6 2 3" xfId="719"/>
    <cellStyle name="20% - 强调文字颜色 6 3 2" xfId="720"/>
    <cellStyle name="差_2007年收支情况及2008年收支预计表(汇总表)" xfId="721"/>
    <cellStyle name="Comma  - Style3" xfId="722"/>
    <cellStyle name="3?" xfId="723"/>
    <cellStyle name="40% - 强调文字颜色 1 4" xfId="724"/>
    <cellStyle name="3_四区预算报人大" xfId="725"/>
    <cellStyle name="3?ê" xfId="726"/>
    <cellStyle name="3_03-17_四区预算报人大" xfId="727"/>
    <cellStyle name="好_河南 缺口县区测算(地方填报白)" xfId="728"/>
    <cellStyle name="差_05潍坊" xfId="729"/>
    <cellStyle name="Ç§î»_四区预算报人大" xfId="730"/>
    <cellStyle name="60% - 强调文字颜色 5 3" xfId="731"/>
    <cellStyle name="3_04-19" xfId="732"/>
    <cellStyle name="40% - 强调文字颜色 5 3 2" xfId="733"/>
    <cellStyle name="60% - 强调文字颜色 1 2 2" xfId="734"/>
    <cellStyle name="3_04-19_四区预算报人大" xfId="735"/>
    <cellStyle name="60% - 着色 6" xfId="736"/>
    <cellStyle name="好_其他部门(按照总人口测算）—20080416" xfId="737"/>
    <cellStyle name="好_2010年收入预测表（20091230)）" xfId="738"/>
    <cellStyle name="差_市辖区测算-新科目（20080626）_县市旗测算-新科目（含人口规模效应）_2014省级收入12.2（更新后）" xfId="739"/>
    <cellStyle name="3_2005-18_四区预算报人大" xfId="740"/>
    <cellStyle name="3_2005-19" xfId="741"/>
    <cellStyle name="差_县市旗测算-新科目（20080627）_不含人员经费系数_财力性转移支付2010年预算参考数" xfId="742"/>
    <cellStyle name="3_封面" xfId="743"/>
    <cellStyle name="强调文字颜色 2 3" xfId="744"/>
    <cellStyle name="差_文体广播事业(按照总人口测算）—20080416_县市旗测算-新科目（含人口规模效应）_2014省级收入12.2（更新后）" xfId="745"/>
    <cellStyle name="3_封面_四区预算报人大" xfId="746"/>
    <cellStyle name="3¡" xfId="747"/>
    <cellStyle name="³£" xfId="748"/>
    <cellStyle name="Normal_!!!GO" xfId="749"/>
    <cellStyle name="3￡1" xfId="750"/>
    <cellStyle name="60% - 强调文字颜色 5 2_3.2017全省支出" xfId="751"/>
    <cellStyle name="3f1?0]_assumption(tj))" xfId="752"/>
    <cellStyle name="60% - 强调文字颜色 1 2 4" xfId="753"/>
    <cellStyle name="3f1?assumption(tj)t" xfId="754"/>
    <cellStyle name="好_省级明细_全省收入代编最新_2017年预算草案（债务）" xfId="755"/>
    <cellStyle name="差_2008年财政收支预算草案(1.4)_基金汇总" xfId="756"/>
    <cellStyle name="Ø›ŽÅ_06" xfId="757"/>
    <cellStyle name="40% - Accent1" xfId="758"/>
    <cellStyle name="标题 1 3_1.3日 2017年预算草案 - 副本" xfId="759"/>
    <cellStyle name="40% - Accent3" xfId="760"/>
    <cellStyle name="好_山东省民生支出标准" xfId="761"/>
    <cellStyle name="差_市辖区测算20080510_2014省级收入12.2（更新后）" xfId="762"/>
    <cellStyle name="Normal - Style1" xfId="763"/>
    <cellStyle name="40% - Accent4" xfId="764"/>
    <cellStyle name="警告文本 2" xfId="765"/>
    <cellStyle name="40% - Accent5" xfId="766"/>
    <cellStyle name="40% - 强调文字颜色 1 2" xfId="767"/>
    <cellStyle name="好_20河南" xfId="768"/>
    <cellStyle name="百_NJ18-01" xfId="769"/>
    <cellStyle name="40% - 强调文字颜色 1 2 2" xfId="770"/>
    <cellStyle name="百_NJ18-02" xfId="771"/>
    <cellStyle name="40% - 强调文字颜色 1 2 3" xfId="772"/>
    <cellStyle name="百_NJ18-04" xfId="773"/>
    <cellStyle name="40% - 强调文字颜色 1 2 5" xfId="774"/>
    <cellStyle name="差_2_2014省级收入12.2（更新后）" xfId="775"/>
    <cellStyle name="40% - 强调文字颜色 5 2 4" xfId="776"/>
    <cellStyle name="差_不含人员经费系数" xfId="777"/>
    <cellStyle name="40% - 强调文字颜色 1 2_3.2017全省支出" xfId="778"/>
    <cellStyle name="40% - 强调文字颜色 1 3 2" xfId="779"/>
    <cellStyle name="40% - 强调文字颜色 2 2 3" xfId="780"/>
    <cellStyle name="40% - 强调文字颜色 2 2 4" xfId="781"/>
    <cellStyle name="好_县区合并测算20080423(按照各省比重）_民生政策最低支出需求" xfId="782"/>
    <cellStyle name="好_20 2007年河南结算单_2013省级预算附表" xfId="783"/>
    <cellStyle name="百_2005-19_四区预算报人大" xfId="784"/>
    <cellStyle name="40% - 强调文字颜色 2 2 5" xfId="785"/>
    <cellStyle name="40% - 强调文字颜色 2 3 2" xfId="786"/>
    <cellStyle name="40% - 强调文字颜色 3 2 2" xfId="787"/>
    <cellStyle name="40% - 强调文字颜色 3 2 4" xfId="788"/>
    <cellStyle name="差_市辖区测算20080510" xfId="789"/>
    <cellStyle name="40% - 强调文字颜色 3 2 5" xfId="790"/>
    <cellStyle name="差_表一_2014省级收入12.2（更新后）" xfId="791"/>
    <cellStyle name="40% - 强调文字颜色 3 2_3.2017全省支出" xfId="792"/>
    <cellStyle name="40% - 强调文字颜色 3 3" xfId="793"/>
    <cellStyle name="常规 25" xfId="794"/>
    <cellStyle name="40% - 强调文字颜色 3 3 2" xfId="795"/>
    <cellStyle name="PrePop Units (0)" xfId="796"/>
    <cellStyle name="40% - 强调文字颜色 3 4" xfId="797"/>
    <cellStyle name="差_县区合并测算20080423(按照各省比重）_不含人员经费系数_财力性转移支付2010年预算参考数" xfId="798"/>
    <cellStyle name="40% - 强调文字颜色 4 2 3" xfId="799"/>
    <cellStyle name="好 2 3" xfId="800"/>
    <cellStyle name="40% - 强调文字颜色 5 2" xfId="801"/>
    <cellStyle name="60% - 强调文字颜色 4 3" xfId="802"/>
    <cellStyle name="40% - 强调文字颜色 5 2 2" xfId="803"/>
    <cellStyle name="差_省级明细_2017年预算草案（债务）" xfId="804"/>
    <cellStyle name="40% - 强调文字颜色 5 2_3.2017全省支出" xfId="805"/>
    <cellStyle name="好 3 3" xfId="806"/>
    <cellStyle name="40% - 强调文字颜色 6 2" xfId="807"/>
    <cellStyle name="40% - 强调文字颜色 6 2 2" xfId="808"/>
    <cellStyle name="差_转移支付_2014省级收入及财力12.12（更新后）" xfId="809"/>
    <cellStyle name="40% - 强调文字颜色 6 2 3" xfId="810"/>
    <cellStyle name="40% - 强调文字颜色 6 2 4" xfId="811"/>
    <cellStyle name="差_人员工资和公用经费_财力性转移支付2010年预算参考数" xfId="812"/>
    <cellStyle name="差_20171126--2018年省级收入预算（打印）" xfId="813"/>
    <cellStyle name="40% - 强调文字颜色 6 2 5" xfId="814"/>
    <cellStyle name="千位" xfId="815"/>
    <cellStyle name="40% - 强调文字颜色 6 3" xfId="816"/>
    <cellStyle name="好_下文" xfId="817"/>
    <cellStyle name="40% - 强调文字颜色 6 3 2" xfId="818"/>
    <cellStyle name="40% - 强调文字颜色 6 4" xfId="819"/>
    <cellStyle name="60% - 强调文字颜色 4 2 2" xfId="820"/>
    <cellStyle name="40% - 着色 1" xfId="821"/>
    <cellStyle name="40% - 着色 6" xfId="822"/>
    <cellStyle name="好_商品交易所2006--2008年税收 2" xfId="823"/>
    <cellStyle name="好_20河南_省级财力12.12" xfId="824"/>
    <cellStyle name="好_2011年预算表格2010.12.9 2" xfId="825"/>
    <cellStyle name="60% - Accent2" xfId="826"/>
    <cellStyle name="60% - 强调文字颜色 1 2 3" xfId="827"/>
    <cellStyle name="60% - 强调文字颜色 1 2_3.2017全省支出" xfId="828"/>
    <cellStyle name="差_电力公司增值税划转_2014省级收入12.2（更新后）" xfId="829"/>
    <cellStyle name="60% - 强调文字颜色 1 4" xfId="830"/>
    <cellStyle name="60% - 强调文字颜色 2 2 3" xfId="831"/>
    <cellStyle name="好_行政（人员）_不含人员经费系数_2014省级收入及财力12.12（更新后）" xfId="832"/>
    <cellStyle name="60% - 强调文字颜色 2 2 4" xfId="833"/>
    <cellStyle name="60% - 强调文字颜色 2 2_3.2017全省支出" xfId="834"/>
    <cellStyle name="注释 2" xfId="835"/>
    <cellStyle name="差_20河南_2014省级收入及财力12.12（更新后）" xfId="836"/>
    <cellStyle name="60% - 强调文字颜色 2 3 2" xfId="837"/>
    <cellStyle name="好_河南省农村义务教育教师绩效工资测算表8-12" xfId="838"/>
    <cellStyle name="60% - 强调文字颜色 3 2" xfId="839"/>
    <cellStyle name="Accent4" xfId="840"/>
    <cellStyle name="60% - 强调文字颜色 3 2_3.2017全省支出" xfId="841"/>
    <cellStyle name="常规 20" xfId="842"/>
    <cellStyle name="常规 15" xfId="843"/>
    <cellStyle name="60% - 强调文字颜色 4 3 2" xfId="844"/>
    <cellStyle name="60% - 强调文字颜色 5 2 3" xfId="845"/>
    <cellStyle name="60% - 强调文字颜色 6 2" xfId="846"/>
    <cellStyle name="60% - 强调文字颜色 6 2_3.2017全省支出" xfId="847"/>
    <cellStyle name="60% - 强调文字颜色 6 3" xfId="848"/>
    <cellStyle name="60% - 着色 1" xfId="849"/>
    <cellStyle name="差_20160105省级2016年预算情况表（最新）_收入汇总" xfId="850"/>
    <cellStyle name="60% - 着色 5" xfId="851"/>
    <cellStyle name="差_2006年水利统计指标统计表_财力性转移支付2010年预算参考数" xfId="852"/>
    <cellStyle name="6mal" xfId="853"/>
    <cellStyle name="好_2007年中央财政与河南省财政年终决算结算单_2017年预算草案（债务）" xfId="854"/>
    <cellStyle name="Accent1 - 40%" xfId="855"/>
    <cellStyle name="Accent1 - 60%" xfId="856"/>
    <cellStyle name="差_2009年省对市县转移支付测算表(9.27)_2014省级收入及财力12.12（更新后）" xfId="857"/>
    <cellStyle name="Accent1_2006年33甘肃" xfId="858"/>
    <cellStyle name="Accent2" xfId="859"/>
    <cellStyle name="好_2007年结算已定项目对账单 2" xfId="860"/>
    <cellStyle name="Accent2 - 20%" xfId="861"/>
    <cellStyle name="Accent2 - 60%" xfId="862"/>
    <cellStyle name="Accent2_2006年33甘肃" xfId="863"/>
    <cellStyle name="好_2012年省级平衡表" xfId="864"/>
    <cellStyle name="好_2006年28四川_2014省级收入及财力12.12（更新后）" xfId="865"/>
    <cellStyle name="差_县市旗测算20080508_不含人员经费系数_2014省级收入12.2（更新后）" xfId="866"/>
    <cellStyle name="Accent3" xfId="867"/>
    <cellStyle name="Accent3 - 20%" xfId="868"/>
    <cellStyle name="Accent3 - 40%" xfId="869"/>
    <cellStyle name="差_县市旗测算-新科目（20080627）" xfId="870"/>
    <cellStyle name="差_市辖区测算20080510_不含人员经费系数_省级财力12.12" xfId="871"/>
    <cellStyle name="Accent3 - 60%" xfId="872"/>
    <cellStyle name="Accent3_2006年33甘肃" xfId="873"/>
    <cellStyle name="Accent4 - 20%" xfId="874"/>
    <cellStyle name="Accent4 - 40%" xfId="875"/>
    <cellStyle name="好_行政(燃修费)" xfId="876"/>
    <cellStyle name="捠壿 [0.00]_Region Orders (2)" xfId="877"/>
    <cellStyle name="Accent4 - 60%" xfId="878"/>
    <cellStyle name="差_省级明细_Xl0000071_支出汇总" xfId="879"/>
    <cellStyle name="Accent4_2017-市本级报人大样表-10-14" xfId="880"/>
    <cellStyle name="Accent5" xfId="881"/>
    <cellStyle name="好_Xl0000068_2017年预算草案（债务）" xfId="882"/>
    <cellStyle name="Accent5 - 20%" xfId="883"/>
    <cellStyle name="好_不含人员经费系数_财力性转移支付2010年预算参考数" xfId="884"/>
    <cellStyle name="Accent5 - 40%" xfId="885"/>
    <cellStyle name="差_2006年28四川_财力性转移支付2010年预算参考数" xfId="886"/>
    <cellStyle name="Accent5 - 60%" xfId="887"/>
    <cellStyle name="Accent6" xfId="888"/>
    <cellStyle name="Accent6 - 20%" xfId="889"/>
    <cellStyle name="差_Book1_四区2017年预算" xfId="890"/>
    <cellStyle name="Accent6 - 40%" xfId="891"/>
    <cellStyle name="Accent6 - 60%" xfId="892"/>
    <cellStyle name="差_34青海_2014省级收入及财力12.12（更新后）" xfId="893"/>
    <cellStyle name="百_NJ09-05" xfId="894"/>
    <cellStyle name="Accent6_2006年33甘肃" xfId="895"/>
    <cellStyle name="好_20河南(财政部2010年县级基本财力测算数据)_2014省级收入12.2（更新后）" xfId="896"/>
    <cellStyle name="AeE­ [0]_INQUIRY ¿μ¾÷AßAø " xfId="897"/>
    <cellStyle name="add" xfId="898"/>
    <cellStyle name="AeE­_INQUIRY ¿μ¾÷AßAø " xfId="899"/>
    <cellStyle name="Æõ" xfId="900"/>
    <cellStyle name="好_2008年支出调整_财力性转移支付2010年预算参考数" xfId="901"/>
    <cellStyle name="Æõí¨" xfId="902"/>
    <cellStyle name="差_30云南_1_财力性转移支付2010年预算参考数" xfId="903"/>
    <cellStyle name="args.style" xfId="904"/>
    <cellStyle name="好_县区合并测算20080421_民生政策最低支出需求_财力性转移支付2010年预算参考数" xfId="905"/>
    <cellStyle name="AÞ¸¶ [0]_INQUIRY ¿?¾÷AßAø " xfId="906"/>
    <cellStyle name="Calc Units (0)" xfId="907"/>
    <cellStyle name="AÞ¸¶_INQUIRY ¿?¾÷AßAø " xfId="908"/>
    <cellStyle name="差_1110洱源县_2014省级收入12.2（更新后）" xfId="909"/>
    <cellStyle name="百_NJ17-22_四区预算报人大" xfId="910"/>
    <cellStyle name="Bad" xfId="911"/>
    <cellStyle name="C￥AØ_¿μ¾÷CoE² " xfId="912"/>
    <cellStyle name="差_复件 复件 2010年预算表格－2010-03-26-（含表间 公式）_省级财力12.12" xfId="913"/>
    <cellStyle name="Ç§·" xfId="914"/>
    <cellStyle name="Ç§·öî»[0]" xfId="915"/>
    <cellStyle name="Ç§·öî»_（鸭河工区）财政预算草案表" xfId="916"/>
    <cellStyle name="计算 2 2" xfId="917"/>
    <cellStyle name="差_县市旗测算-新科目（20080627）_不含人员经费系数_2014省级收入12.2（更新后）" xfId="918"/>
    <cellStyle name="Ç§î»" xfId="919"/>
    <cellStyle name="差_2007年收支情况及2008年收支预计表(汇总表)_2014省级收入及财力12.12（更新后）" xfId="920"/>
    <cellStyle name="Ç§î»·ö¸" xfId="921"/>
    <cellStyle name="好_缺口县区测算(按2007支出增长25%测算)" xfId="922"/>
    <cellStyle name="差_人员工资和公用经费_2014省级收入12.2（更新后）" xfId="923"/>
    <cellStyle name="差_财政厅编制用表（2011年报省人大）_基金汇总" xfId="924"/>
    <cellStyle name="Calc Currency (0)" xfId="925"/>
    <cellStyle name="好_县市旗测算20080508_财力性转移支付2010年预算参考数" xfId="926"/>
    <cellStyle name="Calc Currency (2)" xfId="927"/>
    <cellStyle name="Calc Percent (0)" xfId="928"/>
    <cellStyle name="Calc Percent (1)" xfId="929"/>
    <cellStyle name="Calc Units (1)" xfId="930"/>
    <cellStyle name="差_2012年结算与财力5.3" xfId="931"/>
    <cellStyle name="Calc Units (2)" xfId="932"/>
    <cellStyle name="Calculation" xfId="933"/>
    <cellStyle name="好_2007年结算已定项目对账单_2013省级预算附表" xfId="934"/>
    <cellStyle name="差_缺口消化情况_省级财力12.12" xfId="935"/>
    <cellStyle name="category" xfId="936"/>
    <cellStyle name="Check Cell" xfId="937"/>
    <cellStyle name="ColLevel_0" xfId="938"/>
    <cellStyle name="Column Headings" xfId="939"/>
    <cellStyle name="Model" xfId="940"/>
    <cellStyle name="Column$Headings" xfId="941"/>
    <cellStyle name="差_2011省级预算公开2011.1.24" xfId="942"/>
    <cellStyle name="差_2009年结算（最终）_基金汇总" xfId="943"/>
    <cellStyle name="标题 2 2" xfId="944"/>
    <cellStyle name="Column_Title" xfId="945"/>
    <cellStyle name="差_(财政总决算简表-2016年)收入导出数据" xfId="946"/>
    <cellStyle name="Comma" xfId="947"/>
    <cellStyle name="Comma  - Style1" xfId="948"/>
    <cellStyle name="Comma  - Style2" xfId="949"/>
    <cellStyle name="差_行政公检法测算_财力性转移支付2010年预算参考数" xfId="950"/>
    <cellStyle name="差_2011年预算大表11-26_2017年预算草案（债务）" xfId="951"/>
    <cellStyle name="Comma  - Style4" xfId="952"/>
    <cellStyle name="Comma  - Style5" xfId="953"/>
    <cellStyle name="Comma  - Style6" xfId="954"/>
    <cellStyle name="Comma  - Style7" xfId="955"/>
    <cellStyle name="Comma  - Style8" xfId="956"/>
    <cellStyle name="Comma [0]" xfId="957"/>
    <cellStyle name="Comma [0] 2" xfId="958"/>
    <cellStyle name="Comma [00]" xfId="959"/>
    <cellStyle name="Comma 2" xfId="960"/>
    <cellStyle name="Comma 3" xfId="961"/>
    <cellStyle name="comma zerodec" xfId="962"/>
    <cellStyle name="Comma_!!!GO" xfId="963"/>
    <cellStyle name="Comma0" xfId="964"/>
    <cellStyle name="콤마_1202" xfId="965"/>
    <cellStyle name="差_缺口县区测算_2014省级收入及财力12.12（更新后）" xfId="966"/>
    <cellStyle name="百_NJ18-23" xfId="967"/>
    <cellStyle name="百_NJ18-18" xfId="968"/>
    <cellStyle name="Copied" xfId="969"/>
    <cellStyle name="好_省级明细_23_支出汇总" xfId="970"/>
    <cellStyle name="好_2008年财政收支预算草案(1.4) 2" xfId="971"/>
    <cellStyle name="差_省级明细_副本1.2_支出汇总" xfId="972"/>
    <cellStyle name="COST1" xfId="973"/>
    <cellStyle name="百_NJ18-13" xfId="974"/>
    <cellStyle name="百_NJ18-08" xfId="975"/>
    <cellStyle name="Currency [0]" xfId="976"/>
    <cellStyle name="好_财力（李处长）" xfId="977"/>
    <cellStyle name="Moneda [0]_96 Risk" xfId="978"/>
    <cellStyle name="Currency [00]" xfId="979"/>
    <cellStyle name="Currency_!!!GO" xfId="980"/>
    <cellStyle name="Currency0" xfId="981"/>
    <cellStyle name="差_一般预算支出口径剔除表_财力性转移支付2010年预算参考数" xfId="982"/>
    <cellStyle name="Currency1" xfId="983"/>
    <cellStyle name="Date" xfId="984"/>
    <cellStyle name="Date Short" xfId="985"/>
    <cellStyle name="Date_03.10meireyuan" xfId="986"/>
    <cellStyle name="DELTA" xfId="987"/>
    <cellStyle name="Dollar (zero dec)" xfId="988"/>
    <cellStyle name="好_其他部门(按照总人口测算）—20080416_不含人员经费系数_财力性转移支付2010年预算参考数" xfId="989"/>
    <cellStyle name="E&amp;Y House" xfId="990"/>
    <cellStyle name="Enter Currency (0)" xfId="991"/>
    <cellStyle name="Mon　aire [0]_AR1194HP数" xfId="992"/>
    <cellStyle name="Enter Currency (2)" xfId="993"/>
    <cellStyle name="Enter Units (0)" xfId="994"/>
    <cellStyle name="Enter Units (1)" xfId="995"/>
    <cellStyle name="Enter Units (2)" xfId="996"/>
    <cellStyle name="好_行政（人员）_民生政策最低支出需求_财力性转移支付2010年预算参考数" xfId="997"/>
    <cellStyle name="Entered" xfId="998"/>
    <cellStyle name="好 2" xfId="999"/>
    <cellStyle name="entry box" xfId="1000"/>
    <cellStyle name="差_14安徽_2014省级收入及财力12.12（更新后）" xfId="1001"/>
    <cellStyle name="Euro" xfId="1002"/>
    <cellStyle name="好_测算总表_2014省级收入12.2（更新后）" xfId="1003"/>
    <cellStyle name="Explanatory Text" xfId="1004"/>
    <cellStyle name="百_NJ09-03" xfId="1005"/>
    <cellStyle name="EY House" xfId="1006"/>
    <cellStyle name="强调文字颜色 3 3 2" xfId="1007"/>
    <cellStyle name="差_缺口消化情况_2014省级收入及财力12.12（更新后）" xfId="1008"/>
    <cellStyle name="e鯪9Y_x000b_" xfId="1009"/>
    <cellStyle name="e鯪9Y_x000b_ 2" xfId="1010"/>
    <cellStyle name="好_1604月报" xfId="1011"/>
    <cellStyle name="差_省级基金收出" xfId="1012"/>
    <cellStyle name="e鯪9Y_x000b__Book1" xfId="1013"/>
    <cellStyle name="F2" xfId="1014"/>
    <cellStyle name="好_2006年28四川_财力性转移支付2010年预算参考数" xfId="1015"/>
    <cellStyle name="好_1110洱源县_2014省级收入12.2（更新后）" xfId="1016"/>
    <cellStyle name="F4" xfId="1017"/>
    <cellStyle name="F8" xfId="1018"/>
    <cellStyle name="千_NJ17-24_四区预算报人大" xfId="1019"/>
    <cellStyle name="Filter Label" xfId="1020"/>
    <cellStyle name="百_NJ17-60" xfId="1021"/>
    <cellStyle name="Fixed" xfId="1022"/>
    <cellStyle name="Format Number Column" xfId="1023"/>
    <cellStyle name="gcd" xfId="1024"/>
    <cellStyle name="常规 10" xfId="1025"/>
    <cellStyle name="差_Book1_人大附表-9-14" xfId="1026"/>
    <cellStyle name="Good" xfId="1027"/>
    <cellStyle name="Grey" xfId="1028"/>
    <cellStyle name="HEADER" xfId="1029"/>
    <cellStyle name="强调文字颜色 5 2 2" xfId="1030"/>
    <cellStyle name="千位分隔 13" xfId="1031"/>
    <cellStyle name="好_410927000_台前县" xfId="1032"/>
    <cellStyle name="百" xfId="1033"/>
    <cellStyle name="Header1" xfId="1034"/>
    <cellStyle name="强调文字颜色 5 2 3" xfId="1035"/>
    <cellStyle name="千位分隔 14" xfId="1036"/>
    <cellStyle name="Header2" xfId="1037"/>
    <cellStyle name="Heading 2" xfId="1038"/>
    <cellStyle name="好_全省基金收入" xfId="1039"/>
    <cellStyle name="差_教育(按照总人口测算）—20080416_县市旗测算-新科目（含人口规模效应）_财力性转移支付2010年预算参考数" xfId="1040"/>
    <cellStyle name="Heading 3" xfId="1041"/>
    <cellStyle name="Heading 4" xfId="1042"/>
    <cellStyle name="Heading2" xfId="1043"/>
    <cellStyle name="Hyperlink_CRB 2010 BUDGET T2 V4" xfId="1044"/>
    <cellStyle name="Î¡Ýá [0]_95" xfId="1045"/>
    <cellStyle name="Î¡Ýá_95" xfId="1046"/>
    <cellStyle name="Input" xfId="1047"/>
    <cellStyle name="Input [yellow]" xfId="1048"/>
    <cellStyle name="Input Cells" xfId="1049"/>
    <cellStyle name="好_行政(燃修费)_民生政策最低支出需求_2014省级收入12.2（更新后）" xfId="1050"/>
    <cellStyle name="Input_Sheet2" xfId="1051"/>
    <cellStyle name="注释 3" xfId="1052"/>
    <cellStyle name="InputArea" xfId="1053"/>
    <cellStyle name="jl" xfId="1054"/>
    <cellStyle name="KPMG Heading 1" xfId="1055"/>
    <cellStyle name="KPMG Heading 2" xfId="1056"/>
    <cellStyle name="KPMG Heading 3" xfId="1057"/>
    <cellStyle name="KPMG Heading 4" xfId="1058"/>
    <cellStyle name="KPMG Normal" xfId="1059"/>
    <cellStyle name="好_财政供养人员_省级财力12.12" xfId="1060"/>
    <cellStyle name="KPMG Normal Text" xfId="1061"/>
    <cellStyle name="Lines Fill" xfId="1062"/>
    <cellStyle name="Link Currency (0)" xfId="1063"/>
    <cellStyle name="差_教育(按照总人口测算）—20080416_财力性转移支付2010年预算参考数" xfId="1064"/>
    <cellStyle name="Link Currency (2)" xfId="1065"/>
    <cellStyle name="Link Units (0)" xfId="1066"/>
    <cellStyle name="好_2007年结算已定项目对账单_2017年预算草案（债务）" xfId="1067"/>
    <cellStyle name="Link Units (1)" xfId="1068"/>
    <cellStyle name="好_1_2014省级收入12.2（更新后）" xfId="1069"/>
    <cellStyle name="Link Units (2)" xfId="1070"/>
    <cellStyle name="百_NJ09-07" xfId="1071"/>
    <cellStyle name="Linked Cells" xfId="1072"/>
    <cellStyle name="Millares [0]_96 Risk" xfId="1073"/>
    <cellStyle name="常规 2 2 2 2" xfId="1074"/>
    <cellStyle name="Millares_96 Risk" xfId="1075"/>
    <cellStyle name="好_省属监狱人员级别表(驻外)_支出汇总" xfId="1076"/>
    <cellStyle name="Milliers [0]_!!!GO" xfId="1077"/>
    <cellStyle name="好_农林水和城市维护标准支出20080505－县区合计_民生政策最低支出需求_财力性转移支付2010年预算参考数" xfId="1078"/>
    <cellStyle name="Milliers_!!!GO" xfId="1079"/>
    <cellStyle name="差_县区合并测算20080423(按照各省比重）_民生政策最低支出需求" xfId="1080"/>
    <cellStyle name="差_Xl0000068 2" xfId="1081"/>
    <cellStyle name="Minus (0)" xfId="1082"/>
    <cellStyle name="差_34青海_1_省级财力12.12" xfId="1083"/>
    <cellStyle name="Mon　aire_AR1194MPL" xfId="1084"/>
    <cellStyle name="好_分县成本差异系数_不含人员经费系数" xfId="1085"/>
    <cellStyle name="Monšaire [0]_AR1194" xfId="1086"/>
    <cellStyle name="差_青海 缺口县区测算(地方填报)_财力性转移支付2010年预算参考数" xfId="1087"/>
    <cellStyle name="差_2010年收入预测表（20091219)）_基金汇总" xfId="1088"/>
    <cellStyle name="Monšaire_AR1194" xfId="1089"/>
    <cellStyle name="Moneda_96 Risk" xfId="1090"/>
    <cellStyle name="Monétaire [0]_!!!GO" xfId="1091"/>
    <cellStyle name="差_文体广播事业(按照总人口测算）—20080416" xfId="1092"/>
    <cellStyle name="Monétaire_!!!GO" xfId="1093"/>
    <cellStyle name="差_县市旗测算20080508_民生政策最低支出需求_财力性转移支付2010年预算参考数" xfId="1094"/>
    <cellStyle name="Mon閠aire [0]_!!!GO" xfId="1095"/>
    <cellStyle name="Mon閠aire_!!!GO" xfId="1096"/>
    <cellStyle name="样式 1_20170103省级2017年预算情况表" xfId="1097"/>
    <cellStyle name="Neutral" xfId="1098"/>
    <cellStyle name="差_县市旗测算-新科目（20080627）_不含人员经费系数" xfId="1099"/>
    <cellStyle name="New Times Roman" xfId="1100"/>
    <cellStyle name="no dec" xfId="1101"/>
    <cellStyle name="Norm੎੎" xfId="1102"/>
    <cellStyle name="Norma,_laroux_4_营业在建 (2)_E21" xfId="1103"/>
    <cellStyle name="SAPBEXaggItemX" xfId="1104"/>
    <cellStyle name="Normal" xfId="1105"/>
    <cellStyle name="Normal 12" xfId="1106"/>
    <cellStyle name="好_省级明细_21.2017年全省基金收入" xfId="1107"/>
    <cellStyle name="Normal 13" xfId="1108"/>
    <cellStyle name="差_下文（表）_2014省级收入及财力12.12（更新后）" xfId="1109"/>
    <cellStyle name="Normal 2" xfId="1110"/>
    <cellStyle name="Normal 3" xfId="1111"/>
    <cellStyle name="Normalny_Arkusz1" xfId="1112"/>
    <cellStyle name="NormalX" xfId="1113"/>
    <cellStyle name="差_行政（人员）_不含人员经费系数_2014省级收入及财力12.12（更新后）" xfId="1114"/>
    <cellStyle name="差_2008年全省人员信息" xfId="1115"/>
    <cellStyle name="Note" xfId="1116"/>
    <cellStyle name="常规 2 12" xfId="1117"/>
    <cellStyle name="差_县市旗测算-新科目（20080626）_民生政策最低支出需求_财力性转移支付2010年预算参考数" xfId="1118"/>
    <cellStyle name="Ø›ŽÅ [0]_06" xfId="1119"/>
    <cellStyle name="Ò»°ã_ˆó±í¸½±í" xfId="1120"/>
    <cellStyle name="Œ…‹æØ‚è_laroux" xfId="1121"/>
    <cellStyle name="好_河南 缺口县区测算(地方填报)_2014省级收入12.2（更新后）" xfId="1122"/>
    <cellStyle name="ºó¼Ì³¬¼¶Á´½Ó" xfId="1123"/>
    <cellStyle name="Output" xfId="1124"/>
    <cellStyle name="Output Amounts" xfId="1125"/>
    <cellStyle name="Percent" xfId="1126"/>
    <cellStyle name="好_电力公司增值税划转_2014省级收入12.2（更新后）" xfId="1127"/>
    <cellStyle name="差_市辖区测算20080510_不含人员经费系数" xfId="1128"/>
    <cellStyle name="Percent [0]" xfId="1129"/>
    <cellStyle name="标题 6" xfId="1130"/>
    <cellStyle name="Percent [00]" xfId="1131"/>
    <cellStyle name="差_Sheet1_全省基金收支" xfId="1132"/>
    <cellStyle name="Percent [2]" xfId="1133"/>
    <cellStyle name="Percent 2" xfId="1134"/>
    <cellStyle name="百_NJ18-11" xfId="1135"/>
    <cellStyle name="百_NJ18-06" xfId="1136"/>
    <cellStyle name="Percent_!!!GO" xfId="1137"/>
    <cellStyle name="PERCENTAGE" xfId="1138"/>
    <cellStyle name="样式 1" xfId="1139"/>
    <cellStyle name="Prefilled" xfId="1140"/>
    <cellStyle name="强调 1" xfId="1141"/>
    <cellStyle name="똿뗦먛귟 [0.00]_PRODUCT DETAIL Q1" xfId="1142"/>
    <cellStyle name="PrePop Currency (0)" xfId="1143"/>
    <cellStyle name="SAPBEXexcCritical6" xfId="1144"/>
    <cellStyle name="PrePop Currency (2)" xfId="1145"/>
    <cellStyle name="差_教育(按照总人口测算）—20080416_不含人员经费系数_2014省级收入及财力12.12（更新后）" xfId="1146"/>
    <cellStyle name="PrePop Units (1)" xfId="1147"/>
    <cellStyle name="PrePop Units (2)" xfId="1148"/>
    <cellStyle name="pricing" xfId="1149"/>
    <cellStyle name="PSChar" xfId="1150"/>
    <cellStyle name="PSDate" xfId="1151"/>
    <cellStyle name="PSHeading" xfId="1152"/>
    <cellStyle name="差_2010年收入预测表（20091219)）_支出汇总" xfId="1153"/>
    <cellStyle name="PSInt" xfId="1154"/>
    <cellStyle name="PSSpacer" xfId="1155"/>
    <cellStyle name="RevList" xfId="1156"/>
    <cellStyle name="Ricky" xfId="1157"/>
    <cellStyle name="好_附表1-6" xfId="1158"/>
    <cellStyle name="SAPBEXaggData" xfId="1159"/>
    <cellStyle name="好_20 2007年河南结算单_支出汇总" xfId="1160"/>
    <cellStyle name="SAPBEXaggDataEmph" xfId="1161"/>
    <cellStyle name="千位分隔[0] 3" xfId="1162"/>
    <cellStyle name="差_人员工资和公用经费2_2014省级收入及财力12.12（更新后）" xfId="1163"/>
    <cellStyle name="SAPBEXaggItem" xfId="1164"/>
    <cellStyle name="SAPBEXchaText" xfId="1165"/>
    <cellStyle name="SAPBEXexcBad7" xfId="1166"/>
    <cellStyle name="SAPBEXexcBad8" xfId="1167"/>
    <cellStyle name="SAPBEXexcBad9" xfId="1168"/>
    <cellStyle name="SAPBEXexcCritical4" xfId="1169"/>
    <cellStyle name="千_NJ17-26" xfId="1170"/>
    <cellStyle name="SAPBEXexcCritical5" xfId="1171"/>
    <cellStyle name="好_行政（人员）_民生政策最低支出需求_2014省级收入12.2（更新后）" xfId="1172"/>
    <cellStyle name="差_省级明细_政府性基金人大会表格1稿_支出汇总" xfId="1173"/>
    <cellStyle name="SAPBEXexcGood2" xfId="1174"/>
    <cellStyle name="好_20 2007年河南结算单_2014省级收入12.2（更新后）" xfId="1175"/>
    <cellStyle name="SAPBEXexcGood3" xfId="1176"/>
    <cellStyle name="差_国有资本经营预算（2011年报省人大） 2" xfId="1177"/>
    <cellStyle name="差_2010.10.30" xfId="1178"/>
    <cellStyle name="SAPBEXfilterDrill" xfId="1179"/>
    <cellStyle name="强调文字颜色 5 2" xfId="1180"/>
    <cellStyle name="差_河南 缺口县区测算(地方填报)_2014省级收入12.2（更新后）" xfId="1181"/>
    <cellStyle name="SAPBEXfilterItem" xfId="1182"/>
    <cellStyle name="SAPBEXfilterText" xfId="1183"/>
    <cellStyle name="SAPBEXformats" xfId="1184"/>
    <cellStyle name="差_县市旗测算-新科目（20080626）_不含人员经费系数_2014省级收入及财力12.12（更新后）" xfId="1185"/>
    <cellStyle name="SAPBEXheaderItem" xfId="1186"/>
    <cellStyle name="SAPBEXheaderText" xfId="1187"/>
    <cellStyle name="SAPBEXHLevel0" xfId="1188"/>
    <cellStyle name="好_县区合并测算20080423(按照各省比重）_不含人员经费系数" xfId="1189"/>
    <cellStyle name="好_成本差异系数_财力性转移支付2010年预算参考数" xfId="1190"/>
    <cellStyle name="SAPBEXHLevel0X" xfId="1191"/>
    <cellStyle name="SAPBEXHLevel1" xfId="1192"/>
    <cellStyle name="好_20160105省级2016年预算情况表（最新）_支出汇总" xfId="1193"/>
    <cellStyle name="差_云南省2008年转移支付测算——州市本级考核部分及政策性测算_省级财力12.12" xfId="1194"/>
    <cellStyle name="差_2010年收入预测表（20091219)）_收入汇总" xfId="1195"/>
    <cellStyle name="SAPBEXHLevel1X" xfId="1196"/>
    <cellStyle name="SAPBEXHLevel2" xfId="1197"/>
    <cellStyle name="SAPBEXHLevel2X" xfId="1198"/>
    <cellStyle name="好_县区合并测算20080423(按照各省比重）_县市旗测算-新科目（含人口规模效应）" xfId="1199"/>
    <cellStyle name="SAPBEXHLevel3" xfId="1200"/>
    <cellStyle name="好_2006年水利统计指标统计表_2014省级收入12.2（更新后）" xfId="1201"/>
    <cellStyle name="差_分县成本差异系数_民生政策最低支出需求_财力性转移支付2010年预算参考数" xfId="1202"/>
    <cellStyle name="SAPBEXHLevel3X" xfId="1203"/>
    <cellStyle name="好_分县成本差异系数_不含人员经费系数_2014省级收入及财力12.12（更新后）" xfId="1204"/>
    <cellStyle name="SAPBEXresData" xfId="1205"/>
    <cellStyle name="SAPBEXresDataEmph" xfId="1206"/>
    <cellStyle name="好_省级明细_代编全省支出预算修改_基金汇总" xfId="1207"/>
    <cellStyle name="SAPBEXresItem" xfId="1208"/>
    <cellStyle name="好_2007年中央财政与河南省财政年终决算结算单_2013省级预算附表" xfId="1209"/>
    <cellStyle name="SAPBEXresItemX" xfId="1210"/>
    <cellStyle name="SAPBEXstdData" xfId="1211"/>
    <cellStyle name="好_Xl0000068_基金汇总" xfId="1212"/>
    <cellStyle name="SAPBEXstdDataEmph" xfId="1213"/>
    <cellStyle name="差_其他部门(按照总人口测算）—20080416_不含人员经费系数_财力性转移支付2010年预算参考数" xfId="1214"/>
    <cellStyle name="SAPBEXstdItem" xfId="1215"/>
    <cellStyle name="SAPBEXstdItemX" xfId="1216"/>
    <cellStyle name="差_国有资本经营预算（2011年报省人大）_附表1-6" xfId="1217"/>
    <cellStyle name="SAPBEXtitle" xfId="1218"/>
    <cellStyle name="好_09黑龙江_2014省级收入12.2（更新后）" xfId="1219"/>
    <cellStyle name="SAPBEXundefined" xfId="1220"/>
    <cellStyle name="差_21.2017年全省基金收入" xfId="1221"/>
    <cellStyle name="Sheet Head" xfId="1222"/>
    <cellStyle name="好_国有资本经营预算（2011年报省人大）_省级财力12.12" xfId="1223"/>
    <cellStyle name="sstot" xfId="1224"/>
    <cellStyle name="好_2011年预算大表11-26_收入汇总" xfId="1225"/>
    <cellStyle name="差_省级明细_Book1_2017年预算草案（债务）" xfId="1226"/>
    <cellStyle name="STANDARD" xfId="1227"/>
    <cellStyle name="常规 23" xfId="1228"/>
    <cellStyle name="常规 18" xfId="1229"/>
    <cellStyle name="style" xfId="1230"/>
    <cellStyle name="好_11大理_2014省级收入及财力12.12（更新后）" xfId="1231"/>
    <cellStyle name="style1" xfId="1232"/>
    <cellStyle name="style2" xfId="1233"/>
    <cellStyle name="好_测算结果_2014省级收入12.2（更新后）" xfId="1234"/>
    <cellStyle name="subhead" xfId="1235"/>
    <cellStyle name="Subtotal" xfId="1236"/>
    <cellStyle name="好_检验表" xfId="1237"/>
    <cellStyle name="t" xfId="1238"/>
    <cellStyle name="t_Book1" xfId="1239"/>
    <cellStyle name="差_2011年全省及省级预计2011-12-12_收入汇总" xfId="1240"/>
    <cellStyle name="t_HVAC Equipment (3)" xfId="1241"/>
    <cellStyle name="好_2007一般预算支出口径剔除表_省级财力12.12" xfId="1242"/>
    <cellStyle name="Text Indent A" xfId="1243"/>
    <cellStyle name="Text Indent B" xfId="1244"/>
    <cellStyle name="好_成本差异系数_2014省级收入及财力12.12（更新后）" xfId="1245"/>
    <cellStyle name="差_县市旗测算20080508_民生政策最低支出需求_2014省级收入12.2（更新后）" xfId="1246"/>
    <cellStyle name="Text Indent C" xfId="1247"/>
    <cellStyle name="差_商品交易所2006--2008年税收 2" xfId="1248"/>
    <cellStyle name="差_2011年预算表格2010.12.9 2" xfId="1249"/>
    <cellStyle name="Times New Roman" xfId="1250"/>
    <cellStyle name="Title" xfId="1251"/>
    <cellStyle name="差_县市旗测算20080508_财力性转移支付2010年预算参考数" xfId="1252"/>
    <cellStyle name="TJ" xfId="1253"/>
    <cellStyle name="好_农林水和城市维护标准支出20080505－县区合计_不含人员经费系数" xfId="1254"/>
    <cellStyle name="Total" xfId="1255"/>
    <cellStyle name="千位分隔 2_Book1" xfId="1256"/>
    <cellStyle name="百_NJ09-04" xfId="1257"/>
    <cellStyle name="Warning Text" xfId="1258"/>
    <cellStyle name="好_省级明细_2016年预算草案1.13_支出汇总" xfId="1259"/>
    <cellStyle name="百_03-17" xfId="1260"/>
    <cellStyle name="好_行政公检法测算_不含人员经费系数_财力性转移支付2010年预算参考数" xfId="1261"/>
    <cellStyle name="百_03-17_四区预算报人大" xfId="1262"/>
    <cellStyle name="差_教育(按照总人口测算）—20080416_不含人员经费系数_省级财力12.12" xfId="1263"/>
    <cellStyle name="百_04-19" xfId="1264"/>
    <cellStyle name="百_04-19_四区预算报人大" xfId="1265"/>
    <cellStyle name="百_05" xfId="1266"/>
    <cellStyle name="百_05_四区预算报人大" xfId="1267"/>
    <cellStyle name="百_2005-18_四区预算报人大" xfId="1268"/>
    <cellStyle name="百_NJ09-03_四区预算报人大" xfId="1269"/>
    <cellStyle name="警告文本 2 3" xfId="1270"/>
    <cellStyle name="差_测算结果汇总" xfId="1271"/>
    <cellStyle name="百_NJ09-04_四区预算报人大" xfId="1272"/>
    <cellStyle name="输出 2 2" xfId="1273"/>
    <cellStyle name="差_复件 复件 2010年预算表格－2010-03-26-（含表间 公式）_2014省级收入12.2（更新后）" xfId="1274"/>
    <cellStyle name="百_NJ09-05_四区预算报人大" xfId="1275"/>
    <cellStyle name="差_行政公检法测算" xfId="1276"/>
    <cellStyle name="百_NJ09-07_四区预算报人大" xfId="1277"/>
    <cellStyle name="差_09黑龙江" xfId="1278"/>
    <cellStyle name="百_NJ09-08" xfId="1279"/>
    <cellStyle name="百_NJ09-08_四区预算报人大" xfId="1280"/>
    <cellStyle name="好_财政厅编制用表（2011年报省人大）_2014省级收入及财力12.12（更新后）" xfId="1281"/>
    <cellStyle name="百_NJ17-07" xfId="1282"/>
    <cellStyle name="输入 2" xfId="1283"/>
    <cellStyle name="好_行政（人员）_民生政策最低支出需求_2014省级收入及财力12.12（更新后）" xfId="1284"/>
    <cellStyle name="常规 2 8" xfId="1285"/>
    <cellStyle name="百_NJ17-07_四区预算报人大" xfId="1286"/>
    <cellStyle name="百_NJ17-08" xfId="1287"/>
    <cellStyle name="百_NJ17-08_四区预算报人大" xfId="1288"/>
    <cellStyle name="믅됞_PRODUCT DETAIL Q1" xfId="1289"/>
    <cellStyle name="好_省级明细_副本最新 2" xfId="1290"/>
    <cellStyle name="百_NJ17-11" xfId="1291"/>
    <cellStyle name="好_2007年一般预算支出剔除" xfId="1292"/>
    <cellStyle name="百_NJ17-11_四区预算报人大" xfId="1293"/>
    <cellStyle name="好_Material reprot In Dec" xfId="1294"/>
    <cellStyle name="百_NJ17-21_四区预算报人大" xfId="1295"/>
    <cellStyle name="百_NJ17-16_四区预算报人大" xfId="1296"/>
    <cellStyle name="差_2010年收入预测表（20091218)）" xfId="1297"/>
    <cellStyle name="百_NJ17-23" xfId="1298"/>
    <cellStyle name="百_NJ17-18" xfId="1299"/>
    <cellStyle name="差_教育(按照总人口测算）—20080416_民生政策最低支出需求_2014省级收入12.2（更新后）" xfId="1300"/>
    <cellStyle name="百_NJ17-23_四区预算报人大" xfId="1301"/>
    <cellStyle name="百_NJ17-18_四区预算报人大" xfId="1302"/>
    <cellStyle name="百_NJ17-19" xfId="1303"/>
    <cellStyle name="百_NJ17-19_四区预算报人大" xfId="1304"/>
    <cellStyle name="好_汇总表_省级财力12.12" xfId="1305"/>
    <cellStyle name="百_NJ17-22" xfId="1306"/>
    <cellStyle name="百_NJ17-25" xfId="1307"/>
    <cellStyle name="표준_(정보부문)월별인원계획" xfId="1308"/>
    <cellStyle name="百_NJ17-25_四区预算报人大" xfId="1309"/>
    <cellStyle name="差_安徽 缺口县区测算(地方填报)1_财力性转移支付2010年预算参考数" xfId="1310"/>
    <cellStyle name="百_NJ17-26" xfId="1311"/>
    <cellStyle name="百_NJ17-26_四区预算报人大" xfId="1312"/>
    <cellStyle name="百_NJ17-27" xfId="1313"/>
    <cellStyle name="好_分县成本差异系数_省级财力12.12" xfId="1314"/>
    <cellStyle name="百_NJ17-27_四区预算报人大" xfId="1315"/>
    <cellStyle name="百_NJ17-33" xfId="1316"/>
    <cellStyle name="百_NJ17-28" xfId="1317"/>
    <cellStyle name="差_省级明细_代编表" xfId="1318"/>
    <cellStyle name="差_商品交易所2006--2008年税收_支出汇总" xfId="1319"/>
    <cellStyle name="差_2011年预算表格2010.12.9_支出汇总" xfId="1320"/>
    <cellStyle name="百_NJ17-33_四区预算报人大" xfId="1321"/>
    <cellStyle name="百_NJ17-28_四区预算报人大" xfId="1322"/>
    <cellStyle name="百_NJ17-34" xfId="1323"/>
    <cellStyle name="百_NJ17-34_四区预算报人大" xfId="1324"/>
    <cellStyle name="百_NJ17-35" xfId="1325"/>
    <cellStyle name="百_NJ17-35_四区预算报人大" xfId="1326"/>
    <cellStyle name="百_NJ17-36" xfId="1327"/>
    <cellStyle name="差_山东省民生支出标准_2014省级收入12.2（更新后）" xfId="1328"/>
    <cellStyle name="百_NJ17-36_四区预算报人大" xfId="1329"/>
    <cellStyle name="输入 2 2" xfId="1330"/>
    <cellStyle name="百_NJ17-42" xfId="1331"/>
    <cellStyle name="百_NJ17-37" xfId="1332"/>
    <cellStyle name="差_农林水和城市维护标准支出20080505－县区合计" xfId="1333"/>
    <cellStyle name="百_NJ17-42_四区预算报人大" xfId="1334"/>
    <cellStyle name="百_NJ17-37_四区预算报人大" xfId="1335"/>
    <cellStyle name="输入 2 4" xfId="1336"/>
    <cellStyle name="千位分隔[0] 2 2" xfId="1337"/>
    <cellStyle name="差_农林水和城市维护标准支出20080505－县区合计_民生政策最低支出需求_财力性转移支付2010年预算参考数" xfId="1338"/>
    <cellStyle name="差_2010省级行政性收费专项收入批复_收入汇总" xfId="1339"/>
    <cellStyle name="百_NJ17-39" xfId="1340"/>
    <cellStyle name="百_NJ17-39_四区预算报人大" xfId="1341"/>
    <cellStyle name="百_NJ17-47" xfId="1342"/>
    <cellStyle name="百_NJ17-47_四区预算报人大" xfId="1343"/>
    <cellStyle name="差_卫生(按照总人口测算）—20080416" xfId="1344"/>
    <cellStyle name="百_NJ17-54" xfId="1345"/>
    <cellStyle name="百_NJ17-54_四区预算报人大" xfId="1346"/>
    <cellStyle name="百_NJ17-60_四区预算报人大" xfId="1347"/>
    <cellStyle name="好_财政厅编制用表（2011年报省人大）_收入汇总" xfId="1348"/>
    <cellStyle name="百_NJ17-62" xfId="1349"/>
    <cellStyle name="百_NJ17-62_四区预算报人大" xfId="1350"/>
    <cellStyle name="差_安徽 缺口县区测算(地方填报)1_2014省级收入12.2（更新后）" xfId="1351"/>
    <cellStyle name="百_NJ18-01_四区预算报人大" xfId="1352"/>
    <cellStyle name="百_NJ18-02_四区预算报人大" xfId="1353"/>
    <cellStyle name="百_NJ18-03_四区预算报人大" xfId="1354"/>
    <cellStyle name="百_NJ18-04_四区预算报人大" xfId="1355"/>
    <cellStyle name="差_11大理_省级财力12.12" xfId="1356"/>
    <cellStyle name="百_NJ18-10" xfId="1357"/>
    <cellStyle name="百_NJ18-05" xfId="1358"/>
    <cellStyle name="好_县市旗测算-新科目（20080627）_民生政策最低支出需求_财力性转移支付2010年预算参考数" xfId="1359"/>
    <cellStyle name="好_行政(燃修费)_县市旗测算-新科目（含人口规模效应）_省级财力12.12" xfId="1360"/>
    <cellStyle name="百_NJ18-10_四区预算报人大" xfId="1361"/>
    <cellStyle name="百_NJ18-05_四区预算报人大" xfId="1362"/>
    <cellStyle name="百_NJ18-11_四区预算报人大" xfId="1363"/>
    <cellStyle name="百_NJ18-06_四区预算报人大" xfId="1364"/>
    <cellStyle name="百_NJ18-12" xfId="1365"/>
    <cellStyle name="百_NJ18-07" xfId="1366"/>
    <cellStyle name="差_27重庆_2014省级收入及财力12.12（更新后）" xfId="1367"/>
    <cellStyle name="百_NJ18-13_四区预算报人大" xfId="1368"/>
    <cellStyle name="百_NJ18-08_四区预算报人大" xfId="1369"/>
    <cellStyle name="差_教育(按照总人口测算）—20080416_不含人员经费系数_财力性转移支付2010年预算参考数" xfId="1370"/>
    <cellStyle name="百_NJ18-14" xfId="1371"/>
    <cellStyle name="百_NJ18-09" xfId="1372"/>
    <cellStyle name="差_2011年全省及省级预计12-31" xfId="1373"/>
    <cellStyle name="百_NJ18-14_四区预算报人大" xfId="1374"/>
    <cellStyle name="百_NJ18-09_四区预算报人大" xfId="1375"/>
    <cellStyle name="好_2010.10.30" xfId="1376"/>
    <cellStyle name="百_NJ18-17" xfId="1377"/>
    <cellStyle name="百_NJ18-17_四区预算报人大" xfId="1378"/>
    <cellStyle name="百_NJ18-23_四区预算报人大" xfId="1379"/>
    <cellStyle name="百_NJ18-18_四区预算报人大" xfId="1380"/>
    <cellStyle name="差_省级明细_政府性基金人大会表格1稿_2017年预算草案（债务）" xfId="1381"/>
    <cellStyle name="百_NJ18-19" xfId="1382"/>
    <cellStyle name="百_NJ18-19_四区预算报人大" xfId="1383"/>
    <cellStyle name="百_NJ18-21" xfId="1384"/>
    <cellStyle name="百_NJ18-21_四区预算报人大" xfId="1385"/>
    <cellStyle name="百_NJ18-32" xfId="1386"/>
    <cellStyle name="百_NJ18-27" xfId="1387"/>
    <cellStyle name="百_NJ18-32_四区预算报人大" xfId="1388"/>
    <cellStyle name="百_NJ18-27_四区预算报人大" xfId="1389"/>
    <cellStyle name="好_汇总表_2014省级收入12.2（更新后）" xfId="1390"/>
    <cellStyle name="百_NJ18-33" xfId="1391"/>
    <cellStyle name="百_NJ18-33_四区预算报人大" xfId="1392"/>
    <cellStyle name="好_行政(燃修费)_不含人员经费系数_省级财力12.12" xfId="1393"/>
    <cellStyle name="差_2007结算与财力(6.2)_收入汇总" xfId="1394"/>
    <cellStyle name="百_NJ18-34" xfId="1395"/>
    <cellStyle name="好_2010省级行政性收费专项收入批复_支出汇总" xfId="1396"/>
    <cellStyle name="差_文体广播事业(按照总人口测算）—20080416_县市旗测算-新科目（含人口规模效应）_省级财力12.12" xfId="1397"/>
    <cellStyle name="百_NJ18-34_四区预算报人大" xfId="1398"/>
    <cellStyle name="百_NJ18-43" xfId="1399"/>
    <cellStyle name="百_NJ18-38" xfId="1400"/>
    <cellStyle name="百_NJ18-43_四区预算报人大" xfId="1401"/>
    <cellStyle name="百_NJ18-38_四区预算报人大" xfId="1402"/>
    <cellStyle name="好_河南 缺口县区测算(地方填报)_2014省级收入及财力12.12（更新后）" xfId="1403"/>
    <cellStyle name="百_NJ18-39" xfId="1404"/>
    <cellStyle name="百_NJ18-39_四区预算报人大" xfId="1405"/>
    <cellStyle name="着色 2" xfId="1406"/>
    <cellStyle name="差_省电力2008年 工作表_附表1-6" xfId="1407"/>
    <cellStyle name="百_封面" xfId="1408"/>
    <cellStyle name="百_封面_四区预算报人大" xfId="1409"/>
    <cellStyle name="百_四区预算报人大" xfId="1410"/>
    <cellStyle name="差_2007结算与财力(6.2)_基金汇总" xfId="1411"/>
    <cellStyle name="百分比 2" xfId="1412"/>
    <cellStyle name="货_四区预算报人大" xfId="1413"/>
    <cellStyle name="百分比 2 2" xfId="1414"/>
    <cellStyle name="好_财政厅编制用表（2011年报省人大）_2014省级收入12.2（更新后）" xfId="1415"/>
    <cellStyle name="百分比 2 3" xfId="1416"/>
    <cellStyle name="好_27重庆_2014省级收入12.2（更新后）" xfId="1417"/>
    <cellStyle name="百分比 3" xfId="1418"/>
    <cellStyle name="差_县市旗测算20080508_不含人员经费系数_2014省级收入及财力12.12（更新后）" xfId="1419"/>
    <cellStyle name="百分比 5" xfId="1420"/>
    <cellStyle name="捠壿_Region Orders (2)" xfId="1421"/>
    <cellStyle name="编号" xfId="1422"/>
    <cellStyle name="标题 1 2 3" xfId="1423"/>
    <cellStyle name="好_县市旗测算-新科目（20080627）_县市旗测算-新科目（含人口规模效应）_财力性转移支付2010年预算参考数" xfId="1424"/>
    <cellStyle name="好_Book1_5.2017省本级收入" xfId="1425"/>
    <cellStyle name="差_2012年省级平衡简表（用）" xfId="1426"/>
    <cellStyle name="标题 1 3" xfId="1427"/>
    <cellStyle name="好_行政(燃修费)_2014省级收入及财力12.12（更新后）" xfId="1428"/>
    <cellStyle name="标题 1 3 2" xfId="1429"/>
    <cellStyle name="差_缺口县区测算_2014省级收入12.2（更新后）" xfId="1430"/>
    <cellStyle name="标题 1 4" xfId="1431"/>
    <cellStyle name="标题 2 2 2" xfId="1432"/>
    <cellStyle name="差_省级明细_Xl0000068_收入汇总" xfId="1433"/>
    <cellStyle name="标题 2 2 3" xfId="1434"/>
    <cellStyle name="标题 2 2_1.3日 2017年预算草案 - 副本" xfId="1435"/>
    <cellStyle name="好_省级明细_冬梅3_2017年预算草案（债务）" xfId="1436"/>
    <cellStyle name="标题 2 3" xfId="1437"/>
    <cellStyle name="差_其他部门(按照总人口测算）—20080416_民生政策最低支出需求" xfId="1438"/>
    <cellStyle name="标题 2 3 2" xfId="1439"/>
    <cellStyle name="标题 2 4" xfId="1440"/>
    <cellStyle name="差_农林水和城市维护标准支出20080505－县区合计_县市旗测算-新科目（含人口规模效应）" xfId="1441"/>
    <cellStyle name="标题 3 2" xfId="1442"/>
    <cellStyle name="标题 3 2 2" xfId="1443"/>
    <cellStyle name="差_行政（人员）_财力性转移支付2010年预算参考数" xfId="1444"/>
    <cellStyle name="标题 3 2 3" xfId="1445"/>
    <cellStyle name="差_县市旗测算-新科目（20080627）_2014省级收入及财力12.12（更新后）" xfId="1446"/>
    <cellStyle name="差_省级明细_Xl0000071_收入汇总" xfId="1447"/>
    <cellStyle name="标题 3 2_1.3日 2017年预算草案 - 副本" xfId="1448"/>
    <cellStyle name="标题 3 3" xfId="1449"/>
    <cellStyle name="好_省级明细_冬梅3" xfId="1450"/>
    <cellStyle name="分级显示列_1_Book1" xfId="1451"/>
    <cellStyle name="标题 3 3 2" xfId="1452"/>
    <cellStyle name="标题 3 3_1.3日 2017年预算草案 - 副本" xfId="1453"/>
    <cellStyle name="标题 3 4" xfId="1454"/>
    <cellStyle name="千位分隔 3" xfId="1455"/>
    <cellStyle name="标题 4 2" xfId="1456"/>
    <cellStyle name="标题 4 2 2" xfId="1457"/>
    <cellStyle name="强调文字颜色 5 2_3.2017全省支出" xfId="1458"/>
    <cellStyle name="差_县市旗测算-新科目（20080626）_不含人员经费系数_省级财力12.12" xfId="1459"/>
    <cellStyle name="标题 4 2 3" xfId="1460"/>
    <cellStyle name="千位分隔 4 2" xfId="1461"/>
    <cellStyle name="标题 4 3 2" xfId="1462"/>
    <cellStyle name="千位分隔 5" xfId="1463"/>
    <cellStyle name="标题 4 4" xfId="1464"/>
    <cellStyle name="好_第一部分：综合全" xfId="1465"/>
    <cellStyle name="差_20 2007年河南结算单_附表1-6" xfId="1466"/>
    <cellStyle name="标题 5" xfId="1467"/>
    <cellStyle name="标题 5 2" xfId="1468"/>
    <cellStyle name="标题 5 3" xfId="1469"/>
    <cellStyle name="好_平邑_财力性转移支付2010年预算参考数" xfId="1470"/>
    <cellStyle name="好_表一" xfId="1471"/>
    <cellStyle name="标题 5_3.2017全省支出" xfId="1472"/>
    <cellStyle name="标题 6 2" xfId="1473"/>
    <cellStyle name="好_行政(燃修费)_不含人员经费系数_财力性转移支付2010年预算参考数" xfId="1474"/>
    <cellStyle name="标题 7" xfId="1475"/>
    <cellStyle name="好_00省级(打印)" xfId="1476"/>
    <cellStyle name="差_14安徽_财力性转移支付2010年预算参考数" xfId="1477"/>
    <cellStyle name="标题1" xfId="1478"/>
    <cellStyle name="標準_N403TS印刷用" xfId="1479"/>
    <cellStyle name="差_省电力2008年 工作表_支出汇总" xfId="1480"/>
    <cellStyle name="表标题" xfId="1481"/>
    <cellStyle name="差_同德" xfId="1482"/>
    <cellStyle name="部门" xfId="1483"/>
    <cellStyle name="差 2" xfId="1484"/>
    <cellStyle name="差 2 2" xfId="1485"/>
    <cellStyle name="差 2 3" xfId="1486"/>
    <cellStyle name="差_2007年中央财政与河南省财政年终决算结算单_2014省级收入及财力12.12（更新后）" xfId="1487"/>
    <cellStyle name="差 2 4" xfId="1488"/>
    <cellStyle name="常规 2 2" xfId="1489"/>
    <cellStyle name="差_人员工资和公用经费_省级财力12.12" xfId="1490"/>
    <cellStyle name="差 2_3.2017全省支出" xfId="1491"/>
    <cellStyle name="差 3 2" xfId="1492"/>
    <cellStyle name="好_2008年财政收支预算草案(1.4)_收入汇总" xfId="1493"/>
    <cellStyle name="差 3 3" xfId="1494"/>
    <cellStyle name="常规 10_3.2017全省支出" xfId="1495"/>
    <cellStyle name="差_00省级(打印)" xfId="1496"/>
    <cellStyle name="差_03昭通" xfId="1497"/>
    <cellStyle name="差_0502通海县" xfId="1498"/>
    <cellStyle name="差_其他部门(按照总人口测算）—20080416_民生政策最低支出需求_2014省级收入12.2（更新后）" xfId="1499"/>
    <cellStyle name="差_0605石屏县" xfId="1500"/>
    <cellStyle name="差_0605石屏县_2014省级收入12.2（更新后）" xfId="1501"/>
    <cellStyle name="差_0605石屏县_财力性转移支付2010年预算参考数" xfId="1502"/>
    <cellStyle name="差_0605石屏县_省级财力12.12" xfId="1503"/>
    <cellStyle name="好_2012年省级平衡简表（用）" xfId="1504"/>
    <cellStyle name="差_2007年结算已定项目对账单_2014省级收入12.2（更新后）" xfId="1505"/>
    <cellStyle name="差_07临沂" xfId="1506"/>
    <cellStyle name="差_09黑龙江_2014省级收入12.2（更新后）" xfId="1507"/>
    <cellStyle name="貨幣_AB.REC09" xfId="1508"/>
    <cellStyle name="差_09黑龙江_2014省级收入及财力12.12（更新后）" xfId="1509"/>
    <cellStyle name="差_09黑龙江_财力性转移支付2010年预算参考数" xfId="1510"/>
    <cellStyle name="差_09黑龙江_省级财力12.12" xfId="1511"/>
    <cellStyle name="差_1" xfId="1512"/>
    <cellStyle name="差_1_2014省级收入12.2（更新后）" xfId="1513"/>
    <cellStyle name="好_国有资本经营预算（2011年报省人大）_收入汇总" xfId="1514"/>
    <cellStyle name="差_1_2014省级收入及财力12.12（更新后）" xfId="1515"/>
    <cellStyle name="差_1_财力性转移支付2010年预算参考数" xfId="1516"/>
    <cellStyle name="超链接 2" xfId="1517"/>
    <cellStyle name="差_1_省级财力12.12" xfId="1518"/>
    <cellStyle name="差_1110洱源县" xfId="1519"/>
    <cellStyle name="差_1110洱源县_省级财力12.12" xfId="1520"/>
    <cellStyle name="差_11大理" xfId="1521"/>
    <cellStyle name="差_人员工资和公用经费_2014省级收入及财力12.12（更新后）" xfId="1522"/>
    <cellStyle name="差_11大理_2014省级收入12.2（更新后）" xfId="1523"/>
    <cellStyle name="差_11大理_2014省级收入及财力12.12（更新后）" xfId="1524"/>
    <cellStyle name="差_市辖区测算-新科目（20080626）_县市旗测算-新科目（含人口规模效应）_2014省级收入及财力12.12（更新后）" xfId="1525"/>
    <cellStyle name="差_11大理_财力性转移支付2010年预算参考数" xfId="1526"/>
    <cellStyle name="差_12滨州" xfId="1527"/>
    <cellStyle name="差_2006年22湖南_2014省级收入12.2（更新后）" xfId="1528"/>
    <cellStyle name="差_12滨州_2014省级收入及财力12.12（更新后）" xfId="1529"/>
    <cellStyle name="差_12滨州_省级财力12.12" xfId="1530"/>
    <cellStyle name="差_14安徽" xfId="1531"/>
    <cellStyle name="差_Sheet1_省级支出" xfId="1532"/>
    <cellStyle name="差_14安徽_2014省级收入12.2（更新后）" xfId="1533"/>
    <cellStyle name="差_14安徽_省级财力12.12" xfId="1534"/>
    <cellStyle name="差_1604月报" xfId="1535"/>
    <cellStyle name="差_省级明细_代编全省支出预算修改_支出汇总" xfId="1536"/>
    <cellStyle name="差_2" xfId="1537"/>
    <cellStyle name="差_2.2017全省收入" xfId="1538"/>
    <cellStyle name="好_2009年结算（最终）_收入汇总" xfId="1539"/>
    <cellStyle name="差_2_2014省级收入及财力12.12（更新后）" xfId="1540"/>
    <cellStyle name="好_云南省2008年转移支付测算——州市本级考核部分及政策性测算" xfId="1541"/>
    <cellStyle name="差_2_省级财力12.12" xfId="1542"/>
    <cellStyle name="差_20 2007年河南结算单" xfId="1543"/>
    <cellStyle name="差_2010年收入预测表（20091218)）_收入汇总" xfId="1544"/>
    <cellStyle name="差_20 2007年河南结算单 2" xfId="1545"/>
    <cellStyle name="差_Book1_基金汇总" xfId="1546"/>
    <cellStyle name="差_22湖南_2014省级收入12.2（更新后）" xfId="1547"/>
    <cellStyle name="差_20 2007年河南结算单_2013省级预算附表" xfId="1548"/>
    <cellStyle name="差_20 2007年河南结算单_2014省级收入12.2（更新后）" xfId="1549"/>
    <cellStyle name="差_20 2007年河南结算单_2014省级收入及财力12.12（更新后）" xfId="1550"/>
    <cellStyle name="差_20 2007年河南结算单_2017年预算草案（债务）" xfId="1551"/>
    <cellStyle name="差_20 2007年河南结算单_基金汇总" xfId="1552"/>
    <cellStyle name="差_2010省对市县转移支付测算表(10-21）" xfId="1553"/>
    <cellStyle name="差_20 2007年河南结算单_省级财力12.12" xfId="1554"/>
    <cellStyle name="好_教育(按照总人口测算）—20080416_不含人员经费系数" xfId="1555"/>
    <cellStyle name="差_20 2007年河南结算单_支出汇总" xfId="1556"/>
    <cellStyle name="差_2006年22湖南" xfId="1557"/>
    <cellStyle name="差_2006年22湖南_2014省级收入及财力12.12（更新后）" xfId="1558"/>
    <cellStyle name="差_2006年22湖南_财力性转移支付2010年预算参考数" xfId="1559"/>
    <cellStyle name="好_河南省----2009-05-21（补充数据）" xfId="1560"/>
    <cellStyle name="差_2006年27重庆" xfId="1561"/>
    <cellStyle name="好_河南省----2009-05-21（补充数据）_2014省级收入12.2（更新后）" xfId="1562"/>
    <cellStyle name="差_2006年27重庆_2014省级收入12.2（更新后）" xfId="1563"/>
    <cellStyle name="差_2006年27重庆_财力性转移支付2010年预算参考数" xfId="1564"/>
    <cellStyle name="好_河南省----2009-05-21（补充数据）_省级财力12.12" xfId="1565"/>
    <cellStyle name="好_2007年一般预算支出剔除_财力性转移支付2010年预算参考数" xfId="1566"/>
    <cellStyle name="差_27重庆" xfId="1567"/>
    <cellStyle name="差_2006年27重庆_省级财力12.12" xfId="1568"/>
    <cellStyle name="差_行政公检法测算_不含人员经费系数_省级财力12.12" xfId="1569"/>
    <cellStyle name="差_2006年28四川" xfId="1570"/>
    <cellStyle name="差_2006年28四川_2014省级收入12.2（更新后）" xfId="1571"/>
    <cellStyle name="差_2006年28四川_2014省级收入及财力12.12（更新后）" xfId="1572"/>
    <cellStyle name="差_2006年28四川_省级财力12.12" xfId="1573"/>
    <cellStyle name="解释性文本 3 2" xfId="1574"/>
    <cellStyle name="差_2006年30云南" xfId="1575"/>
    <cellStyle name="差_2006年33甘肃" xfId="1576"/>
    <cellStyle name="差_2006年34青海" xfId="1577"/>
    <cellStyle name="好_省级明细_Book1_2017年预算草案（债务）" xfId="1578"/>
    <cellStyle name="差_2006年34青海_2014省级收入12.2（更新后）" xfId="1579"/>
    <cellStyle name="好_分县成本差异系数_财力性转移支付2010年预算参考数" xfId="1580"/>
    <cellStyle name="差_2006年34青海_2014省级收入及财力12.12（更新后）" xfId="1581"/>
    <cellStyle name="差_行政公检法测算_县市旗测算-新科目（含人口规模效应）_2014省级收入及财力12.12（更新后）" xfId="1582"/>
    <cellStyle name="差_2006年34青海_省级财力12.12" xfId="1583"/>
    <cellStyle name="好_省级明细_Xl0000068_2017年预算草案（债务）" xfId="1584"/>
    <cellStyle name="差_2006年全省财力计算表（中央、决算）" xfId="1585"/>
    <cellStyle name="一般_0301-200212-HKD" xfId="1586"/>
    <cellStyle name="差_2006年水利统计指标统计表_2014省级收入12.2（更新后）" xfId="1587"/>
    <cellStyle name="差_县区合并测算20080423(按照各省比重）_县市旗测算-新科目（含人口规模效应）_财力性转移支付2010年预算参考数" xfId="1588"/>
    <cellStyle name="差_教育(按照总人口测算）—20080416_2014省级收入12.2（更新后）" xfId="1589"/>
    <cellStyle name="差_2006年水利统计指标统计表_2014省级收入及财力12.12（更新后）" xfId="1590"/>
    <cellStyle name="差_2006年水利统计指标统计表_省级财力12.12" xfId="1591"/>
    <cellStyle name="差_2007结算与财力(6.2)" xfId="1592"/>
    <cellStyle name="差_2007结算与财力(6.2)_支出汇总" xfId="1593"/>
    <cellStyle name="好_省级明细_副本1.2" xfId="1594"/>
    <cellStyle name="差_2007年结算已定项目对账单" xfId="1595"/>
    <cellStyle name="好_省级明细_副本1.2 2" xfId="1596"/>
    <cellStyle name="好_河南省----2009-05-21（补充数据）_基金汇总" xfId="1597"/>
    <cellStyle name="差_2007年结算已定项目对账单 2" xfId="1598"/>
    <cellStyle name="强调文字颜色 4 2_3.2017全省支出" xfId="1599"/>
    <cellStyle name="差_2007年结算已定项目对账单_2013省级预算附表" xfId="1600"/>
    <cellStyle name="差_河南省----2009-05-21（补充数据）_收入汇总" xfId="1601"/>
    <cellStyle name="差_2007年结算已定项目对账单_2014省级收入及财力12.12（更新后）" xfId="1602"/>
    <cellStyle name="好_省级明细_副本1.2_2017年预算草案（债务）" xfId="1603"/>
    <cellStyle name="差_省级明细_Xl0000068 2" xfId="1604"/>
    <cellStyle name="差_2007年结算已定项目对账单_2017年预算草案（债务）" xfId="1605"/>
    <cellStyle name="差_2007年结算已定项目对账单_附表1-6" xfId="1606"/>
    <cellStyle name="千位分隔 23" xfId="1607"/>
    <cellStyle name="千位分隔 18" xfId="1608"/>
    <cellStyle name="好_省级明细_副本1.2_基金汇总" xfId="1609"/>
    <cellStyle name="差_2007年结算已定项目对账单_基金汇总" xfId="1610"/>
    <cellStyle name="差_2007年结算已定项目对账单_省级财力12.12" xfId="1611"/>
    <cellStyle name="好_省级明细_副本1.2_收入汇总" xfId="1612"/>
    <cellStyle name="差_2007年结算已定项目对账单_收入汇总" xfId="1613"/>
    <cellStyle name="好_省级明细_副本1.2_支出汇总" xfId="1614"/>
    <cellStyle name="差_2016年预算表格（公式）" xfId="1615"/>
    <cellStyle name="差_2007年结算已定项目对账单_支出汇总" xfId="1616"/>
    <cellStyle name="好_县市旗测算-新科目（20080627）_民生政策最低支出需求" xfId="1617"/>
    <cellStyle name="好 2 2" xfId="1618"/>
    <cellStyle name="差_2007年收支情况及2008年收支预计表(汇总表)_2014省级收入12.2（更新后）" xfId="1619"/>
    <cellStyle name="差_2007年收支情况及2008年收支预计表(汇总表)_财力性转移支付2010年预算参考数" xfId="1620"/>
    <cellStyle name="差_2007年收支情况及2008年收支预计表(汇总表)_省级财力12.12" xfId="1621"/>
    <cellStyle name="好_20160105省级2016年预算情况表（最新）_基金汇总" xfId="1622"/>
    <cellStyle name="差_2007年一般预算支出剔除" xfId="1623"/>
    <cellStyle name="差_2007年一般预算支出剔除_2014省级收入12.2（更新后）" xfId="1624"/>
    <cellStyle name="差_2007年一般预算支出剔除_2014省级收入及财力12.12（更新后）" xfId="1625"/>
    <cellStyle name="好_省级明细_6.2017省本级支出" xfId="1626"/>
    <cellStyle name="差_2007年一般预算支出剔除_财力性转移支付2010年预算参考数" xfId="1627"/>
    <cellStyle name="检查单元格 2 3" xfId="1628"/>
    <cellStyle name="差_2007年一般预算支出剔除_省级财力12.12" xfId="1629"/>
    <cellStyle name="差_2007年中央财政与河南省财政年终决算结算单 2" xfId="1630"/>
    <cellStyle name="差_2007年中央财政与河南省财政年终决算结算单_2013省级预算附表" xfId="1631"/>
    <cellStyle name="差_2007年中央财政与河南省财政年终决算结算单_2014省级收入12.2（更新后）" xfId="1632"/>
    <cellStyle name="差_2007年中央财政与河南省财政年终决算结算单_2017年预算草案（债务）" xfId="1633"/>
    <cellStyle name="常规 11 2" xfId="1634"/>
    <cellStyle name="差_2007年中央财政与河南省财政年终决算结算单_附表1-6" xfId="1635"/>
    <cellStyle name="差_2007年中央财政与河南省财政年终决算结算单_基金汇总" xfId="1636"/>
    <cellStyle name="差_2007年中央财政与河南省财政年终决算结算单_省级财力12.12" xfId="1637"/>
    <cellStyle name="差_2009年结算（最终）_支出汇总" xfId="1638"/>
    <cellStyle name="差_2007年中央财政与河南省财政年终决算结算单_收入汇总" xfId="1639"/>
    <cellStyle name="差_县区合并测算20080423(按照各省比重）_不含人员经费系数_2014省级收入及财力12.12（更新后）" xfId="1640"/>
    <cellStyle name="差_2007年中央财政与河南省财政年终决算结算单_支出汇总" xfId="1641"/>
    <cellStyle name="计算 3 2" xfId="1642"/>
    <cellStyle name="差_2007一般预算支出口径剔除表" xfId="1643"/>
    <cellStyle name="差_2007一般预算支出口径剔除表_2014省级收入12.2（更新后）" xfId="1644"/>
    <cellStyle name="差_2007一般预算支出口径剔除表_2014省级收入及财力12.12（更新后）" xfId="1645"/>
    <cellStyle name="差_2007一般预算支出口径剔除表_财力性转移支付2010年预算参考数" xfId="1646"/>
    <cellStyle name="差_2008计算资料（8月11日终稿）" xfId="1647"/>
    <cellStyle name="好_Xl0000071 2" xfId="1648"/>
    <cellStyle name="差_省级明细_冬梅3 2" xfId="1649"/>
    <cellStyle name="差_2008计算资料（8月5）" xfId="1650"/>
    <cellStyle name="差_2008结算与财力(最终)" xfId="1651"/>
    <cellStyle name="差_2008年财政收支预算草案(1.4)" xfId="1652"/>
    <cellStyle name="差_2008年财政收支预算草案(1.4) 2" xfId="1653"/>
    <cellStyle name="差_2008年财政收支预算草案(1.4)_2017年预算草案（债务）" xfId="1654"/>
    <cellStyle name="差_2008年财政收支预算草案(1.4)_收入汇总" xfId="1655"/>
    <cellStyle name="差_2008年财政收支预算草案(1.4)_支出汇总" xfId="1656"/>
    <cellStyle name="好_核定人数下发表_2014省级收入及财力12.12（更新后）" xfId="1657"/>
    <cellStyle name="差_2008年全省汇总收支计算表" xfId="1658"/>
    <cellStyle name="差_2008年全省汇总收支计算表_2014省级收入12.2（更新后）" xfId="1659"/>
    <cellStyle name="差_2008年全省汇总收支计算表_财力性转移支付2010年预算参考数" xfId="1660"/>
    <cellStyle name="好_国有资本经营预算（2011年报省人大）_支出汇总" xfId="1661"/>
    <cellStyle name="差_2008年全省汇总收支计算表_省级财力12.12" xfId="1662"/>
    <cellStyle name="好_核定人数对比_2014省级收入12.2（更新后）" xfId="1663"/>
    <cellStyle name="差_2008年一般预算支出预计" xfId="1664"/>
    <cellStyle name="好_河南省农村义务教育教师绩效工资测算表8-12_2014省级收入及财力12.12（更新后）" xfId="1665"/>
    <cellStyle name="差_2008年预计支出与2007年对比" xfId="1666"/>
    <cellStyle name="差_2008年支出核定" xfId="1667"/>
    <cellStyle name="差_2008年支出调整" xfId="1668"/>
    <cellStyle name="好_县市旗测算-新科目（20080626）_县市旗测算-新科目（含人口规模效应）" xfId="1669"/>
    <cellStyle name="差_2008年支出调整_2014省级收入及财力12.12（更新后）" xfId="1670"/>
    <cellStyle name="差_2008年支出调整_财力性转移支付2010年预算参考数" xfId="1671"/>
    <cellStyle name="好_2010年收入预测表（20091219)）" xfId="1672"/>
    <cellStyle name="差_2008年支出调整_省级财力12.12" xfId="1673"/>
    <cellStyle name="差_2009年财力测算情况11.19_基金汇总" xfId="1674"/>
    <cellStyle name="差_2009年财力测算情况11.19_收入汇总" xfId="1675"/>
    <cellStyle name="差_2009年财力测算情况11.19_支出汇总" xfId="1676"/>
    <cellStyle name="差_成本差异系数_2014省级收入12.2（更新后）" xfId="1677"/>
    <cellStyle name="差_2009年结算（最终）" xfId="1678"/>
    <cellStyle name="差_2009年结算（最终）_收入汇总" xfId="1679"/>
    <cellStyle name="差_2009年省对市县转移支付测算表(9.27)" xfId="1680"/>
    <cellStyle name="好_省级明细_2016年预算草案1.13_基金汇总" xfId="1681"/>
    <cellStyle name="差_2009年省对市县转移支付测算表(9.27)_2014省级收入12.2（更新后）" xfId="1682"/>
    <cellStyle name="差_2009年省对市县转移支付测算表(9.27)_省级财力12.12" xfId="1683"/>
    <cellStyle name="差_2009年省与市县结算（最终）" xfId="1684"/>
    <cellStyle name="好_Xl0000071_基金汇总" xfId="1685"/>
    <cellStyle name="差_省级明细_冬梅3_基金汇总" xfId="1686"/>
    <cellStyle name="差_2009全省决算表（批复后）" xfId="1687"/>
    <cellStyle name="好_省级明细_Xl0000068_收入汇总" xfId="1688"/>
    <cellStyle name="好_行政(燃修费)_县市旗测算-新科目（含人口规模效应）_财力性转移支付2010年预算参考数" xfId="1689"/>
    <cellStyle name="差_2010年 - 现金预算 v.2 170909（华润燃气）" xfId="1690"/>
    <cellStyle name="差_2010年全省供养人员" xfId="1691"/>
    <cellStyle name="好_分县成本差异系数_不含人员经费系数_2014省级收入12.2（更新后）" xfId="1692"/>
    <cellStyle name="差_县区合并测算20080423(按照各省比重）_县市旗测算-新科目（含人口规模效应）" xfId="1693"/>
    <cellStyle name="差_2010年收入预测表（20091218)）_基金汇总" xfId="1694"/>
    <cellStyle name="差_2010年收入预测表（20091218)）_支出汇总" xfId="1695"/>
    <cellStyle name="差_2010年收入预测表（20091219)）" xfId="1696"/>
    <cellStyle name="差_2010年收入预测表（20091230)）" xfId="1697"/>
    <cellStyle name="差_2010年收入预测表（20091230)）_基金汇总" xfId="1698"/>
    <cellStyle name="差_2010年收入预测表（20091230)）_收入汇总" xfId="1699"/>
    <cellStyle name="好_国有资本经营预算（2011年报省人大） 2" xfId="1700"/>
    <cellStyle name="差_2010年收入预测表（20091230)）_支出汇总" xfId="1701"/>
    <cellStyle name="差_2010省对市县转移支付测算表(10-21）_2014省级收入12.2（更新后）" xfId="1702"/>
    <cellStyle name="强调 3" xfId="1703"/>
    <cellStyle name="好_5.2017省本级收入" xfId="1704"/>
    <cellStyle name="差_2010省对市县转移支付测算表(10-21）_2014省级收入及财力12.12（更新后）" xfId="1705"/>
    <cellStyle name="差_财政供养人员_2014省级收入及财力12.12（更新后）" xfId="1706"/>
    <cellStyle name="差_2010省对市县转移支付测算表(10-21）_省级财力12.12" xfId="1707"/>
    <cellStyle name="差_2010省级行政性收费专项收入批复" xfId="1708"/>
    <cellStyle name="差_核定人数对比_财力性转移支付2010年预算参考数" xfId="1709"/>
    <cellStyle name="差_2010省级行政性收费专项收入批复_基金汇总" xfId="1710"/>
    <cellStyle name="差_财政厅编制用表（2011年报省人大）_2017年预算草案（债务）" xfId="1711"/>
    <cellStyle name="差_2010省级行政性收费专项收入批复_支出汇总" xfId="1712"/>
    <cellStyle name="差_20111127汇报附表（8张）" xfId="1713"/>
    <cellStyle name="好_12滨州_财力性转移支付2010年预算参考数" xfId="1714"/>
    <cellStyle name="差_20111127汇报附表（8张）_基金汇总" xfId="1715"/>
    <cellStyle name="差_20111127汇报附表（8张）_收入汇总" xfId="1716"/>
    <cellStyle name="好_不含人员经费系数" xfId="1717"/>
    <cellStyle name="差_2011年财政收支预算草案2011.1.14" xfId="1718"/>
    <cellStyle name="差_2011年全省及省级预计2011-12-12" xfId="1719"/>
    <cellStyle name="差_2011年全省及省级预计2011-12-12_基金汇总" xfId="1720"/>
    <cellStyle name="差_2011年全省及省级预计2011-12-12_支出汇总" xfId="1721"/>
    <cellStyle name="警告文本 2 2" xfId="1722"/>
    <cellStyle name="差_商品交易所2006--2008年税收" xfId="1723"/>
    <cellStyle name="差_28四川" xfId="1724"/>
    <cellStyle name="差_2011年预算表格2010.12.9" xfId="1725"/>
    <cellStyle name="好_34青海_2014省级收入及财力12.12（更新后）" xfId="1726"/>
    <cellStyle name="差_商品交易所2006--2008年税收_2013省级预算附表" xfId="1727"/>
    <cellStyle name="差_2011年预算表格2010.12.9_2013省级预算附表" xfId="1728"/>
    <cellStyle name="差_商品交易所2006--2008年税收_2014省级收入12.2（更新后）" xfId="1729"/>
    <cellStyle name="差_28四川_2014省级收入12.2（更新后）" xfId="1730"/>
    <cellStyle name="差_2011年预算表格2010.12.9_2014省级收入12.2（更新后）" xfId="1731"/>
    <cellStyle name="好_省电力2008年 工作表_支出汇总" xfId="1732"/>
    <cellStyle name="差_商品交易所2006--2008年税收_2014省级收入及财力12.12（更新后）" xfId="1733"/>
    <cellStyle name="差_28四川_2014省级收入及财力12.12（更新后）" xfId="1734"/>
    <cellStyle name="差_2011年预算表格2010.12.9_2014省级收入及财力12.12（更新后）" xfId="1735"/>
    <cellStyle name="好_测算结果_2014省级收入及财力12.12（更新后）" xfId="1736"/>
    <cellStyle name="差_商品交易所2006--2008年税收_2017年预算草案（债务）" xfId="1737"/>
    <cellStyle name="差_2011年预算表格2010.12.9_2017年预算草案（债务）" xfId="1738"/>
    <cellStyle name="差_商品交易所2006--2008年税收_附表1-6" xfId="1739"/>
    <cellStyle name="差_2011年预算表格2010.12.9_附表1-6" xfId="1740"/>
    <cellStyle name="差_商品交易所2006--2008年税收_基金汇总" xfId="1741"/>
    <cellStyle name="差_汇总表4_财力性转移支付2010年预算参考数" xfId="1742"/>
    <cellStyle name="差_2011年预算表格2010.12.9_基金汇总" xfId="1743"/>
    <cellStyle name="差_县市旗测算-新科目（20080626）_县市旗测算-新科目（含人口规模效应）_财力性转移支付2010年预算参考数" xfId="1744"/>
    <cellStyle name="差_商品交易所2006--2008年税收_省级财力12.12" xfId="1745"/>
    <cellStyle name="差_28四川_省级财力12.12" xfId="1746"/>
    <cellStyle name="差_2011年预算表格2010.12.9_省级财力12.12" xfId="1747"/>
    <cellStyle name="差_商品交易所2006--2008年税收_收入汇总" xfId="1748"/>
    <cellStyle name="差_2011年预算表格2010.12.9_收入汇总" xfId="1749"/>
    <cellStyle name="差_2011年预算大表11-26" xfId="1750"/>
    <cellStyle name="差_2011年预算大表11-26 2" xfId="1751"/>
    <cellStyle name="好_财力（李处长）_2014省级收入12.2（更新后）" xfId="1752"/>
    <cellStyle name="差_2011年预算大表11-26_收入汇总" xfId="1753"/>
    <cellStyle name="千位分隔[0] 2 2 2" xfId="1754"/>
    <cellStyle name="差_县区合并测算20080421_民生政策最低支出需求_财力性转移支付2010年预算参考数" xfId="1755"/>
    <cellStyle name="差_2011年预算大表11-26_支出汇总" xfId="1756"/>
    <cellStyle name="差_2012-2013年经常性收入预测（1.1新口径）" xfId="1757"/>
    <cellStyle name="好_34青海_1_2014省级收入12.2（更新后）" xfId="1758"/>
    <cellStyle name="差_2012年国有资本经营预算收支总表" xfId="1759"/>
    <cellStyle name="差_22湖南_2014省级收入及财力12.12（更新后）" xfId="1760"/>
    <cellStyle name="差_2012年结余使用" xfId="1761"/>
    <cellStyle name="差_河南省----2009-05-21（补充数据）_基金汇总" xfId="1762"/>
    <cellStyle name="差_2012年省级平衡表" xfId="1763"/>
    <cellStyle name="差_2012年省级一般预算收入计划" xfId="1764"/>
    <cellStyle name="好_行政(燃修费)_民生政策最低支出需求_2014省级收入及财力12.12（更新后）" xfId="1765"/>
    <cellStyle name="差_Book1_2" xfId="1766"/>
    <cellStyle name="差_20140228114517645" xfId="1767"/>
    <cellStyle name="差_测算结果_2014省级收入及财力12.12（更新后）" xfId="1768"/>
    <cellStyle name="差_2014年12月财政月报" xfId="1769"/>
    <cellStyle name="差_20160105省级2016年预算情况表（最新）" xfId="1770"/>
    <cellStyle name="差_20160105省级2016年预算情况表（最新）_2017年预算草案（债务）" xfId="1771"/>
    <cellStyle name="好_河南省----2009-05-21（补充数据）_收入汇总" xfId="1772"/>
    <cellStyle name="差_20160105省级2016年预算情况表（最新）_支出汇总" xfId="1773"/>
    <cellStyle name="差_20161017---核定基数定表" xfId="1774"/>
    <cellStyle name="差_县区合并测算20080421_不含人员经费系数_2014省级收入12.2（更新后）" xfId="1775"/>
    <cellStyle name="差_2016年财政专项清理表" xfId="1776"/>
    <cellStyle name="好_2006年27重庆_2014省级收入及财力12.12（更新后）" xfId="1777"/>
    <cellStyle name="差_2016年财政总决算生成表全套0417 -平衡表" xfId="1778"/>
    <cellStyle name="差_2016年结算与财力5.17" xfId="1779"/>
    <cellStyle name="差_2016省级收入1.3" xfId="1780"/>
    <cellStyle name="差_县区合并测算20080421_县市旗测算-新科目（含人口规模效应）" xfId="1781"/>
    <cellStyle name="差_Xl0000302" xfId="1782"/>
    <cellStyle name="差_20170103省级2017年预算情况表" xfId="1783"/>
    <cellStyle name="差_2017年预算草案（债务）" xfId="1784"/>
    <cellStyle name="差_20河南" xfId="1785"/>
    <cellStyle name="差_Book1_3" xfId="1786"/>
    <cellStyle name="差_20河南(财政部2010年县级基本财力测算数据)" xfId="1787"/>
    <cellStyle name="差_20河南(财政部2010年县级基本财力测算数据)_2014省级收入及财力12.12（更新后）" xfId="1788"/>
    <cellStyle name="差_20河南(财政部2010年县级基本财力测算数据)_省级财力12.12" xfId="1789"/>
    <cellStyle name="差_20河南_2014省级收入12.2（更新后）" xfId="1790"/>
    <cellStyle name="差_20河南_财力性转移支付2010年预算参考数" xfId="1791"/>
    <cellStyle name="差_20河南_省级财力12.12" xfId="1792"/>
    <cellStyle name="差_分析缺口率_2014省级收入12.2（更新后）" xfId="1793"/>
    <cellStyle name="差_20河南省" xfId="1794"/>
    <cellStyle name="好_2011年预算表格2010.12.9_2013省级预算附表" xfId="1795"/>
    <cellStyle name="差_22.2017年全省基金支出" xfId="1796"/>
    <cellStyle name="好_省级明细_2017年财政收支预算" xfId="1797"/>
    <cellStyle name="好_530623_2006年县级财政报表附表" xfId="1798"/>
    <cellStyle name="差_22湖南" xfId="1799"/>
    <cellStyle name="差_22湖南_财力性转移支付2010年预算参考数" xfId="1800"/>
    <cellStyle name="差_27重庆_财力性转移支付2010年预算参考数" xfId="1801"/>
    <cellStyle name="差_缺口县区测算_财力性转移支付2010年预算参考数" xfId="1802"/>
    <cellStyle name="差_27重庆_省级财力12.12" xfId="1803"/>
    <cellStyle name="差_28四川_财力性转移支付2010年预算参考数" xfId="1804"/>
    <cellStyle name="差_30云南" xfId="1805"/>
    <cellStyle name="差_30云南_1" xfId="1806"/>
    <cellStyle name="强调文字颜色 5 3 2" xfId="1807"/>
    <cellStyle name="差_30云南_1_2014省级收入12.2（更新后）" xfId="1808"/>
    <cellStyle name="差_30云南_1_2014省级收入及财力12.12（更新后）" xfId="1809"/>
    <cellStyle name="差_30云南_1_省级财力12.12" xfId="1810"/>
    <cellStyle name="好_Book1_3" xfId="1811"/>
    <cellStyle name="差_农林水和城市维护标准支出20080505－县区合计_民生政策最低支出需求_省级财力12.12" xfId="1812"/>
    <cellStyle name="差_33甘肃" xfId="1813"/>
    <cellStyle name="好_县市旗测算20080508_不含人员经费系数" xfId="1814"/>
    <cellStyle name="差_34青海" xfId="1815"/>
    <cellStyle name="千位分隔 2 2 3" xfId="1816"/>
    <cellStyle name="差_34青海_1" xfId="1817"/>
    <cellStyle name="好_省级明细_全省预算代编" xfId="1818"/>
    <cellStyle name="好_河南 缺口县区测算(地方填报)" xfId="1819"/>
    <cellStyle name="差_34青海_1_2014省级收入12.2（更新后）" xfId="1820"/>
    <cellStyle name="好_2012年结余使用" xfId="1821"/>
    <cellStyle name="差_34青海_1_2014省级收入及财力12.12（更新后）" xfId="1822"/>
    <cellStyle name="差_34青海_1_财力性转移支付2010年预算参考数" xfId="1823"/>
    <cellStyle name="差_测算结果汇总_省级财力12.12" xfId="1824"/>
    <cellStyle name="差_34青海_2014省级收入12.2（更新后）" xfId="1825"/>
    <cellStyle name="好_县市旗测算20080508_不含人员经费系数_财力性转移支付2010年预算参考数" xfId="1826"/>
    <cellStyle name="常规 5" xfId="1827"/>
    <cellStyle name="差_34青海_财力性转移支付2010年预算参考数" xfId="1828"/>
    <cellStyle name="差_410927000_台前县" xfId="1829"/>
    <cellStyle name="差_410927000_台前县_2014省级收入12.2（更新后）" xfId="1830"/>
    <cellStyle name="差_410927000_台前县_2014省级收入及财力12.12（更新后）" xfId="1831"/>
    <cellStyle name="差_410927000_台前县_省级财力12.12" xfId="1832"/>
    <cellStyle name="差_5.2017省本级收入" xfId="1833"/>
    <cellStyle name="差_530623_2006年县级财政报表附表" xfId="1834"/>
    <cellStyle name="통화 [0]_1202" xfId="1835"/>
    <cellStyle name="差_530629_2006年县级财政报表附表" xfId="1836"/>
    <cellStyle name="差_5334_2006年迪庆县级财政报表附表" xfId="1837"/>
    <cellStyle name="强调文字颜色 3 2 2" xfId="1838"/>
    <cellStyle name="差_6.2017省本级支出" xfId="1839"/>
    <cellStyle name="好_2007年收支情况及2008年收支预计表(汇总表)_省级财力12.12" xfId="1840"/>
    <cellStyle name="差_Book1" xfId="1841"/>
    <cellStyle name="差_Book1_1" xfId="1842"/>
    <cellStyle name="差_Book1_2012-2013年经常性收入预测（1.1新口径）" xfId="1843"/>
    <cellStyle name="强调文字颜色 1 4" xfId="1844"/>
    <cellStyle name="差_Book1_2012年省级平衡简表（用）" xfId="1845"/>
    <cellStyle name="好_行政公检法测算_不含人员经费系数_2014省级收入及财力12.12（更新后）" xfId="1846"/>
    <cellStyle name="差_Book1_2013省级预算附表" xfId="1847"/>
    <cellStyle name="差_Book1_2016年结算与财力5.17" xfId="1848"/>
    <cellStyle name="差_Book1_2017-市本级报人大样表-10-14" xfId="1849"/>
    <cellStyle name="差_Book1_5.2017省本级收入" xfId="1850"/>
    <cellStyle name="差_Book1_财力性转移支付2010年预算参考数" xfId="1851"/>
    <cellStyle name="差_Book1_附表1-6" xfId="1852"/>
    <cellStyle name="差_Book1_收入汇总" xfId="1853"/>
    <cellStyle name="差_省级明细_6.2017省本级支出" xfId="1854"/>
    <cellStyle name="差_Book1_支出汇总" xfId="1855"/>
    <cellStyle name="好_人员工资和公用经费2_财力性转移支付2010年预算参考数" xfId="1856"/>
    <cellStyle name="好_2007年结算已定项目对账单_2014省级收入12.2（更新后）" xfId="1857"/>
    <cellStyle name="差_Book2_2014省级收入及财力12.12（更新后）" xfId="1858"/>
    <cellStyle name="好_文体广播事业(按照总人口测算）—20080416_县市旗测算-新科目（含人口规模效应）" xfId="1859"/>
    <cellStyle name="差_卫生部门_2014省级收入12.2（更新后）" xfId="1860"/>
    <cellStyle name="差_Book2_财力性转移支付2010年预算参考数" xfId="1861"/>
    <cellStyle name="差_Book2_省级财力12.12" xfId="1862"/>
    <cellStyle name="差_M01-2(州市补助收入)" xfId="1863"/>
    <cellStyle name="差_material report in Jul" xfId="1864"/>
    <cellStyle name="好_Book1_基金汇总" xfId="1865"/>
    <cellStyle name="差_material report in Jun" xfId="1866"/>
    <cellStyle name="差_material report in May" xfId="1867"/>
    <cellStyle name="差_Material reprot In Apr (2)" xfId="1868"/>
    <cellStyle name="差_Material reprot In Dec" xfId="1869"/>
    <cellStyle name="差_人员工资和公用经费3" xfId="1870"/>
    <cellStyle name="差_Material reprot In Feb (2)" xfId="1871"/>
    <cellStyle name="差_Sheet1_1" xfId="1872"/>
    <cellStyle name="差_Sheet1_2" xfId="1873"/>
    <cellStyle name="差_Sheet1_2014省级收入及财力12.12（更新后）" xfId="1874"/>
    <cellStyle name="差_Sheet1_Sheet2" xfId="1875"/>
    <cellStyle name="差_Sheet1_省级财力12.12" xfId="1876"/>
    <cellStyle name="好_22湖南" xfId="1877"/>
    <cellStyle name="差_Sheet1_省级收入" xfId="1878"/>
    <cellStyle name="差_附表_2014省级收入及财力12.12（更新后）" xfId="1879"/>
    <cellStyle name="差_Sheet2" xfId="1880"/>
    <cellStyle name="差_Sheet2_1" xfId="1881"/>
    <cellStyle name="差_Xl0000068_2017年预算草案（债务）" xfId="1882"/>
    <cellStyle name="差_Xl0000071" xfId="1883"/>
    <cellStyle name="差_Xl0000071 2" xfId="1884"/>
    <cellStyle name="差_Xl0000071_2017年预算草案（债务）" xfId="1885"/>
    <cellStyle name="好_material report in Jul" xfId="1886"/>
    <cellStyle name="差_Xl0000071_基金汇总" xfId="1887"/>
    <cellStyle name="差_Xl0000071_支出汇总" xfId="1888"/>
    <cellStyle name="差_Xl0000335" xfId="1889"/>
    <cellStyle name="差_Xl0000336" xfId="1890"/>
    <cellStyle name="差_Xl0000621" xfId="1891"/>
    <cellStyle name="差_安徽 缺口县区测算(地方填报)1" xfId="1892"/>
    <cellStyle name="差_安徽 缺口县区测算(地方填报)1_省级财力12.12" xfId="1893"/>
    <cellStyle name="解释性文本 2" xfId="1894"/>
    <cellStyle name="差_表一_省级财力12.12" xfId="1895"/>
    <cellStyle name="好_2007年结算已定项目对账单_2014省级收入及财力12.12（更新后）" xfId="1896"/>
    <cellStyle name="差_附表_财力性转移支付2010年预算参考数" xfId="1897"/>
    <cellStyle name="差_不含人员经费系数_2014省级收入12.2（更新后）" xfId="1898"/>
    <cellStyle name="差_不含人员经费系数_省级财力12.12" xfId="1899"/>
    <cellStyle name="好_20160105省级2016年预算情况表（最新） 2" xfId="1900"/>
    <cellStyle name="差_财力（李处长）" xfId="1901"/>
    <cellStyle name="差_财力（李处长）_2014省级收入12.2（更新后）" xfId="1902"/>
    <cellStyle name="差_财力（李处长）_2014省级收入及财力12.12（更新后）" xfId="1903"/>
    <cellStyle name="好_省级明细_1.3日 2017年预算草案 - 副本" xfId="1904"/>
    <cellStyle name="差_财力（李处长）_省级财力12.12" xfId="1905"/>
    <cellStyle name="差_财力差异计算表(不含非农业区)" xfId="1906"/>
    <cellStyle name="差_财力差异计算表(不含非农业区)_2014省级收入12.2（更新后）" xfId="1907"/>
    <cellStyle name="差_财力差异计算表(不含非农业区)_省级财力12.12" xfId="1908"/>
    <cellStyle name="差_财政供养人员" xfId="1909"/>
    <cellStyle name="差_财政供养人员_财力性转移支付2010年预算参考数" xfId="1910"/>
    <cellStyle name="货_NJ18-15_四区预算报人大" xfId="1911"/>
    <cellStyle name="差_财政厅编制用表（2011年报省人大）" xfId="1912"/>
    <cellStyle name="好_2011年预算大表11-26_基金汇总" xfId="1913"/>
    <cellStyle name="差_财政厅编制用表（2011年报省人大） 2" xfId="1914"/>
    <cellStyle name="差_财政厅编制用表（2011年报省人大）_2013省级预算附表" xfId="1915"/>
    <cellStyle name="差_财政厅编制用表（2011年报省人大）_2014省级收入12.2（更新后）" xfId="1916"/>
    <cellStyle name="差_财政厅编制用表（2011年报省人大）_2014省级收入及财力12.12（更新后）" xfId="1917"/>
    <cellStyle name="差_财政厅编制用表（2011年报省人大）_附表1-6" xfId="1918"/>
    <cellStyle name="差_财政厅编制用表（2011年报省人大）_省级财力12.12" xfId="1919"/>
    <cellStyle name="差_财政厅编制用表（2011年报省人大）_收入汇总" xfId="1920"/>
    <cellStyle name="差_财政厅编制用表（2011年报省人大）_支出汇总" xfId="1921"/>
    <cellStyle name="差_云南 缺口县区测算(地方填报)_2014省级收入及财力12.12（更新后）" xfId="1922"/>
    <cellStyle name="差_测算结果" xfId="1923"/>
    <cellStyle name="差_测算结果_2014省级收入12.2（更新后）" xfId="1924"/>
    <cellStyle name="差_测算结果_财力性转移支付2010年预算参考数" xfId="1925"/>
    <cellStyle name="差_测算结果_省级财力12.12" xfId="1926"/>
    <cellStyle name="烹拳_ +Foil &amp; -FOIL &amp; PAPER" xfId="1927"/>
    <cellStyle name="差_测算结果汇总_2014省级收入12.2（更新后）" xfId="1928"/>
    <cellStyle name="差_测算结果汇总_2014省级收入及财力12.12（更新后）" xfId="1929"/>
    <cellStyle name="差_测算总表" xfId="1930"/>
    <cellStyle name="差_测算总表_2014省级收入及财力12.12（更新后）" xfId="1931"/>
    <cellStyle name="好_省电力2008年 工作表 2" xfId="1932"/>
    <cellStyle name="好_津补贴保障测算(5.21)_支出汇总" xfId="1933"/>
    <cellStyle name="差_测算总表_省级财力12.12" xfId="1934"/>
    <cellStyle name="好_省级明细" xfId="1935"/>
    <cellStyle name="差_成本差异系数" xfId="1936"/>
    <cellStyle name="差_成本差异系数（含人口规模）" xfId="1937"/>
    <cellStyle name="差_成本差异系数（含人口规模）_2014省级收入12.2（更新后）" xfId="1938"/>
    <cellStyle name="差_成本差异系数（含人口规模）_2014省级收入及财力12.12（更新后）" xfId="1939"/>
    <cellStyle name="差_成本差异系数（含人口规模）_财力性转移支付2010年预算参考数" xfId="1940"/>
    <cellStyle name="差_成本差异系数（含人口规模）_省级财力12.12" xfId="1941"/>
    <cellStyle name="差_成本差异系数_2014省级收入及财力12.12（更新后）" xfId="1942"/>
    <cellStyle name="差_县市旗测算20080508_县市旗测算-新科目（含人口规模效应）_2014省级收入12.2（更新后）" xfId="1943"/>
    <cellStyle name="差_成本差异系数_财力性转移支付2010年预算参考数" xfId="1944"/>
    <cellStyle name="差_成本差异系数_省级财力12.12" xfId="1945"/>
    <cellStyle name="差_县区合并测算20080421_省级财力12.12" xfId="1946"/>
    <cellStyle name="差_第五部分(才淼、饶永宏）" xfId="1947"/>
    <cellStyle name="千位分隔 5 2" xfId="1948"/>
    <cellStyle name="好_2016-2017全省国资预算" xfId="1949"/>
    <cellStyle name="差_第一部分：综合全" xfId="1950"/>
    <cellStyle name="好_附表_2014省级收入12.2（更新后）" xfId="1951"/>
    <cellStyle name="差_电力公司增值税划转" xfId="1952"/>
    <cellStyle name="差_电力公司增值税划转_2014省级收入及财力12.12（更新后）" xfId="1953"/>
    <cellStyle name="好_人员工资和公用经费" xfId="1954"/>
    <cellStyle name="差_电力公司增值税划转_省级财力12.12" xfId="1955"/>
    <cellStyle name="好_复件 2012年地方财政公共预算分级平衡情况表（5" xfId="1956"/>
    <cellStyle name="差_方案二" xfId="1957"/>
    <cellStyle name="差_分析缺口率_2014省级收入及财力12.12（更新后）" xfId="1958"/>
    <cellStyle name="差_省级明细_全省收入代编最新_支出汇总" xfId="1959"/>
    <cellStyle name="差_分析缺口率_财力性转移支付2010年预算参考数" xfId="1960"/>
    <cellStyle name="差_分县成本差异系数" xfId="1961"/>
    <cellStyle name="差_分县成本差异系数_2014省级收入12.2（更新后）" xfId="1962"/>
    <cellStyle name="好_核定人数下发表_省级财力12.12" xfId="1963"/>
    <cellStyle name="差_分县成本差异系数_2014省级收入及财力12.12（更新后）" xfId="1964"/>
    <cellStyle name="差_分县成本差异系数_不含人员经费系数" xfId="1965"/>
    <cellStyle name="强调文字颜色 6 3 2" xfId="1966"/>
    <cellStyle name="差_分县成本差异系数_不含人员经费系数_2014省级收入及财力12.12（更新后）" xfId="1967"/>
    <cellStyle name="差_分县成本差异系数_不含人员经费系数_财力性转移支付2010年预算参考数" xfId="1968"/>
    <cellStyle name="好_省级明细_Book1 2" xfId="1969"/>
    <cellStyle name="差_分县成本差异系数_不含人员经费系数_省级财力12.12" xfId="1970"/>
    <cellStyle name="常规 3_2010.10.30" xfId="1971"/>
    <cellStyle name="差_分县成本差异系数_财力性转移支付2010年预算参考数" xfId="1972"/>
    <cellStyle name="差_分县成本差异系数_民生政策最低支出需求" xfId="1973"/>
    <cellStyle name="差_核定人数下发表" xfId="1974"/>
    <cellStyle name="差_分县成本差异系数_民生政策最低支出需求_2014省级收入12.2（更新后）" xfId="1975"/>
    <cellStyle name="差_分县成本差异系数_民生政策最低支出需求_2014省级收入及财力12.12（更新后）" xfId="1976"/>
    <cellStyle name="差_分县成本差异系数_民生政策最低支出需求_省级财力12.12" xfId="1977"/>
    <cellStyle name="好_电力公司增值税划转_2014省级收入及财力12.12（更新后）" xfId="1978"/>
    <cellStyle name="差_分县成本差异系数_省级财力12.12" xfId="1979"/>
    <cellStyle name="差_附表" xfId="1980"/>
    <cellStyle name="差_附表_2014省级收入12.2（更新后）" xfId="1981"/>
    <cellStyle name="差_附表_省级财力12.12" xfId="1982"/>
    <cellStyle name="好_省级明细_2016年预算草案1.13 2" xfId="1983"/>
    <cellStyle name="差_附表1-6" xfId="1984"/>
    <cellStyle name="汇总 2 2" xfId="1985"/>
    <cellStyle name="差_复件 2012年地方财政公共预算分级平衡情况表" xfId="1986"/>
    <cellStyle name="差_省级明细_21.2017年全省基金收入" xfId="1987"/>
    <cellStyle name="差_复件 复件 2010年预算表格－2010-03-26-（含表间 公式）" xfId="1988"/>
    <cellStyle name="差_国有资本经营预算（2011年报省人大）_基金汇总" xfId="1989"/>
    <cellStyle name="差_国有资本经营预算（2011年报省人大）" xfId="1990"/>
    <cellStyle name="差_国有资本经营预算（2011年报省人大）_2013省级预算附表" xfId="1991"/>
    <cellStyle name="差_国有资本经营预算（2011年报省人大）_2014省级收入12.2（更新后）" xfId="1992"/>
    <cellStyle name="差_国有资本经营预算（2011年报省人大）_2014省级收入及财力12.12（更新后）" xfId="1993"/>
    <cellStyle name="好_2007一般预算支出口径剔除表_2014省级收入12.2（更新后）" xfId="1994"/>
    <cellStyle name="差_国有资本经营预算（2011年报省人大）_2017年预算草案（债务）" xfId="1995"/>
    <cellStyle name="差_行政(燃修费)_县市旗测算-新科目（含人口规模效应）" xfId="1996"/>
    <cellStyle name="差_国有资本经营预算（2011年报省人大）_省级财力12.12" xfId="1997"/>
    <cellStyle name="差_国有资本经营预算（2011年报省人大）_收入汇总" xfId="1998"/>
    <cellStyle name="差_国有资本经营预算（2011年报省人大）_支出汇总" xfId="1999"/>
    <cellStyle name="差_行政(燃修费)" xfId="2000"/>
    <cellStyle name="差_行政(燃修费)_2014省级收入12.2（更新后）" xfId="2001"/>
    <cellStyle name="差_行政(燃修费)_2014省级收入及财力12.12（更新后）" xfId="2002"/>
    <cellStyle name="差_省级支出_1" xfId="2003"/>
    <cellStyle name="差_行政(燃修费)_不含人员经费系数_2014省级收入12.2（更新后）" xfId="2004"/>
    <cellStyle name="差_危改资金测算_省级财力12.12" xfId="2005"/>
    <cellStyle name="差_行政(燃修费)_不含人员经费系数_2014省级收入及财力12.12（更新后）" xfId="2006"/>
    <cellStyle name="差_县市旗测算20080508_民生政策最低支出需求_省级财力12.12" xfId="2007"/>
    <cellStyle name="差_行政(燃修费)_不含人员经费系数_财力性转移支付2010年预算参考数" xfId="2008"/>
    <cellStyle name="差_行政(燃修费)_不含人员经费系数_省级财力12.12" xfId="2009"/>
    <cellStyle name="差_行政(燃修费)_财力性转移支付2010年预算参考数" xfId="2010"/>
    <cellStyle name="差_行政(燃修费)_民生政策最低支出需求_2014省级收入12.2（更新后）" xfId="2011"/>
    <cellStyle name="差_行政(燃修费)_民生政策最低支出需求_2014省级收入及财力12.12（更新后）" xfId="2012"/>
    <cellStyle name="好_行政公检法测算_县市旗测算-新科目（含人口规模效应）_2014省级收入12.2（更新后）" xfId="2013"/>
    <cellStyle name="差_市辖区测算20080510_县市旗测算-新科目（含人口规模效应）_省级财力12.12" xfId="2014"/>
    <cellStyle name="差_行政(燃修费)_民生政策最低支出需求_财力性转移支付2010年预算参考数" xfId="2015"/>
    <cellStyle name="好_中原证券2012年补助（上解）核定表" xfId="2016"/>
    <cellStyle name="差_省级收入_1" xfId="2017"/>
    <cellStyle name="差_行政(燃修费)_民生政策最低支出需求_省级财力12.12" xfId="2018"/>
    <cellStyle name="差_行政(燃修费)_省级财力12.12" xfId="2019"/>
    <cellStyle name="差_行政(燃修费)_县市旗测算-新科目（含人口规模效应）_2014省级收入12.2（更新后）" xfId="2020"/>
    <cellStyle name="超链接 2 3" xfId="2021"/>
    <cellStyle name="差_行政(燃修费)_县市旗测算-新科目（含人口规模效应）_2014省级收入及财力12.12（更新后）" xfId="2022"/>
    <cellStyle name="差_行政(燃修费)_县市旗测算-新科目（含人口规模效应）_财力性转移支付2010年预算参考数" xfId="2023"/>
    <cellStyle name="差_行政(燃修费)_县市旗测算-新科目（含人口规模效应）_省级财力12.12" xfId="2024"/>
    <cellStyle name="差_行政（人员）" xfId="2025"/>
    <cellStyle name="差_行政（人员）_2014省级收入及财力12.12（更新后）" xfId="2026"/>
    <cellStyle name="差_行政（人员）_不含人员经费系数" xfId="2027"/>
    <cellStyle name="差_行政（人员）_不含人员经费系数_2014省级收入12.2（更新后）" xfId="2028"/>
    <cellStyle name="千位分隔 9" xfId="2029"/>
    <cellStyle name="差_行政（人员）_不含人员经费系数_财力性转移支付2010年预算参考数" xfId="2030"/>
    <cellStyle name="差_行政（人员）_不含人员经费系数_省级财力12.12" xfId="2031"/>
    <cellStyle name="差_行政（人员）_民生政策最低支出需求_2014省级收入12.2（更新后）" xfId="2032"/>
    <cellStyle name="差_行政（人员）_民生政策最低支出需求_2014省级收入及财力12.12（更新后）" xfId="2033"/>
    <cellStyle name="差_行政（人员）_民生政策最低支出需求_财力性转移支付2010年预算参考数" xfId="2034"/>
    <cellStyle name="千_四区预算报人大" xfId="2035"/>
    <cellStyle name="差_行政（人员）_民生政策最低支出需求_省级财力12.12" xfId="2036"/>
    <cellStyle name="差_行政（人员）_县市旗测算-新科目（含人口规模效应）_2014省级收入12.2（更新后）" xfId="2037"/>
    <cellStyle name="差_行政（人员）_县市旗测算-新科目（含人口规模效应）_2014省级收入及财力12.12（更新后）" xfId="2038"/>
    <cellStyle name="差_行政（人员）_县市旗测算-新科目（含人口规模效应）_财力性转移支付2010年预算参考数" xfId="2039"/>
    <cellStyle name="差_行政（人员）_县市旗测算-新科目（含人口规模效应）_省级财力12.12" xfId="2040"/>
    <cellStyle name="差_汇总_2014省级收入及财力12.12（更新后）" xfId="2041"/>
    <cellStyle name="差_行政公检法测算_2014省级收入12.2（更新后）" xfId="2042"/>
    <cellStyle name="差_行政公检法测算_2014省级收入及财力12.12（更新后）" xfId="2043"/>
    <cellStyle name="好_省属监狱人员级别表(驻外)_基金汇总" xfId="2044"/>
    <cellStyle name="差_行政公检法测算_不含人员经费系数" xfId="2045"/>
    <cellStyle name="差_行政公检法测算_不含人员经费系数_2014省级收入12.2（更新后）" xfId="2046"/>
    <cellStyle name="差_行政公检法测算_不含人员经费系数_2014省级收入及财力12.12（更新后）" xfId="2047"/>
    <cellStyle name="差_行政公检法测算_不含人员经费系数_财力性转移支付2010年预算参考数" xfId="2048"/>
    <cellStyle name="输出 3" xfId="2049"/>
    <cellStyle name="差_行政公检法测算_民生政策最低支出需求" xfId="2050"/>
    <cellStyle name="差_行政公检法测算_民生政策最低支出需求_2014省级收入12.2（更新后）" xfId="2051"/>
    <cellStyle name="差_行政公检法测算_民生政策最低支出需求_2014省级收入及财力12.12（更新后）" xfId="2052"/>
    <cellStyle name="差_行政公检法测算_民生政策最低支出需求_财力性转移支付2010年预算参考数" xfId="2053"/>
    <cellStyle name="差_行政公检法测算_民生政策最低支出需求_省级财力12.12" xfId="2054"/>
    <cellStyle name="差_民生政策最低支出需求_财力性转移支付2010年预算参考数" xfId="2055"/>
    <cellStyle name="差_行政公检法测算_省级财力12.12" xfId="2056"/>
    <cellStyle name="差_行政公检法测算_县市旗测算-新科目（含人口规模效应）_财力性转移支付2010年预算参考数" xfId="2057"/>
    <cellStyle name="差_行政公检法测算_县市旗测算-新科目（含人口规模效应）_省级财力12.12" xfId="2058"/>
    <cellStyle name="差_河南 缺口县区测算(地方填报)" xfId="2059"/>
    <cellStyle name="差_河南 缺口县区测算(地方填报)_2014省级收入及财力12.12（更新后）" xfId="2060"/>
    <cellStyle name="差_河南 缺口县区测算(地方填报白)" xfId="2061"/>
    <cellStyle name="差_河南 缺口县区测算(地方填报白)_2014省级收入12.2（更新后）" xfId="2062"/>
    <cellStyle name="差_河南 缺口县区测算(地方填报白)_2014省级收入及财力12.12（更新后）" xfId="2063"/>
    <cellStyle name="好_市辖区测算-新科目（20080626）_民生政策最低支出需求" xfId="2064"/>
    <cellStyle name="差_河南 缺口县区测算(地方填报白)_财力性转移支付2010年预算参考数" xfId="2065"/>
    <cellStyle name="差_河南 缺口县区测算(地方填报白)_省级财力12.12" xfId="2066"/>
    <cellStyle name="差_河南省----2009-05-21（补充数据）" xfId="2067"/>
    <cellStyle name="差_河南省----2009-05-21（补充数据）_2013省级预算附表" xfId="2068"/>
    <cellStyle name="差_河南省----2009-05-21（补充数据）_2014省级收入12.2（更新后）" xfId="2069"/>
    <cellStyle name="差_河南省----2009-05-21（补充数据）_2014省级收入及财力12.12（更新后）" xfId="2070"/>
    <cellStyle name="差_河南省----2009-05-21（补充数据）_2017年预算草案（债务）" xfId="2071"/>
    <cellStyle name="差_河南省----2009-05-21（补充数据）_附表1-6" xfId="2072"/>
    <cellStyle name="差_其他部门(按照总人口测算）—20080416_2014省级收入12.2（更新后）" xfId="2073"/>
    <cellStyle name="差_河南省----2009-05-21（补充数据）_支出汇总" xfId="2074"/>
    <cellStyle name="差_河南省农村义务教育教师绩效工资测算表8-12" xfId="2075"/>
    <cellStyle name="差_河南省农村义务教育教师绩效工资测算表8-12_2014省级收入12.2（更新后）" xfId="2076"/>
    <cellStyle name="差_河南省农村义务教育教师绩效工资测算表8-12_2014省级收入及财力12.12（更新后）" xfId="2077"/>
    <cellStyle name="差_县区合并测算20080423(按照各省比重）_2014省级收入12.2（更新后）" xfId="2078"/>
    <cellStyle name="差_河南省农村义务教育教师绩效工资测算表8-12_省级财力12.12" xfId="2079"/>
    <cellStyle name="差_核定人数对比_2014省级收入12.2（更新后）" xfId="2080"/>
    <cellStyle name="差_核定人数对比_2014省级收入及财力12.12（更新后）" xfId="2081"/>
    <cellStyle name="常规 6" xfId="2082"/>
    <cellStyle name="差_核定人数对比_省级财力12.12" xfId="2083"/>
    <cellStyle name="差_核定人数下发表_2014省级收入12.2（更新后）" xfId="2084"/>
    <cellStyle name="差_核定人数下发表_省级财力12.12" xfId="2085"/>
    <cellStyle name="差_汇总" xfId="2086"/>
    <cellStyle name="差_汇总_省级财力12.12" xfId="2087"/>
    <cellStyle name="差_汇总表" xfId="2088"/>
    <cellStyle name="差_汇总表_2014省级收入12.2（更新后）" xfId="2089"/>
    <cellStyle name="差_汇总表_2014省级收入及财力12.12（更新后）" xfId="2090"/>
    <cellStyle name="差_县区合并测算20080423(按照各省比重）_不含人员经费系数_2014省级收入12.2（更新后）" xfId="2091"/>
    <cellStyle name="差_汇总表_财力性转移支付2010年预算参考数" xfId="2092"/>
    <cellStyle name="差_汇总表_省级财力12.12" xfId="2093"/>
    <cellStyle name="差_汇总表4" xfId="2094"/>
    <cellStyle name="差_汇总表4_2014省级收入12.2（更新后）" xfId="2095"/>
    <cellStyle name="差_汇总表4_2014省级收入及财力12.12（更新后）" xfId="2096"/>
    <cellStyle name="差_汇总表4_省级财力12.12" xfId="2097"/>
    <cellStyle name="差_汇总-县级财政报表附表" xfId="2098"/>
    <cellStyle name="差_基金汇总" xfId="2099"/>
    <cellStyle name="差_检验表" xfId="2100"/>
    <cellStyle name="好_14安徽" xfId="2101"/>
    <cellStyle name="差_检验表（调整后）" xfId="2102"/>
    <cellStyle name="好_22湖南_2014省级收入及财力12.12（更新后）" xfId="2103"/>
    <cellStyle name="差_省级明细_2016年预算草案1.13_收入汇总" xfId="2104"/>
    <cellStyle name="差_教育(按照总人口测算）—20080416" xfId="2105"/>
    <cellStyle name="差_教育(按照总人口测算）—20080416_2014省级收入及财力12.12（更新后）" xfId="2106"/>
    <cellStyle name="差_教育(按照总人口测算）—20080416_不含人员经费系数" xfId="2107"/>
    <cellStyle name="差_教育(按照总人口测算）—20080416_不含人员经费系数_2014省级收入12.2（更新后）" xfId="2108"/>
    <cellStyle name="差_教育(按照总人口测算）—20080416_民生政策最低支出需求" xfId="2109"/>
    <cellStyle name="好_教育(按照总人口测算）—20080416_民生政策最低支出需求" xfId="2110"/>
    <cellStyle name="差_教育(按照总人口测算）—20080416_民生政策最低支出需求_2014省级收入及财力12.12（更新后）" xfId="2111"/>
    <cellStyle name="好_市辖区测算-新科目（20080626）_不含人员经费系数" xfId="2112"/>
    <cellStyle name="差_教育(按照总人口测算）—20080416_民生政策最低支出需求_财力性转移支付2010年预算参考数" xfId="2113"/>
    <cellStyle name="好_2_2014省级收入及财力12.12（更新后）" xfId="2114"/>
    <cellStyle name="差_教育(按照总人口测算）—20080416_民生政策最低支出需求_省级财力12.12" xfId="2115"/>
    <cellStyle name="差_教育(按照总人口测算）—20080416_省级财力12.12" xfId="2116"/>
    <cellStyle name="差_教育(按照总人口测算）—20080416_县市旗测算-新科目（含人口规模效应）" xfId="2117"/>
    <cellStyle name="差_卫生(按照总人口测算）—20080416_县市旗测算-新科目（含人口规模效应）_财力性转移支付2010年预算参考数" xfId="2118"/>
    <cellStyle name="差_农林水和城市维护标准支出20080505－县区合计_民生政策最低支出需求" xfId="2119"/>
    <cellStyle name="差_教育(按照总人口测算）—20080416_县市旗测算-新科目（含人口规模效应）_2014省级收入12.2（更新后）" xfId="2120"/>
    <cellStyle name="好_2016省级收入1.3" xfId="2121"/>
    <cellStyle name="差_教育(按照总人口测算）—20080416_县市旗测算-新科目（含人口规模效应）_2014省级收入及财力12.12（更新后）" xfId="2122"/>
    <cellStyle name="差_教育(按照总人口测算）—20080416_县市旗测算-新科目（含人口规模效应）_省级财力12.12" xfId="2123"/>
    <cellStyle name="差_津补贴保障测算（2010.3.19）" xfId="2124"/>
    <cellStyle name="差_市辖区测算-新科目（20080626）" xfId="2125"/>
    <cellStyle name="差_津补贴保障测算（2010.3.19）_2014省级收入12.2（更新后）" xfId="2126"/>
    <cellStyle name="差_津补贴保障测算（2010.3.19）_2014省级收入及财力12.12（更新后）" xfId="2127"/>
    <cellStyle name="差_津补贴保障测算（2010.3.19）_省级财力12.12" xfId="2128"/>
    <cellStyle name="好_material report in May" xfId="2129"/>
    <cellStyle name="差_津补贴保障测算(5.21)" xfId="2130"/>
    <cellStyle name="好_行政（人员）_县市旗测算-新科目（含人口规模效应）_财力性转移支付2010年预算参考数" xfId="2131"/>
    <cellStyle name="差_津补贴保障测算(5.21)_基金汇总" xfId="2132"/>
    <cellStyle name="差_津补贴保障测算(5.21)_收入汇总" xfId="2133"/>
    <cellStyle name="差_云南 缺口县区测算(地方填报)_财力性转移支付2010年预算参考数" xfId="2134"/>
    <cellStyle name="差_津补贴保障测算(5.21)_支出汇总" xfId="2135"/>
    <cellStyle name="差_丽江汇总" xfId="2136"/>
    <cellStyle name="差_民生政策最低支出需求" xfId="2137"/>
    <cellStyle name="差_民生政策最低支出需求_2014省级收入12.2（更新后）" xfId="2138"/>
    <cellStyle name="差_缺口县区测算（11.13）_财力性转移支付2010年预算参考数" xfId="2139"/>
    <cellStyle name="差_民生政策最低支出需求_2014省级收入及财力12.12（更新后）" xfId="2140"/>
    <cellStyle name="差_民生政策最低支出需求_省级财力12.12" xfId="2141"/>
    <cellStyle name="好_27重庆_省级财力12.12" xfId="2142"/>
    <cellStyle name="差_农林水和城市维护标准支出20080505－县区合计_2014省级收入12.2（更新后）" xfId="2143"/>
    <cellStyle name="差_农林水和城市维护标准支出20080505－县区合计_2014省级收入及财力12.12（更新后）" xfId="2144"/>
    <cellStyle name="差_总人口" xfId="2145"/>
    <cellStyle name="差_省级明细_基金汇总" xfId="2146"/>
    <cellStyle name="差_农林水和城市维护标准支出20080505－县区合计_不含人员经费系数" xfId="2147"/>
    <cellStyle name="好_2011年全省及省级预计2011-12-12" xfId="2148"/>
    <cellStyle name="差_总人口_2014省级收入12.2（更新后）" xfId="2149"/>
    <cellStyle name="差_县区合并测算20080423(按照各省比重）_财力性转移支付2010年预算参考数" xfId="2150"/>
    <cellStyle name="差_农林水和城市维护标准支出20080505－县区合计_不含人员经费系数_2014省级收入12.2（更新后）" xfId="2151"/>
    <cellStyle name="好_河南 缺口县区测算(地方填报白)_2014省级收入12.2（更新后）" xfId="2152"/>
    <cellStyle name="差_总人口_2014省级收入及财力12.12（更新后）" xfId="2153"/>
    <cellStyle name="差_缺口县区测算(按2007支出增长25%测算)_财力性转移支付2010年预算参考数" xfId="2154"/>
    <cellStyle name="差_农林水和城市维护标准支出20080505－县区合计_不含人员经费系数_2014省级收入及财力12.12（更新后）" xfId="2155"/>
    <cellStyle name="差_总人口_财力性转移支付2010年预算参考数" xfId="2156"/>
    <cellStyle name="差_农林水和城市维护标准支出20080505－县区合计_不含人员经费系数_财力性转移支付2010年预算参考数" xfId="2157"/>
    <cellStyle name="差_总人口_省级财力12.12" xfId="2158"/>
    <cellStyle name="差_农林水和城市维护标准支出20080505－县区合计_不含人员经费系数_省级财力12.12" xfId="2159"/>
    <cellStyle name="差_农林水和城市维护标准支出20080505－县区合计_民生政策最低支出需求_2014省级收入12.2（更新后）" xfId="2160"/>
    <cellStyle name="差_农林水和城市维护标准支出20080505－县区合计_民生政策最低支出需求_2014省级收入及财力12.12（更新后）" xfId="2161"/>
    <cellStyle name="差_农林水和城市维护标准支出20080505－县区合计_省级财力12.12" xfId="2162"/>
    <cellStyle name="差_农林水和城市维护标准支出20080505－县区合计_县市旗测算-新科目（含人口规模效应）_2014省级收入12.2（更新后）" xfId="2163"/>
    <cellStyle name="差_农林水和城市维护标准支出20080505－县区合计_县市旗测算-新科目（含人口规模效应）_2014省级收入及财力12.12（更新后）" xfId="2164"/>
    <cellStyle name="差_农林水和城市维护标准支出20080505－县区合计_县市旗测算-新科目（含人口规模效应）_财力性转移支付2010年预算参考数" xfId="2165"/>
    <cellStyle name="好_县市旗测算-新科目（20080626）_民生政策最低支出需求_财力性转移支付2010年预算参考数" xfId="2166"/>
    <cellStyle name="差_农林水和城市维护标准支出20080505－县区合计_县市旗测算-新科目（含人口规模效应）_省级财力12.12" xfId="2167"/>
    <cellStyle name="差_平邑" xfId="2168"/>
    <cellStyle name="差_平邑_2014省级收入12.2（更新后）" xfId="2169"/>
    <cellStyle name="差_平邑_2014省级收入及财力12.12（更新后）" xfId="2170"/>
    <cellStyle name="差_平邑_财力性转移支付2010年预算参考数" xfId="2171"/>
    <cellStyle name="好_方案二" xfId="2172"/>
    <cellStyle name="差_平邑_省级财力12.12" xfId="2173"/>
    <cellStyle name="差_其他部门(按照总人口测算）—20080416" xfId="2174"/>
    <cellStyle name="差_其他部门(按照总人口测算）—20080416_2014省级收入及财力12.12（更新后）" xfId="2175"/>
    <cellStyle name="好_分县成本差异系数_民生政策最低支出需求_省级财力12.12" xfId="2176"/>
    <cellStyle name="差_其他部门(按照总人口测算）—20080416_不含人员经费系数" xfId="2177"/>
    <cellStyle name="差_其他部门(按照总人口测算）—20080416_不含人员经费系数_2014省级收入12.2（更新后）" xfId="2178"/>
    <cellStyle name="差_其他部门(按照总人口测算）—20080416_不含人员经费系数_2014省级收入及财力12.12（更新后）" xfId="2179"/>
    <cellStyle name="差_市辖区测算-新科目（20080626）_不含人员经费系数_2014省级收入12.2（更新后）" xfId="2180"/>
    <cellStyle name="差_其他部门(按照总人口测算）—20080416_民生政策最低支出需求_2014省级收入及财力12.12（更新后）" xfId="2181"/>
    <cellStyle name="差_其他部门(按照总人口测算）—20080416_民生政策最低支出需求_财力性转移支付2010年预算参考数" xfId="2182"/>
    <cellStyle name="常规_EE70A06373940074E0430A0804CB0074" xfId="2183"/>
    <cellStyle name="差_其他部门(按照总人口测算）—20080416_省级财力12.12" xfId="2184"/>
    <cellStyle name="差_其他部门(按照总人口测算）—20080416_县市旗测算-新科目（含人口规模效应）" xfId="2185"/>
    <cellStyle name="差_其他部门(按照总人口测算）—20080416_县市旗测算-新科目（含人口规模效应）_2014省级收入12.2（更新后）" xfId="2186"/>
    <cellStyle name="好_2006年水利统计指标统计表" xfId="2187"/>
    <cellStyle name="差_其他部门(按照总人口测算）—20080416_县市旗测算-新科目（含人口规模效应）_2014省级收入及财力12.12（更新后）" xfId="2188"/>
    <cellStyle name="差_其他部门(按照总人口测算）—20080416_县市旗测算-新科目（含人口规模效应）_财力性转移支付2010年预算参考数" xfId="2189"/>
    <cellStyle name="解释性文本 2 3" xfId="2190"/>
    <cellStyle name="差_青海 缺口县区测算(地方填报)" xfId="2191"/>
    <cellStyle name="差_青海 缺口县区测算(地方填报)_2014省级收入12.2（更新后）" xfId="2192"/>
    <cellStyle name="好_2006年水利统计指标统计表_财力性转移支付2010年预算参考数" xfId="2193"/>
    <cellStyle name="差_青海 缺口县区测算(地方填报)_2014省级收入及财力12.12（更新后）" xfId="2194"/>
    <cellStyle name="差_全省基金收入" xfId="2195"/>
    <cellStyle name="差_全省基金收支" xfId="2196"/>
    <cellStyle name="差_缺口县区测算" xfId="2197"/>
    <cellStyle name="好_2009年省对市县转移支付测算表(9.27)_2014省级收入及财力12.12（更新后）" xfId="2198"/>
    <cellStyle name="差_缺口县区测算（11.13）" xfId="2199"/>
    <cellStyle name="好_省级明细_Xl0000071 2" xfId="2200"/>
    <cellStyle name="差_缺口县区测算（11.13）_2014省级收入及财力12.12（更新后）" xfId="2201"/>
    <cellStyle name="差_缺口县区测算（11.13）_省级财力12.12" xfId="2202"/>
    <cellStyle name="差_缺口县区测算(按2007支出增长25%测算)" xfId="2203"/>
    <cellStyle name="差_缺口县区测算(按2007支出增长25%测算)_2014省级收入12.2（更新后）" xfId="2204"/>
    <cellStyle name="好_2010省对市县转移支付测算表(10-21）_2014省级收入12.2（更新后）" xfId="2205"/>
    <cellStyle name="差_缺口县区测算(按2007支出增长25%测算)_2014省级收入及财力12.12（更新后）" xfId="2206"/>
    <cellStyle name="差_缺口县区测算(按2007支出增长25%测算)_省级财力12.12" xfId="2207"/>
    <cellStyle name="差_缺口县区测算(按核定人数)" xfId="2208"/>
    <cellStyle name="差_缺口县区测算(按核定人数)_2014省级收入12.2（更新后）" xfId="2209"/>
    <cellStyle name="常规 6_1.3日 2017年预算草案 - 副本" xfId="2210"/>
    <cellStyle name="差_缺口县区测算(按核定人数)_2014省级收入及财力12.12（更新后）" xfId="2211"/>
    <cellStyle name="差_缺口县区测算(按核定人数)_财力性转移支付2010年预算参考数" xfId="2212"/>
    <cellStyle name="差_缺口县区测算(按核定人数)_省级财力12.12" xfId="2213"/>
    <cellStyle name="差_缺口县区测算(财政部标准)" xfId="2214"/>
    <cellStyle name="差_缺口县区测算(财政部标准)_2014省级收入12.2（更新后）" xfId="2215"/>
    <cellStyle name="好_缺口县区测算(财政部标准)_财力性转移支付2010年预算参考数" xfId="2216"/>
    <cellStyle name="差_缺口县区测算(财政部标准)_2014省级收入及财力12.12（更新后）" xfId="2217"/>
    <cellStyle name="差_缺口县区测算(财政部标准)_财力性转移支付2010年预算参考数" xfId="2218"/>
    <cellStyle name="差_缺口县区测算_省级财力12.12" xfId="2219"/>
    <cellStyle name="好_丽江汇总" xfId="2220"/>
    <cellStyle name="差_缺口消化情况" xfId="2221"/>
    <cellStyle name="差_缺口消化情况_2014省级收入12.2（更新后）" xfId="2222"/>
    <cellStyle name="好_其他部门(按照总人口测算）—20080416_财力性转移支付2010年预算参考数" xfId="2223"/>
    <cellStyle name="好_2006年34青海_省级财力12.12" xfId="2224"/>
    <cellStyle name="差_人员工资和公用经费" xfId="2225"/>
    <cellStyle name="差_人员工资和公用经费2" xfId="2226"/>
    <cellStyle name="千位分隔 7" xfId="2227"/>
    <cellStyle name="差_人员工资和公用经费2_2014省级收入12.2（更新后）" xfId="2228"/>
    <cellStyle name="差_人员工资和公用经费2_财力性转移支付2010年预算参考数" xfId="2229"/>
    <cellStyle name="差_人员工资和公用经费3_2014省级收入12.2（更新后）" xfId="2230"/>
    <cellStyle name="差_人员工资和公用经费3_2014省级收入及财力12.12（更新后）" xfId="2231"/>
    <cellStyle name="差_人员工资和公用经费3_省级财力12.12" xfId="2232"/>
    <cellStyle name="差_山东省民生支出标准" xfId="2233"/>
    <cellStyle name="差_山东省民生支出标准_2014省级收入及财力12.12（更新后）" xfId="2234"/>
    <cellStyle name="差_山东省民生支出标准_财力性转移支付2010年预算参考数" xfId="2235"/>
    <cellStyle name="好_缺口消化情况" xfId="2236"/>
    <cellStyle name="差_山东省民生支出标准_省级财力12.12" xfId="2237"/>
    <cellStyle name="常规 11 3" xfId="2238"/>
    <cellStyle name="差_省电力2008年 工作表" xfId="2239"/>
    <cellStyle name="差_省电力2008年 工作表 2" xfId="2240"/>
    <cellStyle name="差_省电力2008年 工作表_2013省级预算附表" xfId="2241"/>
    <cellStyle name="差_省电力2008年 工作表_2014省级收入12.2（更新后）" xfId="2242"/>
    <cellStyle name="差_省电力2008年 工作表_2017年预算草案（债务）" xfId="2243"/>
    <cellStyle name="好_复件 2012年地方财政公共预算分级平衡情况表" xfId="2244"/>
    <cellStyle name="差_省电力2008年 工作表_基金汇总" xfId="2245"/>
    <cellStyle name="好_省级明细_冬梅3 2" xfId="2246"/>
    <cellStyle name="差_省电力2008年 工作表_省级财力12.12" xfId="2247"/>
    <cellStyle name="好_复件 复件 2010年预算表格－2010-03-26-（含表间 公式）_省级财力12.12" xfId="2248"/>
    <cellStyle name="差_省电力2008年 工作表_收入汇总" xfId="2249"/>
    <cellStyle name="千分位[0]" xfId="2250"/>
    <cellStyle name="差_省级国有资本经营预算表" xfId="2251"/>
    <cellStyle name="差_省级明细_2.2017全省收入" xfId="2252"/>
    <cellStyle name="差_省级明细_2016-2017全省国资预算" xfId="2253"/>
    <cellStyle name="差_省级明细_2016年预算草案" xfId="2254"/>
    <cellStyle name="好_河南 缺口县区测算(地方填报)_财力性转移支付2010年预算参考数" xfId="2255"/>
    <cellStyle name="差_省级明细_2016年预算草案1.13" xfId="2256"/>
    <cellStyle name="差_省级明细_2016年预算草案1.13 2" xfId="2257"/>
    <cellStyle name="差_省级明细_2016年预算草案1.13_2017年预算草案（债务）" xfId="2258"/>
    <cellStyle name="差_省级明细_2016年预算草案1.13_基金汇总" xfId="2259"/>
    <cellStyle name="差_省级明细_20171207-2018年预算草案" xfId="2260"/>
    <cellStyle name="差_省级明细_2017年财政收支预算" xfId="2261"/>
    <cellStyle name="差_省级明细_2017年预算草案1.4" xfId="2262"/>
    <cellStyle name="好_28四川_2014省级收入及财力12.12（更新后）" xfId="2263"/>
    <cellStyle name="差_省级明细_23" xfId="2264"/>
    <cellStyle name="好_1110洱源县" xfId="2265"/>
    <cellStyle name="差_省级明细_23 2" xfId="2266"/>
    <cellStyle name="好_2009年结算（最终）" xfId="2267"/>
    <cellStyle name="差_省级明细_23_2017年预算草案（债务）" xfId="2268"/>
    <cellStyle name="好_卫生(按照总人口测算）—20080416_县市旗测算-新科目（含人口规模效应）" xfId="2269"/>
    <cellStyle name="差_省级明细_23_基金汇总" xfId="2270"/>
    <cellStyle name="差_省级明细_23_收入汇总" xfId="2271"/>
    <cellStyle name="好_县区合并测算20080421_民生政策最低支出需求" xfId="2272"/>
    <cellStyle name="好_省级明细_2016年预算草案1.13" xfId="2273"/>
    <cellStyle name="差_省级明细_23_支出汇总" xfId="2274"/>
    <cellStyle name="差_省级明细_3.2017全省支出" xfId="2275"/>
    <cellStyle name="差_省级明细_5.2017省本级收入" xfId="2276"/>
    <cellStyle name="好_34青海_财力性转移支付2010年预算参考数" xfId="2277"/>
    <cellStyle name="差_省级明细_Book1" xfId="2278"/>
    <cellStyle name="差_省级明细_Book1 2" xfId="2279"/>
    <cellStyle name="注释 2_1.3日 2017年预算草案 - 副本" xfId="2280"/>
    <cellStyle name="差_省级明细_Book1_基金汇总" xfId="2281"/>
    <cellStyle name="差_省级明细_Book1_收入汇总" xfId="2282"/>
    <cellStyle name="差_省级明细_Book1_支出汇总" xfId="2283"/>
    <cellStyle name="差_省级明细_Book3" xfId="2284"/>
    <cellStyle name="差_省级明细_Xl0000068" xfId="2285"/>
    <cellStyle name="差_省级明细_Xl0000068_2017年预算草案（债务）" xfId="2286"/>
    <cellStyle name="差_省级明细_Xl0000068_基金汇总" xfId="2287"/>
    <cellStyle name="差_省级明细_Xl0000068_支出汇总" xfId="2288"/>
    <cellStyle name="差_省级明细_基金最新_2017年预算草案（债务）" xfId="2289"/>
    <cellStyle name="差_省级明细_Xl0000071" xfId="2290"/>
    <cellStyle name="差_省级明细_Xl0000071 2" xfId="2291"/>
    <cellStyle name="差_文体广播事业(按照总人口测算）—20080416_省级财力12.12" xfId="2292"/>
    <cellStyle name="差_省级明细_Xl0000071_基金汇总" xfId="2293"/>
    <cellStyle name="差_省级明细_表六七" xfId="2294"/>
    <cellStyle name="差_省级明细_代编全省支出预算修改" xfId="2295"/>
    <cellStyle name="差_卫生(按照总人口测算）—20080416_县市旗测算-新科目（含人口规模效应）" xfId="2296"/>
    <cellStyle name="差_省级明细_代编全省支出预算修改_2017年预算草案（债务）" xfId="2297"/>
    <cellStyle name="差_危改资金测算_2014省级收入12.2（更新后）" xfId="2298"/>
    <cellStyle name="差_省级明细_代编全省支出预算修改_基金汇总" xfId="2299"/>
    <cellStyle name="差_省级明细_代编全省支出预算修改_收入汇总" xfId="2300"/>
    <cellStyle name="好_Xl0000071" xfId="2301"/>
    <cellStyle name="好_2012-2013年经常性收入预测（1.1新口径）" xfId="2302"/>
    <cellStyle name="差_省级明细_冬梅3" xfId="2303"/>
    <cellStyle name="好_Xl0000071_2017年预算草案（债务）" xfId="2304"/>
    <cellStyle name="差_省级明细_冬梅3_2017年预算草案（债务）" xfId="2305"/>
    <cellStyle name="好_Xl0000071_支出汇总" xfId="2306"/>
    <cellStyle name="差_省级明细_冬梅3_支出汇总" xfId="2307"/>
    <cellStyle name="差_省级明细_复件 表19（梁蕊发）" xfId="2308"/>
    <cellStyle name="好_省级明细_23" xfId="2309"/>
    <cellStyle name="差_省级明细_副本1.2" xfId="2310"/>
    <cellStyle name="好_省级明细_23_2017年预算草案（债务）" xfId="2311"/>
    <cellStyle name="差_卫生(按照总人口测算）—20080416_县市旗测算-新科目（含人口规模效应）_2014省级收入及财力12.12（更新后）" xfId="2312"/>
    <cellStyle name="差_省级明细_副本1.2_2017年预算草案（债务）" xfId="2313"/>
    <cellStyle name="差_省级明细_副本最新" xfId="2314"/>
    <cellStyle name="差_省级明细_副本最新 2" xfId="2315"/>
    <cellStyle name="差_省级明细_副本最新_2017年预算草案（债务）" xfId="2316"/>
    <cellStyle name="差_省级明细_副本最新_支出汇总" xfId="2317"/>
    <cellStyle name="差_省级明细_基金表" xfId="2318"/>
    <cellStyle name="差_省级明细_基金最新" xfId="2319"/>
    <cellStyle name="差_省级明细_基金最新_基金汇总" xfId="2320"/>
    <cellStyle name="好_县区合并测算20080423(按照各省比重）" xfId="2321"/>
    <cellStyle name="好_省级明细_Xl0000071_基金汇总" xfId="2322"/>
    <cellStyle name="差_省级明细_基金最新_收入汇总" xfId="2323"/>
    <cellStyle name="差_省级明细_基金最新_支出汇总" xfId="2324"/>
    <cellStyle name="差_省级明细_基金最终修改支出" xfId="2325"/>
    <cellStyle name="差_省级明细_梁蕊要预算局报人大2017年预算草案" xfId="2326"/>
    <cellStyle name="差_省级明细_全省收入代编最新" xfId="2327"/>
    <cellStyle name="差_省级明细_全省收入代编最新 2" xfId="2328"/>
    <cellStyle name="差_省级明细_全省收入代编最新_2017年预算草案（债务）" xfId="2329"/>
    <cellStyle name="好_行政（人员）_县市旗测算-新科目（含人口规模效应）" xfId="2330"/>
    <cellStyle name="好_分析缺口率_2014省级收入及财力12.12（更新后）" xfId="2331"/>
    <cellStyle name="差_省级明细_全省收入代编最新_基金汇总" xfId="2332"/>
    <cellStyle name="差_省级明细_全省收入代编最新_收入汇总" xfId="2333"/>
    <cellStyle name="差_省级明细_全省预算代编_2017年预算草案（债务）" xfId="2334"/>
    <cellStyle name="差_省级明细_全省预算代编_基金汇总" xfId="2335"/>
    <cellStyle name="差_省级明细_全省预算代编_收入汇总" xfId="2336"/>
    <cellStyle name="差_省级明细_全省预算代编_支出汇总" xfId="2337"/>
    <cellStyle name="差_省级明细_社保2017年预算草案1.3" xfId="2338"/>
    <cellStyle name="差_省级明细_省级国有资本经营预算表" xfId="2339"/>
    <cellStyle name="差_省级明细_收入汇总" xfId="2340"/>
    <cellStyle name="差_省级明细_政府性基金人大会表格1稿" xfId="2341"/>
    <cellStyle name="差_下文_2014省级收入及财力12.12（更新后）" xfId="2342"/>
    <cellStyle name="差_省级明细_政府性基金人大会表格1稿 2" xfId="2343"/>
    <cellStyle name="差_省级明细_政府性基金人大会表格1稿_基金汇总" xfId="2344"/>
    <cellStyle name="差_省级明细_政府性基金人大会表格1稿_收入汇总" xfId="2345"/>
    <cellStyle name="差_省级明细_支出汇总" xfId="2346"/>
    <cellStyle name="差_省级支出" xfId="2347"/>
    <cellStyle name="好_分县成本差异系数_2014省级收入12.2（更新后）" xfId="2348"/>
    <cellStyle name="差_省级支出_2" xfId="2349"/>
    <cellStyle name="好_缺口县区测算" xfId="2350"/>
    <cellStyle name="常规_报告附表1-7（2011）_人大附表-9-14" xfId="2351"/>
    <cellStyle name="差_省属监狱人员级别表(驻外)" xfId="2352"/>
    <cellStyle name="差_省属监狱人员级别表(驻外)_基金汇总" xfId="2353"/>
    <cellStyle name="好_2006年34青海_财力性转移支付2010年预算参考数" xfId="2354"/>
    <cellStyle name="差_省属监狱人员级别表(驻外)_收入汇总" xfId="2355"/>
    <cellStyle name="差_省属监狱人员级别表(驻外)_支出汇总" xfId="2356"/>
    <cellStyle name="差_市辖区测算20080510_2014省级收入及财力12.12（更新后）" xfId="2357"/>
    <cellStyle name="差_市辖区测算20080510_不含人员经费系数_2014省级收入12.2（更新后）" xfId="2358"/>
    <cellStyle name="差_市辖区测算20080510_不含人员经费系数_2014省级收入及财力12.12（更新后）" xfId="2359"/>
    <cellStyle name="差_市辖区测算20080510_不含人员经费系数_财力性转移支付2010年预算参考数" xfId="2360"/>
    <cellStyle name="差_市辖区测算20080510_财力性转移支付2010年预算参考数" xfId="2361"/>
    <cellStyle name="差_市辖区测算20080510_民生政策最低支出需求" xfId="2362"/>
    <cellStyle name="差_市辖区测算20080510_民生政策最低支出需求_2014省级收入12.2（更新后）" xfId="2363"/>
    <cellStyle name="差_市辖区测算20080510_民生政策最低支出需求_2014省级收入及财力12.12（更新后）" xfId="2364"/>
    <cellStyle name="差_市辖区测算20080510_民生政策最低支出需求_财力性转移支付2010年预算参考数" xfId="2365"/>
    <cellStyle name="差_市辖区测算20080510_省级财力12.12" xfId="2366"/>
    <cellStyle name="差_市辖区测算20080510_县市旗测算-新科目（含人口规模效应）" xfId="2367"/>
    <cellStyle name="差_市辖区测算20080510_县市旗测算-新科目（含人口规模效应）_2014省级收入12.2（更新后）" xfId="2368"/>
    <cellStyle name="差_市辖区测算20080510_县市旗测算-新科目（含人口规模效应）_2014省级收入及财力12.12（更新后）" xfId="2369"/>
    <cellStyle name="好_省电力2008年 工作表" xfId="2370"/>
    <cellStyle name="好_2010年收入预测表（20091230)）_基金汇总" xfId="2371"/>
    <cellStyle name="差_市辖区测算20080510_县市旗测算-新科目（含人口规模效应）_财力性转移支付2010年预算参考数" xfId="2372"/>
    <cellStyle name="好_省级明细_代编全省支出预算修改_2017年预算草案（债务）" xfId="2373"/>
    <cellStyle name="差_市辖区测算-新科目（20080626）_2014省级收入12.2（更新后）" xfId="2374"/>
    <cellStyle name="差_市辖区测算-新科目（20080626）_不含人员经费系数" xfId="2375"/>
    <cellStyle name="好_省级明细_Book1_支出汇总" xfId="2376"/>
    <cellStyle name="好_2008年支出核定" xfId="2377"/>
    <cellStyle name="差_市辖区测算-新科目（20080626）_不含人员经费系数_2014省级收入及财力12.12（更新后）" xfId="2378"/>
    <cellStyle name="好_2008年支出调整" xfId="2379"/>
    <cellStyle name="差_市辖区测算-新科目（20080626）_不含人员经费系数_财力性转移支付2010年预算参考数" xfId="2380"/>
    <cellStyle name="差_市辖区测算-新科目（20080626）_财力性转移支付2010年预算参考数" xfId="2381"/>
    <cellStyle name="差_市辖区测算-新科目（20080626）_民生政策最低支出需求" xfId="2382"/>
    <cellStyle name="好_行政(燃修费)_财力性转移支付2010年预算参考数" xfId="2383"/>
    <cellStyle name="差_市辖区测算-新科目（20080626）_民生政策最低支出需求_2014省级收入12.2（更新后）" xfId="2384"/>
    <cellStyle name="差_市辖区测算-新科目（20080626）_民生政策最低支出需求_2014省级收入及财力12.12（更新后）" xfId="2385"/>
    <cellStyle name="差_市辖区测算-新科目（20080626）_民生政策最低支出需求_财力性转移支付2010年预算参考数" xfId="2386"/>
    <cellStyle name="差_市辖区测算-新科目（20080626）_民生政策最低支出需求_省级财力12.12" xfId="2387"/>
    <cellStyle name="差_市辖区测算-新科目（20080626）_省级财力12.12" xfId="2388"/>
    <cellStyle name="差_市辖区测算-新科目（20080626）_县市旗测算-新科目（含人口规模效应）" xfId="2389"/>
    <cellStyle name="强调文字颜色 4 2 2" xfId="2390"/>
    <cellStyle name="好_行政(燃修费)_2014省级收入12.2（更新后）" xfId="2391"/>
    <cellStyle name="差_市辖区测算-新科目（20080626）_县市旗测算-新科目（含人口规模效应）_财力性转移支付2010年预算参考数" xfId="2392"/>
    <cellStyle name="差_市辖区测算-新科目（20080626）_县市旗测算-新科目（含人口规模效应）_省级财力12.12" xfId="2393"/>
    <cellStyle name="差_税负测算" xfId="2394"/>
    <cellStyle name="差_同德_2014省级收入12.2（更新后）" xfId="2395"/>
    <cellStyle name="好_行政公检法测算_民生政策最低支出需求_财力性转移支付2010年预算参考数" xfId="2396"/>
    <cellStyle name="常规_人大报告附表1-7（2013）_人大附表-9-14" xfId="2397"/>
    <cellStyle name="差_同德_2014省级收入及财力12.12（更新后）" xfId="2398"/>
    <cellStyle name="好_复件 复件 2010年预算表格－2010-03-26-（含表间 公式）_2014省级收入及财力12.12（更新后）" xfId="2399"/>
    <cellStyle name="差_同德_财力性转移支付2010年预算参考数" xfId="2400"/>
    <cellStyle name="差_危改资金测算" xfId="2401"/>
    <cellStyle name="差_危改资金测算_2014省级收入及财力12.12（更新后）" xfId="2402"/>
    <cellStyle name="差_卫生(按照总人口测算）—20080416_2014省级收入12.2（更新后）" xfId="2403"/>
    <cellStyle name="差_卫生(按照总人口测算）—20080416_2014省级收入及财力12.12（更新后）" xfId="2404"/>
    <cellStyle name="差_卫生(按照总人口测算）—20080416_不含人员经费系数" xfId="2405"/>
    <cellStyle name="差_卫生(按照总人口测算）—20080416_不含人员经费系数_2014省级收入12.2（更新后）" xfId="2406"/>
    <cellStyle name="差_卫生(按照总人口测算）—20080416_不含人员经费系数_省级财力12.12" xfId="2407"/>
    <cellStyle name="差_卫生(按照总人口测算）—20080416_财力性转移支付2010年预算参考数" xfId="2408"/>
    <cellStyle name="好_0605石屏县" xfId="2409"/>
    <cellStyle name="常规 2 2_2016年结算与财力5.17" xfId="2410"/>
    <cellStyle name="差_卫生(按照总人口测算）—20080416_民生政策最低支出需求" xfId="2411"/>
    <cellStyle name="好_0605石屏县_2014省级收入12.2（更新后）" xfId="2412"/>
    <cellStyle name="差_卫生(按照总人口测算）—20080416_民生政策最低支出需求_2014省级收入12.2（更新后）" xfId="2413"/>
    <cellStyle name="好_0605石屏县_2014省级收入及财力12.12（更新后）" xfId="2414"/>
    <cellStyle name="差_卫生(按照总人口测算）—20080416_民生政策最低支出需求_2014省级收入及财力12.12（更新后）" xfId="2415"/>
    <cellStyle name="好_0605石屏县_财力性转移支付2010年预算参考数" xfId="2416"/>
    <cellStyle name="差_卫生(按照总人口测算）—20080416_民生政策最低支出需求_财力性转移支付2010年预算参考数" xfId="2417"/>
    <cellStyle name="好_0605石屏县_省级财力12.12" xfId="2418"/>
    <cellStyle name="差_卫生(按照总人口测算）—20080416_民生政策最低支出需求_省级财力12.12" xfId="2419"/>
    <cellStyle name="差_卫生(按照总人口测算）—20080416_省级财力12.12" xfId="2420"/>
    <cellStyle name="差_卫生(按照总人口测算）—20080416_县市旗测算-新科目（含人口规模效应）_2014省级收入12.2（更新后）" xfId="2421"/>
    <cellStyle name="差_卫生(按照总人口测算）—20080416_县市旗测算-新科目（含人口规模效应）_省级财力12.12" xfId="2422"/>
    <cellStyle name="链接单元格 2 2" xfId="2423"/>
    <cellStyle name="差_县市旗测算-新科目（20080626）_县市旗测算-新科目（含人口规模效应）_省级财力12.12" xfId="2424"/>
    <cellStyle name="差_卫生部门" xfId="2425"/>
    <cellStyle name="差_卫生部门_2014省级收入及财力12.12（更新后）" xfId="2426"/>
    <cellStyle name="差_卫生部门_财力性转移支付2010年预算参考数" xfId="2427"/>
    <cellStyle name="差_县市旗测算-新科目（20080626）_2014省级收入及财力12.12（更新后）" xfId="2428"/>
    <cellStyle name="差_卫生部门_省级财力12.12" xfId="2429"/>
    <cellStyle name="差_文体广播部门" xfId="2430"/>
    <cellStyle name="常规 12" xfId="2431"/>
    <cellStyle name="差_文体广播事业(按照总人口测算）—20080416_2014省级收入12.2（更新后）" xfId="2432"/>
    <cellStyle name="好_分县成本差异系数_民生政策最低支出需求_2014省级收入及财力12.12（更新后）" xfId="2433"/>
    <cellStyle name="差_文体广播事业(按照总人口测算）—20080416_不含人员经费系数" xfId="2434"/>
    <cellStyle name="差_文体广播事业(按照总人口测算）—20080416_不含人员经费系数_2014省级收入12.2（更新后）" xfId="2435"/>
    <cellStyle name="差_文体广播事业(按照总人口测算）—20080416_不含人员经费系数_2014省级收入及财力12.12（更新后）" xfId="2436"/>
    <cellStyle name="差_文体广播事业(按照总人口测算）—20080416_不含人员经费系数_财力性转移支付2010年预算参考数" xfId="2437"/>
    <cellStyle name="差_文体广播事业(按照总人口测算）—20080416_不含人员经费系数_省级财力12.12" xfId="2438"/>
    <cellStyle name="差_文体广播事业(按照总人口测算）—20080416_财力性转移支付2010年预算参考数" xfId="2439"/>
    <cellStyle name="好_Sheet1_2014省级收入及财力12.12（更新后）" xfId="2440"/>
    <cellStyle name="差_文体广播事业(按照总人口测算）—20080416_民生政策最低支出需求" xfId="2441"/>
    <cellStyle name="差_文体广播事业(按照总人口测算）—20080416_民生政策最低支出需求_2014省级收入12.2（更新后）" xfId="2442"/>
    <cellStyle name="差_文体广播事业(按照总人口测算）—20080416_民生政策最低支出需求_2014省级收入及财力12.12（更新后）" xfId="2443"/>
    <cellStyle name="差_文体广播事业(按照总人口测算）—20080416_民生政策最低支出需求_财力性转移支付2010年预算参考数" xfId="2444"/>
    <cellStyle name="差_文体广播事业(按照总人口测算）—20080416_民生政策最低支出需求_省级财力12.12" xfId="2445"/>
    <cellStyle name="千位[" xfId="2446"/>
    <cellStyle name="好_2009年省对市县转移支付测算表(9.27)_省级财力12.12" xfId="2447"/>
    <cellStyle name="差_文体广播事业(按照总人口测算）—20080416_县市旗测算-新科目（含人口规模效应）" xfId="2448"/>
    <cellStyle name="好_省级支出_2" xfId="2449"/>
    <cellStyle name="常规 4 6" xfId="2450"/>
    <cellStyle name="差_文体广播事业(按照总人口测算）—20080416_县市旗测算-新科目（含人口规模效应）_2014省级收入及财力12.12（更新后）" xfId="2451"/>
    <cellStyle name="差_文体广播事业(按照总人口测算）—20080416_县市旗测算-新科目（含人口规模效应）_财力性转移支付2010年预算参考数" xfId="2452"/>
    <cellStyle name="差_下文（表）" xfId="2453"/>
    <cellStyle name="差_下文（表）_2014省级收入12.2（更新后）" xfId="2454"/>
    <cellStyle name="差_下文（表）_省级财力12.12" xfId="2455"/>
    <cellStyle name="千分位" xfId="2456"/>
    <cellStyle name="货币 2" xfId="2457"/>
    <cellStyle name="差_下文_2014省级收入12.2（更新后）" xfId="2458"/>
    <cellStyle name="差_下文_省级财力12.12" xfId="2459"/>
    <cellStyle name="差_县区合并测算20080421" xfId="2460"/>
    <cellStyle name="差_县区合并测算20080421_2014省级收入12.2（更新后）" xfId="2461"/>
    <cellStyle name="差_县区合并测算20080421_2014省级收入及财力12.12（更新后）" xfId="2462"/>
    <cellStyle name="差_县区合并测算20080421_不含人员经费系数" xfId="2463"/>
    <cellStyle name="差_县区合并测算20080421_不含人员经费系数_2014省级收入及财力12.12（更新后）" xfId="2464"/>
    <cellStyle name="差_县区合并测算20080421_不含人员经费系数_财力性转移支付2010年预算参考数" xfId="2465"/>
    <cellStyle name="差_县区合并测算20080421_不含人员经费系数_省级财力12.12" xfId="2466"/>
    <cellStyle name="差_县区合并测算20080421_财力性转移支付2010年预算参考数" xfId="2467"/>
    <cellStyle name="链接单元格 3 2" xfId="2468"/>
    <cellStyle name="差_县区合并测算20080421_民生政策最低支出需求" xfId="2469"/>
    <cellStyle name="差_县区合并测算20080421_民生政策最低支出需求_2014省级收入及财力12.12（更新后）" xfId="2470"/>
    <cellStyle name="差_县区合并测算20080421_民生政策最低支出需求_省级财力12.12" xfId="2471"/>
    <cellStyle name="差_县区合并测算20080421_县市旗测算-新科目（含人口规模效应）_2014省级收入12.2（更新后）" xfId="2472"/>
    <cellStyle name="差_县区合并测算20080421_县市旗测算-新科目（含人口规模效应）_2014省级收入及财力12.12（更新后）" xfId="2473"/>
    <cellStyle name="差_县区合并测算20080421_县市旗测算-新科目（含人口规模效应）_财力性转移支付2010年预算参考数" xfId="2474"/>
    <cellStyle name="差_县区合并测算20080421_县市旗测算-新科目（含人口规模效应）_省级财力12.12" xfId="2475"/>
    <cellStyle name="好_卫生(按照总人口测算）—20080416_民生政策最低支出需求" xfId="2476"/>
    <cellStyle name="差_云南省2008年转移支付测算——州市本级考核部分及政策性测算_2014省级收入12.2（更新后）" xfId="2477"/>
    <cellStyle name="差_县区合并测算20080423(按照各省比重）_2014省级收入及财力12.12（更新后）" xfId="2478"/>
    <cellStyle name="差_县区合并测算20080423(按照各省比重）_不含人员经费系数" xfId="2479"/>
    <cellStyle name="差_县区合并测算20080423(按照各省比重）_不含人员经费系数_省级财力12.12" xfId="2480"/>
    <cellStyle name="强调文字颜色 1 2" xfId="2481"/>
    <cellStyle name="好_财力差异计算表(不含非农业区)_省级财力12.12" xfId="2482"/>
    <cellStyle name="差_县区合并测算20080423(按照各省比重）_民生政策最低支出需求_2014省级收入12.2（更新后）" xfId="2483"/>
    <cellStyle name="差_县区合并测算20080423(按照各省比重）_民生政策最低支出需求_财力性转移支付2010年预算参考数" xfId="2484"/>
    <cellStyle name="差_县区合并测算20080423(按照各省比重）_县市旗测算-新科目（含人口规模效应）_2014省级收入12.2（更新后）" xfId="2485"/>
    <cellStyle name="差_县区合并测算20080423(按照各省比重）_县市旗测算-新科目（含人口规模效应）_2014省级收入及财力12.12（更新后）" xfId="2486"/>
    <cellStyle name="差_县区合并测算20080423(按照各省比重）_县市旗测算-新科目（含人口规模效应）_省级财力12.12" xfId="2487"/>
    <cellStyle name="好_省级明细_副本最新_收入汇总" xfId="2488"/>
    <cellStyle name="差_县市旗测算20080508" xfId="2489"/>
    <cellStyle name="差_县市旗测算20080508_2014省级收入12.2（更新后）" xfId="2490"/>
    <cellStyle name="差_县市旗测算20080508_2014省级收入及财力12.12（更新后）" xfId="2491"/>
    <cellStyle name="差_县市旗测算20080508_不含人员经费系数" xfId="2492"/>
    <cellStyle name="常规 13 2" xfId="2493"/>
    <cellStyle name="差_县市旗测算20080508_不含人员经费系数_财力性转移支付2010年预算参考数" xfId="2494"/>
    <cellStyle name="好_2008年财政收支预算草案(1.4)_支出汇总" xfId="2495"/>
    <cellStyle name="差_县市旗测算20080508_不含人员经费系数_省级财力12.12" xfId="2496"/>
    <cellStyle name="好_省级明细_Xl0000071_收入汇总" xfId="2497"/>
    <cellStyle name="差_县市旗测算20080508_民生政策最低支出需求" xfId="2498"/>
    <cellStyle name="千位分隔[0] 2 2 2 2" xfId="2499"/>
    <cellStyle name="好_教育(按照总人口测算）—20080416_县市旗测算-新科目（含人口规模效应）_财力性转移支付2010年预算参考数" xfId="2500"/>
    <cellStyle name="差_县市旗测算20080508_民生政策最低支出需求_2014省级收入及财力12.12（更新后）" xfId="2501"/>
    <cellStyle name="差_县市旗测算20080508_省级财力12.12" xfId="2502"/>
    <cellStyle name="差_县市旗测算20080508_县市旗测算-新科目（含人口规模效应）" xfId="2503"/>
    <cellStyle name="差_县市旗测算20080508_县市旗测算-新科目（含人口规模效应）_2014省级收入及财力12.12（更新后）" xfId="2504"/>
    <cellStyle name="差_县市旗测算20080508_县市旗测算-新科目（含人口规模效应）_财力性转移支付2010年预算参考数" xfId="2505"/>
    <cellStyle name="差_县市旗测算20080508_县市旗测算-新科目（含人口规模效应）_省级财力12.12" xfId="2506"/>
    <cellStyle name="适中 2 3" xfId="2507"/>
    <cellStyle name="差_县市旗测算-新科目（20080626）" xfId="2508"/>
    <cellStyle name="差_县市旗测算-新科目（20080626）_2014省级收入12.2（更新后）" xfId="2509"/>
    <cellStyle name="差_县市旗测算-新科目（20080626）_不含人员经费系数_2014省级收入12.2（更新后）" xfId="2510"/>
    <cellStyle name="差_县市旗测算-新科目（20080626）_不含人员经费系数_财力性转移支付2010年预算参考数" xfId="2511"/>
    <cellStyle name="差_县市旗测算-新科目（20080626）_财力性转移支付2010年预算参考数" xfId="2512"/>
    <cellStyle name="差_县市旗测算-新科目（20080626）_民生政策最低支出需求" xfId="2513"/>
    <cellStyle name="差_县市旗测算-新科目（20080626）_民生政策最低支出需求_2014省级收入12.2（更新后）" xfId="2514"/>
    <cellStyle name="差_县市旗测算-新科目（20080626）_民生政策最低支出需求_2014省级收入及财力12.12（更新后）" xfId="2515"/>
    <cellStyle name="差_县市旗测算-新科目（20080626）_民生政策最低支出需求_省级财力12.12" xfId="2516"/>
    <cellStyle name="好_Xl0000068_支出汇总" xfId="2517"/>
    <cellStyle name="差_县市旗测算-新科目（20080626）_省级财力12.12" xfId="2518"/>
    <cellStyle name="差_县市旗测算-新科目（20080626）_县市旗测算-新科目（含人口规模效应）_2014省级收入12.2（更新后）" xfId="2519"/>
    <cellStyle name="超链接 2 2" xfId="2520"/>
    <cellStyle name="差_县市旗测算-新科目（20080627）_2014省级收入12.2（更新后）" xfId="2521"/>
    <cellStyle name="差_县市旗测算-新科目（20080627）_不含人员经费系数_2014省级收入及财力12.12（更新后）" xfId="2522"/>
    <cellStyle name="差_县市旗测算-新科目（20080627）_不含人员经费系数_省级财力12.12" xfId="2523"/>
    <cellStyle name="差_县市旗测算-新科目（20080627）_财力性转移支付2010年预算参考数" xfId="2524"/>
    <cellStyle name="差_县市旗测算-新科目（20080627）_民生政策最低支出需求" xfId="2525"/>
    <cellStyle name="差_县市旗测算-新科目（20080627）_民生政策最低支出需求_2014省级收入12.2（更新后）" xfId="2526"/>
    <cellStyle name="差_县市旗测算-新科目（20080627）_民生政策最低支出需求_2014省级收入及财力12.12（更新后）" xfId="2527"/>
    <cellStyle name="差_县市旗测算-新科目（20080627）_民生政策最低支出需求_财力性转移支付2010年预算参考数" xfId="2528"/>
    <cellStyle name="差_县市旗测算-新科目（20080627）_民生政策最低支出需求_省级财力12.12" xfId="2529"/>
    <cellStyle name="好_行政（人员）_不含人员经费系数_2014省级收入12.2（更新后）" xfId="2530"/>
    <cellStyle name="差_县市旗测算-新科目（20080627）_省级财力12.12" xfId="2531"/>
    <cellStyle name="差_县市旗测算-新科目（20080627）_县市旗测算-新科目（含人口规模效应）" xfId="2532"/>
    <cellStyle name="差_县市旗测算-新科目（20080627）_县市旗测算-新科目（含人口规模效应）_2014省级收入12.2（更新后）" xfId="2533"/>
    <cellStyle name="差_县市旗测算-新科目（20080627）_县市旗测算-新科目（含人口规模效应）_2014省级收入及财力12.12（更新后）" xfId="2534"/>
    <cellStyle name="差_县市旗测算-新科目（20080627）_县市旗测算-新科目（含人口规模效应）_财力性转移支付2010年预算参考数" xfId="2535"/>
    <cellStyle name="差_一般预算支出口径剔除表" xfId="2536"/>
    <cellStyle name="差_一般预算支出口径剔除表_2014省级收入12.2（更新后）" xfId="2537"/>
    <cellStyle name="差_一般预算支出口径剔除表_2014省级收入及财力12.12（更新后）" xfId="2538"/>
    <cellStyle name="差_一般预算支出口径剔除表_省级财力12.12" xfId="2539"/>
    <cellStyle name="差_云南 缺口县区测算(地方填报)" xfId="2540"/>
    <cellStyle name="差_云南 缺口县区测算(地方填报)_2014省级收入12.2（更新后）" xfId="2541"/>
    <cellStyle name="差_云南省2008年转移支付测算——州市本级考核部分及政策性测算" xfId="2542"/>
    <cellStyle name="差_云南省2008年转移支付测算——州市本级考核部分及政策性测算_2014省级收入及财力12.12（更新后）" xfId="2543"/>
    <cellStyle name="差_云南省2008年转移支付测算——州市本级考核部分及政策性测算_财力性转移支付2010年预算参考数" xfId="2544"/>
    <cellStyle name="差_支出汇总" xfId="2545"/>
    <cellStyle name="差_中原证券2012年补助（上解）核定表" xfId="2546"/>
    <cellStyle name="差_重点民生支出需求测算表社保（农村低保）081112" xfId="2547"/>
    <cellStyle name="差_转移支付_2014省级收入12.2（更新后）" xfId="2548"/>
    <cellStyle name="差_追加科目情况表" xfId="2549"/>
    <cellStyle name="差_自行调整差异系数顺序" xfId="2550"/>
    <cellStyle name="好_2008计算资料（8月5）" xfId="2551"/>
    <cellStyle name="差_自行调整差异系数顺序_2014省级收入12.2（更新后）" xfId="2552"/>
    <cellStyle name="差_自行调整差异系数顺序_2014省级收入及财力12.12（更新后）" xfId="2553"/>
    <cellStyle name="差_自行调整差异系数顺序_财力性转移支付2010年预算参考数" xfId="2554"/>
    <cellStyle name="差_自行调整差异系数顺序_省级财力12.12" xfId="2555"/>
    <cellStyle name="好_县市旗测算-新科目（20080627）_财力性转移支付2010年预算参考数" xfId="2556"/>
    <cellStyle name="好_财力差异计算表(不含非农业区)" xfId="2557"/>
    <cellStyle name="常" xfId="2558"/>
    <cellStyle name="好_省级明细_Book1_基金汇总" xfId="2559"/>
    <cellStyle name="好_M01-2(州市补助收入)" xfId="2560"/>
    <cellStyle name="常规 10 2" xfId="2561"/>
    <cellStyle name="常规 10 3" xfId="2562"/>
    <cellStyle name="常规 11" xfId="2563"/>
    <cellStyle name="常规 11 2 2" xfId="2564"/>
    <cellStyle name="常规 11 2_2012年结算与财力5.3" xfId="2565"/>
    <cellStyle name="常规 11 4" xfId="2566"/>
    <cellStyle name="千位分隔[0] 2" xfId="2567"/>
    <cellStyle name="常规 11_02支出需求及缺口县测算情况" xfId="2568"/>
    <cellStyle name="好_12滨州_2014省级收入及财力12.12（更新后）" xfId="2569"/>
    <cellStyle name="常规 13" xfId="2570"/>
    <cellStyle name="常规 13_2017年预算草案（债务）" xfId="2571"/>
    <cellStyle name="常规 14" xfId="2572"/>
    <cellStyle name="常规 15_1.3日 2017年预算草案 - 副本" xfId="2573"/>
    <cellStyle name="常规 21" xfId="2574"/>
    <cellStyle name="常规 16" xfId="2575"/>
    <cellStyle name="常规 16 2" xfId="2576"/>
    <cellStyle name="常规 16_2016年结算与财力5.17" xfId="2577"/>
    <cellStyle name="常规 22" xfId="2578"/>
    <cellStyle name="常规 17" xfId="2579"/>
    <cellStyle name="常规 24" xfId="2580"/>
    <cellStyle name="常规 19" xfId="2581"/>
    <cellStyle name="常规 2" xfId="2582"/>
    <cellStyle name="强调文字颜色 3 3" xfId="2583"/>
    <cellStyle name="检查单元格 2_1.3日 2017年预算草案 - 副本" xfId="2584"/>
    <cellStyle name="常规 2 10" xfId="2585"/>
    <cellStyle name="好_2011年全省及省级预计2011-12-12_收入汇总" xfId="2586"/>
    <cellStyle name="常规 2 11" xfId="2587"/>
    <cellStyle name="常规 2 13" xfId="2588"/>
    <cellStyle name="常规 2 14" xfId="2589"/>
    <cellStyle name="常规 2 2 2" xfId="2590"/>
    <cellStyle name="常规 2 2 3" xfId="2591"/>
    <cellStyle name="常规 2 3" xfId="2592"/>
    <cellStyle name="常规 2 3_2012年省级平衡表" xfId="2593"/>
    <cellStyle name="常规 2 5" xfId="2594"/>
    <cellStyle name="常规 2 6" xfId="2595"/>
    <cellStyle name="常规 2 7" xfId="2596"/>
    <cellStyle name="输入 3" xfId="2597"/>
    <cellStyle name="常规 2 9" xfId="2598"/>
    <cellStyle name="常规 2_2007年收支情况及2008年收支预计表(汇总表)" xfId="2599"/>
    <cellStyle name="常规 22 2" xfId="2600"/>
    <cellStyle name="好_2009全省决算表（批复后）" xfId="2601"/>
    <cellStyle name="常规 23 2" xfId="2602"/>
    <cellStyle name="常规 23_5.2017省本级收入" xfId="2603"/>
    <cellStyle name="常规 31" xfId="2604"/>
    <cellStyle name="常规 26" xfId="2605"/>
    <cellStyle name="常规 27" xfId="2606"/>
    <cellStyle name="常规 28" xfId="2607"/>
    <cellStyle name="好_Sheet2_1" xfId="2608"/>
    <cellStyle name="常规 29" xfId="2609"/>
    <cellStyle name="常规 3" xfId="2610"/>
    <cellStyle name="好_3.2017全省支出" xfId="2611"/>
    <cellStyle name="常规 3 2" xfId="2612"/>
    <cellStyle name="常规 3 2 2" xfId="2613"/>
    <cellStyle name="常规 3 2_3.2017全省支出" xfId="2614"/>
    <cellStyle name="好_县区合并测算20080421_不含人员经费系数" xfId="2615"/>
    <cellStyle name="常规 3 3" xfId="2616"/>
    <cellStyle name="检查单元格 3_1.3日 2017年预算草案 - 副本" xfId="2617"/>
    <cellStyle name="常规 3 5" xfId="2618"/>
    <cellStyle name="好_总人口_财力性转移支付2010年预算参考数" xfId="2619"/>
    <cellStyle name="常规 4" xfId="2620"/>
    <cellStyle name="好_财政厅编制用表（2011年报省人大）_基金汇总" xfId="2621"/>
    <cellStyle name="常规 4 2" xfId="2622"/>
    <cellStyle name="常规 4 4" xfId="2623"/>
    <cellStyle name="常规 4 2 2" xfId="2624"/>
    <cellStyle name="好_省级支出_1" xfId="2625"/>
    <cellStyle name="常规 4 5" xfId="2626"/>
    <cellStyle name="常规 4 2 3" xfId="2627"/>
    <cellStyle name="常规 4 3" xfId="2628"/>
    <cellStyle name="常规 4_2008年横排表0721" xfId="2629"/>
    <cellStyle name="常规 5 2" xfId="2630"/>
    <cellStyle name="好_20111127汇报附表（8张）_基金汇总" xfId="2631"/>
    <cellStyle name="常规 5 3" xfId="2632"/>
    <cellStyle name="好_河南省----2009-05-21（补充数据）_2013省级预算附表" xfId="2633"/>
    <cellStyle name="常规 5 4" xfId="2634"/>
    <cellStyle name="常规 5_2017-市本级报人大样表-10-14" xfId="2635"/>
    <cellStyle name="好_国有资本经营预算（2011年报省人大）_附表1-6" xfId="2636"/>
    <cellStyle name="好_2006年27重庆" xfId="2637"/>
    <cellStyle name="常规 6 2" xfId="2638"/>
    <cellStyle name="好_财政供养人员" xfId="2639"/>
    <cellStyle name="常规 6 3" xfId="2640"/>
    <cellStyle name="常规 6 4" xfId="2641"/>
    <cellStyle name="好_2007结算与财力(6.2)_支出汇总" xfId="2642"/>
    <cellStyle name="常规 7" xfId="2643"/>
    <cellStyle name="常规 7 2" xfId="2644"/>
    <cellStyle name="常规 7 3" xfId="2645"/>
    <cellStyle name="常规 8" xfId="2646"/>
    <cellStyle name="常规 9" xfId="2647"/>
    <cellStyle name="好_市辖区测算20080510" xfId="2648"/>
    <cellStyle name="常规_09年10月报表--印刷_四区预算报人大" xfId="2649"/>
    <cellStyle name="常规_12-29日省政府常务会议材料附件_人大附表-9-14" xfId="2650"/>
    <cellStyle name="好_汇总表4_财力性转移支付2010年预算参考数" xfId="2651"/>
    <cellStyle name="常规_2007基金预算" xfId="2652"/>
    <cellStyle name="常规_2012年指标结算账元月" xfId="2653"/>
    <cellStyle name="好_成本差异系数（含人口规模）_省级财力12.12" xfId="2654"/>
    <cellStyle name="常规_20160105省级2016年预算情况表（最新）" xfId="2655"/>
    <cellStyle name="好_1110洱源县_2014省级收入及财力12.12（更新后）" xfId="2656"/>
    <cellStyle name="常规_Book3_（鸭河工区）财政预算草案表_201605091017019" xfId="2657"/>
    <cellStyle name="常规_人大报告附表1-7（2013）_（鸭河工区）财政预算草案表_201605091017019" xfId="2658"/>
    <cellStyle name="常规_人大报告附表1-7（2013）_四区预算报人大" xfId="2659"/>
    <cellStyle name="常规_人大附表-9-14" xfId="2660"/>
    <cellStyle name="好_省级明细_Book1_收入汇总" xfId="2661"/>
    <cellStyle name="好_行政(燃修费)_民生政策最低支出需求_省级财力12.12" xfId="2662"/>
    <cellStyle name="超级链接" xfId="2663"/>
    <cellStyle name="超連結" xfId="2664"/>
    <cellStyle name="超链接 3" xfId="2665"/>
    <cellStyle name="超链接 4" xfId="2666"/>
    <cellStyle name="分级显示行_1_13区汇总" xfId="2667"/>
    <cellStyle name="公司标准表" xfId="2668"/>
    <cellStyle name="好_Sheet2" xfId="2669"/>
    <cellStyle name="好 2_3.2017全省支出" xfId="2670"/>
    <cellStyle name="好 3" xfId="2671"/>
    <cellStyle name="好 3 2" xfId="2672"/>
    <cellStyle name="好_(财政总决算简表-2016年)收入导出数据" xfId="2673"/>
    <cellStyle name="好_0502通海县" xfId="2674"/>
    <cellStyle name="好_05潍坊" xfId="2675"/>
    <cellStyle name="好_07临沂" xfId="2676"/>
    <cellStyle name="好_09黑龙江" xfId="2677"/>
    <cellStyle name="好_09黑龙江_2014省级收入及财力12.12（更新后）" xfId="2678"/>
    <cellStyle name="好_09黑龙江_财力性转移支付2010年预算参考数" xfId="2679"/>
    <cellStyle name="好_09黑龙江_省级财力12.12" xfId="2680"/>
    <cellStyle name="好_1_2014省级收入及财力12.12（更新后）" xfId="2681"/>
    <cellStyle name="好_测算结果_省级财力12.12" xfId="2682"/>
    <cellStyle name="好_1_财力性转移支付2010年预算参考数" xfId="2683"/>
    <cellStyle name="链接单元格 2_1.3日 2017年预算草案 - 副本" xfId="2684"/>
    <cellStyle name="好_测算结果" xfId="2685"/>
    <cellStyle name="好_1_省级财力12.12" xfId="2686"/>
    <cellStyle name="好_1110洱源县_财力性转移支付2010年预算参考数" xfId="2687"/>
    <cellStyle name="好_1110洱源县_省级财力12.12" xfId="2688"/>
    <cellStyle name="好_11大理" xfId="2689"/>
    <cellStyle name="好_11大理_2014省级收入12.2（更新后）" xfId="2690"/>
    <cellStyle name="注释 2 3" xfId="2691"/>
    <cellStyle name="好_11大理_省级财力12.12" xfId="2692"/>
    <cellStyle name="好_12滨州" xfId="2693"/>
    <cellStyle name="好_县市旗测算-新科目（20080626）_民生政策最低支出需求" xfId="2694"/>
    <cellStyle name="好_12滨州_2014省级收入12.2（更新后）" xfId="2695"/>
    <cellStyle name="好_省级国有资本经营预算表" xfId="2696"/>
    <cellStyle name="好_12滨州_省级财力12.12" xfId="2697"/>
    <cellStyle name="好_14安徽_2014省级收入12.2（更新后）" xfId="2698"/>
    <cellStyle name="好_14安徽_2014省级收入及财力12.12（更新后）" xfId="2699"/>
    <cellStyle name="检查单元格 2" xfId="2700"/>
    <cellStyle name="好_14安徽_省级财力12.12" xfId="2701"/>
    <cellStyle name="好_2" xfId="2702"/>
    <cellStyle name="好_2.2017全省收入" xfId="2703"/>
    <cellStyle name="好_2_2014省级收入12.2（更新后）" xfId="2704"/>
    <cellStyle name="好_2_财力性转移支付2010年预算参考数" xfId="2705"/>
    <cellStyle name="好_省级明细_全省预算代编 2" xfId="2706"/>
    <cellStyle name="好_2_省级财力12.12" xfId="2707"/>
    <cellStyle name="好_20 2007年河南结算单" xfId="2708"/>
    <cellStyle name="好_20 2007年河南结算单 2" xfId="2709"/>
    <cellStyle name="好_20 2007年河南结算单_2014省级收入及财力12.12（更新后）" xfId="2710"/>
    <cellStyle name="好_20 2007年河南结算单_2017年预算草案（债务）" xfId="2711"/>
    <cellStyle name="好_20 2007年河南结算单_附表1-6" xfId="2712"/>
    <cellStyle name="好_20 2007年河南结算单_省级财力12.12" xfId="2713"/>
    <cellStyle name="好_20 2007年河南结算单_收入汇总" xfId="2714"/>
    <cellStyle name="好_2006年22湖南" xfId="2715"/>
    <cellStyle name="好_2006年22湖南_2014省级收入12.2（更新后）" xfId="2716"/>
    <cellStyle name="好_20河南(财政部2010年县级基本财力测算数据)_2014省级收入及财力12.12（更新后）" xfId="2717"/>
    <cellStyle name="好_2006年22湖南_财力性转移支付2010年预算参考数" xfId="2718"/>
    <cellStyle name="好_2006年22湖南_省级财力12.12" xfId="2719"/>
    <cellStyle name="好_2006年27重庆_2014省级收入12.2（更新后）" xfId="2720"/>
    <cellStyle name="好_2006年27重庆_财力性转移支付2010年预算参考数" xfId="2721"/>
    <cellStyle name="好_2006年27重庆_省级财力12.12" xfId="2722"/>
    <cellStyle name="好_2006年28四川" xfId="2723"/>
    <cellStyle name="好_2006年28四川_2014省级收入12.2（更新后）" xfId="2724"/>
    <cellStyle name="好_21.2017年全省基金收入" xfId="2725"/>
    <cellStyle name="好_2006年28四川_省级财力12.12" xfId="2726"/>
    <cellStyle name="好_2006年30云南" xfId="2727"/>
    <cellStyle name="好_同德_财力性转移支付2010年预算参考数" xfId="2728"/>
    <cellStyle name="好_2006年34青海_2014省级收入12.2（更新后）" xfId="2729"/>
    <cellStyle name="好_2006年34青海_2014省级收入及财力12.12（更新后）" xfId="2730"/>
    <cellStyle name="好_2006年全省财力计算表（中央、决算）" xfId="2731"/>
    <cellStyle name="好_2006年水利统计指标统计表_2014省级收入及财力12.12（更新后）" xfId="2732"/>
    <cellStyle name="好_2006年水利统计指标统计表_省级财力12.12" xfId="2733"/>
    <cellStyle name="好_行政（人员）_县市旗测算-新科目（含人口规模效应）_省级财力12.12" xfId="2734"/>
    <cellStyle name="好_2007结算与财力(6.2)" xfId="2735"/>
    <cellStyle name="好_2007结算与财力(6.2)_基金汇总" xfId="2736"/>
    <cellStyle name="好_2007结算与财力(6.2)_收入汇总" xfId="2737"/>
    <cellStyle name="好_2007年结算已定项目对账单" xfId="2738"/>
    <cellStyle name="好_2007年结算已定项目对账单_附表1-6" xfId="2739"/>
    <cellStyle name="好_2007年结算已定项目对账单_基金汇总" xfId="2740"/>
    <cellStyle name="好_2007年结算已定项目对账单_省级财力12.12" xfId="2741"/>
    <cellStyle name="好_2007年结算已定项目对账单_收入汇总" xfId="2742"/>
    <cellStyle name="好_2007年结算已定项目对账单_支出汇总" xfId="2743"/>
    <cellStyle name="好_2007年收支情况及2008年收支预计表(汇总表)" xfId="2744"/>
    <cellStyle name="好_2007年收支情况及2008年收支预计表(汇总表)_2014省级收入12.2（更新后）" xfId="2745"/>
    <cellStyle name="好_2007年一般预算支出剔除_2014省级收入12.2（更新后）" xfId="2746"/>
    <cellStyle name="好_2007年一般预算支出剔除_2014省级收入及财力12.12（更新后）" xfId="2747"/>
    <cellStyle name="好_2007年一般预算支出剔除_省级财力12.12" xfId="2748"/>
    <cellStyle name="好_2007年中央财政与河南省财政年终决算结算单" xfId="2749"/>
    <cellStyle name="好_2007年中央财政与河南省财政年终决算结算单_2014省级收入12.2（更新后）" xfId="2750"/>
    <cellStyle name="好_2007年中央财政与河南省财政年终决算结算单_附表1-6" xfId="2751"/>
    <cellStyle name="好_国有资本经营预算（2011年报省人大）_2014省级收入12.2（更新后）" xfId="2752"/>
    <cellStyle name="好_Book1_人大附表-9-14" xfId="2753"/>
    <cellStyle name="好_2007年中央财政与河南省财政年终决算结算单_基金汇总" xfId="2754"/>
    <cellStyle name="好_2007年中央财政与河南省财政年终决算结算单_省级财力12.12" xfId="2755"/>
    <cellStyle name="好_2007年中央财政与河南省财政年终决算结算单_收入汇总" xfId="2756"/>
    <cellStyle name="好_2007年中央财政与河南省财政年终决算结算单_支出汇总" xfId="2757"/>
    <cellStyle name="好_2008计算资料（8月11日终稿）" xfId="2758"/>
    <cellStyle name="好_2008结算与财力(最终)" xfId="2759"/>
    <cellStyle name="好_20河南_2014省级收入12.2（更新后）" xfId="2760"/>
    <cellStyle name="好_2008经常性收入" xfId="2761"/>
    <cellStyle name="好_2008年财政收支预算草案(1.4)" xfId="2762"/>
    <cellStyle name="好_2008年财政收支预算草案(1.4)_2017年预算草案（债务）" xfId="2763"/>
    <cellStyle name="好_2008年财政收支预算草案(1.4)_基金汇总" xfId="2764"/>
    <cellStyle name="好_2008年全省汇总收支计算表" xfId="2765"/>
    <cellStyle name="好_2008年全省汇总收支计算表_2014省级收入及财力12.12（更新后）" xfId="2766"/>
    <cellStyle name="寘嬫愗傝 [0.00]_Region Orders (2)" xfId="2767"/>
    <cellStyle name="好_2008年全省汇总收支计算表_财力性转移支付2010年预算参考数" xfId="2768"/>
    <cellStyle name="好_2008年全省汇总收支计算表_省级财力12.12" xfId="2769"/>
    <cellStyle name="好_2008年全省人员信息" xfId="2770"/>
    <cellStyle name="好_2008年一般预算支出预计" xfId="2771"/>
    <cellStyle name="好_市辖区测算-新科目（20080626）_县市旗测算-新科目（含人口规模效应）_财力性转移支付2010年预算参考数" xfId="2772"/>
    <cellStyle name="好_2008年预计支出与2007年对比" xfId="2773"/>
    <cellStyle name="好_2008年支出调整_2014省级收入12.2（更新后）" xfId="2774"/>
    <cellStyle name="好_2008年支出调整_2014省级收入及财力12.12（更新后）" xfId="2775"/>
    <cellStyle name="强调文字颜色 4 2 3" xfId="2776"/>
    <cellStyle name="好_2008年支出调整_省级财力12.12" xfId="2777"/>
    <cellStyle name="好_2009年财力测算情况11.19" xfId="2778"/>
    <cellStyle name="好_2009年财力测算情况11.19_基金汇总" xfId="2779"/>
    <cellStyle name="好_电力公司增值税划转" xfId="2780"/>
    <cellStyle name="好_2009年财力测算情况11.19_收入汇总" xfId="2781"/>
    <cellStyle name="好_2009年财力测算情况11.19_支出汇总" xfId="2782"/>
    <cellStyle name="好_Sheet1_全省基金收支" xfId="2783"/>
    <cellStyle name="好_2009年结算（最终）_基金汇总" xfId="2784"/>
    <cellStyle name="好_省级明细_代编全省支出预算修改" xfId="2785"/>
    <cellStyle name="好_2009年结算（最终）_支出汇总" xfId="2786"/>
    <cellStyle name="好_2009年省对市县转移支付测算表(9.27)_2014省级收入12.2（更新后）" xfId="2787"/>
    <cellStyle name="好_2009年省与市县结算（最终）" xfId="2788"/>
    <cellStyle name="好_2010年 - 现金预算 v.2 170909（华润燃气）" xfId="2789"/>
    <cellStyle name="好_附表_省级财力12.12" xfId="2790"/>
    <cellStyle name="好_2010年全省供养人员" xfId="2791"/>
    <cellStyle name="好_2010年收入预测表（20091218)）" xfId="2792"/>
    <cellStyle name="千位分隔 8" xfId="2793"/>
    <cellStyle name="好_2010年收入预测表（20091218)）_基金汇总" xfId="2794"/>
    <cellStyle name="好_2010年收入预测表（20091218)）_收入汇总" xfId="2795"/>
    <cellStyle name="好_2010年收入预测表（20091218)）_支出汇总" xfId="2796"/>
    <cellStyle name="好_同德" xfId="2797"/>
    <cellStyle name="好_20160105省级2016年预算情况表（最新）_2017年预算草案（债务）" xfId="2798"/>
    <cellStyle name="好_2010年收入预测表（20091219)）_基金汇总" xfId="2799"/>
    <cellStyle name="好_2010年收入预测表（20091219)）_收入汇总" xfId="2800"/>
    <cellStyle name="好_2010年收入预测表（20091219)）_支出汇总" xfId="2801"/>
    <cellStyle name="好_2010年收入预测表（20091230)）_收入汇总" xfId="2802"/>
    <cellStyle name="好_2010年收入预测表（20091230)）_支出汇总" xfId="2803"/>
    <cellStyle name="好_2010省对市县转移支付测算表(10-21）" xfId="2804"/>
    <cellStyle name="好_2010省对市县转移支付测算表(10-21）_2014省级收入及财力12.12（更新后）" xfId="2805"/>
    <cellStyle name="好_2010省对市县转移支付测算表(10-21）_省级财力12.12" xfId="2806"/>
    <cellStyle name="好_2010省级行政性收费专项收入批复" xfId="2807"/>
    <cellStyle name="好_2010省级行政性收费专项收入批复_基金汇总" xfId="2808"/>
    <cellStyle name="好_安徽 缺口县区测算(地方填报)1_省级财力12.12" xfId="2809"/>
    <cellStyle name="好_2010省级行政性收费专项收入批复_收入汇总" xfId="2810"/>
    <cellStyle name="千位分隔 2 2 2" xfId="2811"/>
    <cellStyle name="好_20111127汇报附表（8张）" xfId="2812"/>
    <cellStyle name="好_20111127汇报附表（8张）_支出汇总" xfId="2813"/>
    <cellStyle name="好_2011年财政收支预算草案2011.1.14" xfId="2814"/>
    <cellStyle name="好_2011年全省及省级预计12-31" xfId="2815"/>
    <cellStyle name="好_2011年全省及省级预计2011-12-12_基金汇总" xfId="2816"/>
    <cellStyle name="好_2011年全省及省级预计2011-12-12_支出汇总" xfId="2817"/>
    <cellStyle name="好_商品交易所2006--2008年税收" xfId="2818"/>
    <cellStyle name="好_2011年预算表格2010.12.9" xfId="2819"/>
    <cellStyle name="强调文字颜色 6 2_3.2017全省支出" xfId="2820"/>
    <cellStyle name="好_2011年预算表格2010.12.9_2014省级收入12.2（更新后）" xfId="2821"/>
    <cellStyle name="好_商品交易所2006--2008年税收_2017年预算草案（债务）" xfId="2822"/>
    <cellStyle name="好_行政(燃修费)_民生政策最低支出需求_财力性转移支付2010年预算参考数" xfId="2823"/>
    <cellStyle name="好_2011年预算表格2010.12.9_2017年预算草案（债务）" xfId="2824"/>
    <cellStyle name="计算 2" xfId="2825"/>
    <cellStyle name="好_商品交易所2006--2008年税收_基金汇总" xfId="2826"/>
    <cellStyle name="好_20160105省级2016年预算情况表（最新）_收入汇总" xfId="2827"/>
    <cellStyle name="好_2011年预算表格2010.12.9_基金汇总" xfId="2828"/>
    <cellStyle name="好_20160105省级2016年预算情况表（最新）" xfId="2829"/>
    <cellStyle name="好_2011年预算表格2010.12.9_省级财力12.12" xfId="2830"/>
    <cellStyle name="好_商品交易所2006--2008年税收_收入汇总" xfId="2831"/>
    <cellStyle name="好_2011年预算表格2010.12.9_收入汇总" xfId="2832"/>
    <cellStyle name="好_商品交易所2006--2008年税收_支出汇总" xfId="2833"/>
    <cellStyle name="好_2011年预算表格2010.12.9_支出汇总" xfId="2834"/>
    <cellStyle name="好_2011年预算大表11-26" xfId="2835"/>
    <cellStyle name="好_2011年预算大表11-26 2" xfId="2836"/>
    <cellStyle name="好_2011年预算大表11-26_2017年预算草案（债务）" xfId="2837"/>
    <cellStyle name="好_2011年预算大表11-26_支出汇总" xfId="2838"/>
    <cellStyle name="好_2011省级预算公开2011.1.24" xfId="2839"/>
    <cellStyle name="好_2012年结算与财力5.3" xfId="2840"/>
    <cellStyle name="好_分析缺口率" xfId="2841"/>
    <cellStyle name="好_2012年省级一般预算收入计划" xfId="2842"/>
    <cellStyle name="好_2013省级预算附表" xfId="2843"/>
    <cellStyle name="好_20140228114517645" xfId="2844"/>
    <cellStyle name="汇总 2" xfId="2845"/>
    <cellStyle name="好_2014年12月财政月报" xfId="2846"/>
    <cellStyle name="好_20161017---核定基数定表" xfId="2847"/>
    <cellStyle name="好_2016年财政专项清理表" xfId="2848"/>
    <cellStyle name="好_2016年财政总决算生成表全套0417 -平衡表" xfId="2849"/>
    <cellStyle name="检查单元格 2 2" xfId="2850"/>
    <cellStyle name="好_2016年结算与财力5.17" xfId="2851"/>
    <cellStyle name="好_34青海_1_2014省级收入及财力12.12（更新后）" xfId="2852"/>
    <cellStyle name="好_2016年中原银行税收基数短收市县负担情况表" xfId="2853"/>
    <cellStyle name="好_20170103省级2017年预算情况表" xfId="2854"/>
    <cellStyle name="好_20河南(财政部2010年县级基本财力测算数据)_省级财力12.12" xfId="2855"/>
    <cellStyle name="好_20河南_2014省级收入及财力12.12（更新后）" xfId="2856"/>
    <cellStyle name="好_34青海_1_省级财力12.12" xfId="2857"/>
    <cellStyle name="好_20河南_财力性转移支付2010年预算参考数" xfId="2858"/>
    <cellStyle name="好_20河南省" xfId="2859"/>
    <cellStyle name="好_22.2017年全省基金支出" xfId="2860"/>
    <cellStyle name="好_22湖南_2014省级收入12.2（更新后）" xfId="2861"/>
    <cellStyle name="适中 2" xfId="2862"/>
    <cellStyle name="好_22湖南_财力性转移支付2010年预算参考数" xfId="2863"/>
    <cellStyle name="好_27重庆_2014省级收入及财力12.12（更新后）" xfId="2864"/>
    <cellStyle name="好_27重庆_财力性转移支付2010年预算参考数" xfId="2865"/>
    <cellStyle name="好_28四川" xfId="2866"/>
    <cellStyle name="好_28四川_2014省级收入12.2（更新后）" xfId="2867"/>
    <cellStyle name="好_28四川_财力性转移支付2010年预算参考数" xfId="2868"/>
    <cellStyle name="好_28四川_省级财力12.12" xfId="2869"/>
    <cellStyle name="好_省级明细_政府性基金人大会表格1稿_基金汇总" xfId="2870"/>
    <cellStyle name="好_30云南" xfId="2871"/>
    <cellStyle name="好_30云南_1" xfId="2872"/>
    <cellStyle name="好_30云南_1_2014省级收入12.2（更新后）" xfId="2873"/>
    <cellStyle name="好_30云南_1_2014省级收入及财力12.12（更新后）" xfId="2874"/>
    <cellStyle name="好_表一_2014省级收入及财力12.12（更新后）" xfId="2875"/>
    <cellStyle name="好_30云南_1_省级财力12.12" xfId="2876"/>
    <cellStyle name="好_33甘肃" xfId="2877"/>
    <cellStyle name="好_34青海" xfId="2878"/>
    <cellStyle name="好_省级明细_Xl0000071_2017年预算草案（债务）" xfId="2879"/>
    <cellStyle name="好_34青海_1" xfId="2880"/>
    <cellStyle name="好_34青海_1_财力性转移支付2010年预算参考数" xfId="2881"/>
    <cellStyle name="好_34青海_2014省级收入12.2（更新后）" xfId="2882"/>
    <cellStyle name="好_34青海_省级财力12.12" xfId="2883"/>
    <cellStyle name="好_410927000_台前县_2014省级收入12.2（更新后）" xfId="2884"/>
    <cellStyle name="好_410927000_台前县_2014省级收入及财力12.12（更新后）" xfId="2885"/>
    <cellStyle name="好_河南省----2009-05-21（补充数据）_附表1-6" xfId="2886"/>
    <cellStyle name="好_Xl0000068 2" xfId="2887"/>
    <cellStyle name="好_530629_2006年县级财政报表附表" xfId="2888"/>
    <cellStyle name="好_财力（李处长）_2014省级收入及财力12.12（更新后）" xfId="2889"/>
    <cellStyle name="好_5334_2006年迪庆县级财政报表附表" xfId="2890"/>
    <cellStyle name="好_6.2017省本级支出" xfId="2891"/>
    <cellStyle name="好_Book1_1" xfId="2892"/>
    <cellStyle name="好_Book1_2" xfId="2893"/>
    <cellStyle name="好_Book1_2012-2013年经常性收入预测（1.1新口径）" xfId="2894"/>
    <cellStyle name="好_Book1_2012年省级平衡简表（用）" xfId="2895"/>
    <cellStyle name="好_省级明细_省级国有资本经营预算表" xfId="2896"/>
    <cellStyle name="好_Book1_2016年结算与财力5.17" xfId="2897"/>
    <cellStyle name="好_Book1_财力性转移支付2010年预算参考数" xfId="2898"/>
    <cellStyle name="好_Book1_附表1-6" xfId="2899"/>
    <cellStyle name="好_Book1_收入汇总" xfId="2900"/>
    <cellStyle name="好_Book1_四区2017年预算" xfId="2901"/>
    <cellStyle name="强调文字颜色 6 2" xfId="2902"/>
    <cellStyle name="好_汇总_2014省级收入及财力12.12（更新后）" xfId="2903"/>
    <cellStyle name="好_Book2" xfId="2904"/>
    <cellStyle name="好_Book2_2014省级收入及财力12.12（更新后）" xfId="2905"/>
    <cellStyle name="好_Book2_财力性转移支付2010年预算参考数" xfId="2906"/>
    <cellStyle name="好_Book2_省级财力12.12" xfId="2907"/>
    <cellStyle name="好_gdp" xfId="2908"/>
    <cellStyle name="好_material report in Jun" xfId="2909"/>
    <cellStyle name="好_省级明细_基金汇总" xfId="2910"/>
    <cellStyle name="好_Material reprot In Apr (2)" xfId="2911"/>
    <cellStyle name="好_Material reprot In Dec (3)" xfId="2912"/>
    <cellStyle name="好_检验表（调整后）" xfId="2913"/>
    <cellStyle name="好_Material reprot In Feb (2)" xfId="2914"/>
    <cellStyle name="好_行政公检法测算_民生政策最低支出需求_2014省级收入及财力12.12（更新后）" xfId="2915"/>
    <cellStyle name="好_Material reprot In Mar" xfId="2916"/>
    <cellStyle name="好_MA-T-MA01.01数据完整性检查子模块-详细设计" xfId="2917"/>
    <cellStyle name="好_Sheet1" xfId="2918"/>
    <cellStyle name="好_Sheet1_1" xfId="2919"/>
    <cellStyle name="好_农林水和城市维护标准支出20080505－县区合计_民生政策最低支出需求" xfId="2920"/>
    <cellStyle name="好_Sheet1_2014省级收入12.2（更新后）" xfId="2921"/>
    <cellStyle name="好_Sheet1_Sheet2" xfId="2922"/>
    <cellStyle name="好_Sheet1_省级财力12.12" xfId="2923"/>
    <cellStyle name="好_Sheet1_省级收入" xfId="2924"/>
    <cellStyle name="好_Sheet1_省级支出" xfId="2925"/>
    <cellStyle name="好_Xl0000068" xfId="2926"/>
    <cellStyle name="好_Xl0000068_收入汇总" xfId="2927"/>
    <cellStyle name="好_Xl0000302" xfId="2928"/>
    <cellStyle name="好_Xl0000335" xfId="2929"/>
    <cellStyle name="好_Xl0000336" xfId="2930"/>
    <cellStyle name="好_Xl0000621" xfId="2931"/>
    <cellStyle name="好_安徽 缺口县区测算(地方填报)1" xfId="2932"/>
    <cellStyle name="好_安徽 缺口县区测算(地方填报)1_2014省级收入及财力12.12（更新后）" xfId="2933"/>
    <cellStyle name="好_安徽 缺口县区测算(地方填报)1_财力性转移支付2010年预算参考数" xfId="2934"/>
    <cellStyle name="好_表一_2014省级收入12.2（更新后）" xfId="2935"/>
    <cellStyle name="好_表一_省级财力12.12" xfId="2936"/>
    <cellStyle name="好_不含人员经费系数_2014省级收入及财力12.12（更新后）" xfId="2937"/>
    <cellStyle name="好_教育(按照总人口测算）—20080416_不含人员经费系数_财力性转移支付2010年预算参考数" xfId="2938"/>
    <cellStyle name="好_财力（李处长）_省级财力12.12" xfId="2939"/>
    <cellStyle name="好_财力差异计算表(不含非农业区)_2014省级收入及财力12.12（更新后）" xfId="2940"/>
    <cellStyle name="好_财政供养人员_2014省级收入12.2（更新后）" xfId="2941"/>
    <cellStyle name="好_财政供养人员_2014省级收入及财力12.12（更新后）" xfId="2942"/>
    <cellStyle name="好_财政供养人员_财力性转移支付2010年预算参考数" xfId="2943"/>
    <cellStyle name="好_市辖区测算20080510_不含人员经费系数_财力性转移支付2010年预算参考数" xfId="2944"/>
    <cellStyle name="好_财政厅编制用表（2011年报省人大） 2" xfId="2945"/>
    <cellStyle name="好_财政厅编制用表（2011年报省人大）_2013省级预算附表" xfId="2946"/>
    <cellStyle name="好_财政厅编制用表（2011年报省人大）_2017年预算草案（债务）" xfId="2947"/>
    <cellStyle name="好_财政厅编制用表（2011年报省人大）_附表1-6" xfId="2948"/>
    <cellStyle name="好_财政厅编制用表（2011年报省人大）_省级财力12.12" xfId="2949"/>
    <cellStyle name="好_财政厅编制用表（2011年报省人大）_支出汇总" xfId="2950"/>
    <cellStyle name="好_测算结果_财力性转移支付2010年预算参考数" xfId="2951"/>
    <cellStyle name="烹拳 [0]_ +Foil &amp; -FOIL &amp; PAPER" xfId="2952"/>
    <cellStyle name="好_测算结果汇总" xfId="2953"/>
    <cellStyle name="好_测算结果汇总_2014省级收入及财力12.12（更新后）" xfId="2954"/>
    <cellStyle name="好_行政公检法测算_民生政策最低支出需求" xfId="2955"/>
    <cellStyle name="好_测算结果汇总_省级财力12.12" xfId="2956"/>
    <cellStyle name="好_测算总表_2014省级收入及财力12.12（更新后）" xfId="2957"/>
    <cellStyle name="好_测算总表_省级财力12.12" xfId="2958"/>
    <cellStyle name="好_成本差异系数" xfId="2959"/>
    <cellStyle name="好_成本差异系数（含人口规模）" xfId="2960"/>
    <cellStyle name="好_成本差异系数（含人口规模）_2014省级收入12.2（更新后）" xfId="2961"/>
    <cellStyle name="好_成本差异系数（含人口规模）_2014省级收入及财力12.12（更新后）" xfId="2962"/>
    <cellStyle name="好_成本差异系数（含人口规模）_财力性转移支付2010年预算参考数" xfId="2963"/>
    <cellStyle name="好_省级明细_基金最终修改支出" xfId="2964"/>
    <cellStyle name="好_成本差异系数_2014省级收入12.2（更新后）" xfId="2965"/>
    <cellStyle name="好_成本差异系数_省级财力12.12" xfId="2966"/>
    <cellStyle name="好_城建部门" xfId="2967"/>
    <cellStyle name="好_第五部分(才淼、饶永宏）" xfId="2968"/>
    <cellStyle name="好_分析缺口率_财力性转移支付2010年预算参考数" xfId="2969"/>
    <cellStyle name="强调文字颜色 4 3 2" xfId="2970"/>
    <cellStyle name="好_分析缺口率_省级财力12.12" xfId="2971"/>
    <cellStyle name="好_分县成本差异系数_不含人员经费系数_财力性转移支付2010年预算参考数" xfId="2972"/>
    <cellStyle name="好_分县成本差异系数_民生政策最低支出需求" xfId="2973"/>
    <cellStyle name="好_分县成本差异系数_民生政策最低支出需求_财力性转移支付2010年预算参考数" xfId="2974"/>
    <cellStyle name="好_附表" xfId="2975"/>
    <cellStyle name="好_附表_2014省级收入及财力12.12（更新后）" xfId="2976"/>
    <cellStyle name="好_附表_财力性转移支付2010年预算参考数" xfId="2977"/>
    <cellStyle name="好_复件 复件 2010年预算表格－2010-03-26-（含表间 公式）" xfId="2978"/>
    <cellStyle name="好_复件 复件 2010年预算表格－2010-03-26-（含表间 公式）_2014省级收入12.2（更新后）" xfId="2979"/>
    <cellStyle name="好_行政(燃修费)_不含人员经费系数_2014省级收入12.2（更新后）" xfId="2980"/>
    <cellStyle name="好_国有资本经营预算（2011年报省人大）" xfId="2981"/>
    <cellStyle name="好_国有资本经营预算（2011年报省人大）_2013省级预算附表" xfId="2982"/>
    <cellStyle name="好_省级明细_代编全省支出预算修改_收入汇总" xfId="2983"/>
    <cellStyle name="好_国有资本经营预算（2011年报省人大）_2014省级收入及财力12.12（更新后）" xfId="2984"/>
    <cellStyle name="好_国有资本经营预算（2011年报省人大）_2017年预算草案（债务）" xfId="2985"/>
    <cellStyle name="好_国有资本经营预算（2011年报省人大）_基金汇总" xfId="2986"/>
    <cellStyle name="好_省级明细_支出汇总" xfId="2987"/>
    <cellStyle name="好_行政(燃修费)_不含人员经费系数" xfId="2988"/>
    <cellStyle name="注释 2 5" xfId="2989"/>
    <cellStyle name="好_行政(燃修费)_不含人员经费系数_2014省级收入及财力12.12（更新后）" xfId="2990"/>
    <cellStyle name="好_行政(燃修费)_民生政策最低支出需求" xfId="2991"/>
    <cellStyle name="好_行政(燃修费)_省级财力12.12" xfId="2992"/>
    <cellStyle name="好_行政(燃修费)_县市旗测算-新科目（含人口规模效应）_2014省级收入12.2（更新后）" xfId="2993"/>
    <cellStyle name="汇总 2_1.3日 2017年预算草案 - 副本" xfId="2994"/>
    <cellStyle name="好_行政(燃修费)_县市旗测算-新科目（含人口规模效应）_2014省级收入及财力12.12（更新后）" xfId="2995"/>
    <cellStyle name="好_人员工资和公用经费3_财力性转移支付2010年预算参考数" xfId="2996"/>
    <cellStyle name="好_行政（人员）" xfId="2997"/>
    <cellStyle name="好_行政（人员）_2014省级收入12.2（更新后）" xfId="2998"/>
    <cellStyle name="好_行政（人员）_2014省级收入及财力12.12（更新后）" xfId="2999"/>
    <cellStyle name="好_行政（人员）_不含人员经费系数" xfId="3000"/>
    <cellStyle name="好_行政（人员）_不含人员经费系数_财力性转移支付2010年预算参考数" xfId="3001"/>
    <cellStyle name="好_教育(按照总人口测算）—20080416_县市旗测算-新科目（含人口规模效应）" xfId="3002"/>
    <cellStyle name="好_行政（人员）_不含人员经费系数_省级财力12.12" xfId="3003"/>
    <cellStyle name="好_行政（人员）_财力性转移支付2010年预算参考数" xfId="3004"/>
    <cellStyle name="好_行政（人员）_民生政策最低支出需求" xfId="3005"/>
    <cellStyle name="好_下文（表）" xfId="3006"/>
    <cellStyle name="好_行政（人员）_民生政策最低支出需求_省级财力12.12" xfId="3007"/>
    <cellStyle name="好_汇总" xfId="3008"/>
    <cellStyle name="好_行政（人员）_省级财力12.12" xfId="3009"/>
    <cellStyle name="好_行政（人员）_县市旗测算-新科目（含人口规模效应）_2014省级收入12.2（更新后）" xfId="3010"/>
    <cellStyle name="好_行政（人员）_县市旗测算-新科目（含人口规模效应）_2014省级收入及财力12.12（更新后）" xfId="3011"/>
    <cellStyle name="好_行政公检法测算" xfId="3012"/>
    <cellStyle name="好_行政公检法测算_2014省级收入12.2（更新后）" xfId="3013"/>
    <cellStyle name="好_行政公检法测算_2014省级收入及财力12.12（更新后）" xfId="3014"/>
    <cellStyle name="好_行政公检法测算_不含人员经费系数" xfId="3015"/>
    <cellStyle name="好_行政公检法测算_不含人员经费系数_省级财力12.12" xfId="3016"/>
    <cellStyle name="好_行政公检法测算_财力性转移支付2010年预算参考数" xfId="3017"/>
    <cellStyle name="好_行政公检法测算_民生政策最低支出需求_省级财力12.12" xfId="3018"/>
    <cellStyle name="好_行政公检法测算_省级财力12.12" xfId="3019"/>
    <cellStyle name="好_行政公检法测算_县市旗测算-新科目（含人口规模效应）" xfId="3020"/>
    <cellStyle name="好_行政公检法测算_县市旗测算-新科目（含人口规模效应）_2014省级收入及财力12.12（更新后）" xfId="3021"/>
    <cellStyle name="好_行政公检法测算_县市旗测算-新科目（含人口规模效应）_财力性转移支付2010年预算参考数" xfId="3022"/>
    <cellStyle name="好_行政公检法测算_县市旗测算-新科目（含人口规模效应）_省级财力12.12" xfId="3023"/>
    <cellStyle name="好_河南 缺口县区测算(地方填报白)_2014省级收入及财力12.12（更新后）" xfId="3024"/>
    <cellStyle name="好_河南 缺口县区测算(地方填报白)_财力性转移支付2010年预算参考数" xfId="3025"/>
    <cellStyle name="好_河南 缺口县区测算(地方填报白)_省级财力12.12" xfId="3026"/>
    <cellStyle name="好_河南省----2009-05-21（补充数据） 2" xfId="3027"/>
    <cellStyle name="好_河南省----2009-05-21（补充数据）_支出汇总" xfId="3028"/>
    <cellStyle name="好_河南省农村义务教育教师绩效工资测算表8-12_2014省级收入12.2（更新后）" xfId="3029"/>
    <cellStyle name="好_河南省农村义务教育教师绩效工资测算表8-12_省级财力12.12" xfId="3030"/>
    <cellStyle name="好_核定人数对比" xfId="3031"/>
    <cellStyle name="好_核定人数对比_2014省级收入及财力12.12（更新后）" xfId="3032"/>
    <cellStyle name="好_核定人数对比_财力性转移支付2010年预算参考数" xfId="3033"/>
    <cellStyle name="好_核定人数对比_省级财力12.12" xfId="3034"/>
    <cellStyle name="好_核定人数下发表" xfId="3035"/>
    <cellStyle name="好_核定人数下发表_2014省级收入12.2（更新后）" xfId="3036"/>
    <cellStyle name="好_核定人数下发表_财力性转移支付2010年预算参考数" xfId="3037"/>
    <cellStyle name="好_汇总_2014省级收入12.2（更新后）" xfId="3038"/>
    <cellStyle name="好_汇总_财力性转移支付2010年预算参考数" xfId="3039"/>
    <cellStyle name="好_汇总表" xfId="3040"/>
    <cellStyle name="好_汇总表_2014省级收入及财力12.12（更新后）" xfId="3041"/>
    <cellStyle name="好_汇总表_财力性转移支付2010年预算参考数" xfId="3042"/>
    <cellStyle name="好_汇总表4" xfId="3043"/>
    <cellStyle name="好_汇总-县级财政报表附表" xfId="3044"/>
    <cellStyle name="好_基金汇总" xfId="3045"/>
    <cellStyle name="好_教育(按照总人口测算）—20080416" xfId="3046"/>
    <cellStyle name="好_教育(按照总人口测算）—20080416_财力性转移支付2010年预算参考数" xfId="3047"/>
    <cellStyle name="好_教育(按照总人口测算）—20080416_民生政策最低支出需求_财力性转移支付2010年预算参考数" xfId="3048"/>
    <cellStyle name="好_津补贴保障测算（2010.3.19）" xfId="3049"/>
    <cellStyle name="好_津补贴保障测算(5.21)" xfId="3050"/>
    <cellStyle name="好_津补贴保障测算(5.21)_基金汇总" xfId="3051"/>
    <cellStyle name="好_津补贴保障测算(5.21)_收入汇总" xfId="3052"/>
    <cellStyle name="好_民生政策最低支出需求" xfId="3053"/>
    <cellStyle name="好_民生政策最低支出需求_财力性转移支付2010年预算参考数" xfId="3054"/>
    <cellStyle name="好_农林水和城市维护标准支出20080505－县区合计" xfId="3055"/>
    <cellStyle name="好_农林水和城市维护标准支出20080505－县区合计_不含人员经费系数_财力性转移支付2010年预算参考数" xfId="3056"/>
    <cellStyle name="好_农林水和城市维护标准支出20080505－县区合计_财力性转移支付2010年预算参考数" xfId="3057"/>
    <cellStyle name="好_农林水和城市维护标准支出20080505－县区合计_县市旗测算-新科目（含人口规模效应）" xfId="3058"/>
    <cellStyle name="好_农林水和城市维护标准支出20080505－县区合计_县市旗测算-新科目（含人口规模效应）_财力性转移支付2010年预算参考数" xfId="3059"/>
    <cellStyle name="好_平邑" xfId="3060"/>
    <cellStyle name="借出原因" xfId="3061"/>
    <cellStyle name="好_其他部门(按照总人口测算）—20080416_不含人员经费系数" xfId="3062"/>
    <cellStyle name="好_省级明细_Book3" xfId="3063"/>
    <cellStyle name="好_其他部门(按照总人口测算）—20080416_民生政策最低支出需求" xfId="3064"/>
    <cellStyle name="好_其他部门(按照总人口测算）—20080416_民生政策最低支出需求_财力性转移支付2010年预算参考数" xfId="3065"/>
    <cellStyle name="好_其他部门(按照总人口测算）—20080416_县市旗测算-新科目（含人口规模效应）" xfId="3066"/>
    <cellStyle name="好_青海 缺口县区测算(地方填报)" xfId="3067"/>
    <cellStyle name="好_省级明细_冬梅3_收入汇总" xfId="3068"/>
    <cellStyle name="好_青海 缺口县区测算(地方填报)_财力性转移支付2010年预算参考数" xfId="3069"/>
    <cellStyle name="好_全省基金收支" xfId="3070"/>
    <cellStyle name="好_缺口县区测算（11.13）" xfId="3071"/>
    <cellStyle name="好_缺口县区测算（11.13）_财力性转移支付2010年预算参考数" xfId="3072"/>
    <cellStyle name="好_缺口县区测算(按2007支出增长25%测算)_财力性转移支付2010年预算参考数" xfId="3073"/>
    <cellStyle name="好_缺口县区测算(按核定人数)" xfId="3074"/>
    <cellStyle name="好_缺口县区测算(按核定人数)_财力性转移支付2010年预算参考数" xfId="3075"/>
    <cellStyle name="后继超级链接" xfId="3076"/>
    <cellStyle name="好_缺口县区测算_财力性转移支付2010年预算参考数" xfId="3077"/>
    <cellStyle name="好_人员工资和公用经费_财力性转移支付2010年预算参考数" xfId="3078"/>
    <cellStyle name="好_人员工资和公用经费2" xfId="3079"/>
    <cellStyle name="好_人员工资和公用经费3" xfId="3080"/>
    <cellStyle name="注释 2 4" xfId="3081"/>
    <cellStyle name="好_山东省民生支出标准_财力性转移支付2010年预算参考数" xfId="3082"/>
    <cellStyle name="好_省电力2008年 工作表_2017年预算草案（债务）" xfId="3083"/>
    <cellStyle name="好_省电力2008年 工作表_收入汇总" xfId="3084"/>
    <cellStyle name="好_省级基金收出" xfId="3085"/>
    <cellStyle name="好_省级明细 2" xfId="3086"/>
    <cellStyle name="好_省级明细_2.2017全省收入" xfId="3087"/>
    <cellStyle name="好_省级明细_2016-2017全省国资预算" xfId="3088"/>
    <cellStyle name="好_省级明细_2016年预算草案" xfId="3089"/>
    <cellStyle name="好_重点民生支出需求测算表社保（农村低保）081112" xfId="3090"/>
    <cellStyle name="好_县市旗测算-新科目（20080627）_不含人员经费系数_财力性转移支付2010年预算参考数" xfId="3091"/>
    <cellStyle name="好_省级明细_2016年预算草案1.13_2017年预算草案（债务）" xfId="3092"/>
    <cellStyle name="好_省级明细_20171207-2018年预算草案" xfId="3093"/>
    <cellStyle name="好_省级明细_2017年预算草案（债务）" xfId="3094"/>
    <cellStyle name="好_省级明细_2017年预算草案1.4" xfId="3095"/>
    <cellStyle name="好_省级明细_3.2017全省支出" xfId="3096"/>
    <cellStyle name="好_省级明细_5.2017省本级收入" xfId="3097"/>
    <cellStyle name="好_省级明细_Xl0000068" xfId="3098"/>
    <cellStyle name="好_省级明细_Xl0000068 2" xfId="3099"/>
    <cellStyle name="好_省级明细_Xl0000068_基金汇总" xfId="3100"/>
    <cellStyle name="好_省级明细_Xl0000068_支出汇总" xfId="3101"/>
    <cellStyle name="好_省级明细_Xl0000071" xfId="3102"/>
    <cellStyle name="好_省级明细_Xl0000071_支出汇总" xfId="3103"/>
    <cellStyle name="好_省级明细_表六七" xfId="3104"/>
    <cellStyle name="好_省级明细_代编全省支出预算修改 2" xfId="3105"/>
    <cellStyle name="好_省级明细_代编全省支出预算修改_支出汇总" xfId="3106"/>
    <cellStyle name="好_省级明细_冬梅3_基金汇总" xfId="3107"/>
    <cellStyle name="好_省级明细_冬梅3_支出汇总" xfId="3108"/>
    <cellStyle name="千分位_ 白土" xfId="3109"/>
    <cellStyle name="好_省级明细_复件 表19（梁蕊发）" xfId="3110"/>
    <cellStyle name="好_省级明细_副本最新" xfId="3111"/>
    <cellStyle name="好_省级明细_副本最新_2017年预算草案（债务）" xfId="3112"/>
    <cellStyle name="好_省级明细_副本最新_基金汇总" xfId="3113"/>
    <cellStyle name="好_省级明细_基金表" xfId="3114"/>
    <cellStyle name="好_省级明细_基金最新" xfId="3115"/>
    <cellStyle name="好_省级明细_基金最新 2" xfId="3116"/>
    <cellStyle name="好_省级明细_基金最新_2017年预算草案（债务）" xfId="3117"/>
    <cellStyle name="好_省级明细_基金最新_基金汇总" xfId="3118"/>
    <cellStyle name="好_省级明细_基金最新_收入汇总" xfId="3119"/>
    <cellStyle name="好_省级明细_基金最新_支出汇总" xfId="3120"/>
    <cellStyle name="好_省级明细_梁蕊要预算局报人大2017年预算草案" xfId="3121"/>
    <cellStyle name="好_省级明细_全省收入代编最新" xfId="3122"/>
    <cellStyle name="好_省级明细_全省收入代编最新 2" xfId="3123"/>
    <cellStyle name="好_省级明细_全省收入代编最新_基金汇总" xfId="3124"/>
    <cellStyle name="好_省级明细_全省收入代编最新_收入汇总" xfId="3125"/>
    <cellStyle name="好_省级明细_全省收入代编最新_支出汇总" xfId="3126"/>
    <cellStyle name="好_省级明细_全省预算代编_2017年预算草案（债务）" xfId="3127"/>
    <cellStyle name="好_省级明细_全省预算代编_基金汇总" xfId="3128"/>
    <cellStyle name="好_省级明细_全省预算代编_收入汇总" xfId="3129"/>
    <cellStyle name="好_省级明细_收入汇总" xfId="3130"/>
    <cellStyle name="好_省级明细_政府性基金人大会表格1稿" xfId="3131"/>
    <cellStyle name="好_省级明细_政府性基金人大会表格1稿 2" xfId="3132"/>
    <cellStyle name="好_省级明细_政府性基金人大会表格1稿_2017年预算草案（债务）" xfId="3133"/>
    <cellStyle name="好_省级明细_政府性基金人大会表格1稿_收入汇总" xfId="3134"/>
    <cellStyle name="好_省级收入" xfId="3135"/>
    <cellStyle name="好_省级收入_1" xfId="3136"/>
    <cellStyle name="好_省级支出" xfId="3137"/>
    <cellStyle name="好_省属监狱人员级别表(驻外)" xfId="3138"/>
    <cellStyle name="好_省属监狱人员级别表(驻外)_收入汇总" xfId="3139"/>
    <cellStyle name="好_市辖区测算20080510_不含人员经费系数" xfId="3140"/>
    <cellStyle name="好_市辖区测算20080510_财力性转移支付2010年预算参考数" xfId="3141"/>
    <cellStyle name="好_市辖区测算20080510_民生政策最低支出需求" xfId="3142"/>
    <cellStyle name="好_市辖区测算20080510_县市旗测算-新科目（含人口规模效应）" xfId="3143"/>
    <cellStyle name="好_市辖区测算20080510_县市旗测算-新科目（含人口规模效应）_财力性转移支付2010年预算参考数" xfId="3144"/>
    <cellStyle name="好_市辖区测算-新科目（20080626）" xfId="3145"/>
    <cellStyle name="好_市辖区测算-新科目（20080626）_不含人员经费系数_财力性转移支付2010年预算参考数" xfId="3146"/>
    <cellStyle name="好_市辖区测算-新科目（20080626）_财力性转移支付2010年预算参考数" xfId="3147"/>
    <cellStyle name="好_市辖区测算-新科目（20080626）_民生政策最低支出需求_财力性转移支付2010年预算参考数" xfId="3148"/>
    <cellStyle name="好_市辖区测算-新科目（20080626）_县市旗测算-新科目（含人口规模效应）" xfId="3149"/>
    <cellStyle name="好_收入汇总" xfId="3150"/>
    <cellStyle name="千位分隔 29" xfId="3151"/>
    <cellStyle name="好_危改资金测算" xfId="3152"/>
    <cellStyle name="好_危改资金测算_财力性转移支付2010年预算参考数" xfId="3153"/>
    <cellStyle name="好_卫生(按照总人口测算）—20080416" xfId="3154"/>
    <cellStyle name="好_卫生(按照总人口测算）—20080416_不含人员经费系数" xfId="3155"/>
    <cellStyle name="好_卫生(按照总人口测算）—20080416_不含人员经费系数_财力性转移支付2010年预算参考数" xfId="3156"/>
    <cellStyle name="好_卫生(按照总人口测算）—20080416_财力性转移支付2010年预算参考数" xfId="3157"/>
    <cellStyle name="好_卫生(按照总人口测算）—20080416_民生政策最低支出需求_财力性转移支付2010年预算参考数" xfId="3158"/>
    <cellStyle name="好_卫生(按照总人口测算）—20080416_县市旗测算-新科目（含人口规模效应）_财力性转移支付2010年预算参考数" xfId="3159"/>
    <cellStyle name="好_卫生部门" xfId="3160"/>
    <cellStyle name="好_卫生部门_财力性转移支付2010年预算参考数" xfId="3161"/>
    <cellStyle name="好_文体广播部门" xfId="3162"/>
    <cellStyle name="好_文体广播事业(按照总人口测算）—20080416_不含人员经费系数" xfId="3163"/>
    <cellStyle name="好_文体广播事业(按照总人口测算）—20080416_不含人员经费系数_财力性转移支付2010年预算参考数" xfId="3164"/>
    <cellStyle name="好_文体广播事业(按照总人口测算）—20080416_财力性转移支付2010年预算参考数" xfId="3165"/>
    <cellStyle name="好_文体广播事业(按照总人口测算）—20080416_民生政策最低支出需求_财力性转移支付2010年预算参考数" xfId="3166"/>
    <cellStyle name="好_县区合并测算20080421" xfId="3167"/>
    <cellStyle name="好_县区合并测算20080421_不含人员经费系数_财力性转移支付2010年预算参考数" xfId="3168"/>
    <cellStyle name="汇总 3" xfId="3169"/>
    <cellStyle name="好_县区合并测算20080421_县市旗测算-新科目（含人口规模效应）" xfId="3170"/>
    <cellStyle name="好_县区合并测算20080421_县市旗测算-新科目（含人口规模效应）_财力性转移支付2010年预算参考数" xfId="3171"/>
    <cellStyle name="好_县区合并测算20080423(按照各省比重）_不含人员经费系数_财力性转移支付2010年预算参考数" xfId="3172"/>
    <cellStyle name="好_县区合并测算20080423(按照各省比重）_财力性转移支付2010年预算参考数" xfId="3173"/>
    <cellStyle name="好_县区合并测算20080423(按照各省比重）_民生政策最低支出需求_财力性转移支付2010年预算参考数" xfId="3174"/>
    <cellStyle name="好_县区合并测算20080423(按照各省比重）_县市旗测算-新科目（含人口规模效应）_财力性转移支付2010年预算参考数" xfId="3175"/>
    <cellStyle name="好_县市旗测算20080508" xfId="3176"/>
    <cellStyle name="好_县市旗测算20080508_民生政策最低支出需求" xfId="3177"/>
    <cellStyle name="好_县市旗测算20080508_民生政策最低支出需求_财力性转移支付2010年预算参考数" xfId="3178"/>
    <cellStyle name="普通" xfId="3179"/>
    <cellStyle name="好_县市旗测算20080508_县市旗测算-新科目（含人口规模效应）" xfId="3180"/>
    <cellStyle name="好_县市旗测算20080508_县市旗测算-新科目（含人口规模效应）_财力性转移支付2010年预算参考数" xfId="3181"/>
    <cellStyle name="好_县市旗测算-新科目（20080626）" xfId="3182"/>
    <cellStyle name="好_县市旗测算-新科目（20080626）_不含人员经费系数" xfId="3183"/>
    <cellStyle name="好_县市旗测算-新科目（20080626）_不含人员经费系数_财力性转移支付2010年预算参考数" xfId="3184"/>
    <cellStyle name="好_县市旗测算-新科目（20080626）_财力性转移支付2010年预算参考数" xfId="3185"/>
    <cellStyle name="好_县市旗测算-新科目（20080626）_县市旗测算-新科目（含人口规模效应）_财力性转移支付2010年预算参考数" xfId="3186"/>
    <cellStyle name="好_县市旗测算-新科目（20080627）" xfId="3187"/>
    <cellStyle name="好_县市旗测算-新科目（20080627）_不含人员经费系数" xfId="3188"/>
    <cellStyle name="好_县市旗测算-新科目（20080627）_县市旗测算-新科目（含人口规模效应）" xfId="3189"/>
    <cellStyle name="好_一般预算支出口径剔除表_财力性转移支付2010年预算参考数" xfId="3190"/>
    <cellStyle name="强调文字颜色 3 2 4" xfId="3191"/>
    <cellStyle name="好_云南 缺口县区测算(地方填报)" xfId="3192"/>
    <cellStyle name="好_云南 缺口县区测算(地方填报)_财力性转移支付2010年预算参考数" xfId="3193"/>
    <cellStyle name="好_云南省2008年转移支付测算——州市本级考核部分及政策性测算_财力性转移支付2010年预算参考数" xfId="3194"/>
    <cellStyle name="好_支出汇总" xfId="3195"/>
    <cellStyle name="好_转移支付" xfId="3196"/>
    <cellStyle name="好_追加科目情况表" xfId="3197"/>
    <cellStyle name="통화_1202" xfId="3198"/>
    <cellStyle name="好_自行调整差异系数顺序" xfId="3199"/>
    <cellStyle name="好_自行调整差异系数顺序_财力性转移支付2010年预算参考数" xfId="3200"/>
    <cellStyle name="好_总人口" xfId="3201"/>
    <cellStyle name="后继超链接" xfId="3202"/>
    <cellStyle name="汇总 2 3" xfId="3203"/>
    <cellStyle name="汇总 2 4" xfId="3204"/>
    <cellStyle name="汇总 3 2" xfId="3205"/>
    <cellStyle name="汇总 3_1.3日 2017年预算草案 - 副本" xfId="3206"/>
    <cellStyle name="汇总 4" xfId="3207"/>
    <cellStyle name="货" xfId="3208"/>
    <cellStyle name="貨幣 [0]_AB.REC09" xfId="3209"/>
    <cellStyle name="貨幣[0]_cpu 整腳" xfId="3210"/>
    <cellStyle name="计算 2 3" xfId="3211"/>
    <cellStyle name="计算 2 4" xfId="3212"/>
    <cellStyle name="计算 2_1.3日 2017年预算草案 - 副本" xfId="3213"/>
    <cellStyle name="检查单元格 2 4" xfId="3214"/>
    <cellStyle name="检查单元格 3" xfId="3215"/>
    <cellStyle name="检查单元格 3 2" xfId="3216"/>
    <cellStyle name="解释性文本 2 2" xfId="3217"/>
    <cellStyle name="解释性文本 3" xfId="3218"/>
    <cellStyle name="样式 1 2" xfId="3219"/>
    <cellStyle name="警告文本 2 4" xfId="3220"/>
    <cellStyle name="警告文本 3 2" xfId="3221"/>
    <cellStyle name="链接单元格 2" xfId="3222"/>
    <cellStyle name="链接单元格 2 3" xfId="3223"/>
    <cellStyle name="뷭?_BOOKSHIP" xfId="3224"/>
    <cellStyle name="链接单元格 3" xfId="3225"/>
    <cellStyle name="霓付 [0]_ +Foil &amp; -FOIL &amp; PAPER" xfId="3226"/>
    <cellStyle name="霓付_ +Foil &amp; -FOIL &amp; PAPER" xfId="3227"/>
    <cellStyle name="똿뗦먛귟_PRODUCT DETAIL Q1" xfId="3228"/>
    <cellStyle name="千" xfId="3229"/>
    <cellStyle name="千_NJ09-05" xfId="3230"/>
    <cellStyle name="千_NJ09-05_四区预算报人大" xfId="3231"/>
    <cellStyle name="千_NJ17-06" xfId="3232"/>
    <cellStyle name="千_NJ17-06_四区预算报人大" xfId="3233"/>
    <cellStyle name="千_NJ17-24" xfId="3234"/>
    <cellStyle name="千_NJ17-26_四区预算报人大" xfId="3235"/>
    <cellStyle name="千_NJ18-15" xfId="3236"/>
    <cellStyle name="千位[0]" xfId="3237"/>
    <cellStyle name="千位_ 方正PC" xfId="3238"/>
    <cellStyle name="千位分隔 10" xfId="3239"/>
    <cellStyle name="千位分隔 11" xfId="3240"/>
    <cellStyle name="千位分隔 12" xfId="3241"/>
    <cellStyle name="千位分隔 21" xfId="3242"/>
    <cellStyle name="千位分隔 16" xfId="3243"/>
    <cellStyle name="千位分隔 22" xfId="3244"/>
    <cellStyle name="千位分隔 17" xfId="3245"/>
    <cellStyle name="千位分隔 24" xfId="3246"/>
    <cellStyle name="千位分隔 19" xfId="3247"/>
    <cellStyle name="千位分隔 2" xfId="3248"/>
    <cellStyle name="千位分隔 2 2" xfId="3249"/>
    <cellStyle name="千位分隔 2 2 2 2" xfId="3250"/>
    <cellStyle name="千位分隔 2 2 3 2" xfId="3251"/>
    <cellStyle name="千位分隔 2 2 3 3" xfId="3252"/>
    <cellStyle name="千位分隔 25" xfId="3253"/>
    <cellStyle name="千位分隔 26" xfId="3254"/>
    <cellStyle name="数字" xfId="3255"/>
    <cellStyle name="千位分隔 27" xfId="3256"/>
    <cellStyle name="千位分隔 28" xfId="3257"/>
    <cellStyle name="千位分隔 6" xfId="3258"/>
    <cellStyle name="千位分隔[0] 2 2 2 3" xfId="3259"/>
    <cellStyle name="千位分隔[0] 2_Book1" xfId="3260"/>
    <cellStyle name="千位分季_新建 Microsoft Excel 工作表" xfId="3261"/>
    <cellStyle name="钎霖_!!!GO" xfId="3262"/>
    <cellStyle name="强调 2" xfId="3263"/>
    <cellStyle name="强调文字颜色 1 2 3" xfId="3264"/>
    <cellStyle name="强调文字颜色 1 2 4" xfId="3265"/>
    <cellStyle name="强调文字颜色 1 2_3.2017全省支出" xfId="3266"/>
    <cellStyle name="强调文字颜色 1 3" xfId="3267"/>
    <cellStyle name="强调文字颜色 1 3 2" xfId="3268"/>
    <cellStyle name="强调文字颜色 2 2" xfId="3269"/>
    <cellStyle name="强调文字颜色 2 2_3.2017全省支出" xfId="3270"/>
    <cellStyle name="强调文字颜色 3 2" xfId="3271"/>
    <cellStyle name="强调文字颜色 3 2 3" xfId="3272"/>
    <cellStyle name="强调文字颜色 3 2_3.2017全省支出" xfId="3273"/>
    <cellStyle name="强调文字颜色 4 2 4" xfId="3274"/>
    <cellStyle name="强调文字颜色 4 4" xfId="3275"/>
    <cellStyle name="强调文字颜色 5 3" xfId="3276"/>
    <cellStyle name="强调文字颜色 6 2 4" xfId="3277"/>
    <cellStyle name="强调文字颜色 6 3" xfId="3278"/>
    <cellStyle name="着色 6" xfId="3279"/>
    <cellStyle name="商品名称" xfId="3280"/>
    <cellStyle name="适中 2 2" xfId="3281"/>
    <cellStyle name="适中 2 4" xfId="3282"/>
    <cellStyle name="适中 2_3.2017全省支出" xfId="3283"/>
    <cellStyle name="适中 3 2" xfId="3284"/>
    <cellStyle name="输出 2" xfId="3285"/>
    <cellStyle name="输出 2 4" xfId="3286"/>
    <cellStyle name="输出 2_1.3日 2017年预算草案 - 副本" xfId="3287"/>
    <cellStyle name="输出 3_1.3日 2017年预算草案 - 副本" xfId="3288"/>
    <cellStyle name="输出 4" xfId="3289"/>
    <cellStyle name="输入 2 3" xfId="3290"/>
    <cellStyle name="输入 3 2" xfId="3291"/>
    <cellStyle name="输入 3_1.3日 2017年预算草案 - 副本" xfId="3292"/>
    <cellStyle name="数量" xfId="3293"/>
    <cellStyle name="未定义" xfId="3294"/>
    <cellStyle name="未定义 2" xfId="3295"/>
    <cellStyle name="小数" xfId="3296"/>
    <cellStyle name="믅됞 [0.00]_PRODUCT DETAIL Q1" xfId="3297"/>
    <cellStyle name="백분율_HOBONG" xfId="3298"/>
    <cellStyle name="昗弨_iACPU Summary" xfId="3299"/>
    <cellStyle name="着色 3" xfId="3300"/>
    <cellStyle name="着色 4" xfId="3301"/>
    <cellStyle name="着色 5" xfId="3302"/>
    <cellStyle name="寘嬫愗傝_Region Orders (2)" xfId="3303"/>
    <cellStyle name="注释 2 2" xfId="3304"/>
    <cellStyle name="注释 3_1.3日 2017年预算草案 - 副本" xfId="3305"/>
    <cellStyle name="资产" xfId="3306"/>
    <cellStyle name="콤마 [0]_1202" xfId="330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I27"/>
  <sheetViews>
    <sheetView showZeros="0" workbookViewId="0">
      <selection activeCell="H12" sqref="H12"/>
    </sheetView>
  </sheetViews>
  <sheetFormatPr defaultColWidth="9" defaultRowHeight="14.25"/>
  <cols>
    <col min="1" max="1" width="26.625" style="204" customWidth="1"/>
    <col min="2" max="2" width="14.875" style="204" hidden="1" customWidth="1"/>
    <col min="3" max="3" width="15.5" style="204" customWidth="1"/>
    <col min="4" max="4" width="16.875" style="204" customWidth="1"/>
    <col min="5" max="5" width="14.875" style="204" customWidth="1"/>
    <col min="6" max="256" width="9" style="204"/>
    <col min="257" max="257" width="26.625" style="204" customWidth="1"/>
    <col min="258" max="258" width="9" style="204" hidden="1" customWidth="1"/>
    <col min="259" max="259" width="15.5" style="204" customWidth="1"/>
    <col min="260" max="260" width="16.875" style="204" customWidth="1"/>
    <col min="261" max="261" width="14.875" style="204" customWidth="1"/>
    <col min="262" max="512" width="9" style="204"/>
    <col min="513" max="513" width="26.625" style="204" customWidth="1"/>
    <col min="514" max="514" width="9" style="204" hidden="1" customWidth="1"/>
    <col min="515" max="515" width="15.5" style="204" customWidth="1"/>
    <col min="516" max="516" width="16.875" style="204" customWidth="1"/>
    <col min="517" max="517" width="14.875" style="204" customWidth="1"/>
    <col min="518" max="768" width="9" style="204"/>
    <col min="769" max="769" width="26.625" style="204" customWidth="1"/>
    <col min="770" max="770" width="9" style="204" hidden="1" customWidth="1"/>
    <col min="771" max="771" width="15.5" style="204" customWidth="1"/>
    <col min="772" max="772" width="16.875" style="204" customWidth="1"/>
    <col min="773" max="773" width="14.875" style="204" customWidth="1"/>
    <col min="774" max="1024" width="9" style="204"/>
    <col min="1025" max="1025" width="26.625" style="204" customWidth="1"/>
    <col min="1026" max="1026" width="9" style="204" hidden="1" customWidth="1"/>
    <col min="1027" max="1027" width="15.5" style="204" customWidth="1"/>
    <col min="1028" max="1028" width="16.875" style="204" customWidth="1"/>
    <col min="1029" max="1029" width="14.875" style="204" customWidth="1"/>
    <col min="1030" max="1280" width="9" style="204"/>
    <col min="1281" max="1281" width="26.625" style="204" customWidth="1"/>
    <col min="1282" max="1282" width="9" style="204" hidden="1" customWidth="1"/>
    <col min="1283" max="1283" width="15.5" style="204" customWidth="1"/>
    <col min="1284" max="1284" width="16.875" style="204" customWidth="1"/>
    <col min="1285" max="1285" width="14.875" style="204" customWidth="1"/>
    <col min="1286" max="1536" width="9" style="204"/>
    <col min="1537" max="1537" width="26.625" style="204" customWidth="1"/>
    <col min="1538" max="1538" width="9" style="204" hidden="1" customWidth="1"/>
    <col min="1539" max="1539" width="15.5" style="204" customWidth="1"/>
    <col min="1540" max="1540" width="16.875" style="204" customWidth="1"/>
    <col min="1541" max="1541" width="14.875" style="204" customWidth="1"/>
    <col min="1542" max="1792" width="9" style="204"/>
    <col min="1793" max="1793" width="26.625" style="204" customWidth="1"/>
    <col min="1794" max="1794" width="9" style="204" hidden="1" customWidth="1"/>
    <col min="1795" max="1795" width="15.5" style="204" customWidth="1"/>
    <col min="1796" max="1796" width="16.875" style="204" customWidth="1"/>
    <col min="1797" max="1797" width="14.875" style="204" customWidth="1"/>
    <col min="1798" max="2048" width="9" style="204"/>
    <col min="2049" max="2049" width="26.625" style="204" customWidth="1"/>
    <col min="2050" max="2050" width="9" style="204" hidden="1" customWidth="1"/>
    <col min="2051" max="2051" width="15.5" style="204" customWidth="1"/>
    <col min="2052" max="2052" width="16.875" style="204" customWidth="1"/>
    <col min="2053" max="2053" width="14.875" style="204" customWidth="1"/>
    <col min="2054" max="2304" width="9" style="204"/>
    <col min="2305" max="2305" width="26.625" style="204" customWidth="1"/>
    <col min="2306" max="2306" width="9" style="204" hidden="1" customWidth="1"/>
    <col min="2307" max="2307" width="15.5" style="204" customWidth="1"/>
    <col min="2308" max="2308" width="16.875" style="204" customWidth="1"/>
    <col min="2309" max="2309" width="14.875" style="204" customWidth="1"/>
    <col min="2310" max="2560" width="9" style="204"/>
    <col min="2561" max="2561" width="26.625" style="204" customWidth="1"/>
    <col min="2562" max="2562" width="9" style="204" hidden="1" customWidth="1"/>
    <col min="2563" max="2563" width="15.5" style="204" customWidth="1"/>
    <col min="2564" max="2564" width="16.875" style="204" customWidth="1"/>
    <col min="2565" max="2565" width="14.875" style="204" customWidth="1"/>
    <col min="2566" max="2816" width="9" style="204"/>
    <col min="2817" max="2817" width="26.625" style="204" customWidth="1"/>
    <col min="2818" max="2818" width="9" style="204" hidden="1" customWidth="1"/>
    <col min="2819" max="2819" width="15.5" style="204" customWidth="1"/>
    <col min="2820" max="2820" width="16.875" style="204" customWidth="1"/>
    <col min="2821" max="2821" width="14.875" style="204" customWidth="1"/>
    <col min="2822" max="3072" width="9" style="204"/>
    <col min="3073" max="3073" width="26.625" style="204" customWidth="1"/>
    <col min="3074" max="3074" width="9" style="204" hidden="1" customWidth="1"/>
    <col min="3075" max="3075" width="15.5" style="204" customWidth="1"/>
    <col min="3076" max="3076" width="16.875" style="204" customWidth="1"/>
    <col min="3077" max="3077" width="14.875" style="204" customWidth="1"/>
    <col min="3078" max="3328" width="9" style="204"/>
    <col min="3329" max="3329" width="26.625" style="204" customWidth="1"/>
    <col min="3330" max="3330" width="9" style="204" hidden="1" customWidth="1"/>
    <col min="3331" max="3331" width="15.5" style="204" customWidth="1"/>
    <col min="3332" max="3332" width="16.875" style="204" customWidth="1"/>
    <col min="3333" max="3333" width="14.875" style="204" customWidth="1"/>
    <col min="3334" max="3584" width="9" style="204"/>
    <col min="3585" max="3585" width="26.625" style="204" customWidth="1"/>
    <col min="3586" max="3586" width="9" style="204" hidden="1" customWidth="1"/>
    <col min="3587" max="3587" width="15.5" style="204" customWidth="1"/>
    <col min="3588" max="3588" width="16.875" style="204" customWidth="1"/>
    <col min="3589" max="3589" width="14.875" style="204" customWidth="1"/>
    <col min="3590" max="3840" width="9" style="204"/>
    <col min="3841" max="3841" width="26.625" style="204" customWidth="1"/>
    <col min="3842" max="3842" width="9" style="204" hidden="1" customWidth="1"/>
    <col min="3843" max="3843" width="15.5" style="204" customWidth="1"/>
    <col min="3844" max="3844" width="16.875" style="204" customWidth="1"/>
    <col min="3845" max="3845" width="14.875" style="204" customWidth="1"/>
    <col min="3846" max="4096" width="9" style="204"/>
    <col min="4097" max="4097" width="26.625" style="204" customWidth="1"/>
    <col min="4098" max="4098" width="9" style="204" hidden="1" customWidth="1"/>
    <col min="4099" max="4099" width="15.5" style="204" customWidth="1"/>
    <col min="4100" max="4100" width="16.875" style="204" customWidth="1"/>
    <col min="4101" max="4101" width="14.875" style="204" customWidth="1"/>
    <col min="4102" max="4352" width="9" style="204"/>
    <col min="4353" max="4353" width="26.625" style="204" customWidth="1"/>
    <col min="4354" max="4354" width="9" style="204" hidden="1" customWidth="1"/>
    <col min="4355" max="4355" width="15.5" style="204" customWidth="1"/>
    <col min="4356" max="4356" width="16.875" style="204" customWidth="1"/>
    <col min="4357" max="4357" width="14.875" style="204" customWidth="1"/>
    <col min="4358" max="4608" width="9" style="204"/>
    <col min="4609" max="4609" width="26.625" style="204" customWidth="1"/>
    <col min="4610" max="4610" width="9" style="204" hidden="1" customWidth="1"/>
    <col min="4611" max="4611" width="15.5" style="204" customWidth="1"/>
    <col min="4612" max="4612" width="16.875" style="204" customWidth="1"/>
    <col min="4613" max="4613" width="14.875" style="204" customWidth="1"/>
    <col min="4614" max="4864" width="9" style="204"/>
    <col min="4865" max="4865" width="26.625" style="204" customWidth="1"/>
    <col min="4866" max="4866" width="9" style="204" hidden="1" customWidth="1"/>
    <col min="4867" max="4867" width="15.5" style="204" customWidth="1"/>
    <col min="4868" max="4868" width="16.875" style="204" customWidth="1"/>
    <col min="4869" max="4869" width="14.875" style="204" customWidth="1"/>
    <col min="4870" max="5120" width="9" style="204"/>
    <col min="5121" max="5121" width="26.625" style="204" customWidth="1"/>
    <col min="5122" max="5122" width="9" style="204" hidden="1" customWidth="1"/>
    <col min="5123" max="5123" width="15.5" style="204" customWidth="1"/>
    <col min="5124" max="5124" width="16.875" style="204" customWidth="1"/>
    <col min="5125" max="5125" width="14.875" style="204" customWidth="1"/>
    <col min="5126" max="5376" width="9" style="204"/>
    <col min="5377" max="5377" width="26.625" style="204" customWidth="1"/>
    <col min="5378" max="5378" width="9" style="204" hidden="1" customWidth="1"/>
    <col min="5379" max="5379" width="15.5" style="204" customWidth="1"/>
    <col min="5380" max="5380" width="16.875" style="204" customWidth="1"/>
    <col min="5381" max="5381" width="14.875" style="204" customWidth="1"/>
    <col min="5382" max="5632" width="9" style="204"/>
    <col min="5633" max="5633" width="26.625" style="204" customWidth="1"/>
    <col min="5634" max="5634" width="9" style="204" hidden="1" customWidth="1"/>
    <col min="5635" max="5635" width="15.5" style="204" customWidth="1"/>
    <col min="5636" max="5636" width="16.875" style="204" customWidth="1"/>
    <col min="5637" max="5637" width="14.875" style="204" customWidth="1"/>
    <col min="5638" max="5888" width="9" style="204"/>
    <col min="5889" max="5889" width="26.625" style="204" customWidth="1"/>
    <col min="5890" max="5890" width="9" style="204" hidden="1" customWidth="1"/>
    <col min="5891" max="5891" width="15.5" style="204" customWidth="1"/>
    <col min="5892" max="5892" width="16.875" style="204" customWidth="1"/>
    <col min="5893" max="5893" width="14.875" style="204" customWidth="1"/>
    <col min="5894" max="6144" width="9" style="204"/>
    <col min="6145" max="6145" width="26.625" style="204" customWidth="1"/>
    <col min="6146" max="6146" width="9" style="204" hidden="1" customWidth="1"/>
    <col min="6147" max="6147" width="15.5" style="204" customWidth="1"/>
    <col min="6148" max="6148" width="16.875" style="204" customWidth="1"/>
    <col min="6149" max="6149" width="14.875" style="204" customWidth="1"/>
    <col min="6150" max="6400" width="9" style="204"/>
    <col min="6401" max="6401" width="26.625" style="204" customWidth="1"/>
    <col min="6402" max="6402" width="9" style="204" hidden="1" customWidth="1"/>
    <col min="6403" max="6403" width="15.5" style="204" customWidth="1"/>
    <col min="6404" max="6404" width="16.875" style="204" customWidth="1"/>
    <col min="6405" max="6405" width="14.875" style="204" customWidth="1"/>
    <col min="6406" max="6656" width="9" style="204"/>
    <col min="6657" max="6657" width="26.625" style="204" customWidth="1"/>
    <col min="6658" max="6658" width="9" style="204" hidden="1" customWidth="1"/>
    <col min="6659" max="6659" width="15.5" style="204" customWidth="1"/>
    <col min="6660" max="6660" width="16.875" style="204" customWidth="1"/>
    <col min="6661" max="6661" width="14.875" style="204" customWidth="1"/>
    <col min="6662" max="6912" width="9" style="204"/>
    <col min="6913" max="6913" width="26.625" style="204" customWidth="1"/>
    <col min="6914" max="6914" width="9" style="204" hidden="1" customWidth="1"/>
    <col min="6915" max="6915" width="15.5" style="204" customWidth="1"/>
    <col min="6916" max="6916" width="16.875" style="204" customWidth="1"/>
    <col min="6917" max="6917" width="14.875" style="204" customWidth="1"/>
    <col min="6918" max="7168" width="9" style="204"/>
    <col min="7169" max="7169" width="26.625" style="204" customWidth="1"/>
    <col min="7170" max="7170" width="9" style="204" hidden="1" customWidth="1"/>
    <col min="7171" max="7171" width="15.5" style="204" customWidth="1"/>
    <col min="7172" max="7172" width="16.875" style="204" customWidth="1"/>
    <col min="7173" max="7173" width="14.875" style="204" customWidth="1"/>
    <col min="7174" max="7424" width="9" style="204"/>
    <col min="7425" max="7425" width="26.625" style="204" customWidth="1"/>
    <col min="7426" max="7426" width="9" style="204" hidden="1" customWidth="1"/>
    <col min="7427" max="7427" width="15.5" style="204" customWidth="1"/>
    <col min="7428" max="7428" width="16.875" style="204" customWidth="1"/>
    <col min="7429" max="7429" width="14.875" style="204" customWidth="1"/>
    <col min="7430" max="7680" width="9" style="204"/>
    <col min="7681" max="7681" width="26.625" style="204" customWidth="1"/>
    <col min="7682" max="7682" width="9" style="204" hidden="1" customWidth="1"/>
    <col min="7683" max="7683" width="15.5" style="204" customWidth="1"/>
    <col min="7684" max="7684" width="16.875" style="204" customWidth="1"/>
    <col min="7685" max="7685" width="14.875" style="204" customWidth="1"/>
    <col min="7686" max="7936" width="9" style="204"/>
    <col min="7937" max="7937" width="26.625" style="204" customWidth="1"/>
    <col min="7938" max="7938" width="9" style="204" hidden="1" customWidth="1"/>
    <col min="7939" max="7939" width="15.5" style="204" customWidth="1"/>
    <col min="7940" max="7940" width="16.875" style="204" customWidth="1"/>
    <col min="7941" max="7941" width="14.875" style="204" customWidth="1"/>
    <col min="7942" max="8192" width="9" style="204"/>
    <col min="8193" max="8193" width="26.625" style="204" customWidth="1"/>
    <col min="8194" max="8194" width="9" style="204" hidden="1" customWidth="1"/>
    <col min="8195" max="8195" width="15.5" style="204" customWidth="1"/>
    <col min="8196" max="8196" width="16.875" style="204" customWidth="1"/>
    <col min="8197" max="8197" width="14.875" style="204" customWidth="1"/>
    <col min="8198" max="8448" width="9" style="204"/>
    <col min="8449" max="8449" width="26.625" style="204" customWidth="1"/>
    <col min="8450" max="8450" width="9" style="204" hidden="1" customWidth="1"/>
    <col min="8451" max="8451" width="15.5" style="204" customWidth="1"/>
    <col min="8452" max="8452" width="16.875" style="204" customWidth="1"/>
    <col min="8453" max="8453" width="14.875" style="204" customWidth="1"/>
    <col min="8454" max="8704" width="9" style="204"/>
    <col min="8705" max="8705" width="26.625" style="204" customWidth="1"/>
    <col min="8706" max="8706" width="9" style="204" hidden="1" customWidth="1"/>
    <col min="8707" max="8707" width="15.5" style="204" customWidth="1"/>
    <col min="8708" max="8708" width="16.875" style="204" customWidth="1"/>
    <col min="8709" max="8709" width="14.875" style="204" customWidth="1"/>
    <col min="8710" max="8960" width="9" style="204"/>
    <col min="8961" max="8961" width="26.625" style="204" customWidth="1"/>
    <col min="8962" max="8962" width="9" style="204" hidden="1" customWidth="1"/>
    <col min="8963" max="8963" width="15.5" style="204" customWidth="1"/>
    <col min="8964" max="8964" width="16.875" style="204" customWidth="1"/>
    <col min="8965" max="8965" width="14.875" style="204" customWidth="1"/>
    <col min="8966" max="9216" width="9" style="204"/>
    <col min="9217" max="9217" width="26.625" style="204" customWidth="1"/>
    <col min="9218" max="9218" width="9" style="204" hidden="1" customWidth="1"/>
    <col min="9219" max="9219" width="15.5" style="204" customWidth="1"/>
    <col min="9220" max="9220" width="16.875" style="204" customWidth="1"/>
    <col min="9221" max="9221" width="14.875" style="204" customWidth="1"/>
    <col min="9222" max="9472" width="9" style="204"/>
    <col min="9473" max="9473" width="26.625" style="204" customWidth="1"/>
    <col min="9474" max="9474" width="9" style="204" hidden="1" customWidth="1"/>
    <col min="9475" max="9475" width="15.5" style="204" customWidth="1"/>
    <col min="9476" max="9476" width="16.875" style="204" customWidth="1"/>
    <col min="9477" max="9477" width="14.875" style="204" customWidth="1"/>
    <col min="9478" max="9728" width="9" style="204"/>
    <col min="9729" max="9729" width="26.625" style="204" customWidth="1"/>
    <col min="9730" max="9730" width="9" style="204" hidden="1" customWidth="1"/>
    <col min="9731" max="9731" width="15.5" style="204" customWidth="1"/>
    <col min="9732" max="9732" width="16.875" style="204" customWidth="1"/>
    <col min="9733" max="9733" width="14.875" style="204" customWidth="1"/>
    <col min="9734" max="9984" width="9" style="204"/>
    <col min="9985" max="9985" width="26.625" style="204" customWidth="1"/>
    <col min="9986" max="9986" width="9" style="204" hidden="1" customWidth="1"/>
    <col min="9987" max="9987" width="15.5" style="204" customWidth="1"/>
    <col min="9988" max="9988" width="16.875" style="204" customWidth="1"/>
    <col min="9989" max="9989" width="14.875" style="204" customWidth="1"/>
    <col min="9990" max="10240" width="9" style="204"/>
    <col min="10241" max="10241" width="26.625" style="204" customWidth="1"/>
    <col min="10242" max="10242" width="9" style="204" hidden="1" customWidth="1"/>
    <col min="10243" max="10243" width="15.5" style="204" customWidth="1"/>
    <col min="10244" max="10244" width="16.875" style="204" customWidth="1"/>
    <col min="10245" max="10245" width="14.875" style="204" customWidth="1"/>
    <col min="10246" max="10496" width="9" style="204"/>
    <col min="10497" max="10497" width="26.625" style="204" customWidth="1"/>
    <col min="10498" max="10498" width="9" style="204" hidden="1" customWidth="1"/>
    <col min="10499" max="10499" width="15.5" style="204" customWidth="1"/>
    <col min="10500" max="10500" width="16.875" style="204" customWidth="1"/>
    <col min="10501" max="10501" width="14.875" style="204" customWidth="1"/>
    <col min="10502" max="10752" width="9" style="204"/>
    <col min="10753" max="10753" width="26.625" style="204" customWidth="1"/>
    <col min="10754" max="10754" width="9" style="204" hidden="1" customWidth="1"/>
    <col min="10755" max="10755" width="15.5" style="204" customWidth="1"/>
    <col min="10756" max="10756" width="16.875" style="204" customWidth="1"/>
    <col min="10757" max="10757" width="14.875" style="204" customWidth="1"/>
    <col min="10758" max="11008" width="9" style="204"/>
    <col min="11009" max="11009" width="26.625" style="204" customWidth="1"/>
    <col min="11010" max="11010" width="9" style="204" hidden="1" customWidth="1"/>
    <col min="11011" max="11011" width="15.5" style="204" customWidth="1"/>
    <col min="11012" max="11012" width="16.875" style="204" customWidth="1"/>
    <col min="11013" max="11013" width="14.875" style="204" customWidth="1"/>
    <col min="11014" max="11264" width="9" style="204"/>
    <col min="11265" max="11265" width="26.625" style="204" customWidth="1"/>
    <col min="11266" max="11266" width="9" style="204" hidden="1" customWidth="1"/>
    <col min="11267" max="11267" width="15.5" style="204" customWidth="1"/>
    <col min="11268" max="11268" width="16.875" style="204" customWidth="1"/>
    <col min="11269" max="11269" width="14.875" style="204" customWidth="1"/>
    <col min="11270" max="11520" width="9" style="204"/>
    <col min="11521" max="11521" width="26.625" style="204" customWidth="1"/>
    <col min="11522" max="11522" width="9" style="204" hidden="1" customWidth="1"/>
    <col min="11523" max="11523" width="15.5" style="204" customWidth="1"/>
    <col min="11524" max="11524" width="16.875" style="204" customWidth="1"/>
    <col min="11525" max="11525" width="14.875" style="204" customWidth="1"/>
    <col min="11526" max="11776" width="9" style="204"/>
    <col min="11777" max="11777" width="26.625" style="204" customWidth="1"/>
    <col min="11778" max="11778" width="9" style="204" hidden="1" customWidth="1"/>
    <col min="11779" max="11779" width="15.5" style="204" customWidth="1"/>
    <col min="11780" max="11780" width="16.875" style="204" customWidth="1"/>
    <col min="11781" max="11781" width="14.875" style="204" customWidth="1"/>
    <col min="11782" max="12032" width="9" style="204"/>
    <col min="12033" max="12033" width="26.625" style="204" customWidth="1"/>
    <col min="12034" max="12034" width="9" style="204" hidden="1" customWidth="1"/>
    <col min="12035" max="12035" width="15.5" style="204" customWidth="1"/>
    <col min="12036" max="12036" width="16.875" style="204" customWidth="1"/>
    <col min="12037" max="12037" width="14.875" style="204" customWidth="1"/>
    <col min="12038" max="12288" width="9" style="204"/>
    <col min="12289" max="12289" width="26.625" style="204" customWidth="1"/>
    <col min="12290" max="12290" width="9" style="204" hidden="1" customWidth="1"/>
    <col min="12291" max="12291" width="15.5" style="204" customWidth="1"/>
    <col min="12292" max="12292" width="16.875" style="204" customWidth="1"/>
    <col min="12293" max="12293" width="14.875" style="204" customWidth="1"/>
    <col min="12294" max="12544" width="9" style="204"/>
    <col min="12545" max="12545" width="26.625" style="204" customWidth="1"/>
    <col min="12546" max="12546" width="9" style="204" hidden="1" customWidth="1"/>
    <col min="12547" max="12547" width="15.5" style="204" customWidth="1"/>
    <col min="12548" max="12548" width="16.875" style="204" customWidth="1"/>
    <col min="12549" max="12549" width="14.875" style="204" customWidth="1"/>
    <col min="12550" max="12800" width="9" style="204"/>
    <col min="12801" max="12801" width="26.625" style="204" customWidth="1"/>
    <col min="12802" max="12802" width="9" style="204" hidden="1" customWidth="1"/>
    <col min="12803" max="12803" width="15.5" style="204" customWidth="1"/>
    <col min="12804" max="12804" width="16.875" style="204" customWidth="1"/>
    <col min="12805" max="12805" width="14.875" style="204" customWidth="1"/>
    <col min="12806" max="13056" width="9" style="204"/>
    <col min="13057" max="13057" width="26.625" style="204" customWidth="1"/>
    <col min="13058" max="13058" width="9" style="204" hidden="1" customWidth="1"/>
    <col min="13059" max="13059" width="15.5" style="204" customWidth="1"/>
    <col min="13060" max="13060" width="16.875" style="204" customWidth="1"/>
    <col min="13061" max="13061" width="14.875" style="204" customWidth="1"/>
    <col min="13062" max="13312" width="9" style="204"/>
    <col min="13313" max="13313" width="26.625" style="204" customWidth="1"/>
    <col min="13314" max="13314" width="9" style="204" hidden="1" customWidth="1"/>
    <col min="13315" max="13315" width="15.5" style="204" customWidth="1"/>
    <col min="13316" max="13316" width="16.875" style="204" customWidth="1"/>
    <col min="13317" max="13317" width="14.875" style="204" customWidth="1"/>
    <col min="13318" max="13568" width="9" style="204"/>
    <col min="13569" max="13569" width="26.625" style="204" customWidth="1"/>
    <col min="13570" max="13570" width="9" style="204" hidden="1" customWidth="1"/>
    <col min="13571" max="13571" width="15.5" style="204" customWidth="1"/>
    <col min="13572" max="13572" width="16.875" style="204" customWidth="1"/>
    <col min="13573" max="13573" width="14.875" style="204" customWidth="1"/>
    <col min="13574" max="13824" width="9" style="204"/>
    <col min="13825" max="13825" width="26.625" style="204" customWidth="1"/>
    <col min="13826" max="13826" width="9" style="204" hidden="1" customWidth="1"/>
    <col min="13827" max="13827" width="15.5" style="204" customWidth="1"/>
    <col min="13828" max="13828" width="16.875" style="204" customWidth="1"/>
    <col min="13829" max="13829" width="14.875" style="204" customWidth="1"/>
    <col min="13830" max="14080" width="9" style="204"/>
    <col min="14081" max="14081" width="26.625" style="204" customWidth="1"/>
    <col min="14082" max="14082" width="9" style="204" hidden="1" customWidth="1"/>
    <col min="14083" max="14083" width="15.5" style="204" customWidth="1"/>
    <col min="14084" max="14084" width="16.875" style="204" customWidth="1"/>
    <col min="14085" max="14085" width="14.875" style="204" customWidth="1"/>
    <col min="14086" max="14336" width="9" style="204"/>
    <col min="14337" max="14337" width="26.625" style="204" customWidth="1"/>
    <col min="14338" max="14338" width="9" style="204" hidden="1" customWidth="1"/>
    <col min="14339" max="14339" width="15.5" style="204" customWidth="1"/>
    <col min="14340" max="14340" width="16.875" style="204" customWidth="1"/>
    <col min="14341" max="14341" width="14.875" style="204" customWidth="1"/>
    <col min="14342" max="14592" width="9" style="204"/>
    <col min="14593" max="14593" width="26.625" style="204" customWidth="1"/>
    <col min="14594" max="14594" width="9" style="204" hidden="1" customWidth="1"/>
    <col min="14595" max="14595" width="15.5" style="204" customWidth="1"/>
    <col min="14596" max="14596" width="16.875" style="204" customWidth="1"/>
    <col min="14597" max="14597" width="14.875" style="204" customWidth="1"/>
    <col min="14598" max="14848" width="9" style="204"/>
    <col min="14849" max="14849" width="26.625" style="204" customWidth="1"/>
    <col min="14850" max="14850" width="9" style="204" hidden="1" customWidth="1"/>
    <col min="14851" max="14851" width="15.5" style="204" customWidth="1"/>
    <col min="14852" max="14852" width="16.875" style="204" customWidth="1"/>
    <col min="14853" max="14853" width="14.875" style="204" customWidth="1"/>
    <col min="14854" max="15104" width="9" style="204"/>
    <col min="15105" max="15105" width="26.625" style="204" customWidth="1"/>
    <col min="15106" max="15106" width="9" style="204" hidden="1" customWidth="1"/>
    <col min="15107" max="15107" width="15.5" style="204" customWidth="1"/>
    <col min="15108" max="15108" width="16.875" style="204" customWidth="1"/>
    <col min="15109" max="15109" width="14.875" style="204" customWidth="1"/>
    <col min="15110" max="15360" width="9" style="204"/>
    <col min="15361" max="15361" width="26.625" style="204" customWidth="1"/>
    <col min="15362" max="15362" width="9" style="204" hidden="1" customWidth="1"/>
    <col min="15363" max="15363" width="15.5" style="204" customWidth="1"/>
    <col min="15364" max="15364" width="16.875" style="204" customWidth="1"/>
    <col min="15365" max="15365" width="14.875" style="204" customWidth="1"/>
    <col min="15366" max="15616" width="9" style="204"/>
    <col min="15617" max="15617" width="26.625" style="204" customWidth="1"/>
    <col min="15618" max="15618" width="9" style="204" hidden="1" customWidth="1"/>
    <col min="15619" max="15619" width="15.5" style="204" customWidth="1"/>
    <col min="15620" max="15620" width="16.875" style="204" customWidth="1"/>
    <col min="15621" max="15621" width="14.875" style="204" customWidth="1"/>
    <col min="15622" max="15872" width="9" style="204"/>
    <col min="15873" max="15873" width="26.625" style="204" customWidth="1"/>
    <col min="15874" max="15874" width="9" style="204" hidden="1" customWidth="1"/>
    <col min="15875" max="15875" width="15.5" style="204" customWidth="1"/>
    <col min="15876" max="15876" width="16.875" style="204" customWidth="1"/>
    <col min="15877" max="15877" width="14.875" style="204" customWidth="1"/>
    <col min="15878" max="16128" width="9" style="204"/>
    <col min="16129" max="16129" width="26.625" style="204" customWidth="1"/>
    <col min="16130" max="16130" width="9" style="204" hidden="1" customWidth="1"/>
    <col min="16131" max="16131" width="15.5" style="204" customWidth="1"/>
    <col min="16132" max="16132" width="16.875" style="204" customWidth="1"/>
    <col min="16133" max="16133" width="14.875" style="204" customWidth="1"/>
    <col min="16134" max="16384" width="9" style="204"/>
  </cols>
  <sheetData>
    <row r="1" ht="40.5" customHeight="1" spans="1:5">
      <c r="A1" s="205" t="s">
        <v>0</v>
      </c>
      <c r="B1" s="205"/>
      <c r="C1" s="205"/>
      <c r="D1" s="205"/>
      <c r="E1" s="205"/>
    </row>
    <row r="2" ht="18.75" customHeight="1" spans="1:5">
      <c r="A2" s="206"/>
      <c r="B2" s="207"/>
      <c r="C2" s="207"/>
      <c r="D2" s="207"/>
      <c r="E2" s="208" t="s">
        <v>1</v>
      </c>
    </row>
    <row r="3" s="200" customFormat="1" ht="31.5" customHeight="1" spans="1:9">
      <c r="A3" s="209" t="s">
        <v>2</v>
      </c>
      <c r="B3" s="210" t="s">
        <v>3</v>
      </c>
      <c r="C3" s="210" t="s">
        <v>4</v>
      </c>
      <c r="D3" s="210" t="s">
        <v>5</v>
      </c>
      <c r="E3" s="210" t="s">
        <v>6</v>
      </c>
      <c r="F3" s="211"/>
      <c r="G3" s="211"/>
      <c r="H3" s="212"/>
      <c r="I3" s="211"/>
    </row>
    <row r="4" s="201" customFormat="1" ht="24.95" customHeight="1" spans="1:9">
      <c r="A4" s="213" t="s">
        <v>7</v>
      </c>
      <c r="B4" s="214">
        <f t="shared" ref="B4:B26" si="0">SUM(C4:E4)</f>
        <v>96365</v>
      </c>
      <c r="C4" s="214">
        <f>SUM(C5,C8,C20)</f>
        <v>46558</v>
      </c>
      <c r="D4" s="214">
        <f>SUM(D5,D8,D20)</f>
        <v>49800</v>
      </c>
      <c r="E4" s="215">
        <v>7</v>
      </c>
      <c r="F4" s="216"/>
      <c r="G4" s="216"/>
      <c r="I4" s="216"/>
    </row>
    <row r="5" s="201" customFormat="1" ht="24.95" customHeight="1" spans="1:5">
      <c r="A5" s="217" t="s">
        <v>8</v>
      </c>
      <c r="B5" s="214">
        <f t="shared" si="0"/>
        <v>32266</v>
      </c>
      <c r="C5" s="214">
        <f>SUM(C6:C7)</f>
        <v>14656</v>
      </c>
      <c r="D5" s="214">
        <f>SUM(D6:D7)</f>
        <v>17590</v>
      </c>
      <c r="E5" s="215">
        <v>20</v>
      </c>
    </row>
    <row r="6" s="202" customFormat="1" ht="24.95" customHeight="1" spans="1:5">
      <c r="A6" s="75" t="s">
        <v>9</v>
      </c>
      <c r="B6" s="75">
        <f t="shared" si="0"/>
        <v>29509.6</v>
      </c>
      <c r="C6" s="75">
        <v>13491</v>
      </c>
      <c r="D6" s="75">
        <v>16000</v>
      </c>
      <c r="E6" s="218">
        <v>18.6</v>
      </c>
    </row>
    <row r="7" s="202" customFormat="1" ht="24.95" customHeight="1" spans="1:5">
      <c r="A7" s="75" t="s">
        <v>10</v>
      </c>
      <c r="B7" s="75">
        <f t="shared" si="0"/>
        <v>2791.5</v>
      </c>
      <c r="C7" s="75">
        <v>1165</v>
      </c>
      <c r="D7" s="75">
        <v>1590</v>
      </c>
      <c r="E7" s="218">
        <v>36.5</v>
      </c>
    </row>
    <row r="8" s="201" customFormat="1" ht="24.95" customHeight="1" spans="1:5">
      <c r="A8" s="217" t="s">
        <v>11</v>
      </c>
      <c r="B8" s="214">
        <f t="shared" si="0"/>
        <v>43293.5</v>
      </c>
      <c r="C8" s="214">
        <f>SUM(C9:C19)</f>
        <v>21169</v>
      </c>
      <c r="D8" s="214">
        <f>SUM(D9:D19)</f>
        <v>22120</v>
      </c>
      <c r="E8" s="215">
        <v>4.5</v>
      </c>
    </row>
    <row r="9" s="202" customFormat="1" ht="24.95" customHeight="1" spans="1:5">
      <c r="A9" s="75" t="s">
        <v>12</v>
      </c>
      <c r="B9" s="75">
        <f t="shared" si="0"/>
        <v>132.1</v>
      </c>
      <c r="C9" s="75">
        <v>186</v>
      </c>
      <c r="D9" s="75">
        <v>30</v>
      </c>
      <c r="E9" s="218">
        <v>-83.9</v>
      </c>
    </row>
    <row r="10" s="202" customFormat="1" ht="24.95" customHeight="1" spans="1:5">
      <c r="A10" s="75" t="s">
        <v>10</v>
      </c>
      <c r="B10" s="75">
        <f t="shared" si="0"/>
        <v>2299.2</v>
      </c>
      <c r="C10" s="75">
        <v>1106</v>
      </c>
      <c r="D10" s="75">
        <v>1186</v>
      </c>
      <c r="E10" s="218">
        <v>7.2</v>
      </c>
    </row>
    <row r="11" s="202" customFormat="1" ht="24.95" customHeight="1" spans="1:5">
      <c r="A11" s="75" t="s">
        <v>13</v>
      </c>
      <c r="B11" s="75">
        <f t="shared" si="0"/>
        <v>3113.2</v>
      </c>
      <c r="C11" s="75">
        <v>1507</v>
      </c>
      <c r="D11" s="75">
        <v>1600</v>
      </c>
      <c r="E11" s="218">
        <v>6.2</v>
      </c>
    </row>
    <row r="12" s="202" customFormat="1" ht="24.95" customHeight="1" spans="1:5">
      <c r="A12" s="75" t="s">
        <v>14</v>
      </c>
      <c r="B12" s="75">
        <f t="shared" si="0"/>
        <v>7587.9</v>
      </c>
      <c r="C12" s="75">
        <v>3363</v>
      </c>
      <c r="D12" s="75">
        <v>4200</v>
      </c>
      <c r="E12" s="218">
        <v>24.9</v>
      </c>
    </row>
    <row r="13" s="202" customFormat="1" ht="24.95" customHeight="1" spans="1:6">
      <c r="A13" s="75" t="s">
        <v>15</v>
      </c>
      <c r="B13" s="75">
        <f t="shared" si="0"/>
        <v>2873.1</v>
      </c>
      <c r="C13" s="75">
        <v>1363</v>
      </c>
      <c r="D13" s="75">
        <v>1500</v>
      </c>
      <c r="E13" s="218">
        <v>10.1</v>
      </c>
      <c r="F13" s="202" t="s">
        <v>16</v>
      </c>
    </row>
    <row r="14" s="202" customFormat="1" ht="24.95" customHeight="1" spans="1:5">
      <c r="A14" s="75" t="s">
        <v>17</v>
      </c>
      <c r="B14" s="75">
        <f t="shared" si="0"/>
        <v>2457.6</v>
      </c>
      <c r="C14" s="75">
        <v>1144</v>
      </c>
      <c r="D14" s="75">
        <v>1300</v>
      </c>
      <c r="E14" s="218">
        <v>13.6</v>
      </c>
    </row>
    <row r="15" s="202" customFormat="1" ht="24.95" customHeight="1" spans="1:5">
      <c r="A15" s="75" t="s">
        <v>18</v>
      </c>
      <c r="B15" s="75">
        <f t="shared" si="0"/>
        <v>6190.3</v>
      </c>
      <c r="C15" s="75">
        <v>2983</v>
      </c>
      <c r="D15" s="75">
        <v>3200</v>
      </c>
      <c r="E15" s="218">
        <v>7.3</v>
      </c>
    </row>
    <row r="16" s="202" customFormat="1" ht="24.95" customHeight="1" spans="1:5">
      <c r="A16" s="75" t="s">
        <v>19</v>
      </c>
      <c r="B16" s="75">
        <f t="shared" si="0"/>
        <v>4041.6</v>
      </c>
      <c r="C16" s="75">
        <v>1933</v>
      </c>
      <c r="D16" s="75">
        <v>2100</v>
      </c>
      <c r="E16" s="218">
        <v>8.6</v>
      </c>
    </row>
    <row r="17" s="202" customFormat="1" ht="24.95" customHeight="1" spans="1:5">
      <c r="A17" s="75" t="s">
        <v>20</v>
      </c>
      <c r="B17" s="75">
        <f t="shared" si="0"/>
        <v>-121</v>
      </c>
      <c r="C17" s="75">
        <v>-121</v>
      </c>
      <c r="D17" s="75"/>
      <c r="E17" s="218"/>
    </row>
    <row r="18" s="202" customFormat="1" ht="24.95" customHeight="1" spans="1:5">
      <c r="A18" s="75" t="s">
        <v>21</v>
      </c>
      <c r="B18" s="75">
        <f t="shared" si="0"/>
        <v>14695.9</v>
      </c>
      <c r="C18" s="75">
        <v>7705</v>
      </c>
      <c r="D18" s="75">
        <v>7000</v>
      </c>
      <c r="E18" s="218">
        <v>-9.1</v>
      </c>
    </row>
    <row r="19" s="202" customFormat="1" ht="24.95" customHeight="1" spans="1:5">
      <c r="A19" s="75" t="s">
        <v>22</v>
      </c>
      <c r="B19" s="75">
        <f t="shared" si="0"/>
        <v>4</v>
      </c>
      <c r="C19" s="75"/>
      <c r="D19" s="75">
        <v>4</v>
      </c>
      <c r="E19" s="218"/>
    </row>
    <row r="20" s="201" customFormat="1" ht="24.95" customHeight="1" spans="1:5">
      <c r="A20" s="217" t="s">
        <v>23</v>
      </c>
      <c r="B20" s="214">
        <f t="shared" si="0"/>
        <v>20817</v>
      </c>
      <c r="C20" s="214">
        <f>SUM(C21:C26)</f>
        <v>10733</v>
      </c>
      <c r="D20" s="214">
        <f>SUM(D21:D26)</f>
        <v>10090</v>
      </c>
      <c r="E20" s="215">
        <v>-6</v>
      </c>
    </row>
    <row r="21" s="202" customFormat="1" ht="24.95" customHeight="1" spans="1:5">
      <c r="A21" s="75" t="s">
        <v>24</v>
      </c>
      <c r="B21" s="75">
        <f t="shared" si="0"/>
        <v>6751.9</v>
      </c>
      <c r="C21" s="75">
        <v>3244</v>
      </c>
      <c r="D21" s="75">
        <v>3500</v>
      </c>
      <c r="E21" s="218">
        <v>7.9</v>
      </c>
    </row>
    <row r="22" s="202" customFormat="1" ht="24.95" customHeight="1" spans="1:5">
      <c r="A22" s="75" t="s">
        <v>25</v>
      </c>
      <c r="B22" s="75">
        <f t="shared" si="0"/>
        <v>719.1</v>
      </c>
      <c r="C22" s="75">
        <v>272</v>
      </c>
      <c r="D22" s="75">
        <v>400</v>
      </c>
      <c r="E22" s="218">
        <v>47.1</v>
      </c>
    </row>
    <row r="23" s="202" customFormat="1" ht="24.95" customHeight="1" spans="1:5">
      <c r="A23" s="75" t="s">
        <v>26</v>
      </c>
      <c r="B23" s="75">
        <f t="shared" si="0"/>
        <v>417.6</v>
      </c>
      <c r="C23" s="75">
        <v>231</v>
      </c>
      <c r="D23" s="75">
        <v>200</v>
      </c>
      <c r="E23" s="218">
        <v>-13.4</v>
      </c>
    </row>
    <row r="24" s="202" customFormat="1" ht="24.95" customHeight="1" spans="1:5">
      <c r="A24" s="219" t="s">
        <v>27</v>
      </c>
      <c r="B24" s="75">
        <f t="shared" si="0"/>
        <v>9401.1</v>
      </c>
      <c r="C24" s="75">
        <v>4282</v>
      </c>
      <c r="D24" s="75">
        <v>5100</v>
      </c>
      <c r="E24" s="218">
        <v>19.1</v>
      </c>
    </row>
    <row r="25" s="202" customFormat="1" ht="24.95" customHeight="1" spans="1:5">
      <c r="A25" s="219" t="s">
        <v>28</v>
      </c>
      <c r="B25" s="75">
        <f t="shared" si="0"/>
        <v>2130</v>
      </c>
      <c r="C25" s="75">
        <v>2130</v>
      </c>
      <c r="D25" s="75"/>
      <c r="E25" s="218"/>
    </row>
    <row r="26" s="203" customFormat="1" ht="24.95" customHeight="1" spans="1:5">
      <c r="A26" s="75" t="s">
        <v>29</v>
      </c>
      <c r="B26" s="75">
        <f t="shared" si="0"/>
        <v>1519.1</v>
      </c>
      <c r="C26" s="75">
        <v>574</v>
      </c>
      <c r="D26" s="75">
        <v>890</v>
      </c>
      <c r="E26" s="218">
        <v>55.1</v>
      </c>
    </row>
    <row r="27" ht="29.1" customHeight="1" spans="5:5">
      <c r="E27" s="220"/>
    </row>
  </sheetData>
  <mergeCells count="1">
    <mergeCell ref="A1:E1"/>
  </mergeCells>
  <printOptions horizontalCentered="1"/>
  <pageMargins left="0.747916666666667" right="0.708333333333333" top="0.569444444444444" bottom="0.369444444444444" header="0.550694444444444" footer="0.275"/>
  <pageSetup paperSize="9" orientation="portrait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23"/>
  <sheetViews>
    <sheetView workbookViewId="0">
      <pane xSplit="1" ySplit="4" topLeftCell="C5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22.5" customHeight="1" outlineLevelCol="5"/>
  <cols>
    <col min="1" max="1" width="24.125" style="170" customWidth="1"/>
    <col min="2" max="2" width="14.625" style="171" hidden="1" customWidth="1"/>
    <col min="3" max="5" width="15.625" style="172" customWidth="1"/>
    <col min="6" max="6" width="14.625" style="172" customWidth="1"/>
    <col min="7" max="244" width="9" style="170" customWidth="1"/>
    <col min="245" max="256" width="9" style="170"/>
    <col min="257" max="257" width="24.125" style="170" customWidth="1"/>
    <col min="258" max="258" width="9" style="170" hidden="1" customWidth="1"/>
    <col min="259" max="261" width="15.625" style="170" customWidth="1"/>
    <col min="262" max="262" width="14.625" style="170" customWidth="1"/>
    <col min="263" max="500" width="9" style="170" customWidth="1"/>
    <col min="501" max="512" width="9" style="170"/>
    <col min="513" max="513" width="24.125" style="170" customWidth="1"/>
    <col min="514" max="514" width="9" style="170" hidden="1" customWidth="1"/>
    <col min="515" max="517" width="15.625" style="170" customWidth="1"/>
    <col min="518" max="518" width="14.625" style="170" customWidth="1"/>
    <col min="519" max="756" width="9" style="170" customWidth="1"/>
    <col min="757" max="768" width="9" style="170"/>
    <col min="769" max="769" width="24.125" style="170" customWidth="1"/>
    <col min="770" max="770" width="9" style="170" hidden="1" customWidth="1"/>
    <col min="771" max="773" width="15.625" style="170" customWidth="1"/>
    <col min="774" max="774" width="14.625" style="170" customWidth="1"/>
    <col min="775" max="1012" width="9" style="170" customWidth="1"/>
    <col min="1013" max="1024" width="9" style="170"/>
    <col min="1025" max="1025" width="24.125" style="170" customWidth="1"/>
    <col min="1026" max="1026" width="9" style="170" hidden="1" customWidth="1"/>
    <col min="1027" max="1029" width="15.625" style="170" customWidth="1"/>
    <col min="1030" max="1030" width="14.625" style="170" customWidth="1"/>
    <col min="1031" max="1268" width="9" style="170" customWidth="1"/>
    <col min="1269" max="1280" width="9" style="170"/>
    <col min="1281" max="1281" width="24.125" style="170" customWidth="1"/>
    <col min="1282" max="1282" width="9" style="170" hidden="1" customWidth="1"/>
    <col min="1283" max="1285" width="15.625" style="170" customWidth="1"/>
    <col min="1286" max="1286" width="14.625" style="170" customWidth="1"/>
    <col min="1287" max="1524" width="9" style="170" customWidth="1"/>
    <col min="1525" max="1536" width="9" style="170"/>
    <col min="1537" max="1537" width="24.125" style="170" customWidth="1"/>
    <col min="1538" max="1538" width="9" style="170" hidden="1" customWidth="1"/>
    <col min="1539" max="1541" width="15.625" style="170" customWidth="1"/>
    <col min="1542" max="1542" width="14.625" style="170" customWidth="1"/>
    <col min="1543" max="1780" width="9" style="170" customWidth="1"/>
    <col min="1781" max="1792" width="9" style="170"/>
    <col min="1793" max="1793" width="24.125" style="170" customWidth="1"/>
    <col min="1794" max="1794" width="9" style="170" hidden="1" customWidth="1"/>
    <col min="1795" max="1797" width="15.625" style="170" customWidth="1"/>
    <col min="1798" max="1798" width="14.625" style="170" customWidth="1"/>
    <col min="1799" max="2036" width="9" style="170" customWidth="1"/>
    <col min="2037" max="2048" width="9" style="170"/>
    <col min="2049" max="2049" width="24.125" style="170" customWidth="1"/>
    <col min="2050" max="2050" width="9" style="170" hidden="1" customWidth="1"/>
    <col min="2051" max="2053" width="15.625" style="170" customWidth="1"/>
    <col min="2054" max="2054" width="14.625" style="170" customWidth="1"/>
    <col min="2055" max="2292" width="9" style="170" customWidth="1"/>
    <col min="2293" max="2304" width="9" style="170"/>
    <col min="2305" max="2305" width="24.125" style="170" customWidth="1"/>
    <col min="2306" max="2306" width="9" style="170" hidden="1" customWidth="1"/>
    <col min="2307" max="2309" width="15.625" style="170" customWidth="1"/>
    <col min="2310" max="2310" width="14.625" style="170" customWidth="1"/>
    <col min="2311" max="2548" width="9" style="170" customWidth="1"/>
    <col min="2549" max="2560" width="9" style="170"/>
    <col min="2561" max="2561" width="24.125" style="170" customWidth="1"/>
    <col min="2562" max="2562" width="9" style="170" hidden="1" customWidth="1"/>
    <col min="2563" max="2565" width="15.625" style="170" customWidth="1"/>
    <col min="2566" max="2566" width="14.625" style="170" customWidth="1"/>
    <col min="2567" max="2804" width="9" style="170" customWidth="1"/>
    <col min="2805" max="2816" width="9" style="170"/>
    <col min="2817" max="2817" width="24.125" style="170" customWidth="1"/>
    <col min="2818" max="2818" width="9" style="170" hidden="1" customWidth="1"/>
    <col min="2819" max="2821" width="15.625" style="170" customWidth="1"/>
    <col min="2822" max="2822" width="14.625" style="170" customWidth="1"/>
    <col min="2823" max="3060" width="9" style="170" customWidth="1"/>
    <col min="3061" max="3072" width="9" style="170"/>
    <col min="3073" max="3073" width="24.125" style="170" customWidth="1"/>
    <col min="3074" max="3074" width="9" style="170" hidden="1" customWidth="1"/>
    <col min="3075" max="3077" width="15.625" style="170" customWidth="1"/>
    <col min="3078" max="3078" width="14.625" style="170" customWidth="1"/>
    <col min="3079" max="3316" width="9" style="170" customWidth="1"/>
    <col min="3317" max="3328" width="9" style="170"/>
    <col min="3329" max="3329" width="24.125" style="170" customWidth="1"/>
    <col min="3330" max="3330" width="9" style="170" hidden="1" customWidth="1"/>
    <col min="3331" max="3333" width="15.625" style="170" customWidth="1"/>
    <col min="3334" max="3334" width="14.625" style="170" customWidth="1"/>
    <col min="3335" max="3572" width="9" style="170" customWidth="1"/>
    <col min="3573" max="3584" width="9" style="170"/>
    <col min="3585" max="3585" width="24.125" style="170" customWidth="1"/>
    <col min="3586" max="3586" width="9" style="170" hidden="1" customWidth="1"/>
    <col min="3587" max="3589" width="15.625" style="170" customWidth="1"/>
    <col min="3590" max="3590" width="14.625" style="170" customWidth="1"/>
    <col min="3591" max="3828" width="9" style="170" customWidth="1"/>
    <col min="3829" max="3840" width="9" style="170"/>
    <col min="3841" max="3841" width="24.125" style="170" customWidth="1"/>
    <col min="3842" max="3842" width="9" style="170" hidden="1" customWidth="1"/>
    <col min="3843" max="3845" width="15.625" style="170" customWidth="1"/>
    <col min="3846" max="3846" width="14.625" style="170" customWidth="1"/>
    <col min="3847" max="4084" width="9" style="170" customWidth="1"/>
    <col min="4085" max="4096" width="9" style="170"/>
    <col min="4097" max="4097" width="24.125" style="170" customWidth="1"/>
    <col min="4098" max="4098" width="9" style="170" hidden="1" customWidth="1"/>
    <col min="4099" max="4101" width="15.625" style="170" customWidth="1"/>
    <col min="4102" max="4102" width="14.625" style="170" customWidth="1"/>
    <col min="4103" max="4340" width="9" style="170" customWidth="1"/>
    <col min="4341" max="4352" width="9" style="170"/>
    <col min="4353" max="4353" width="24.125" style="170" customWidth="1"/>
    <col min="4354" max="4354" width="9" style="170" hidden="1" customWidth="1"/>
    <col min="4355" max="4357" width="15.625" style="170" customWidth="1"/>
    <col min="4358" max="4358" width="14.625" style="170" customWidth="1"/>
    <col min="4359" max="4596" width="9" style="170" customWidth="1"/>
    <col min="4597" max="4608" width="9" style="170"/>
    <col min="4609" max="4609" width="24.125" style="170" customWidth="1"/>
    <col min="4610" max="4610" width="9" style="170" hidden="1" customWidth="1"/>
    <col min="4611" max="4613" width="15.625" style="170" customWidth="1"/>
    <col min="4614" max="4614" width="14.625" style="170" customWidth="1"/>
    <col min="4615" max="4852" width="9" style="170" customWidth="1"/>
    <col min="4853" max="4864" width="9" style="170"/>
    <col min="4865" max="4865" width="24.125" style="170" customWidth="1"/>
    <col min="4866" max="4866" width="9" style="170" hidden="1" customWidth="1"/>
    <col min="4867" max="4869" width="15.625" style="170" customWidth="1"/>
    <col min="4870" max="4870" width="14.625" style="170" customWidth="1"/>
    <col min="4871" max="5108" width="9" style="170" customWidth="1"/>
    <col min="5109" max="5120" width="9" style="170"/>
    <col min="5121" max="5121" width="24.125" style="170" customWidth="1"/>
    <col min="5122" max="5122" width="9" style="170" hidden="1" customWidth="1"/>
    <col min="5123" max="5125" width="15.625" style="170" customWidth="1"/>
    <col min="5126" max="5126" width="14.625" style="170" customWidth="1"/>
    <col min="5127" max="5364" width="9" style="170" customWidth="1"/>
    <col min="5365" max="5376" width="9" style="170"/>
    <col min="5377" max="5377" width="24.125" style="170" customWidth="1"/>
    <col min="5378" max="5378" width="9" style="170" hidden="1" customWidth="1"/>
    <col min="5379" max="5381" width="15.625" style="170" customWidth="1"/>
    <col min="5382" max="5382" width="14.625" style="170" customWidth="1"/>
    <col min="5383" max="5620" width="9" style="170" customWidth="1"/>
    <col min="5621" max="5632" width="9" style="170"/>
    <col min="5633" max="5633" width="24.125" style="170" customWidth="1"/>
    <col min="5634" max="5634" width="9" style="170" hidden="1" customWidth="1"/>
    <col min="5635" max="5637" width="15.625" style="170" customWidth="1"/>
    <col min="5638" max="5638" width="14.625" style="170" customWidth="1"/>
    <col min="5639" max="5876" width="9" style="170" customWidth="1"/>
    <col min="5877" max="5888" width="9" style="170"/>
    <col min="5889" max="5889" width="24.125" style="170" customWidth="1"/>
    <col min="5890" max="5890" width="9" style="170" hidden="1" customWidth="1"/>
    <col min="5891" max="5893" width="15.625" style="170" customWidth="1"/>
    <col min="5894" max="5894" width="14.625" style="170" customWidth="1"/>
    <col min="5895" max="6132" width="9" style="170" customWidth="1"/>
    <col min="6133" max="6144" width="9" style="170"/>
    <col min="6145" max="6145" width="24.125" style="170" customWidth="1"/>
    <col min="6146" max="6146" width="9" style="170" hidden="1" customWidth="1"/>
    <col min="6147" max="6149" width="15.625" style="170" customWidth="1"/>
    <col min="6150" max="6150" width="14.625" style="170" customWidth="1"/>
    <col min="6151" max="6388" width="9" style="170" customWidth="1"/>
    <col min="6389" max="6400" width="9" style="170"/>
    <col min="6401" max="6401" width="24.125" style="170" customWidth="1"/>
    <col min="6402" max="6402" width="9" style="170" hidden="1" customWidth="1"/>
    <col min="6403" max="6405" width="15.625" style="170" customWidth="1"/>
    <col min="6406" max="6406" width="14.625" style="170" customWidth="1"/>
    <col min="6407" max="6644" width="9" style="170" customWidth="1"/>
    <col min="6645" max="6656" width="9" style="170"/>
    <col min="6657" max="6657" width="24.125" style="170" customWidth="1"/>
    <col min="6658" max="6658" width="9" style="170" hidden="1" customWidth="1"/>
    <col min="6659" max="6661" width="15.625" style="170" customWidth="1"/>
    <col min="6662" max="6662" width="14.625" style="170" customWidth="1"/>
    <col min="6663" max="6900" width="9" style="170" customWidth="1"/>
    <col min="6901" max="6912" width="9" style="170"/>
    <col min="6913" max="6913" width="24.125" style="170" customWidth="1"/>
    <col min="6914" max="6914" width="9" style="170" hidden="1" customWidth="1"/>
    <col min="6915" max="6917" width="15.625" style="170" customWidth="1"/>
    <col min="6918" max="6918" width="14.625" style="170" customWidth="1"/>
    <col min="6919" max="7156" width="9" style="170" customWidth="1"/>
    <col min="7157" max="7168" width="9" style="170"/>
    <col min="7169" max="7169" width="24.125" style="170" customWidth="1"/>
    <col min="7170" max="7170" width="9" style="170" hidden="1" customWidth="1"/>
    <col min="7171" max="7173" width="15.625" style="170" customWidth="1"/>
    <col min="7174" max="7174" width="14.625" style="170" customWidth="1"/>
    <col min="7175" max="7412" width="9" style="170" customWidth="1"/>
    <col min="7413" max="7424" width="9" style="170"/>
    <col min="7425" max="7425" width="24.125" style="170" customWidth="1"/>
    <col min="7426" max="7426" width="9" style="170" hidden="1" customWidth="1"/>
    <col min="7427" max="7429" width="15.625" style="170" customWidth="1"/>
    <col min="7430" max="7430" width="14.625" style="170" customWidth="1"/>
    <col min="7431" max="7668" width="9" style="170" customWidth="1"/>
    <col min="7669" max="7680" width="9" style="170"/>
    <col min="7681" max="7681" width="24.125" style="170" customWidth="1"/>
    <col min="7682" max="7682" width="9" style="170" hidden="1" customWidth="1"/>
    <col min="7683" max="7685" width="15.625" style="170" customWidth="1"/>
    <col min="7686" max="7686" width="14.625" style="170" customWidth="1"/>
    <col min="7687" max="7924" width="9" style="170" customWidth="1"/>
    <col min="7925" max="7936" width="9" style="170"/>
    <col min="7937" max="7937" width="24.125" style="170" customWidth="1"/>
    <col min="7938" max="7938" width="9" style="170" hidden="1" customWidth="1"/>
    <col min="7939" max="7941" width="15.625" style="170" customWidth="1"/>
    <col min="7942" max="7942" width="14.625" style="170" customWidth="1"/>
    <col min="7943" max="8180" width="9" style="170" customWidth="1"/>
    <col min="8181" max="8192" width="9" style="170"/>
    <col min="8193" max="8193" width="24.125" style="170" customWidth="1"/>
    <col min="8194" max="8194" width="9" style="170" hidden="1" customWidth="1"/>
    <col min="8195" max="8197" width="15.625" style="170" customWidth="1"/>
    <col min="8198" max="8198" width="14.625" style="170" customWidth="1"/>
    <col min="8199" max="8436" width="9" style="170" customWidth="1"/>
    <col min="8437" max="8448" width="9" style="170"/>
    <col min="8449" max="8449" width="24.125" style="170" customWidth="1"/>
    <col min="8450" max="8450" width="9" style="170" hidden="1" customWidth="1"/>
    <col min="8451" max="8453" width="15.625" style="170" customWidth="1"/>
    <col min="8454" max="8454" width="14.625" style="170" customWidth="1"/>
    <col min="8455" max="8692" width="9" style="170" customWidth="1"/>
    <col min="8693" max="8704" width="9" style="170"/>
    <col min="8705" max="8705" width="24.125" style="170" customWidth="1"/>
    <col min="8706" max="8706" width="9" style="170" hidden="1" customWidth="1"/>
    <col min="8707" max="8709" width="15.625" style="170" customWidth="1"/>
    <col min="8710" max="8710" width="14.625" style="170" customWidth="1"/>
    <col min="8711" max="8948" width="9" style="170" customWidth="1"/>
    <col min="8949" max="8960" width="9" style="170"/>
    <col min="8961" max="8961" width="24.125" style="170" customWidth="1"/>
    <col min="8962" max="8962" width="9" style="170" hidden="1" customWidth="1"/>
    <col min="8963" max="8965" width="15.625" style="170" customWidth="1"/>
    <col min="8966" max="8966" width="14.625" style="170" customWidth="1"/>
    <col min="8967" max="9204" width="9" style="170" customWidth="1"/>
    <col min="9205" max="9216" width="9" style="170"/>
    <col min="9217" max="9217" width="24.125" style="170" customWidth="1"/>
    <col min="9218" max="9218" width="9" style="170" hidden="1" customWidth="1"/>
    <col min="9219" max="9221" width="15.625" style="170" customWidth="1"/>
    <col min="9222" max="9222" width="14.625" style="170" customWidth="1"/>
    <col min="9223" max="9460" width="9" style="170" customWidth="1"/>
    <col min="9461" max="9472" width="9" style="170"/>
    <col min="9473" max="9473" width="24.125" style="170" customWidth="1"/>
    <col min="9474" max="9474" width="9" style="170" hidden="1" customWidth="1"/>
    <col min="9475" max="9477" width="15.625" style="170" customWidth="1"/>
    <col min="9478" max="9478" width="14.625" style="170" customWidth="1"/>
    <col min="9479" max="9716" width="9" style="170" customWidth="1"/>
    <col min="9717" max="9728" width="9" style="170"/>
    <col min="9729" max="9729" width="24.125" style="170" customWidth="1"/>
    <col min="9730" max="9730" width="9" style="170" hidden="1" customWidth="1"/>
    <col min="9731" max="9733" width="15.625" style="170" customWidth="1"/>
    <col min="9734" max="9734" width="14.625" style="170" customWidth="1"/>
    <col min="9735" max="9972" width="9" style="170" customWidth="1"/>
    <col min="9973" max="9984" width="9" style="170"/>
    <col min="9985" max="9985" width="24.125" style="170" customWidth="1"/>
    <col min="9986" max="9986" width="9" style="170" hidden="1" customWidth="1"/>
    <col min="9987" max="9989" width="15.625" style="170" customWidth="1"/>
    <col min="9990" max="9990" width="14.625" style="170" customWidth="1"/>
    <col min="9991" max="10228" width="9" style="170" customWidth="1"/>
    <col min="10229" max="10240" width="9" style="170"/>
    <col min="10241" max="10241" width="24.125" style="170" customWidth="1"/>
    <col min="10242" max="10242" width="9" style="170" hidden="1" customWidth="1"/>
    <col min="10243" max="10245" width="15.625" style="170" customWidth="1"/>
    <col min="10246" max="10246" width="14.625" style="170" customWidth="1"/>
    <col min="10247" max="10484" width="9" style="170" customWidth="1"/>
    <col min="10485" max="10496" width="9" style="170"/>
    <col min="10497" max="10497" width="24.125" style="170" customWidth="1"/>
    <col min="10498" max="10498" width="9" style="170" hidden="1" customWidth="1"/>
    <col min="10499" max="10501" width="15.625" style="170" customWidth="1"/>
    <col min="10502" max="10502" width="14.625" style="170" customWidth="1"/>
    <col min="10503" max="10740" width="9" style="170" customWidth="1"/>
    <col min="10741" max="10752" width="9" style="170"/>
    <col min="10753" max="10753" width="24.125" style="170" customWidth="1"/>
    <col min="10754" max="10754" width="9" style="170" hidden="1" customWidth="1"/>
    <col min="10755" max="10757" width="15.625" style="170" customWidth="1"/>
    <col min="10758" max="10758" width="14.625" style="170" customWidth="1"/>
    <col min="10759" max="10996" width="9" style="170" customWidth="1"/>
    <col min="10997" max="11008" width="9" style="170"/>
    <col min="11009" max="11009" width="24.125" style="170" customWidth="1"/>
    <col min="11010" max="11010" width="9" style="170" hidden="1" customWidth="1"/>
    <col min="11011" max="11013" width="15.625" style="170" customWidth="1"/>
    <col min="11014" max="11014" width="14.625" style="170" customWidth="1"/>
    <col min="11015" max="11252" width="9" style="170" customWidth="1"/>
    <col min="11253" max="11264" width="9" style="170"/>
    <col min="11265" max="11265" width="24.125" style="170" customWidth="1"/>
    <col min="11266" max="11266" width="9" style="170" hidden="1" customWidth="1"/>
    <col min="11267" max="11269" width="15.625" style="170" customWidth="1"/>
    <col min="11270" max="11270" width="14.625" style="170" customWidth="1"/>
    <col min="11271" max="11508" width="9" style="170" customWidth="1"/>
    <col min="11509" max="11520" width="9" style="170"/>
    <col min="11521" max="11521" width="24.125" style="170" customWidth="1"/>
    <col min="11522" max="11522" width="9" style="170" hidden="1" customWidth="1"/>
    <col min="11523" max="11525" width="15.625" style="170" customWidth="1"/>
    <col min="11526" max="11526" width="14.625" style="170" customWidth="1"/>
    <col min="11527" max="11764" width="9" style="170" customWidth="1"/>
    <col min="11765" max="11776" width="9" style="170"/>
    <col min="11777" max="11777" width="24.125" style="170" customWidth="1"/>
    <col min="11778" max="11778" width="9" style="170" hidden="1" customWidth="1"/>
    <col min="11779" max="11781" width="15.625" style="170" customWidth="1"/>
    <col min="11782" max="11782" width="14.625" style="170" customWidth="1"/>
    <col min="11783" max="12020" width="9" style="170" customWidth="1"/>
    <col min="12021" max="12032" width="9" style="170"/>
    <col min="12033" max="12033" width="24.125" style="170" customWidth="1"/>
    <col min="12034" max="12034" width="9" style="170" hidden="1" customWidth="1"/>
    <col min="12035" max="12037" width="15.625" style="170" customWidth="1"/>
    <col min="12038" max="12038" width="14.625" style="170" customWidth="1"/>
    <col min="12039" max="12276" width="9" style="170" customWidth="1"/>
    <col min="12277" max="12288" width="9" style="170"/>
    <col min="12289" max="12289" width="24.125" style="170" customWidth="1"/>
    <col min="12290" max="12290" width="9" style="170" hidden="1" customWidth="1"/>
    <col min="12291" max="12293" width="15.625" style="170" customWidth="1"/>
    <col min="12294" max="12294" width="14.625" style="170" customWidth="1"/>
    <col min="12295" max="12532" width="9" style="170" customWidth="1"/>
    <col min="12533" max="12544" width="9" style="170"/>
    <col min="12545" max="12545" width="24.125" style="170" customWidth="1"/>
    <col min="12546" max="12546" width="9" style="170" hidden="1" customWidth="1"/>
    <col min="12547" max="12549" width="15.625" style="170" customWidth="1"/>
    <col min="12550" max="12550" width="14.625" style="170" customWidth="1"/>
    <col min="12551" max="12788" width="9" style="170" customWidth="1"/>
    <col min="12789" max="12800" width="9" style="170"/>
    <col min="12801" max="12801" width="24.125" style="170" customWidth="1"/>
    <col min="12802" max="12802" width="9" style="170" hidden="1" customWidth="1"/>
    <col min="12803" max="12805" width="15.625" style="170" customWidth="1"/>
    <col min="12806" max="12806" width="14.625" style="170" customWidth="1"/>
    <col min="12807" max="13044" width="9" style="170" customWidth="1"/>
    <col min="13045" max="13056" width="9" style="170"/>
    <col min="13057" max="13057" width="24.125" style="170" customWidth="1"/>
    <col min="13058" max="13058" width="9" style="170" hidden="1" customWidth="1"/>
    <col min="13059" max="13061" width="15.625" style="170" customWidth="1"/>
    <col min="13062" max="13062" width="14.625" style="170" customWidth="1"/>
    <col min="13063" max="13300" width="9" style="170" customWidth="1"/>
    <col min="13301" max="13312" width="9" style="170"/>
    <col min="13313" max="13313" width="24.125" style="170" customWidth="1"/>
    <col min="13314" max="13314" width="9" style="170" hidden="1" customWidth="1"/>
    <col min="13315" max="13317" width="15.625" style="170" customWidth="1"/>
    <col min="13318" max="13318" width="14.625" style="170" customWidth="1"/>
    <col min="13319" max="13556" width="9" style="170" customWidth="1"/>
    <col min="13557" max="13568" width="9" style="170"/>
    <col min="13569" max="13569" width="24.125" style="170" customWidth="1"/>
    <col min="13570" max="13570" width="9" style="170" hidden="1" customWidth="1"/>
    <col min="13571" max="13573" width="15.625" style="170" customWidth="1"/>
    <col min="13574" max="13574" width="14.625" style="170" customWidth="1"/>
    <col min="13575" max="13812" width="9" style="170" customWidth="1"/>
    <col min="13813" max="13824" width="9" style="170"/>
    <col min="13825" max="13825" width="24.125" style="170" customWidth="1"/>
    <col min="13826" max="13826" width="9" style="170" hidden="1" customWidth="1"/>
    <col min="13827" max="13829" width="15.625" style="170" customWidth="1"/>
    <col min="13830" max="13830" width="14.625" style="170" customWidth="1"/>
    <col min="13831" max="14068" width="9" style="170" customWidth="1"/>
    <col min="14069" max="14080" width="9" style="170"/>
    <col min="14081" max="14081" width="24.125" style="170" customWidth="1"/>
    <col min="14082" max="14082" width="9" style="170" hidden="1" customWidth="1"/>
    <col min="14083" max="14085" width="15.625" style="170" customWidth="1"/>
    <col min="14086" max="14086" width="14.625" style="170" customWidth="1"/>
    <col min="14087" max="14324" width="9" style="170" customWidth="1"/>
    <col min="14325" max="14336" width="9" style="170"/>
    <col min="14337" max="14337" width="24.125" style="170" customWidth="1"/>
    <col min="14338" max="14338" width="9" style="170" hidden="1" customWidth="1"/>
    <col min="14339" max="14341" width="15.625" style="170" customWidth="1"/>
    <col min="14342" max="14342" width="14.625" style="170" customWidth="1"/>
    <col min="14343" max="14580" width="9" style="170" customWidth="1"/>
    <col min="14581" max="14592" width="9" style="170"/>
    <col min="14593" max="14593" width="24.125" style="170" customWidth="1"/>
    <col min="14594" max="14594" width="9" style="170" hidden="1" customWidth="1"/>
    <col min="14595" max="14597" width="15.625" style="170" customWidth="1"/>
    <col min="14598" max="14598" width="14.625" style="170" customWidth="1"/>
    <col min="14599" max="14836" width="9" style="170" customWidth="1"/>
    <col min="14837" max="14848" width="9" style="170"/>
    <col min="14849" max="14849" width="24.125" style="170" customWidth="1"/>
    <col min="14850" max="14850" width="9" style="170" hidden="1" customWidth="1"/>
    <col min="14851" max="14853" width="15.625" style="170" customWidth="1"/>
    <col min="14854" max="14854" width="14.625" style="170" customWidth="1"/>
    <col min="14855" max="15092" width="9" style="170" customWidth="1"/>
    <col min="15093" max="15104" width="9" style="170"/>
    <col min="15105" max="15105" width="24.125" style="170" customWidth="1"/>
    <col min="15106" max="15106" width="9" style="170" hidden="1" customWidth="1"/>
    <col min="15107" max="15109" width="15.625" style="170" customWidth="1"/>
    <col min="15110" max="15110" width="14.625" style="170" customWidth="1"/>
    <col min="15111" max="15348" width="9" style="170" customWidth="1"/>
    <col min="15349" max="15360" width="9" style="170"/>
    <col min="15361" max="15361" width="24.125" style="170" customWidth="1"/>
    <col min="15362" max="15362" width="9" style="170" hidden="1" customWidth="1"/>
    <col min="15363" max="15365" width="15.625" style="170" customWidth="1"/>
    <col min="15366" max="15366" width="14.625" style="170" customWidth="1"/>
    <col min="15367" max="15604" width="9" style="170" customWidth="1"/>
    <col min="15605" max="15616" width="9" style="170"/>
    <col min="15617" max="15617" width="24.125" style="170" customWidth="1"/>
    <col min="15618" max="15618" width="9" style="170" hidden="1" customWidth="1"/>
    <col min="15619" max="15621" width="15.625" style="170" customWidth="1"/>
    <col min="15622" max="15622" width="14.625" style="170" customWidth="1"/>
    <col min="15623" max="15860" width="9" style="170" customWidth="1"/>
    <col min="15861" max="15872" width="9" style="170"/>
    <col min="15873" max="15873" width="24.125" style="170" customWidth="1"/>
    <col min="15874" max="15874" width="9" style="170" hidden="1" customWidth="1"/>
    <col min="15875" max="15877" width="15.625" style="170" customWidth="1"/>
    <col min="15878" max="15878" width="14.625" style="170" customWidth="1"/>
    <col min="15879" max="16116" width="9" style="170" customWidth="1"/>
    <col min="16117" max="16128" width="9" style="170"/>
    <col min="16129" max="16129" width="24.125" style="170" customWidth="1"/>
    <col min="16130" max="16130" width="9" style="170" hidden="1" customWidth="1"/>
    <col min="16131" max="16133" width="15.625" style="170" customWidth="1"/>
    <col min="16134" max="16134" width="14.625" style="170" customWidth="1"/>
    <col min="16135" max="16372" width="9" style="170" customWidth="1"/>
    <col min="16373" max="16384" width="9" style="170"/>
  </cols>
  <sheetData>
    <row r="1" customHeight="1" spans="1:1">
      <c r="A1" s="173"/>
    </row>
    <row r="2" ht="60.95" customHeight="1" spans="1:6">
      <c r="A2" s="174" t="s">
        <v>30</v>
      </c>
      <c r="B2" s="174"/>
      <c r="C2" s="174"/>
      <c r="D2" s="174"/>
      <c r="E2" s="174"/>
      <c r="F2" s="175"/>
    </row>
    <row r="3" ht="21" customHeight="1" spans="1:6">
      <c r="A3" s="176"/>
      <c r="B3" s="177"/>
      <c r="C3" s="178"/>
      <c r="D3" s="178"/>
      <c r="E3" s="179" t="s">
        <v>1</v>
      </c>
      <c r="F3" s="179"/>
    </row>
    <row r="4" ht="38.1" customHeight="1" spans="1:6">
      <c r="A4" s="180" t="s">
        <v>31</v>
      </c>
      <c r="B4" s="181" t="s">
        <v>3</v>
      </c>
      <c r="C4" s="183" t="s">
        <v>32</v>
      </c>
      <c r="D4" s="197" t="s">
        <v>5</v>
      </c>
      <c r="E4" s="183" t="s">
        <v>33</v>
      </c>
      <c r="F4" s="184"/>
    </row>
    <row r="5" s="167" customFormat="1" ht="30.95" customHeight="1" spans="1:6">
      <c r="A5" s="185" t="s">
        <v>34</v>
      </c>
      <c r="B5" s="186">
        <f t="shared" ref="B5:B21" si="0">SUM(C5:E5)</f>
        <v>92331.4</v>
      </c>
      <c r="C5" s="187">
        <f>SUM(C6:C21)</f>
        <v>44958</v>
      </c>
      <c r="D5" s="187">
        <f>SUM(D6:D21)</f>
        <v>47368</v>
      </c>
      <c r="E5" s="198">
        <v>5.4</v>
      </c>
      <c r="F5" s="188"/>
    </row>
    <row r="6" s="168" customFormat="1" ht="30.95" customHeight="1" spans="1:6">
      <c r="A6" s="189" t="s">
        <v>35</v>
      </c>
      <c r="B6" s="190">
        <f t="shared" si="0"/>
        <v>18487.1</v>
      </c>
      <c r="C6" s="191">
        <v>9579</v>
      </c>
      <c r="D6" s="191">
        <v>8915</v>
      </c>
      <c r="E6" s="199">
        <v>-6.9</v>
      </c>
      <c r="F6" s="192"/>
    </row>
    <row r="7" s="168" customFormat="1" ht="30.95" customHeight="1" spans="1:6">
      <c r="A7" s="189" t="s">
        <v>36</v>
      </c>
      <c r="B7" s="190">
        <f t="shared" si="0"/>
        <v>6053.2</v>
      </c>
      <c r="C7" s="191">
        <v>3136</v>
      </c>
      <c r="D7" s="191">
        <v>2924</v>
      </c>
      <c r="E7" s="199">
        <v>-6.8</v>
      </c>
      <c r="F7" s="192"/>
    </row>
    <row r="8" s="168" customFormat="1" ht="30.95" customHeight="1" spans="1:6">
      <c r="A8" s="189" t="s">
        <v>37</v>
      </c>
      <c r="B8" s="190">
        <f t="shared" si="0"/>
        <v>18512</v>
      </c>
      <c r="C8" s="191">
        <v>10179</v>
      </c>
      <c r="D8" s="191">
        <v>8351</v>
      </c>
      <c r="E8" s="199">
        <v>-18</v>
      </c>
      <c r="F8" s="192"/>
    </row>
    <row r="9" s="168" customFormat="1" ht="30.95" customHeight="1" spans="1:6">
      <c r="A9" s="189" t="s">
        <v>38</v>
      </c>
      <c r="B9" s="190">
        <f t="shared" si="0"/>
        <v>6227.6</v>
      </c>
      <c r="C9" s="191">
        <v>3153</v>
      </c>
      <c r="D9" s="191">
        <v>3077</v>
      </c>
      <c r="E9" s="199">
        <v>-2.4</v>
      </c>
      <c r="F9" s="192"/>
    </row>
    <row r="10" s="168" customFormat="1" ht="30.95" customHeight="1" spans="1:6">
      <c r="A10" s="189" t="s">
        <v>39</v>
      </c>
      <c r="B10" s="190">
        <f t="shared" si="0"/>
        <v>-97</v>
      </c>
      <c r="C10" s="191">
        <v>3</v>
      </c>
      <c r="D10" s="191"/>
      <c r="E10" s="199">
        <v>-100</v>
      </c>
      <c r="F10" s="192"/>
    </row>
    <row r="11" s="168" customFormat="1" ht="30.95" customHeight="1" spans="1:6">
      <c r="A11" s="189" t="s">
        <v>40</v>
      </c>
      <c r="B11" s="190">
        <f t="shared" si="0"/>
        <v>4348.1</v>
      </c>
      <c r="C11" s="191">
        <v>1078</v>
      </c>
      <c r="D11" s="191">
        <v>3084</v>
      </c>
      <c r="E11" s="199">
        <v>186.1</v>
      </c>
      <c r="F11" s="192"/>
    </row>
    <row r="12" s="168" customFormat="1" ht="30.95" customHeight="1" spans="1:6">
      <c r="A12" s="189" t="s">
        <v>41</v>
      </c>
      <c r="B12" s="190">
        <f t="shared" si="0"/>
        <v>2687</v>
      </c>
      <c r="C12" s="191">
        <v>1212</v>
      </c>
      <c r="D12" s="191">
        <v>1455</v>
      </c>
      <c r="E12" s="199">
        <v>20</v>
      </c>
      <c r="F12" s="192"/>
    </row>
    <row r="13" s="168" customFormat="1" ht="30.95" customHeight="1" spans="1:6">
      <c r="A13" s="189" t="s">
        <v>42</v>
      </c>
      <c r="B13" s="190">
        <f t="shared" si="0"/>
        <v>1198.6</v>
      </c>
      <c r="C13" s="191">
        <v>630</v>
      </c>
      <c r="D13" s="191">
        <v>577</v>
      </c>
      <c r="E13" s="199">
        <v>-8.4</v>
      </c>
      <c r="F13" s="192"/>
    </row>
    <row r="14" s="168" customFormat="1" ht="30.95" customHeight="1" spans="1:6">
      <c r="A14" s="189" t="s">
        <v>43</v>
      </c>
      <c r="B14" s="190">
        <f t="shared" si="0"/>
        <v>15869.6</v>
      </c>
      <c r="C14" s="191">
        <v>9001</v>
      </c>
      <c r="D14" s="191">
        <v>6892</v>
      </c>
      <c r="E14" s="199">
        <v>-23.4</v>
      </c>
      <c r="F14" s="192"/>
    </row>
    <row r="15" s="168" customFormat="1" ht="30.95" customHeight="1" spans="1:6">
      <c r="A15" s="189" t="s">
        <v>44</v>
      </c>
      <c r="B15" s="190">
        <f t="shared" si="0"/>
        <v>2224.5</v>
      </c>
      <c r="C15" s="191">
        <v>1140</v>
      </c>
      <c r="D15" s="191">
        <v>1089</v>
      </c>
      <c r="E15" s="199">
        <v>-4.5</v>
      </c>
      <c r="F15" s="192"/>
    </row>
    <row r="16" s="168" customFormat="1" ht="30.95" customHeight="1" spans="1:6">
      <c r="A16" s="189" t="s">
        <v>45</v>
      </c>
      <c r="B16" s="190">
        <f t="shared" si="0"/>
        <v>0</v>
      </c>
      <c r="C16" s="191"/>
      <c r="D16" s="191"/>
      <c r="E16" s="199"/>
      <c r="F16" s="192"/>
    </row>
    <row r="17" s="168" customFormat="1" ht="30.95" customHeight="1" spans="1:6">
      <c r="A17" s="189" t="s">
        <v>46</v>
      </c>
      <c r="B17" s="190">
        <f t="shared" si="0"/>
        <v>5555.9</v>
      </c>
      <c r="C17" s="191">
        <v>1274</v>
      </c>
      <c r="D17" s="191">
        <v>4063</v>
      </c>
      <c r="E17" s="199">
        <v>218.9</v>
      </c>
      <c r="F17" s="192"/>
    </row>
    <row r="18" s="168" customFormat="1" ht="30.95" customHeight="1" spans="1:6">
      <c r="A18" s="189" t="s">
        <v>47</v>
      </c>
      <c r="B18" s="190">
        <f t="shared" si="0"/>
        <v>379.5</v>
      </c>
      <c r="C18" s="191">
        <v>201</v>
      </c>
      <c r="D18" s="191">
        <v>186</v>
      </c>
      <c r="E18" s="199">
        <v>-7.5</v>
      </c>
      <c r="F18" s="192"/>
    </row>
    <row r="19" s="168" customFormat="1" ht="30.95" customHeight="1" spans="1:6">
      <c r="A19" s="189" t="s">
        <v>48</v>
      </c>
      <c r="B19" s="190">
        <f t="shared" si="0"/>
        <v>15760</v>
      </c>
      <c r="C19" s="191">
        <v>5</v>
      </c>
      <c r="D19" s="191">
        <v>755</v>
      </c>
      <c r="E19" s="199">
        <v>15000</v>
      </c>
      <c r="F19" s="192"/>
    </row>
    <row r="20" s="169" customFormat="1" ht="30.95" customHeight="1" spans="1:6">
      <c r="A20" s="189" t="s">
        <v>49</v>
      </c>
      <c r="B20" s="190">
        <f t="shared" si="0"/>
        <v>2616.7</v>
      </c>
      <c r="C20" s="191">
        <v>1200</v>
      </c>
      <c r="D20" s="191">
        <v>1400</v>
      </c>
      <c r="E20" s="199">
        <v>16.7</v>
      </c>
      <c r="F20" s="192"/>
    </row>
    <row r="21" s="168" customFormat="1" ht="30.95" customHeight="1" spans="1:6">
      <c r="A21" s="189" t="s">
        <v>50</v>
      </c>
      <c r="B21" s="190">
        <f t="shared" si="0"/>
        <v>7812.2</v>
      </c>
      <c r="C21" s="191">
        <v>3167</v>
      </c>
      <c r="D21" s="191">
        <v>4600</v>
      </c>
      <c r="E21" s="199">
        <v>45.2</v>
      </c>
      <c r="F21" s="192"/>
    </row>
    <row r="22" ht="30.95" customHeight="1" spans="1:6">
      <c r="A22" s="193"/>
      <c r="B22" s="193"/>
      <c r="C22" s="193"/>
      <c r="D22" s="193"/>
      <c r="E22" s="193"/>
      <c r="F22" s="193"/>
    </row>
    <row r="23" ht="29.1" customHeight="1" spans="1:6">
      <c r="A23" s="194"/>
      <c r="B23" s="195"/>
      <c r="C23" s="196"/>
      <c r="D23" s="196"/>
      <c r="E23" s="196"/>
      <c r="F23" s="196"/>
    </row>
  </sheetData>
  <mergeCells count="2">
    <mergeCell ref="A2:E2"/>
    <mergeCell ref="A22:E22"/>
  </mergeCells>
  <printOptions horizontalCentered="1"/>
  <pageMargins left="0.747916666666667" right="0.747916666666667" top="0.769444444444444" bottom="0.779861111111111" header="0.826388888888889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23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22.5" customHeight="1" outlineLevelCol="6"/>
  <cols>
    <col min="1" max="1" width="24.125" style="170" customWidth="1"/>
    <col min="2" max="2" width="14.625" style="171" hidden="1" customWidth="1"/>
    <col min="3" max="6" width="12.625" style="172" customWidth="1"/>
    <col min="7" max="7" width="14.625" style="172" customWidth="1"/>
    <col min="8" max="245" width="9" style="170" customWidth="1"/>
    <col min="246" max="256" width="9" style="170"/>
    <col min="257" max="257" width="24.125" style="170" customWidth="1"/>
    <col min="258" max="258" width="9" style="170" hidden="1" customWidth="1"/>
    <col min="259" max="262" width="12.625" style="170" customWidth="1"/>
    <col min="263" max="263" width="14.625" style="170" customWidth="1"/>
    <col min="264" max="501" width="9" style="170" customWidth="1"/>
    <col min="502" max="512" width="9" style="170"/>
    <col min="513" max="513" width="24.125" style="170" customWidth="1"/>
    <col min="514" max="514" width="9" style="170" hidden="1" customWidth="1"/>
    <col min="515" max="518" width="12.625" style="170" customWidth="1"/>
    <col min="519" max="519" width="14.625" style="170" customWidth="1"/>
    <col min="520" max="757" width="9" style="170" customWidth="1"/>
    <col min="758" max="768" width="9" style="170"/>
    <col min="769" max="769" width="24.125" style="170" customWidth="1"/>
    <col min="770" max="770" width="9" style="170" hidden="1" customWidth="1"/>
    <col min="771" max="774" width="12.625" style="170" customWidth="1"/>
    <col min="775" max="775" width="14.625" style="170" customWidth="1"/>
    <col min="776" max="1013" width="9" style="170" customWidth="1"/>
    <col min="1014" max="1024" width="9" style="170"/>
    <col min="1025" max="1025" width="24.125" style="170" customWidth="1"/>
    <col min="1026" max="1026" width="9" style="170" hidden="1" customWidth="1"/>
    <col min="1027" max="1030" width="12.625" style="170" customWidth="1"/>
    <col min="1031" max="1031" width="14.625" style="170" customWidth="1"/>
    <col min="1032" max="1269" width="9" style="170" customWidth="1"/>
    <col min="1270" max="1280" width="9" style="170"/>
    <col min="1281" max="1281" width="24.125" style="170" customWidth="1"/>
    <col min="1282" max="1282" width="9" style="170" hidden="1" customWidth="1"/>
    <col min="1283" max="1286" width="12.625" style="170" customWidth="1"/>
    <col min="1287" max="1287" width="14.625" style="170" customWidth="1"/>
    <col min="1288" max="1525" width="9" style="170" customWidth="1"/>
    <col min="1526" max="1536" width="9" style="170"/>
    <col min="1537" max="1537" width="24.125" style="170" customWidth="1"/>
    <col min="1538" max="1538" width="9" style="170" hidden="1" customWidth="1"/>
    <col min="1539" max="1542" width="12.625" style="170" customWidth="1"/>
    <col min="1543" max="1543" width="14.625" style="170" customWidth="1"/>
    <col min="1544" max="1781" width="9" style="170" customWidth="1"/>
    <col min="1782" max="1792" width="9" style="170"/>
    <col min="1793" max="1793" width="24.125" style="170" customWidth="1"/>
    <col min="1794" max="1794" width="9" style="170" hidden="1" customWidth="1"/>
    <col min="1795" max="1798" width="12.625" style="170" customWidth="1"/>
    <col min="1799" max="1799" width="14.625" style="170" customWidth="1"/>
    <col min="1800" max="2037" width="9" style="170" customWidth="1"/>
    <col min="2038" max="2048" width="9" style="170"/>
    <col min="2049" max="2049" width="24.125" style="170" customWidth="1"/>
    <col min="2050" max="2050" width="9" style="170" hidden="1" customWidth="1"/>
    <col min="2051" max="2054" width="12.625" style="170" customWidth="1"/>
    <col min="2055" max="2055" width="14.625" style="170" customWidth="1"/>
    <col min="2056" max="2293" width="9" style="170" customWidth="1"/>
    <col min="2294" max="2304" width="9" style="170"/>
    <col min="2305" max="2305" width="24.125" style="170" customWidth="1"/>
    <col min="2306" max="2306" width="9" style="170" hidden="1" customWidth="1"/>
    <col min="2307" max="2310" width="12.625" style="170" customWidth="1"/>
    <col min="2311" max="2311" width="14.625" style="170" customWidth="1"/>
    <col min="2312" max="2549" width="9" style="170" customWidth="1"/>
    <col min="2550" max="2560" width="9" style="170"/>
    <col min="2561" max="2561" width="24.125" style="170" customWidth="1"/>
    <col min="2562" max="2562" width="9" style="170" hidden="1" customWidth="1"/>
    <col min="2563" max="2566" width="12.625" style="170" customWidth="1"/>
    <col min="2567" max="2567" width="14.625" style="170" customWidth="1"/>
    <col min="2568" max="2805" width="9" style="170" customWidth="1"/>
    <col min="2806" max="2816" width="9" style="170"/>
    <col min="2817" max="2817" width="24.125" style="170" customWidth="1"/>
    <col min="2818" max="2818" width="9" style="170" hidden="1" customWidth="1"/>
    <col min="2819" max="2822" width="12.625" style="170" customWidth="1"/>
    <col min="2823" max="2823" width="14.625" style="170" customWidth="1"/>
    <col min="2824" max="3061" width="9" style="170" customWidth="1"/>
    <col min="3062" max="3072" width="9" style="170"/>
    <col min="3073" max="3073" width="24.125" style="170" customWidth="1"/>
    <col min="3074" max="3074" width="9" style="170" hidden="1" customWidth="1"/>
    <col min="3075" max="3078" width="12.625" style="170" customWidth="1"/>
    <col min="3079" max="3079" width="14.625" style="170" customWidth="1"/>
    <col min="3080" max="3317" width="9" style="170" customWidth="1"/>
    <col min="3318" max="3328" width="9" style="170"/>
    <col min="3329" max="3329" width="24.125" style="170" customWidth="1"/>
    <col min="3330" max="3330" width="9" style="170" hidden="1" customWidth="1"/>
    <col min="3331" max="3334" width="12.625" style="170" customWidth="1"/>
    <col min="3335" max="3335" width="14.625" style="170" customWidth="1"/>
    <col min="3336" max="3573" width="9" style="170" customWidth="1"/>
    <col min="3574" max="3584" width="9" style="170"/>
    <col min="3585" max="3585" width="24.125" style="170" customWidth="1"/>
    <col min="3586" max="3586" width="9" style="170" hidden="1" customWidth="1"/>
    <col min="3587" max="3590" width="12.625" style="170" customWidth="1"/>
    <col min="3591" max="3591" width="14.625" style="170" customWidth="1"/>
    <col min="3592" max="3829" width="9" style="170" customWidth="1"/>
    <col min="3830" max="3840" width="9" style="170"/>
    <col min="3841" max="3841" width="24.125" style="170" customWidth="1"/>
    <col min="3842" max="3842" width="9" style="170" hidden="1" customWidth="1"/>
    <col min="3843" max="3846" width="12.625" style="170" customWidth="1"/>
    <col min="3847" max="3847" width="14.625" style="170" customWidth="1"/>
    <col min="3848" max="4085" width="9" style="170" customWidth="1"/>
    <col min="4086" max="4096" width="9" style="170"/>
    <col min="4097" max="4097" width="24.125" style="170" customWidth="1"/>
    <col min="4098" max="4098" width="9" style="170" hidden="1" customWidth="1"/>
    <col min="4099" max="4102" width="12.625" style="170" customWidth="1"/>
    <col min="4103" max="4103" width="14.625" style="170" customWidth="1"/>
    <col min="4104" max="4341" width="9" style="170" customWidth="1"/>
    <col min="4342" max="4352" width="9" style="170"/>
    <col min="4353" max="4353" width="24.125" style="170" customWidth="1"/>
    <col min="4354" max="4354" width="9" style="170" hidden="1" customWidth="1"/>
    <col min="4355" max="4358" width="12.625" style="170" customWidth="1"/>
    <col min="4359" max="4359" width="14.625" style="170" customWidth="1"/>
    <col min="4360" max="4597" width="9" style="170" customWidth="1"/>
    <col min="4598" max="4608" width="9" style="170"/>
    <col min="4609" max="4609" width="24.125" style="170" customWidth="1"/>
    <col min="4610" max="4610" width="9" style="170" hidden="1" customWidth="1"/>
    <col min="4611" max="4614" width="12.625" style="170" customWidth="1"/>
    <col min="4615" max="4615" width="14.625" style="170" customWidth="1"/>
    <col min="4616" max="4853" width="9" style="170" customWidth="1"/>
    <col min="4854" max="4864" width="9" style="170"/>
    <col min="4865" max="4865" width="24.125" style="170" customWidth="1"/>
    <col min="4866" max="4866" width="9" style="170" hidden="1" customWidth="1"/>
    <col min="4867" max="4870" width="12.625" style="170" customWidth="1"/>
    <col min="4871" max="4871" width="14.625" style="170" customWidth="1"/>
    <col min="4872" max="5109" width="9" style="170" customWidth="1"/>
    <col min="5110" max="5120" width="9" style="170"/>
    <col min="5121" max="5121" width="24.125" style="170" customWidth="1"/>
    <col min="5122" max="5122" width="9" style="170" hidden="1" customWidth="1"/>
    <col min="5123" max="5126" width="12.625" style="170" customWidth="1"/>
    <col min="5127" max="5127" width="14.625" style="170" customWidth="1"/>
    <col min="5128" max="5365" width="9" style="170" customWidth="1"/>
    <col min="5366" max="5376" width="9" style="170"/>
    <col min="5377" max="5377" width="24.125" style="170" customWidth="1"/>
    <col min="5378" max="5378" width="9" style="170" hidden="1" customWidth="1"/>
    <col min="5379" max="5382" width="12.625" style="170" customWidth="1"/>
    <col min="5383" max="5383" width="14.625" style="170" customWidth="1"/>
    <col min="5384" max="5621" width="9" style="170" customWidth="1"/>
    <col min="5622" max="5632" width="9" style="170"/>
    <col min="5633" max="5633" width="24.125" style="170" customWidth="1"/>
    <col min="5634" max="5634" width="9" style="170" hidden="1" customWidth="1"/>
    <col min="5635" max="5638" width="12.625" style="170" customWidth="1"/>
    <col min="5639" max="5639" width="14.625" style="170" customWidth="1"/>
    <col min="5640" max="5877" width="9" style="170" customWidth="1"/>
    <col min="5878" max="5888" width="9" style="170"/>
    <col min="5889" max="5889" width="24.125" style="170" customWidth="1"/>
    <col min="5890" max="5890" width="9" style="170" hidden="1" customWidth="1"/>
    <col min="5891" max="5894" width="12.625" style="170" customWidth="1"/>
    <col min="5895" max="5895" width="14.625" style="170" customWidth="1"/>
    <col min="5896" max="6133" width="9" style="170" customWidth="1"/>
    <col min="6134" max="6144" width="9" style="170"/>
    <col min="6145" max="6145" width="24.125" style="170" customWidth="1"/>
    <col min="6146" max="6146" width="9" style="170" hidden="1" customWidth="1"/>
    <col min="6147" max="6150" width="12.625" style="170" customWidth="1"/>
    <col min="6151" max="6151" width="14.625" style="170" customWidth="1"/>
    <col min="6152" max="6389" width="9" style="170" customWidth="1"/>
    <col min="6390" max="6400" width="9" style="170"/>
    <col min="6401" max="6401" width="24.125" style="170" customWidth="1"/>
    <col min="6402" max="6402" width="9" style="170" hidden="1" customWidth="1"/>
    <col min="6403" max="6406" width="12.625" style="170" customWidth="1"/>
    <col min="6407" max="6407" width="14.625" style="170" customWidth="1"/>
    <col min="6408" max="6645" width="9" style="170" customWidth="1"/>
    <col min="6646" max="6656" width="9" style="170"/>
    <col min="6657" max="6657" width="24.125" style="170" customWidth="1"/>
    <col min="6658" max="6658" width="9" style="170" hidden="1" customWidth="1"/>
    <col min="6659" max="6662" width="12.625" style="170" customWidth="1"/>
    <col min="6663" max="6663" width="14.625" style="170" customWidth="1"/>
    <col min="6664" max="6901" width="9" style="170" customWidth="1"/>
    <col min="6902" max="6912" width="9" style="170"/>
    <col min="6913" max="6913" width="24.125" style="170" customWidth="1"/>
    <col min="6914" max="6914" width="9" style="170" hidden="1" customWidth="1"/>
    <col min="6915" max="6918" width="12.625" style="170" customWidth="1"/>
    <col min="6919" max="6919" width="14.625" style="170" customWidth="1"/>
    <col min="6920" max="7157" width="9" style="170" customWidth="1"/>
    <col min="7158" max="7168" width="9" style="170"/>
    <col min="7169" max="7169" width="24.125" style="170" customWidth="1"/>
    <col min="7170" max="7170" width="9" style="170" hidden="1" customWidth="1"/>
    <col min="7171" max="7174" width="12.625" style="170" customWidth="1"/>
    <col min="7175" max="7175" width="14.625" style="170" customWidth="1"/>
    <col min="7176" max="7413" width="9" style="170" customWidth="1"/>
    <col min="7414" max="7424" width="9" style="170"/>
    <col min="7425" max="7425" width="24.125" style="170" customWidth="1"/>
    <col min="7426" max="7426" width="9" style="170" hidden="1" customWidth="1"/>
    <col min="7427" max="7430" width="12.625" style="170" customWidth="1"/>
    <col min="7431" max="7431" width="14.625" style="170" customWidth="1"/>
    <col min="7432" max="7669" width="9" style="170" customWidth="1"/>
    <col min="7670" max="7680" width="9" style="170"/>
    <col min="7681" max="7681" width="24.125" style="170" customWidth="1"/>
    <col min="7682" max="7682" width="9" style="170" hidden="1" customWidth="1"/>
    <col min="7683" max="7686" width="12.625" style="170" customWidth="1"/>
    <col min="7687" max="7687" width="14.625" style="170" customWidth="1"/>
    <col min="7688" max="7925" width="9" style="170" customWidth="1"/>
    <col min="7926" max="7936" width="9" style="170"/>
    <col min="7937" max="7937" width="24.125" style="170" customWidth="1"/>
    <col min="7938" max="7938" width="9" style="170" hidden="1" customWidth="1"/>
    <col min="7939" max="7942" width="12.625" style="170" customWidth="1"/>
    <col min="7943" max="7943" width="14.625" style="170" customWidth="1"/>
    <col min="7944" max="8181" width="9" style="170" customWidth="1"/>
    <col min="8182" max="8192" width="9" style="170"/>
    <col min="8193" max="8193" width="24.125" style="170" customWidth="1"/>
    <col min="8194" max="8194" width="9" style="170" hidden="1" customWidth="1"/>
    <col min="8195" max="8198" width="12.625" style="170" customWidth="1"/>
    <col min="8199" max="8199" width="14.625" style="170" customWidth="1"/>
    <col min="8200" max="8437" width="9" style="170" customWidth="1"/>
    <col min="8438" max="8448" width="9" style="170"/>
    <col min="8449" max="8449" width="24.125" style="170" customWidth="1"/>
    <col min="8450" max="8450" width="9" style="170" hidden="1" customWidth="1"/>
    <col min="8451" max="8454" width="12.625" style="170" customWidth="1"/>
    <col min="8455" max="8455" width="14.625" style="170" customWidth="1"/>
    <col min="8456" max="8693" width="9" style="170" customWidth="1"/>
    <col min="8694" max="8704" width="9" style="170"/>
    <col min="8705" max="8705" width="24.125" style="170" customWidth="1"/>
    <col min="8706" max="8706" width="9" style="170" hidden="1" customWidth="1"/>
    <col min="8707" max="8710" width="12.625" style="170" customWidth="1"/>
    <col min="8711" max="8711" width="14.625" style="170" customWidth="1"/>
    <col min="8712" max="8949" width="9" style="170" customWidth="1"/>
    <col min="8950" max="8960" width="9" style="170"/>
    <col min="8961" max="8961" width="24.125" style="170" customWidth="1"/>
    <col min="8962" max="8962" width="9" style="170" hidden="1" customWidth="1"/>
    <col min="8963" max="8966" width="12.625" style="170" customWidth="1"/>
    <col min="8967" max="8967" width="14.625" style="170" customWidth="1"/>
    <col min="8968" max="9205" width="9" style="170" customWidth="1"/>
    <col min="9206" max="9216" width="9" style="170"/>
    <col min="9217" max="9217" width="24.125" style="170" customWidth="1"/>
    <col min="9218" max="9218" width="9" style="170" hidden="1" customWidth="1"/>
    <col min="9219" max="9222" width="12.625" style="170" customWidth="1"/>
    <col min="9223" max="9223" width="14.625" style="170" customWidth="1"/>
    <col min="9224" max="9461" width="9" style="170" customWidth="1"/>
    <col min="9462" max="9472" width="9" style="170"/>
    <col min="9473" max="9473" width="24.125" style="170" customWidth="1"/>
    <col min="9474" max="9474" width="9" style="170" hidden="1" customWidth="1"/>
    <col min="9475" max="9478" width="12.625" style="170" customWidth="1"/>
    <col min="9479" max="9479" width="14.625" style="170" customWidth="1"/>
    <col min="9480" max="9717" width="9" style="170" customWidth="1"/>
    <col min="9718" max="9728" width="9" style="170"/>
    <col min="9729" max="9729" width="24.125" style="170" customWidth="1"/>
    <col min="9730" max="9730" width="9" style="170" hidden="1" customWidth="1"/>
    <col min="9731" max="9734" width="12.625" style="170" customWidth="1"/>
    <col min="9735" max="9735" width="14.625" style="170" customWidth="1"/>
    <col min="9736" max="9973" width="9" style="170" customWidth="1"/>
    <col min="9974" max="9984" width="9" style="170"/>
    <col min="9985" max="9985" width="24.125" style="170" customWidth="1"/>
    <col min="9986" max="9986" width="9" style="170" hidden="1" customWidth="1"/>
    <col min="9987" max="9990" width="12.625" style="170" customWidth="1"/>
    <col min="9991" max="9991" width="14.625" style="170" customWidth="1"/>
    <col min="9992" max="10229" width="9" style="170" customWidth="1"/>
    <col min="10230" max="10240" width="9" style="170"/>
    <col min="10241" max="10241" width="24.125" style="170" customWidth="1"/>
    <col min="10242" max="10242" width="9" style="170" hidden="1" customWidth="1"/>
    <col min="10243" max="10246" width="12.625" style="170" customWidth="1"/>
    <col min="10247" max="10247" width="14.625" style="170" customWidth="1"/>
    <col min="10248" max="10485" width="9" style="170" customWidth="1"/>
    <col min="10486" max="10496" width="9" style="170"/>
    <col min="10497" max="10497" width="24.125" style="170" customWidth="1"/>
    <col min="10498" max="10498" width="9" style="170" hidden="1" customWidth="1"/>
    <col min="10499" max="10502" width="12.625" style="170" customWidth="1"/>
    <col min="10503" max="10503" width="14.625" style="170" customWidth="1"/>
    <col min="10504" max="10741" width="9" style="170" customWidth="1"/>
    <col min="10742" max="10752" width="9" style="170"/>
    <col min="10753" max="10753" width="24.125" style="170" customWidth="1"/>
    <col min="10754" max="10754" width="9" style="170" hidden="1" customWidth="1"/>
    <col min="10755" max="10758" width="12.625" style="170" customWidth="1"/>
    <col min="10759" max="10759" width="14.625" style="170" customWidth="1"/>
    <col min="10760" max="10997" width="9" style="170" customWidth="1"/>
    <col min="10998" max="11008" width="9" style="170"/>
    <col min="11009" max="11009" width="24.125" style="170" customWidth="1"/>
    <col min="11010" max="11010" width="9" style="170" hidden="1" customWidth="1"/>
    <col min="11011" max="11014" width="12.625" style="170" customWidth="1"/>
    <col min="11015" max="11015" width="14.625" style="170" customWidth="1"/>
    <col min="11016" max="11253" width="9" style="170" customWidth="1"/>
    <col min="11254" max="11264" width="9" style="170"/>
    <col min="11265" max="11265" width="24.125" style="170" customWidth="1"/>
    <col min="11266" max="11266" width="9" style="170" hidden="1" customWidth="1"/>
    <col min="11267" max="11270" width="12.625" style="170" customWidth="1"/>
    <col min="11271" max="11271" width="14.625" style="170" customWidth="1"/>
    <col min="11272" max="11509" width="9" style="170" customWidth="1"/>
    <col min="11510" max="11520" width="9" style="170"/>
    <col min="11521" max="11521" width="24.125" style="170" customWidth="1"/>
    <col min="11522" max="11522" width="9" style="170" hidden="1" customWidth="1"/>
    <col min="11523" max="11526" width="12.625" style="170" customWidth="1"/>
    <col min="11527" max="11527" width="14.625" style="170" customWidth="1"/>
    <col min="11528" max="11765" width="9" style="170" customWidth="1"/>
    <col min="11766" max="11776" width="9" style="170"/>
    <col min="11777" max="11777" width="24.125" style="170" customWidth="1"/>
    <col min="11778" max="11778" width="9" style="170" hidden="1" customWidth="1"/>
    <col min="11779" max="11782" width="12.625" style="170" customWidth="1"/>
    <col min="11783" max="11783" width="14.625" style="170" customWidth="1"/>
    <col min="11784" max="12021" width="9" style="170" customWidth="1"/>
    <col min="12022" max="12032" width="9" style="170"/>
    <col min="12033" max="12033" width="24.125" style="170" customWidth="1"/>
    <col min="12034" max="12034" width="9" style="170" hidden="1" customWidth="1"/>
    <col min="12035" max="12038" width="12.625" style="170" customWidth="1"/>
    <col min="12039" max="12039" width="14.625" style="170" customWidth="1"/>
    <col min="12040" max="12277" width="9" style="170" customWidth="1"/>
    <col min="12278" max="12288" width="9" style="170"/>
    <col min="12289" max="12289" width="24.125" style="170" customWidth="1"/>
    <col min="12290" max="12290" width="9" style="170" hidden="1" customWidth="1"/>
    <col min="12291" max="12294" width="12.625" style="170" customWidth="1"/>
    <col min="12295" max="12295" width="14.625" style="170" customWidth="1"/>
    <col min="12296" max="12533" width="9" style="170" customWidth="1"/>
    <col min="12534" max="12544" width="9" style="170"/>
    <col min="12545" max="12545" width="24.125" style="170" customWidth="1"/>
    <col min="12546" max="12546" width="9" style="170" hidden="1" customWidth="1"/>
    <col min="12547" max="12550" width="12.625" style="170" customWidth="1"/>
    <col min="12551" max="12551" width="14.625" style="170" customWidth="1"/>
    <col min="12552" max="12789" width="9" style="170" customWidth="1"/>
    <col min="12790" max="12800" width="9" style="170"/>
    <col min="12801" max="12801" width="24.125" style="170" customWidth="1"/>
    <col min="12802" max="12802" width="9" style="170" hidden="1" customWidth="1"/>
    <col min="12803" max="12806" width="12.625" style="170" customWidth="1"/>
    <col min="12807" max="12807" width="14.625" style="170" customWidth="1"/>
    <col min="12808" max="13045" width="9" style="170" customWidth="1"/>
    <col min="13046" max="13056" width="9" style="170"/>
    <col min="13057" max="13057" width="24.125" style="170" customWidth="1"/>
    <col min="13058" max="13058" width="9" style="170" hidden="1" customWidth="1"/>
    <col min="13059" max="13062" width="12.625" style="170" customWidth="1"/>
    <col min="13063" max="13063" width="14.625" style="170" customWidth="1"/>
    <col min="13064" max="13301" width="9" style="170" customWidth="1"/>
    <col min="13302" max="13312" width="9" style="170"/>
    <col min="13313" max="13313" width="24.125" style="170" customWidth="1"/>
    <col min="13314" max="13314" width="9" style="170" hidden="1" customWidth="1"/>
    <col min="13315" max="13318" width="12.625" style="170" customWidth="1"/>
    <col min="13319" max="13319" width="14.625" style="170" customWidth="1"/>
    <col min="13320" max="13557" width="9" style="170" customWidth="1"/>
    <col min="13558" max="13568" width="9" style="170"/>
    <col min="13569" max="13569" width="24.125" style="170" customWidth="1"/>
    <col min="13570" max="13570" width="9" style="170" hidden="1" customWidth="1"/>
    <col min="13571" max="13574" width="12.625" style="170" customWidth="1"/>
    <col min="13575" max="13575" width="14.625" style="170" customWidth="1"/>
    <col min="13576" max="13813" width="9" style="170" customWidth="1"/>
    <col min="13814" max="13824" width="9" style="170"/>
    <col min="13825" max="13825" width="24.125" style="170" customWidth="1"/>
    <col min="13826" max="13826" width="9" style="170" hidden="1" customWidth="1"/>
    <col min="13827" max="13830" width="12.625" style="170" customWidth="1"/>
    <col min="13831" max="13831" width="14.625" style="170" customWidth="1"/>
    <col min="13832" max="14069" width="9" style="170" customWidth="1"/>
    <col min="14070" max="14080" width="9" style="170"/>
    <col min="14081" max="14081" width="24.125" style="170" customWidth="1"/>
    <col min="14082" max="14082" width="9" style="170" hidden="1" customWidth="1"/>
    <col min="14083" max="14086" width="12.625" style="170" customWidth="1"/>
    <col min="14087" max="14087" width="14.625" style="170" customWidth="1"/>
    <col min="14088" max="14325" width="9" style="170" customWidth="1"/>
    <col min="14326" max="14336" width="9" style="170"/>
    <col min="14337" max="14337" width="24.125" style="170" customWidth="1"/>
    <col min="14338" max="14338" width="9" style="170" hidden="1" customWidth="1"/>
    <col min="14339" max="14342" width="12.625" style="170" customWidth="1"/>
    <col min="14343" max="14343" width="14.625" style="170" customWidth="1"/>
    <col min="14344" max="14581" width="9" style="170" customWidth="1"/>
    <col min="14582" max="14592" width="9" style="170"/>
    <col min="14593" max="14593" width="24.125" style="170" customWidth="1"/>
    <col min="14594" max="14594" width="9" style="170" hidden="1" customWidth="1"/>
    <col min="14595" max="14598" width="12.625" style="170" customWidth="1"/>
    <col min="14599" max="14599" width="14.625" style="170" customWidth="1"/>
    <col min="14600" max="14837" width="9" style="170" customWidth="1"/>
    <col min="14838" max="14848" width="9" style="170"/>
    <col min="14849" max="14849" width="24.125" style="170" customWidth="1"/>
    <col min="14850" max="14850" width="9" style="170" hidden="1" customWidth="1"/>
    <col min="14851" max="14854" width="12.625" style="170" customWidth="1"/>
    <col min="14855" max="14855" width="14.625" style="170" customWidth="1"/>
    <col min="14856" max="15093" width="9" style="170" customWidth="1"/>
    <col min="15094" max="15104" width="9" style="170"/>
    <col min="15105" max="15105" width="24.125" style="170" customWidth="1"/>
    <col min="15106" max="15106" width="9" style="170" hidden="1" customWidth="1"/>
    <col min="15107" max="15110" width="12.625" style="170" customWidth="1"/>
    <col min="15111" max="15111" width="14.625" style="170" customWidth="1"/>
    <col min="15112" max="15349" width="9" style="170" customWidth="1"/>
    <col min="15350" max="15360" width="9" style="170"/>
    <col min="15361" max="15361" width="24.125" style="170" customWidth="1"/>
    <col min="15362" max="15362" width="9" style="170" hidden="1" customWidth="1"/>
    <col min="15363" max="15366" width="12.625" style="170" customWidth="1"/>
    <col min="15367" max="15367" width="14.625" style="170" customWidth="1"/>
    <col min="15368" max="15605" width="9" style="170" customWidth="1"/>
    <col min="15606" max="15616" width="9" style="170"/>
    <col min="15617" max="15617" width="24.125" style="170" customWidth="1"/>
    <col min="15618" max="15618" width="9" style="170" hidden="1" customWidth="1"/>
    <col min="15619" max="15622" width="12.625" style="170" customWidth="1"/>
    <col min="15623" max="15623" width="14.625" style="170" customWidth="1"/>
    <col min="15624" max="15861" width="9" style="170" customWidth="1"/>
    <col min="15862" max="15872" width="9" style="170"/>
    <col min="15873" max="15873" width="24.125" style="170" customWidth="1"/>
    <col min="15874" max="15874" width="9" style="170" hidden="1" customWidth="1"/>
    <col min="15875" max="15878" width="12.625" style="170" customWidth="1"/>
    <col min="15879" max="15879" width="14.625" style="170" customWidth="1"/>
    <col min="15880" max="16117" width="9" style="170" customWidth="1"/>
    <col min="16118" max="16128" width="9" style="170"/>
    <col min="16129" max="16129" width="24.125" style="170" customWidth="1"/>
    <col min="16130" max="16130" width="9" style="170" hidden="1" customWidth="1"/>
    <col min="16131" max="16134" width="12.625" style="170" customWidth="1"/>
    <col min="16135" max="16135" width="14.625" style="170" customWidth="1"/>
    <col min="16136" max="16373" width="9" style="170" customWidth="1"/>
    <col min="16374" max="16384" width="9" style="170"/>
  </cols>
  <sheetData>
    <row r="1" customHeight="1" spans="1:1">
      <c r="A1" s="173"/>
    </row>
    <row r="2" ht="60.95" customHeight="1" spans="1:7">
      <c r="A2" s="174" t="s">
        <v>51</v>
      </c>
      <c r="B2" s="174"/>
      <c r="C2" s="174"/>
      <c r="D2" s="174"/>
      <c r="E2" s="174"/>
      <c r="F2" s="174"/>
      <c r="G2" s="175"/>
    </row>
    <row r="3" ht="21" customHeight="1" spans="1:7">
      <c r="A3" s="176"/>
      <c r="B3" s="177"/>
      <c r="C3" s="178"/>
      <c r="D3" s="178"/>
      <c r="E3" s="178"/>
      <c r="F3" s="179" t="s">
        <v>1</v>
      </c>
      <c r="G3" s="179"/>
    </row>
    <row r="4" ht="38.1" customHeight="1" spans="1:7">
      <c r="A4" s="180" t="s">
        <v>31</v>
      </c>
      <c r="B4" s="181" t="s">
        <v>3</v>
      </c>
      <c r="C4" s="182" t="s">
        <v>3</v>
      </c>
      <c r="D4" s="182" t="s">
        <v>52</v>
      </c>
      <c r="E4" s="182" t="s">
        <v>53</v>
      </c>
      <c r="F4" s="183" t="s">
        <v>54</v>
      </c>
      <c r="G4" s="184"/>
    </row>
    <row r="5" s="167" customFormat="1" ht="30.95" customHeight="1" spans="1:7">
      <c r="A5" s="185" t="s">
        <v>34</v>
      </c>
      <c r="B5" s="186">
        <f t="shared" ref="B5:B21" si="0">SUM(C5:F5)</f>
        <v>120362</v>
      </c>
      <c r="C5" s="187">
        <f>D5+E5+F5</f>
        <v>60181</v>
      </c>
      <c r="D5" s="187">
        <f>SUM(D6:D21)</f>
        <v>47368</v>
      </c>
      <c r="E5" s="187">
        <f>SUM(E6:E21)</f>
        <v>1782</v>
      </c>
      <c r="F5" s="187">
        <f>SUM(F6:F21)</f>
        <v>11031</v>
      </c>
      <c r="G5" s="188"/>
    </row>
    <row r="6" s="168" customFormat="1" ht="30.95" customHeight="1" spans="1:7">
      <c r="A6" s="189" t="s">
        <v>35</v>
      </c>
      <c r="B6" s="190">
        <f t="shared" si="0"/>
        <v>21996</v>
      </c>
      <c r="C6" s="191">
        <f t="shared" ref="C6:C21" si="1">D6+E6+F6</f>
        <v>10998</v>
      </c>
      <c r="D6" s="191">
        <v>8915</v>
      </c>
      <c r="E6" s="191"/>
      <c r="F6" s="191">
        <v>2083</v>
      </c>
      <c r="G6" s="192"/>
    </row>
    <row r="7" s="168" customFormat="1" ht="30.95" customHeight="1" spans="1:7">
      <c r="A7" s="189" t="s">
        <v>36</v>
      </c>
      <c r="B7" s="190">
        <f t="shared" si="0"/>
        <v>5848</v>
      </c>
      <c r="C7" s="191">
        <f t="shared" si="1"/>
        <v>2924</v>
      </c>
      <c r="D7" s="191">
        <v>2924</v>
      </c>
      <c r="E7" s="191"/>
      <c r="F7" s="191"/>
      <c r="G7" s="192"/>
    </row>
    <row r="8" s="168" customFormat="1" ht="30.95" customHeight="1" spans="1:7">
      <c r="A8" s="189" t="s">
        <v>37</v>
      </c>
      <c r="B8" s="190">
        <f t="shared" si="0"/>
        <v>25906</v>
      </c>
      <c r="C8" s="191">
        <f t="shared" si="1"/>
        <v>12953</v>
      </c>
      <c r="D8" s="191">
        <v>8351</v>
      </c>
      <c r="E8" s="191">
        <v>32</v>
      </c>
      <c r="F8" s="191">
        <v>4570</v>
      </c>
      <c r="G8" s="192"/>
    </row>
    <row r="9" s="168" customFormat="1" ht="30.95" customHeight="1" spans="1:7">
      <c r="A9" s="189" t="s">
        <v>38</v>
      </c>
      <c r="B9" s="190">
        <f t="shared" si="0"/>
        <v>6842</v>
      </c>
      <c r="C9" s="191">
        <f t="shared" si="1"/>
        <v>3421</v>
      </c>
      <c r="D9" s="191">
        <v>3077</v>
      </c>
      <c r="E9" s="191"/>
      <c r="F9" s="191">
        <v>344</v>
      </c>
      <c r="G9" s="192"/>
    </row>
    <row r="10" s="168" customFormat="1" ht="30.95" customHeight="1" spans="1:7">
      <c r="A10" s="189" t="s">
        <v>39</v>
      </c>
      <c r="B10" s="190">
        <f t="shared" si="0"/>
        <v>20</v>
      </c>
      <c r="C10" s="191">
        <f t="shared" si="1"/>
        <v>10</v>
      </c>
      <c r="D10" s="191"/>
      <c r="E10" s="191"/>
      <c r="F10" s="191">
        <v>10</v>
      </c>
      <c r="G10" s="192"/>
    </row>
    <row r="11" s="168" customFormat="1" ht="30.95" customHeight="1" spans="1:7">
      <c r="A11" s="189" t="s">
        <v>40</v>
      </c>
      <c r="B11" s="190">
        <f t="shared" si="0"/>
        <v>6938</v>
      </c>
      <c r="C11" s="191">
        <f t="shared" si="1"/>
        <v>3469</v>
      </c>
      <c r="D11" s="191">
        <v>3084</v>
      </c>
      <c r="E11" s="191">
        <v>108</v>
      </c>
      <c r="F11" s="191">
        <v>277</v>
      </c>
      <c r="G11" s="192"/>
    </row>
    <row r="12" s="168" customFormat="1" ht="30.95" customHeight="1" spans="1:7">
      <c r="A12" s="189" t="s">
        <v>41</v>
      </c>
      <c r="B12" s="190">
        <f t="shared" si="0"/>
        <v>4328</v>
      </c>
      <c r="C12" s="191">
        <f t="shared" si="1"/>
        <v>2164</v>
      </c>
      <c r="D12" s="191">
        <v>1455</v>
      </c>
      <c r="E12" s="191">
        <v>372</v>
      </c>
      <c r="F12" s="191">
        <v>337</v>
      </c>
      <c r="G12" s="192"/>
    </row>
    <row r="13" s="168" customFormat="1" ht="30.95" customHeight="1" spans="1:7">
      <c r="A13" s="189" t="s">
        <v>42</v>
      </c>
      <c r="B13" s="190">
        <f t="shared" si="0"/>
        <v>2186</v>
      </c>
      <c r="C13" s="191">
        <f t="shared" si="1"/>
        <v>1093</v>
      </c>
      <c r="D13" s="191">
        <v>577</v>
      </c>
      <c r="E13" s="191"/>
      <c r="F13" s="191">
        <v>516</v>
      </c>
      <c r="G13" s="192"/>
    </row>
    <row r="14" s="168" customFormat="1" ht="30.95" customHeight="1" spans="1:7">
      <c r="A14" s="189" t="s">
        <v>43</v>
      </c>
      <c r="B14" s="190">
        <f t="shared" si="0"/>
        <v>17750</v>
      </c>
      <c r="C14" s="191">
        <f t="shared" si="1"/>
        <v>8875</v>
      </c>
      <c r="D14" s="191">
        <v>6892</v>
      </c>
      <c r="E14" s="191"/>
      <c r="F14" s="191">
        <v>1983</v>
      </c>
      <c r="G14" s="192"/>
    </row>
    <row r="15" s="168" customFormat="1" ht="30.95" customHeight="1" spans="1:7">
      <c r="A15" s="189" t="s">
        <v>44</v>
      </c>
      <c r="B15" s="190">
        <f t="shared" si="0"/>
        <v>2808</v>
      </c>
      <c r="C15" s="191">
        <f t="shared" si="1"/>
        <v>1404</v>
      </c>
      <c r="D15" s="191">
        <v>1089</v>
      </c>
      <c r="E15" s="191">
        <v>253</v>
      </c>
      <c r="F15" s="191">
        <v>62</v>
      </c>
      <c r="G15" s="192"/>
    </row>
    <row r="16" s="168" customFormat="1" ht="30.95" customHeight="1" spans="1:7">
      <c r="A16" s="189" t="s">
        <v>45</v>
      </c>
      <c r="B16" s="190">
        <f t="shared" si="0"/>
        <v>0</v>
      </c>
      <c r="C16" s="191">
        <f t="shared" si="1"/>
        <v>0</v>
      </c>
      <c r="D16" s="191"/>
      <c r="E16" s="191"/>
      <c r="F16" s="191"/>
      <c r="G16" s="192"/>
    </row>
    <row r="17" s="168" customFormat="1" ht="30.95" customHeight="1" spans="1:7">
      <c r="A17" s="189" t="s">
        <v>46</v>
      </c>
      <c r="B17" s="190">
        <f t="shared" si="0"/>
        <v>9294</v>
      </c>
      <c r="C17" s="191">
        <f t="shared" si="1"/>
        <v>4647</v>
      </c>
      <c r="D17" s="191">
        <v>4063</v>
      </c>
      <c r="E17" s="191"/>
      <c r="F17" s="191">
        <v>584</v>
      </c>
      <c r="G17" s="192"/>
    </row>
    <row r="18" s="168" customFormat="1" ht="30.95" customHeight="1" spans="1:7">
      <c r="A18" s="189" t="s">
        <v>47</v>
      </c>
      <c r="B18" s="190">
        <f t="shared" si="0"/>
        <v>562</v>
      </c>
      <c r="C18" s="191">
        <f t="shared" si="1"/>
        <v>281</v>
      </c>
      <c r="D18" s="191">
        <v>186</v>
      </c>
      <c r="E18" s="191"/>
      <c r="F18" s="191">
        <v>95</v>
      </c>
      <c r="G18" s="192"/>
    </row>
    <row r="19" s="168" customFormat="1" ht="30.95" customHeight="1" spans="1:7">
      <c r="A19" s="189" t="s">
        <v>48</v>
      </c>
      <c r="B19" s="190">
        <f t="shared" si="0"/>
        <v>3544</v>
      </c>
      <c r="C19" s="191">
        <f t="shared" si="1"/>
        <v>1772</v>
      </c>
      <c r="D19" s="191">
        <v>755</v>
      </c>
      <c r="E19" s="191">
        <v>1017</v>
      </c>
      <c r="F19" s="191"/>
      <c r="G19" s="192"/>
    </row>
    <row r="20" s="169" customFormat="1" ht="30.95" customHeight="1" spans="1:7">
      <c r="A20" s="189" t="s">
        <v>49</v>
      </c>
      <c r="B20" s="190">
        <f t="shared" si="0"/>
        <v>2800</v>
      </c>
      <c r="C20" s="191">
        <f t="shared" si="1"/>
        <v>1400</v>
      </c>
      <c r="D20" s="191">
        <v>1400</v>
      </c>
      <c r="E20" s="191"/>
      <c r="F20" s="191"/>
      <c r="G20" s="192"/>
    </row>
    <row r="21" s="168" customFormat="1" ht="30.95" customHeight="1" spans="1:7">
      <c r="A21" s="189" t="s">
        <v>50</v>
      </c>
      <c r="B21" s="190">
        <f t="shared" si="0"/>
        <v>9540</v>
      </c>
      <c r="C21" s="191">
        <f t="shared" si="1"/>
        <v>4770</v>
      </c>
      <c r="D21" s="191">
        <v>4600</v>
      </c>
      <c r="E21" s="191"/>
      <c r="F21" s="191">
        <v>170</v>
      </c>
      <c r="G21" s="192"/>
    </row>
    <row r="22" ht="30.95" customHeight="1" spans="1:7">
      <c r="A22" s="193"/>
      <c r="B22" s="193"/>
      <c r="C22" s="193"/>
      <c r="D22" s="193"/>
      <c r="E22" s="193"/>
      <c r="F22" s="193"/>
      <c r="G22" s="193"/>
    </row>
    <row r="23" ht="29.1" customHeight="1" spans="1:7">
      <c r="A23" s="194"/>
      <c r="B23" s="195"/>
      <c r="C23" s="196"/>
      <c r="D23" s="196"/>
      <c r="E23" s="196"/>
      <c r="F23" s="196"/>
      <c r="G23" s="196"/>
    </row>
  </sheetData>
  <mergeCells count="2">
    <mergeCell ref="A2:F2"/>
    <mergeCell ref="A22:F22"/>
  </mergeCells>
  <printOptions horizontalCentered="1"/>
  <pageMargins left="0.747916666666667" right="0.747916666666667" top="0.769444444444444" bottom="0.779861111111111" header="0.826388888888889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1"/>
  <sheetViews>
    <sheetView workbookViewId="0">
      <pane xSplit="1" ySplit="4" topLeftCell="B488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4"/>
  <cols>
    <col min="1" max="1" width="44" style="140" customWidth="1"/>
    <col min="2" max="2" width="14.875" style="144" customWidth="1"/>
    <col min="3" max="3" width="13.5" style="144" customWidth="1"/>
    <col min="4" max="4" width="13.875" style="145" customWidth="1"/>
    <col min="5" max="5" width="15" style="140" customWidth="1"/>
    <col min="6" max="256" width="9" style="146"/>
    <col min="257" max="257" width="44" style="146" customWidth="1"/>
    <col min="258" max="258" width="14.875" style="146" customWidth="1"/>
    <col min="259" max="259" width="13.5" style="146" customWidth="1"/>
    <col min="260" max="260" width="13.875" style="146" customWidth="1"/>
    <col min="261" max="261" width="15" style="146" customWidth="1"/>
    <col min="262" max="512" width="9" style="146"/>
    <col min="513" max="513" width="44" style="146" customWidth="1"/>
    <col min="514" max="514" width="14.875" style="146" customWidth="1"/>
    <col min="515" max="515" width="13.5" style="146" customWidth="1"/>
    <col min="516" max="516" width="13.875" style="146" customWidth="1"/>
    <col min="517" max="517" width="15" style="146" customWidth="1"/>
    <col min="518" max="768" width="9" style="146"/>
    <col min="769" max="769" width="44" style="146" customWidth="1"/>
    <col min="770" max="770" width="14.875" style="146" customWidth="1"/>
    <col min="771" max="771" width="13.5" style="146" customWidth="1"/>
    <col min="772" max="772" width="13.875" style="146" customWidth="1"/>
    <col min="773" max="773" width="15" style="146" customWidth="1"/>
    <col min="774" max="1024" width="9" style="146"/>
    <col min="1025" max="1025" width="44" style="146" customWidth="1"/>
    <col min="1026" max="1026" width="14.875" style="146" customWidth="1"/>
    <col min="1027" max="1027" width="13.5" style="146" customWidth="1"/>
    <col min="1028" max="1028" width="13.875" style="146" customWidth="1"/>
    <col min="1029" max="1029" width="15" style="146" customWidth="1"/>
    <col min="1030" max="1280" width="9" style="146"/>
    <col min="1281" max="1281" width="44" style="146" customWidth="1"/>
    <col min="1282" max="1282" width="14.875" style="146" customWidth="1"/>
    <col min="1283" max="1283" width="13.5" style="146" customWidth="1"/>
    <col min="1284" max="1284" width="13.875" style="146" customWidth="1"/>
    <col min="1285" max="1285" width="15" style="146" customWidth="1"/>
    <col min="1286" max="1536" width="9" style="146"/>
    <col min="1537" max="1537" width="44" style="146" customWidth="1"/>
    <col min="1538" max="1538" width="14.875" style="146" customWidth="1"/>
    <col min="1539" max="1539" width="13.5" style="146" customWidth="1"/>
    <col min="1540" max="1540" width="13.875" style="146" customWidth="1"/>
    <col min="1541" max="1541" width="15" style="146" customWidth="1"/>
    <col min="1542" max="1792" width="9" style="146"/>
    <col min="1793" max="1793" width="44" style="146" customWidth="1"/>
    <col min="1794" max="1794" width="14.875" style="146" customWidth="1"/>
    <col min="1795" max="1795" width="13.5" style="146" customWidth="1"/>
    <col min="1796" max="1796" width="13.875" style="146" customWidth="1"/>
    <col min="1797" max="1797" width="15" style="146" customWidth="1"/>
    <col min="1798" max="2048" width="9" style="146"/>
    <col min="2049" max="2049" width="44" style="146" customWidth="1"/>
    <col min="2050" max="2050" width="14.875" style="146" customWidth="1"/>
    <col min="2051" max="2051" width="13.5" style="146" customWidth="1"/>
    <col min="2052" max="2052" width="13.875" style="146" customWidth="1"/>
    <col min="2053" max="2053" width="15" style="146" customWidth="1"/>
    <col min="2054" max="2304" width="9" style="146"/>
    <col min="2305" max="2305" width="44" style="146" customWidth="1"/>
    <col min="2306" max="2306" width="14.875" style="146" customWidth="1"/>
    <col min="2307" max="2307" width="13.5" style="146" customWidth="1"/>
    <col min="2308" max="2308" width="13.875" style="146" customWidth="1"/>
    <col min="2309" max="2309" width="15" style="146" customWidth="1"/>
    <col min="2310" max="2560" width="9" style="146"/>
    <col min="2561" max="2561" width="44" style="146" customWidth="1"/>
    <col min="2562" max="2562" width="14.875" style="146" customWidth="1"/>
    <col min="2563" max="2563" width="13.5" style="146" customWidth="1"/>
    <col min="2564" max="2564" width="13.875" style="146" customWidth="1"/>
    <col min="2565" max="2565" width="15" style="146" customWidth="1"/>
    <col min="2566" max="2816" width="9" style="146"/>
    <col min="2817" max="2817" width="44" style="146" customWidth="1"/>
    <col min="2818" max="2818" width="14.875" style="146" customWidth="1"/>
    <col min="2819" max="2819" width="13.5" style="146" customWidth="1"/>
    <col min="2820" max="2820" width="13.875" style="146" customWidth="1"/>
    <col min="2821" max="2821" width="15" style="146" customWidth="1"/>
    <col min="2822" max="3072" width="9" style="146"/>
    <col min="3073" max="3073" width="44" style="146" customWidth="1"/>
    <col min="3074" max="3074" width="14.875" style="146" customWidth="1"/>
    <col min="3075" max="3075" width="13.5" style="146" customWidth="1"/>
    <col min="3076" max="3076" width="13.875" style="146" customWidth="1"/>
    <col min="3077" max="3077" width="15" style="146" customWidth="1"/>
    <col min="3078" max="3328" width="9" style="146"/>
    <col min="3329" max="3329" width="44" style="146" customWidth="1"/>
    <col min="3330" max="3330" width="14.875" style="146" customWidth="1"/>
    <col min="3331" max="3331" width="13.5" style="146" customWidth="1"/>
    <col min="3332" max="3332" width="13.875" style="146" customWidth="1"/>
    <col min="3333" max="3333" width="15" style="146" customWidth="1"/>
    <col min="3334" max="3584" width="9" style="146"/>
    <col min="3585" max="3585" width="44" style="146" customWidth="1"/>
    <col min="3586" max="3586" width="14.875" style="146" customWidth="1"/>
    <col min="3587" max="3587" width="13.5" style="146" customWidth="1"/>
    <col min="3588" max="3588" width="13.875" style="146" customWidth="1"/>
    <col min="3589" max="3589" width="15" style="146" customWidth="1"/>
    <col min="3590" max="3840" width="9" style="146"/>
    <col min="3841" max="3841" width="44" style="146" customWidth="1"/>
    <col min="3842" max="3842" width="14.875" style="146" customWidth="1"/>
    <col min="3843" max="3843" width="13.5" style="146" customWidth="1"/>
    <col min="3844" max="3844" width="13.875" style="146" customWidth="1"/>
    <col min="3845" max="3845" width="15" style="146" customWidth="1"/>
    <col min="3846" max="4096" width="9" style="146"/>
    <col min="4097" max="4097" width="44" style="146" customWidth="1"/>
    <col min="4098" max="4098" width="14.875" style="146" customWidth="1"/>
    <col min="4099" max="4099" width="13.5" style="146" customWidth="1"/>
    <col min="4100" max="4100" width="13.875" style="146" customWidth="1"/>
    <col min="4101" max="4101" width="15" style="146" customWidth="1"/>
    <col min="4102" max="4352" width="9" style="146"/>
    <col min="4353" max="4353" width="44" style="146" customWidth="1"/>
    <col min="4354" max="4354" width="14.875" style="146" customWidth="1"/>
    <col min="4355" max="4355" width="13.5" style="146" customWidth="1"/>
    <col min="4356" max="4356" width="13.875" style="146" customWidth="1"/>
    <col min="4357" max="4357" width="15" style="146" customWidth="1"/>
    <col min="4358" max="4608" width="9" style="146"/>
    <col min="4609" max="4609" width="44" style="146" customWidth="1"/>
    <col min="4610" max="4610" width="14.875" style="146" customWidth="1"/>
    <col min="4611" max="4611" width="13.5" style="146" customWidth="1"/>
    <col min="4612" max="4612" width="13.875" style="146" customWidth="1"/>
    <col min="4613" max="4613" width="15" style="146" customWidth="1"/>
    <col min="4614" max="4864" width="9" style="146"/>
    <col min="4865" max="4865" width="44" style="146" customWidth="1"/>
    <col min="4866" max="4866" width="14.875" style="146" customWidth="1"/>
    <col min="4867" max="4867" width="13.5" style="146" customWidth="1"/>
    <col min="4868" max="4868" width="13.875" style="146" customWidth="1"/>
    <col min="4869" max="4869" width="15" style="146" customWidth="1"/>
    <col min="4870" max="5120" width="9" style="146"/>
    <col min="5121" max="5121" width="44" style="146" customWidth="1"/>
    <col min="5122" max="5122" width="14.875" style="146" customWidth="1"/>
    <col min="5123" max="5123" width="13.5" style="146" customWidth="1"/>
    <col min="5124" max="5124" width="13.875" style="146" customWidth="1"/>
    <col min="5125" max="5125" width="15" style="146" customWidth="1"/>
    <col min="5126" max="5376" width="9" style="146"/>
    <col min="5377" max="5377" width="44" style="146" customWidth="1"/>
    <col min="5378" max="5378" width="14.875" style="146" customWidth="1"/>
    <col min="5379" max="5379" width="13.5" style="146" customWidth="1"/>
    <col min="5380" max="5380" width="13.875" style="146" customWidth="1"/>
    <col min="5381" max="5381" width="15" style="146" customWidth="1"/>
    <col min="5382" max="5632" width="9" style="146"/>
    <col min="5633" max="5633" width="44" style="146" customWidth="1"/>
    <col min="5634" max="5634" width="14.875" style="146" customWidth="1"/>
    <col min="5635" max="5635" width="13.5" style="146" customWidth="1"/>
    <col min="5636" max="5636" width="13.875" style="146" customWidth="1"/>
    <col min="5637" max="5637" width="15" style="146" customWidth="1"/>
    <col min="5638" max="5888" width="9" style="146"/>
    <col min="5889" max="5889" width="44" style="146" customWidth="1"/>
    <col min="5890" max="5890" width="14.875" style="146" customWidth="1"/>
    <col min="5891" max="5891" width="13.5" style="146" customWidth="1"/>
    <col min="5892" max="5892" width="13.875" style="146" customWidth="1"/>
    <col min="5893" max="5893" width="15" style="146" customWidth="1"/>
    <col min="5894" max="6144" width="9" style="146"/>
    <col min="6145" max="6145" width="44" style="146" customWidth="1"/>
    <col min="6146" max="6146" width="14.875" style="146" customWidth="1"/>
    <col min="6147" max="6147" width="13.5" style="146" customWidth="1"/>
    <col min="6148" max="6148" width="13.875" style="146" customWidth="1"/>
    <col min="6149" max="6149" width="15" style="146" customWidth="1"/>
    <col min="6150" max="6400" width="9" style="146"/>
    <col min="6401" max="6401" width="44" style="146" customWidth="1"/>
    <col min="6402" max="6402" width="14.875" style="146" customWidth="1"/>
    <col min="6403" max="6403" width="13.5" style="146" customWidth="1"/>
    <col min="6404" max="6404" width="13.875" style="146" customWidth="1"/>
    <col min="6405" max="6405" width="15" style="146" customWidth="1"/>
    <col min="6406" max="6656" width="9" style="146"/>
    <col min="6657" max="6657" width="44" style="146" customWidth="1"/>
    <col min="6658" max="6658" width="14.875" style="146" customWidth="1"/>
    <col min="6659" max="6659" width="13.5" style="146" customWidth="1"/>
    <col min="6660" max="6660" width="13.875" style="146" customWidth="1"/>
    <col min="6661" max="6661" width="15" style="146" customWidth="1"/>
    <col min="6662" max="6912" width="9" style="146"/>
    <col min="6913" max="6913" width="44" style="146" customWidth="1"/>
    <col min="6914" max="6914" width="14.875" style="146" customWidth="1"/>
    <col min="6915" max="6915" width="13.5" style="146" customWidth="1"/>
    <col min="6916" max="6916" width="13.875" style="146" customWidth="1"/>
    <col min="6917" max="6917" width="15" style="146" customWidth="1"/>
    <col min="6918" max="7168" width="9" style="146"/>
    <col min="7169" max="7169" width="44" style="146" customWidth="1"/>
    <col min="7170" max="7170" width="14.875" style="146" customWidth="1"/>
    <col min="7171" max="7171" width="13.5" style="146" customWidth="1"/>
    <col min="7172" max="7172" width="13.875" style="146" customWidth="1"/>
    <col min="7173" max="7173" width="15" style="146" customWidth="1"/>
    <col min="7174" max="7424" width="9" style="146"/>
    <col min="7425" max="7425" width="44" style="146" customWidth="1"/>
    <col min="7426" max="7426" width="14.875" style="146" customWidth="1"/>
    <col min="7427" max="7427" width="13.5" style="146" customWidth="1"/>
    <col min="7428" max="7428" width="13.875" style="146" customWidth="1"/>
    <col min="7429" max="7429" width="15" style="146" customWidth="1"/>
    <col min="7430" max="7680" width="9" style="146"/>
    <col min="7681" max="7681" width="44" style="146" customWidth="1"/>
    <col min="7682" max="7682" width="14.875" style="146" customWidth="1"/>
    <col min="7683" max="7683" width="13.5" style="146" customWidth="1"/>
    <col min="7684" max="7684" width="13.875" style="146" customWidth="1"/>
    <col min="7685" max="7685" width="15" style="146" customWidth="1"/>
    <col min="7686" max="7936" width="9" style="146"/>
    <col min="7937" max="7937" width="44" style="146" customWidth="1"/>
    <col min="7938" max="7938" width="14.875" style="146" customWidth="1"/>
    <col min="7939" max="7939" width="13.5" style="146" customWidth="1"/>
    <col min="7940" max="7940" width="13.875" style="146" customWidth="1"/>
    <col min="7941" max="7941" width="15" style="146" customWidth="1"/>
    <col min="7942" max="8192" width="9" style="146"/>
    <col min="8193" max="8193" width="44" style="146" customWidth="1"/>
    <col min="8194" max="8194" width="14.875" style="146" customWidth="1"/>
    <col min="8195" max="8195" width="13.5" style="146" customWidth="1"/>
    <col min="8196" max="8196" width="13.875" style="146" customWidth="1"/>
    <col min="8197" max="8197" width="15" style="146" customWidth="1"/>
    <col min="8198" max="8448" width="9" style="146"/>
    <col min="8449" max="8449" width="44" style="146" customWidth="1"/>
    <col min="8450" max="8450" width="14.875" style="146" customWidth="1"/>
    <col min="8451" max="8451" width="13.5" style="146" customWidth="1"/>
    <col min="8452" max="8452" width="13.875" style="146" customWidth="1"/>
    <col min="8453" max="8453" width="15" style="146" customWidth="1"/>
    <col min="8454" max="8704" width="9" style="146"/>
    <col min="8705" max="8705" width="44" style="146" customWidth="1"/>
    <col min="8706" max="8706" width="14.875" style="146" customWidth="1"/>
    <col min="8707" max="8707" width="13.5" style="146" customWidth="1"/>
    <col min="8708" max="8708" width="13.875" style="146" customWidth="1"/>
    <col min="8709" max="8709" width="15" style="146" customWidth="1"/>
    <col min="8710" max="8960" width="9" style="146"/>
    <col min="8961" max="8961" width="44" style="146" customWidth="1"/>
    <col min="8962" max="8962" width="14.875" style="146" customWidth="1"/>
    <col min="8963" max="8963" width="13.5" style="146" customWidth="1"/>
    <col min="8964" max="8964" width="13.875" style="146" customWidth="1"/>
    <col min="8965" max="8965" width="15" style="146" customWidth="1"/>
    <col min="8966" max="9216" width="9" style="146"/>
    <col min="9217" max="9217" width="44" style="146" customWidth="1"/>
    <col min="9218" max="9218" width="14.875" style="146" customWidth="1"/>
    <col min="9219" max="9219" width="13.5" style="146" customWidth="1"/>
    <col min="9220" max="9220" width="13.875" style="146" customWidth="1"/>
    <col min="9221" max="9221" width="15" style="146" customWidth="1"/>
    <col min="9222" max="9472" width="9" style="146"/>
    <col min="9473" max="9473" width="44" style="146" customWidth="1"/>
    <col min="9474" max="9474" width="14.875" style="146" customWidth="1"/>
    <col min="9475" max="9475" width="13.5" style="146" customWidth="1"/>
    <col min="9476" max="9476" width="13.875" style="146" customWidth="1"/>
    <col min="9477" max="9477" width="15" style="146" customWidth="1"/>
    <col min="9478" max="9728" width="9" style="146"/>
    <col min="9729" max="9729" width="44" style="146" customWidth="1"/>
    <col min="9730" max="9730" width="14.875" style="146" customWidth="1"/>
    <col min="9731" max="9731" width="13.5" style="146" customWidth="1"/>
    <col min="9732" max="9732" width="13.875" style="146" customWidth="1"/>
    <col min="9733" max="9733" width="15" style="146" customWidth="1"/>
    <col min="9734" max="9984" width="9" style="146"/>
    <col min="9985" max="9985" width="44" style="146" customWidth="1"/>
    <col min="9986" max="9986" width="14.875" style="146" customWidth="1"/>
    <col min="9987" max="9987" width="13.5" style="146" customWidth="1"/>
    <col min="9988" max="9988" width="13.875" style="146" customWidth="1"/>
    <col min="9989" max="9989" width="15" style="146" customWidth="1"/>
    <col min="9990" max="10240" width="9" style="146"/>
    <col min="10241" max="10241" width="44" style="146" customWidth="1"/>
    <col min="10242" max="10242" width="14.875" style="146" customWidth="1"/>
    <col min="10243" max="10243" width="13.5" style="146" customWidth="1"/>
    <col min="10244" max="10244" width="13.875" style="146" customWidth="1"/>
    <col min="10245" max="10245" width="15" style="146" customWidth="1"/>
    <col min="10246" max="10496" width="9" style="146"/>
    <col min="10497" max="10497" width="44" style="146" customWidth="1"/>
    <col min="10498" max="10498" width="14.875" style="146" customWidth="1"/>
    <col min="10499" max="10499" width="13.5" style="146" customWidth="1"/>
    <col min="10500" max="10500" width="13.875" style="146" customWidth="1"/>
    <col min="10501" max="10501" width="15" style="146" customWidth="1"/>
    <col min="10502" max="10752" width="9" style="146"/>
    <col min="10753" max="10753" width="44" style="146" customWidth="1"/>
    <col min="10754" max="10754" width="14.875" style="146" customWidth="1"/>
    <col min="10755" max="10755" width="13.5" style="146" customWidth="1"/>
    <col min="10756" max="10756" width="13.875" style="146" customWidth="1"/>
    <col min="10757" max="10757" width="15" style="146" customWidth="1"/>
    <col min="10758" max="11008" width="9" style="146"/>
    <col min="11009" max="11009" width="44" style="146" customWidth="1"/>
    <col min="11010" max="11010" width="14.875" style="146" customWidth="1"/>
    <col min="11011" max="11011" width="13.5" style="146" customWidth="1"/>
    <col min="11012" max="11012" width="13.875" style="146" customWidth="1"/>
    <col min="11013" max="11013" width="15" style="146" customWidth="1"/>
    <col min="11014" max="11264" width="9" style="146"/>
    <col min="11265" max="11265" width="44" style="146" customWidth="1"/>
    <col min="11266" max="11266" width="14.875" style="146" customWidth="1"/>
    <col min="11267" max="11267" width="13.5" style="146" customWidth="1"/>
    <col min="11268" max="11268" width="13.875" style="146" customWidth="1"/>
    <col min="11269" max="11269" width="15" style="146" customWidth="1"/>
    <col min="11270" max="11520" width="9" style="146"/>
    <col min="11521" max="11521" width="44" style="146" customWidth="1"/>
    <col min="11522" max="11522" width="14.875" style="146" customWidth="1"/>
    <col min="11523" max="11523" width="13.5" style="146" customWidth="1"/>
    <col min="11524" max="11524" width="13.875" style="146" customWidth="1"/>
    <col min="11525" max="11525" width="15" style="146" customWidth="1"/>
    <col min="11526" max="11776" width="9" style="146"/>
    <col min="11777" max="11777" width="44" style="146" customWidth="1"/>
    <col min="11778" max="11778" width="14.875" style="146" customWidth="1"/>
    <col min="11779" max="11779" width="13.5" style="146" customWidth="1"/>
    <col min="11780" max="11780" width="13.875" style="146" customWidth="1"/>
    <col min="11781" max="11781" width="15" style="146" customWidth="1"/>
    <col min="11782" max="12032" width="9" style="146"/>
    <col min="12033" max="12033" width="44" style="146" customWidth="1"/>
    <col min="12034" max="12034" width="14.875" style="146" customWidth="1"/>
    <col min="12035" max="12035" width="13.5" style="146" customWidth="1"/>
    <col min="12036" max="12036" width="13.875" style="146" customWidth="1"/>
    <col min="12037" max="12037" width="15" style="146" customWidth="1"/>
    <col min="12038" max="12288" width="9" style="146"/>
    <col min="12289" max="12289" width="44" style="146" customWidth="1"/>
    <col min="12290" max="12290" width="14.875" style="146" customWidth="1"/>
    <col min="12291" max="12291" width="13.5" style="146" customWidth="1"/>
    <col min="12292" max="12292" width="13.875" style="146" customWidth="1"/>
    <col min="12293" max="12293" width="15" style="146" customWidth="1"/>
    <col min="12294" max="12544" width="9" style="146"/>
    <col min="12545" max="12545" width="44" style="146" customWidth="1"/>
    <col min="12546" max="12546" width="14.875" style="146" customWidth="1"/>
    <col min="12547" max="12547" width="13.5" style="146" customWidth="1"/>
    <col min="12548" max="12548" width="13.875" style="146" customWidth="1"/>
    <col min="12549" max="12549" width="15" style="146" customWidth="1"/>
    <col min="12550" max="12800" width="9" style="146"/>
    <col min="12801" max="12801" width="44" style="146" customWidth="1"/>
    <col min="12802" max="12802" width="14.875" style="146" customWidth="1"/>
    <col min="12803" max="12803" width="13.5" style="146" customWidth="1"/>
    <col min="12804" max="12804" width="13.875" style="146" customWidth="1"/>
    <col min="12805" max="12805" width="15" style="146" customWidth="1"/>
    <col min="12806" max="13056" width="9" style="146"/>
    <col min="13057" max="13057" width="44" style="146" customWidth="1"/>
    <col min="13058" max="13058" width="14.875" style="146" customWidth="1"/>
    <col min="13059" max="13059" width="13.5" style="146" customWidth="1"/>
    <col min="13060" max="13060" width="13.875" style="146" customWidth="1"/>
    <col min="13061" max="13061" width="15" style="146" customWidth="1"/>
    <col min="13062" max="13312" width="9" style="146"/>
    <col min="13313" max="13313" width="44" style="146" customWidth="1"/>
    <col min="13314" max="13314" width="14.875" style="146" customWidth="1"/>
    <col min="13315" max="13315" width="13.5" style="146" customWidth="1"/>
    <col min="13316" max="13316" width="13.875" style="146" customWidth="1"/>
    <col min="13317" max="13317" width="15" style="146" customWidth="1"/>
    <col min="13318" max="13568" width="9" style="146"/>
    <col min="13569" max="13569" width="44" style="146" customWidth="1"/>
    <col min="13570" max="13570" width="14.875" style="146" customWidth="1"/>
    <col min="13571" max="13571" width="13.5" style="146" customWidth="1"/>
    <col min="13572" max="13572" width="13.875" style="146" customWidth="1"/>
    <col min="13573" max="13573" width="15" style="146" customWidth="1"/>
    <col min="13574" max="13824" width="9" style="146"/>
    <col min="13825" max="13825" width="44" style="146" customWidth="1"/>
    <col min="13826" max="13826" width="14.875" style="146" customWidth="1"/>
    <col min="13827" max="13827" width="13.5" style="146" customWidth="1"/>
    <col min="13828" max="13828" width="13.875" style="146" customWidth="1"/>
    <col min="13829" max="13829" width="15" style="146" customWidth="1"/>
    <col min="13830" max="14080" width="9" style="146"/>
    <col min="14081" max="14081" width="44" style="146" customWidth="1"/>
    <col min="14082" max="14082" width="14.875" style="146" customWidth="1"/>
    <col min="14083" max="14083" width="13.5" style="146" customWidth="1"/>
    <col min="14084" max="14084" width="13.875" style="146" customWidth="1"/>
    <col min="14085" max="14085" width="15" style="146" customWidth="1"/>
    <col min="14086" max="14336" width="9" style="146"/>
    <col min="14337" max="14337" width="44" style="146" customWidth="1"/>
    <col min="14338" max="14338" width="14.875" style="146" customWidth="1"/>
    <col min="14339" max="14339" width="13.5" style="146" customWidth="1"/>
    <col min="14340" max="14340" width="13.875" style="146" customWidth="1"/>
    <col min="14341" max="14341" width="15" style="146" customWidth="1"/>
    <col min="14342" max="14592" width="9" style="146"/>
    <col min="14593" max="14593" width="44" style="146" customWidth="1"/>
    <col min="14594" max="14594" width="14.875" style="146" customWidth="1"/>
    <col min="14595" max="14595" width="13.5" style="146" customWidth="1"/>
    <col min="14596" max="14596" width="13.875" style="146" customWidth="1"/>
    <col min="14597" max="14597" width="15" style="146" customWidth="1"/>
    <col min="14598" max="14848" width="9" style="146"/>
    <col min="14849" max="14849" width="44" style="146" customWidth="1"/>
    <col min="14850" max="14850" width="14.875" style="146" customWidth="1"/>
    <col min="14851" max="14851" width="13.5" style="146" customWidth="1"/>
    <col min="14852" max="14852" width="13.875" style="146" customWidth="1"/>
    <col min="14853" max="14853" width="15" style="146" customWidth="1"/>
    <col min="14854" max="15104" width="9" style="146"/>
    <col min="15105" max="15105" width="44" style="146" customWidth="1"/>
    <col min="15106" max="15106" width="14.875" style="146" customWidth="1"/>
    <col min="15107" max="15107" width="13.5" style="146" customWidth="1"/>
    <col min="15108" max="15108" width="13.875" style="146" customWidth="1"/>
    <col min="15109" max="15109" width="15" style="146" customWidth="1"/>
    <col min="15110" max="15360" width="9" style="146"/>
    <col min="15361" max="15361" width="44" style="146" customWidth="1"/>
    <col min="15362" max="15362" width="14.875" style="146" customWidth="1"/>
    <col min="15363" max="15363" width="13.5" style="146" customWidth="1"/>
    <col min="15364" max="15364" width="13.875" style="146" customWidth="1"/>
    <col min="15365" max="15365" width="15" style="146" customWidth="1"/>
    <col min="15366" max="15616" width="9" style="146"/>
    <col min="15617" max="15617" width="44" style="146" customWidth="1"/>
    <col min="15618" max="15618" width="14.875" style="146" customWidth="1"/>
    <col min="15619" max="15619" width="13.5" style="146" customWidth="1"/>
    <col min="15620" max="15620" width="13.875" style="146" customWidth="1"/>
    <col min="15621" max="15621" width="15" style="146" customWidth="1"/>
    <col min="15622" max="15872" width="9" style="146"/>
    <col min="15873" max="15873" width="44" style="146" customWidth="1"/>
    <col min="15874" max="15874" width="14.875" style="146" customWidth="1"/>
    <col min="15875" max="15875" width="13.5" style="146" customWidth="1"/>
    <col min="15876" max="15876" width="13.875" style="146" customWidth="1"/>
    <col min="15877" max="15877" width="15" style="146" customWidth="1"/>
    <col min="15878" max="16128" width="9" style="146"/>
    <col min="16129" max="16129" width="44" style="146" customWidth="1"/>
    <col min="16130" max="16130" width="14.875" style="146" customWidth="1"/>
    <col min="16131" max="16131" width="13.5" style="146" customWidth="1"/>
    <col min="16132" max="16132" width="13.875" style="146" customWidth="1"/>
    <col min="16133" max="16133" width="15" style="146" customWidth="1"/>
    <col min="16134" max="16384" width="9" style="146"/>
  </cols>
  <sheetData>
    <row r="1" s="140" customFormat="1" ht="18" customHeight="1" spans="1:5">
      <c r="A1" s="141"/>
      <c r="B1" s="147"/>
      <c r="C1" s="147"/>
      <c r="D1" s="148"/>
      <c r="E1" s="149" t="s">
        <v>16</v>
      </c>
    </row>
    <row r="2" s="141" customFormat="1" ht="20.25" spans="1:5">
      <c r="A2" s="150" t="s">
        <v>55</v>
      </c>
      <c r="B2" s="150"/>
      <c r="C2" s="150"/>
      <c r="D2" s="150"/>
      <c r="E2" s="150"/>
    </row>
    <row r="3" s="140" customFormat="1" ht="20.25" customHeight="1" spans="2:5">
      <c r="B3" s="147"/>
      <c r="C3" s="147"/>
      <c r="D3" s="148"/>
      <c r="E3" s="149" t="s">
        <v>1</v>
      </c>
    </row>
    <row r="4" s="140" customFormat="1" ht="36" customHeight="1" spans="1:5">
      <c r="A4" s="94" t="s">
        <v>56</v>
      </c>
      <c r="B4" s="151" t="s">
        <v>57</v>
      </c>
      <c r="C4" s="152" t="s">
        <v>58</v>
      </c>
      <c r="D4" s="153" t="s">
        <v>59</v>
      </c>
      <c r="E4" s="94" t="s">
        <v>60</v>
      </c>
    </row>
    <row r="5" ht="20.1" customHeight="1" spans="1:5">
      <c r="A5" s="154" t="s">
        <v>61</v>
      </c>
      <c r="B5" s="155">
        <f>SUM(B6,B18,B27,B39,B51,B62,B73,B85,B94,B104,B119,B128,B139,B151,B161,B174,B181,B188,B197,B203,B210,B218,B225,B231,B237,B243,B249,B255,)</f>
        <v>7595</v>
      </c>
      <c r="C5" s="155">
        <f>SUM(C6,C18,C27,C39,C51,C62,C73,C85,C94,C104,C119,C128,C139,C151,C161,C174,C181,C188,C197,C203,C210,C218,C225,C231,C237,C243,C249,C255,)</f>
        <v>10998</v>
      </c>
      <c r="D5" s="156">
        <f t="shared" ref="D5:D68" si="0">IF(B5=0,"",ROUND(C5/B5*100,1))</f>
        <v>144.8</v>
      </c>
      <c r="E5" s="154"/>
    </row>
    <row r="6" ht="20.1" customHeight="1" spans="1:5">
      <c r="A6" s="157" t="s">
        <v>62</v>
      </c>
      <c r="B6" s="155">
        <f>SUM(B7:B17)</f>
        <v>16</v>
      </c>
      <c r="C6" s="155">
        <f>SUM(C7:C17)</f>
        <v>28</v>
      </c>
      <c r="D6" s="156">
        <f t="shared" si="0"/>
        <v>175</v>
      </c>
      <c r="E6" s="154"/>
    </row>
    <row r="7" ht="20.1" customHeight="1" spans="1:5">
      <c r="A7" s="157" t="s">
        <v>63</v>
      </c>
      <c r="B7" s="158">
        <v>16</v>
      </c>
      <c r="C7" s="158">
        <v>11</v>
      </c>
      <c r="D7" s="156">
        <f t="shared" si="0"/>
        <v>68.8</v>
      </c>
      <c r="E7" s="154"/>
    </row>
    <row r="8" ht="20.1" customHeight="1" spans="1:5">
      <c r="A8" s="157" t="s">
        <v>64</v>
      </c>
      <c r="B8" s="158"/>
      <c r="C8" s="158">
        <v>2</v>
      </c>
      <c r="D8" s="156" t="str">
        <f t="shared" si="0"/>
        <v/>
      </c>
      <c r="E8" s="154"/>
    </row>
    <row r="9" ht="20.1" customHeight="1" spans="1:5">
      <c r="A9" s="159" t="s">
        <v>65</v>
      </c>
      <c r="B9" s="160"/>
      <c r="C9" s="160"/>
      <c r="D9" s="156" t="str">
        <f t="shared" si="0"/>
        <v/>
      </c>
      <c r="E9" s="154"/>
    </row>
    <row r="10" ht="20.1" customHeight="1" spans="1:5">
      <c r="A10" s="159" t="s">
        <v>66</v>
      </c>
      <c r="B10" s="160"/>
      <c r="C10" s="160">
        <v>6</v>
      </c>
      <c r="D10" s="156" t="str">
        <f t="shared" si="0"/>
        <v/>
      </c>
      <c r="E10" s="154"/>
    </row>
    <row r="11" ht="20.1" customHeight="1" spans="1:5">
      <c r="A11" s="159" t="s">
        <v>67</v>
      </c>
      <c r="B11" s="160"/>
      <c r="C11" s="160"/>
      <c r="D11" s="156" t="str">
        <f t="shared" si="0"/>
        <v/>
      </c>
      <c r="E11" s="154"/>
    </row>
    <row r="12" ht="20.1" customHeight="1" spans="1:5">
      <c r="A12" s="154" t="s">
        <v>68</v>
      </c>
      <c r="B12" s="160"/>
      <c r="C12" s="160">
        <v>2</v>
      </c>
      <c r="D12" s="156" t="str">
        <f t="shared" si="0"/>
        <v/>
      </c>
      <c r="E12" s="154"/>
    </row>
    <row r="13" ht="20.1" customHeight="1" spans="1:5">
      <c r="A13" s="154" t="s">
        <v>69</v>
      </c>
      <c r="B13" s="160"/>
      <c r="C13" s="160">
        <v>5</v>
      </c>
      <c r="D13" s="156" t="str">
        <f t="shared" si="0"/>
        <v/>
      </c>
      <c r="E13" s="154"/>
    </row>
    <row r="14" ht="20.1" customHeight="1" spans="1:5">
      <c r="A14" s="154" t="s">
        <v>70</v>
      </c>
      <c r="B14" s="160"/>
      <c r="C14" s="160">
        <v>2</v>
      </c>
      <c r="D14" s="156" t="str">
        <f t="shared" si="0"/>
        <v/>
      </c>
      <c r="E14" s="154"/>
    </row>
    <row r="15" ht="20.1" customHeight="1" spans="1:5">
      <c r="A15" s="154" t="s">
        <v>71</v>
      </c>
      <c r="B15" s="160"/>
      <c r="C15" s="160"/>
      <c r="D15" s="156" t="str">
        <f t="shared" si="0"/>
        <v/>
      </c>
      <c r="E15" s="154"/>
    </row>
    <row r="16" ht="20.1" customHeight="1" spans="1:5">
      <c r="A16" s="154" t="s">
        <v>72</v>
      </c>
      <c r="B16" s="160"/>
      <c r="C16" s="160"/>
      <c r="D16" s="156" t="str">
        <f t="shared" si="0"/>
        <v/>
      </c>
      <c r="E16" s="154"/>
    </row>
    <row r="17" ht="20.1" customHeight="1" spans="1:5">
      <c r="A17" s="154" t="s">
        <v>73</v>
      </c>
      <c r="B17" s="160"/>
      <c r="C17" s="160"/>
      <c r="D17" s="156" t="str">
        <f t="shared" si="0"/>
        <v/>
      </c>
      <c r="E17" s="154"/>
    </row>
    <row r="18" ht="20.1" customHeight="1" spans="1:5">
      <c r="A18" s="157" t="s">
        <v>74</v>
      </c>
      <c r="B18" s="155">
        <f>SUM(B19:B26)</f>
        <v>0</v>
      </c>
      <c r="C18" s="155">
        <f>SUM(C19:C26)</f>
        <v>0</v>
      </c>
      <c r="D18" s="156" t="str">
        <f t="shared" si="0"/>
        <v/>
      </c>
      <c r="E18" s="154"/>
    </row>
    <row r="19" ht="20.1" customHeight="1" spans="1:5">
      <c r="A19" s="157" t="s">
        <v>63</v>
      </c>
      <c r="B19" s="160"/>
      <c r="C19" s="160"/>
      <c r="D19" s="156" t="str">
        <f t="shared" si="0"/>
        <v/>
      </c>
      <c r="E19" s="154"/>
    </row>
    <row r="20" ht="20.1" customHeight="1" spans="1:5">
      <c r="A20" s="157" t="s">
        <v>64</v>
      </c>
      <c r="B20" s="160"/>
      <c r="C20" s="160"/>
      <c r="D20" s="156" t="str">
        <f t="shared" si="0"/>
        <v/>
      </c>
      <c r="E20" s="154"/>
    </row>
    <row r="21" ht="20.1" customHeight="1" spans="1:5">
      <c r="A21" s="159" t="s">
        <v>65</v>
      </c>
      <c r="B21" s="160"/>
      <c r="C21" s="160"/>
      <c r="D21" s="156" t="str">
        <f t="shared" si="0"/>
        <v/>
      </c>
      <c r="E21" s="154"/>
    </row>
    <row r="22" ht="20.1" customHeight="1" spans="1:5">
      <c r="A22" s="159" t="s">
        <v>75</v>
      </c>
      <c r="B22" s="160"/>
      <c r="C22" s="160"/>
      <c r="D22" s="156" t="str">
        <f t="shared" si="0"/>
        <v/>
      </c>
      <c r="E22" s="154"/>
    </row>
    <row r="23" ht="20.1" customHeight="1" spans="1:5">
      <c r="A23" s="159" t="s">
        <v>76</v>
      </c>
      <c r="B23" s="160"/>
      <c r="C23" s="160"/>
      <c r="D23" s="156" t="str">
        <f t="shared" si="0"/>
        <v/>
      </c>
      <c r="E23" s="154"/>
    </row>
    <row r="24" ht="20.1" customHeight="1" spans="1:5">
      <c r="A24" s="159" t="s">
        <v>77</v>
      </c>
      <c r="B24" s="160"/>
      <c r="C24" s="160"/>
      <c r="D24" s="156" t="str">
        <f t="shared" si="0"/>
        <v/>
      </c>
      <c r="E24" s="154"/>
    </row>
    <row r="25" ht="20.1" customHeight="1" spans="1:5">
      <c r="A25" s="159" t="s">
        <v>72</v>
      </c>
      <c r="B25" s="160"/>
      <c r="C25" s="160"/>
      <c r="D25" s="156" t="str">
        <f t="shared" si="0"/>
        <v/>
      </c>
      <c r="E25" s="154"/>
    </row>
    <row r="26" ht="20.1" customHeight="1" spans="1:5">
      <c r="A26" s="159" t="s">
        <v>78</v>
      </c>
      <c r="B26" s="160"/>
      <c r="C26" s="160"/>
      <c r="D26" s="156" t="str">
        <f t="shared" si="0"/>
        <v/>
      </c>
      <c r="E26" s="154"/>
    </row>
    <row r="27" ht="20.1" customHeight="1" spans="1:5">
      <c r="A27" s="157" t="s">
        <v>79</v>
      </c>
      <c r="B27" s="155">
        <f>SUM(B28:B38)</f>
        <v>4420</v>
      </c>
      <c r="C27" s="155">
        <f>SUM(C28:C38)</f>
        <v>5168</v>
      </c>
      <c r="D27" s="156">
        <f t="shared" si="0"/>
        <v>116.9</v>
      </c>
      <c r="E27" s="154"/>
    </row>
    <row r="28" ht="20.1" customHeight="1" spans="1:5">
      <c r="A28" s="157" t="s">
        <v>63</v>
      </c>
      <c r="B28" s="158">
        <v>4420</v>
      </c>
      <c r="C28" s="158">
        <v>1890</v>
      </c>
      <c r="D28" s="156">
        <f t="shared" si="0"/>
        <v>42.8</v>
      </c>
      <c r="E28" s="154"/>
    </row>
    <row r="29" ht="20.1" customHeight="1" spans="1:5">
      <c r="A29" s="157" t="s">
        <v>64</v>
      </c>
      <c r="B29" s="158"/>
      <c r="C29" s="158">
        <v>2983</v>
      </c>
      <c r="D29" s="156" t="str">
        <f t="shared" si="0"/>
        <v/>
      </c>
      <c r="E29" s="154"/>
    </row>
    <row r="30" ht="20.1" customHeight="1" spans="1:5">
      <c r="A30" s="159" t="s">
        <v>65</v>
      </c>
      <c r="B30" s="160"/>
      <c r="C30" s="160"/>
      <c r="D30" s="156" t="str">
        <f t="shared" si="0"/>
        <v/>
      </c>
      <c r="E30" s="154"/>
    </row>
    <row r="31" ht="20.1" customHeight="1" spans="1:5">
      <c r="A31" s="159" t="s">
        <v>80</v>
      </c>
      <c r="B31" s="160"/>
      <c r="C31" s="160"/>
      <c r="D31" s="156" t="str">
        <f t="shared" si="0"/>
        <v/>
      </c>
      <c r="E31" s="154"/>
    </row>
    <row r="32" ht="20.1" customHeight="1" spans="1:5">
      <c r="A32" s="159" t="s">
        <v>81</v>
      </c>
      <c r="B32" s="160"/>
      <c r="C32" s="160"/>
      <c r="D32" s="156" t="str">
        <f t="shared" si="0"/>
        <v/>
      </c>
      <c r="E32" s="154"/>
    </row>
    <row r="33" ht="20.1" customHeight="1" spans="1:5">
      <c r="A33" s="157" t="s">
        <v>82</v>
      </c>
      <c r="B33" s="160"/>
      <c r="C33" s="160"/>
      <c r="D33" s="156" t="str">
        <f t="shared" si="0"/>
        <v/>
      </c>
      <c r="E33" s="154"/>
    </row>
    <row r="34" ht="20.1" customHeight="1" spans="1:5">
      <c r="A34" s="157" t="s">
        <v>83</v>
      </c>
      <c r="B34" s="160"/>
      <c r="C34" s="160">
        <v>295</v>
      </c>
      <c r="D34" s="156" t="str">
        <f t="shared" si="0"/>
        <v/>
      </c>
      <c r="E34" s="154"/>
    </row>
    <row r="35" ht="20.1" customHeight="1" spans="1:5">
      <c r="A35" s="157" t="s">
        <v>84</v>
      </c>
      <c r="B35" s="160"/>
      <c r="C35" s="160"/>
      <c r="D35" s="156" t="str">
        <f t="shared" si="0"/>
        <v/>
      </c>
      <c r="E35" s="154"/>
    </row>
    <row r="36" ht="20.1" customHeight="1" spans="1:5">
      <c r="A36" s="159" t="s">
        <v>85</v>
      </c>
      <c r="B36" s="160"/>
      <c r="C36" s="160"/>
      <c r="D36" s="156" t="str">
        <f t="shared" si="0"/>
        <v/>
      </c>
      <c r="E36" s="154"/>
    </row>
    <row r="37" ht="20.1" customHeight="1" spans="1:5">
      <c r="A37" s="159" t="s">
        <v>72</v>
      </c>
      <c r="B37" s="160"/>
      <c r="C37" s="160"/>
      <c r="D37" s="156" t="str">
        <f t="shared" si="0"/>
        <v/>
      </c>
      <c r="E37" s="154"/>
    </row>
    <row r="38" ht="20.1" customHeight="1" spans="1:5">
      <c r="A38" s="159" t="s">
        <v>86</v>
      </c>
      <c r="B38" s="160"/>
      <c r="C38" s="160"/>
      <c r="D38" s="156" t="str">
        <f t="shared" si="0"/>
        <v/>
      </c>
      <c r="E38" s="154"/>
    </row>
    <row r="39" ht="20.1" customHeight="1" spans="1:5">
      <c r="A39" s="157" t="s">
        <v>87</v>
      </c>
      <c r="B39" s="155">
        <f>SUM(B40:B50)</f>
        <v>88</v>
      </c>
      <c r="C39" s="155">
        <f>SUM(C40:C50)</f>
        <v>91</v>
      </c>
      <c r="D39" s="156">
        <f t="shared" si="0"/>
        <v>103.4</v>
      </c>
      <c r="E39" s="154"/>
    </row>
    <row r="40" ht="20.1" customHeight="1" spans="1:5">
      <c r="A40" s="157" t="s">
        <v>63</v>
      </c>
      <c r="B40" s="158">
        <v>88</v>
      </c>
      <c r="C40" s="158">
        <v>46</v>
      </c>
      <c r="D40" s="156">
        <f t="shared" si="0"/>
        <v>52.3</v>
      </c>
      <c r="E40" s="154"/>
    </row>
    <row r="41" ht="20.1" customHeight="1" spans="1:5">
      <c r="A41" s="157" t="s">
        <v>64</v>
      </c>
      <c r="B41" s="158"/>
      <c r="C41" s="158">
        <v>45</v>
      </c>
      <c r="D41" s="156" t="str">
        <f t="shared" si="0"/>
        <v/>
      </c>
      <c r="E41" s="154"/>
    </row>
    <row r="42" ht="20.1" customHeight="1" spans="1:5">
      <c r="A42" s="159" t="s">
        <v>65</v>
      </c>
      <c r="B42" s="160"/>
      <c r="C42" s="160"/>
      <c r="D42" s="156" t="str">
        <f t="shared" si="0"/>
        <v/>
      </c>
      <c r="E42" s="154"/>
    </row>
    <row r="43" ht="20.1" customHeight="1" spans="1:5">
      <c r="A43" s="159" t="s">
        <v>88</v>
      </c>
      <c r="B43" s="160"/>
      <c r="C43" s="160"/>
      <c r="D43" s="156" t="str">
        <f t="shared" si="0"/>
        <v/>
      </c>
      <c r="E43" s="154"/>
    </row>
    <row r="44" ht="20.1" customHeight="1" spans="1:5">
      <c r="A44" s="159" t="s">
        <v>89</v>
      </c>
      <c r="B44" s="160"/>
      <c r="C44" s="160"/>
      <c r="D44" s="156" t="str">
        <f t="shared" si="0"/>
        <v/>
      </c>
      <c r="E44" s="154"/>
    </row>
    <row r="45" ht="20.1" customHeight="1" spans="1:5">
      <c r="A45" s="157" t="s">
        <v>90</v>
      </c>
      <c r="B45" s="160"/>
      <c r="C45" s="160"/>
      <c r="D45" s="156" t="str">
        <f t="shared" si="0"/>
        <v/>
      </c>
      <c r="E45" s="154"/>
    </row>
    <row r="46" ht="20.1" customHeight="1" spans="1:5">
      <c r="A46" s="157" t="s">
        <v>91</v>
      </c>
      <c r="B46" s="160"/>
      <c r="C46" s="160"/>
      <c r="D46" s="156" t="str">
        <f t="shared" si="0"/>
        <v/>
      </c>
      <c r="E46" s="154"/>
    </row>
    <row r="47" ht="20.1" customHeight="1" spans="1:5">
      <c r="A47" s="157" t="s">
        <v>92</v>
      </c>
      <c r="B47" s="160"/>
      <c r="C47" s="160"/>
      <c r="D47" s="156" t="str">
        <f t="shared" si="0"/>
        <v/>
      </c>
      <c r="E47" s="154"/>
    </row>
    <row r="48" ht="20.1" customHeight="1" spans="1:5">
      <c r="A48" s="157" t="s">
        <v>93</v>
      </c>
      <c r="B48" s="160"/>
      <c r="C48" s="160"/>
      <c r="D48" s="156" t="str">
        <f t="shared" si="0"/>
        <v/>
      </c>
      <c r="E48" s="154"/>
    </row>
    <row r="49" ht="20.1" customHeight="1" spans="1:5">
      <c r="A49" s="157" t="s">
        <v>72</v>
      </c>
      <c r="B49" s="160"/>
      <c r="C49" s="160"/>
      <c r="D49" s="156" t="str">
        <f t="shared" si="0"/>
        <v/>
      </c>
      <c r="E49" s="154"/>
    </row>
    <row r="50" ht="20.1" customHeight="1" spans="1:5">
      <c r="A50" s="159" t="s">
        <v>94</v>
      </c>
      <c r="B50" s="160"/>
      <c r="C50" s="160"/>
      <c r="D50" s="156" t="str">
        <f t="shared" si="0"/>
        <v/>
      </c>
      <c r="E50" s="154"/>
    </row>
    <row r="51" ht="20.1" customHeight="1" spans="1:5">
      <c r="A51" s="159" t="s">
        <v>95</v>
      </c>
      <c r="B51" s="155">
        <f>SUM(B52:B61)</f>
        <v>72</v>
      </c>
      <c r="C51" s="155">
        <f>SUM(C52:C61)</f>
        <v>127</v>
      </c>
      <c r="D51" s="156">
        <f t="shared" si="0"/>
        <v>176.4</v>
      </c>
      <c r="E51" s="154"/>
    </row>
    <row r="52" ht="20.1" customHeight="1" spans="1:5">
      <c r="A52" s="159" t="s">
        <v>63</v>
      </c>
      <c r="B52" s="158">
        <v>61</v>
      </c>
      <c r="C52" s="158">
        <v>33</v>
      </c>
      <c r="D52" s="156">
        <f t="shared" si="0"/>
        <v>54.1</v>
      </c>
      <c r="E52" s="154"/>
    </row>
    <row r="53" ht="20.1" customHeight="1" spans="1:5">
      <c r="A53" s="154" t="s">
        <v>64</v>
      </c>
      <c r="B53" s="158"/>
      <c r="C53" s="158">
        <v>67</v>
      </c>
      <c r="D53" s="156" t="str">
        <f t="shared" si="0"/>
        <v/>
      </c>
      <c r="E53" s="154"/>
    </row>
    <row r="54" ht="20.1" customHeight="1" spans="1:5">
      <c r="A54" s="157" t="s">
        <v>65</v>
      </c>
      <c r="B54" s="158"/>
      <c r="C54" s="158"/>
      <c r="D54" s="156" t="str">
        <f t="shared" si="0"/>
        <v/>
      </c>
      <c r="E54" s="154"/>
    </row>
    <row r="55" ht="20.1" customHeight="1" spans="1:5">
      <c r="A55" s="157" t="s">
        <v>96</v>
      </c>
      <c r="B55" s="158"/>
      <c r="C55" s="158"/>
      <c r="D55" s="156" t="str">
        <f t="shared" si="0"/>
        <v/>
      </c>
      <c r="E55" s="154"/>
    </row>
    <row r="56" ht="20.1" customHeight="1" spans="1:5">
      <c r="A56" s="157" t="s">
        <v>97</v>
      </c>
      <c r="B56" s="158">
        <v>5</v>
      </c>
      <c r="C56" s="158">
        <v>27</v>
      </c>
      <c r="D56" s="156">
        <f t="shared" si="0"/>
        <v>540</v>
      </c>
      <c r="E56" s="154"/>
    </row>
    <row r="57" ht="20.1" customHeight="1" spans="1:5">
      <c r="A57" s="159" t="s">
        <v>98</v>
      </c>
      <c r="B57" s="158"/>
      <c r="C57" s="158"/>
      <c r="D57" s="156" t="str">
        <f t="shared" si="0"/>
        <v/>
      </c>
      <c r="E57" s="154"/>
    </row>
    <row r="58" ht="20.1" customHeight="1" spans="1:5">
      <c r="A58" s="159" t="s">
        <v>99</v>
      </c>
      <c r="B58" s="158">
        <v>6</v>
      </c>
      <c r="C58" s="158"/>
      <c r="D58" s="156">
        <f t="shared" si="0"/>
        <v>0</v>
      </c>
      <c r="E58" s="154"/>
    </row>
    <row r="59" ht="20.1" customHeight="1" spans="1:5">
      <c r="A59" s="159" t="s">
        <v>100</v>
      </c>
      <c r="B59" s="158"/>
      <c r="C59" s="158"/>
      <c r="D59" s="156" t="str">
        <f t="shared" si="0"/>
        <v/>
      </c>
      <c r="E59" s="154"/>
    </row>
    <row r="60" ht="20.1" customHeight="1" spans="1:5">
      <c r="A60" s="157" t="s">
        <v>72</v>
      </c>
      <c r="B60" s="158"/>
      <c r="C60" s="158"/>
      <c r="D60" s="156" t="str">
        <f t="shared" si="0"/>
        <v/>
      </c>
      <c r="E60" s="154"/>
    </row>
    <row r="61" ht="20.1" customHeight="1" spans="1:5">
      <c r="A61" s="157" t="s">
        <v>101</v>
      </c>
      <c r="B61" s="160"/>
      <c r="C61" s="160"/>
      <c r="D61" s="156" t="str">
        <f t="shared" si="0"/>
        <v/>
      </c>
      <c r="E61" s="154"/>
    </row>
    <row r="62" ht="20.1" customHeight="1" spans="1:5">
      <c r="A62" s="157" t="s">
        <v>102</v>
      </c>
      <c r="B62" s="155">
        <f>SUM(B63:B72)</f>
        <v>190</v>
      </c>
      <c r="C62" s="155">
        <f>SUM(C63:C72)</f>
        <v>637</v>
      </c>
      <c r="D62" s="156">
        <f t="shared" si="0"/>
        <v>335.3</v>
      </c>
      <c r="E62" s="154"/>
    </row>
    <row r="63" ht="20.1" customHeight="1" spans="1:5">
      <c r="A63" s="159" t="s">
        <v>63</v>
      </c>
      <c r="B63" s="158">
        <v>175</v>
      </c>
      <c r="C63" s="158">
        <v>146</v>
      </c>
      <c r="D63" s="156">
        <f t="shared" si="0"/>
        <v>83.4</v>
      </c>
      <c r="E63" s="154"/>
    </row>
    <row r="64" ht="20.1" customHeight="1" spans="1:5">
      <c r="A64" s="154" t="s">
        <v>64</v>
      </c>
      <c r="B64" s="158"/>
      <c r="C64" s="158">
        <v>62</v>
      </c>
      <c r="D64" s="156" t="str">
        <f t="shared" si="0"/>
        <v/>
      </c>
      <c r="E64" s="154"/>
    </row>
    <row r="65" ht="20.1" customHeight="1" spans="1:5">
      <c r="A65" s="154" t="s">
        <v>65</v>
      </c>
      <c r="B65" s="158"/>
      <c r="C65" s="158"/>
      <c r="D65" s="156" t="str">
        <f t="shared" si="0"/>
        <v/>
      </c>
      <c r="E65" s="154"/>
    </row>
    <row r="66" ht="20.1" customHeight="1" spans="1:5">
      <c r="A66" s="154" t="s">
        <v>103</v>
      </c>
      <c r="B66" s="158"/>
      <c r="C66" s="158">
        <v>5</v>
      </c>
      <c r="D66" s="156" t="str">
        <f t="shared" si="0"/>
        <v/>
      </c>
      <c r="E66" s="154"/>
    </row>
    <row r="67" ht="20.1" customHeight="1" spans="1:5">
      <c r="A67" s="154" t="s">
        <v>104</v>
      </c>
      <c r="B67" s="158">
        <v>15</v>
      </c>
      <c r="C67" s="158">
        <v>82</v>
      </c>
      <c r="D67" s="156">
        <f t="shared" si="0"/>
        <v>546.7</v>
      </c>
      <c r="E67" s="154"/>
    </row>
    <row r="68" ht="20.1" customHeight="1" spans="1:5">
      <c r="A68" s="154" t="s">
        <v>105</v>
      </c>
      <c r="B68" s="158"/>
      <c r="C68" s="158"/>
      <c r="D68" s="156" t="str">
        <f t="shared" si="0"/>
        <v/>
      </c>
      <c r="E68" s="154"/>
    </row>
    <row r="69" ht="20.1" customHeight="1" spans="1:5">
      <c r="A69" s="157" t="s">
        <v>106</v>
      </c>
      <c r="B69" s="158"/>
      <c r="C69" s="158">
        <v>6</v>
      </c>
      <c r="D69" s="156" t="str">
        <f t="shared" ref="D69:D132" si="1">IF(B69=0,"",ROUND(C69/B69*100,1))</f>
        <v/>
      </c>
      <c r="E69" s="154"/>
    </row>
    <row r="70" ht="20.1" customHeight="1" spans="1:5">
      <c r="A70" s="159" t="s">
        <v>107</v>
      </c>
      <c r="B70" s="158"/>
      <c r="C70" s="158">
        <v>335</v>
      </c>
      <c r="D70" s="156" t="str">
        <f t="shared" si="1"/>
        <v/>
      </c>
      <c r="E70" s="154"/>
    </row>
    <row r="71" ht="20.1" customHeight="1" spans="1:5">
      <c r="A71" s="159" t="s">
        <v>72</v>
      </c>
      <c r="B71" s="160"/>
      <c r="C71" s="160"/>
      <c r="D71" s="156" t="str">
        <f t="shared" si="1"/>
        <v/>
      </c>
      <c r="E71" s="154"/>
    </row>
    <row r="72" ht="20.1" customHeight="1" spans="1:5">
      <c r="A72" s="159" t="s">
        <v>108</v>
      </c>
      <c r="B72" s="160"/>
      <c r="C72" s="160">
        <v>1</v>
      </c>
      <c r="D72" s="156" t="str">
        <f t="shared" si="1"/>
        <v/>
      </c>
      <c r="E72" s="154"/>
    </row>
    <row r="73" ht="20.1" customHeight="1" spans="1:5">
      <c r="A73" s="157" t="s">
        <v>109</v>
      </c>
      <c r="B73" s="155">
        <f>SUM(B74:B84)</f>
        <v>690</v>
      </c>
      <c r="C73" s="155">
        <f>SUM(C74:C84)</f>
        <v>1892</v>
      </c>
      <c r="D73" s="156">
        <f t="shared" si="1"/>
        <v>274.2</v>
      </c>
      <c r="E73" s="154"/>
    </row>
    <row r="74" ht="20.1" customHeight="1" spans="1:5">
      <c r="A74" s="157" t="s">
        <v>63</v>
      </c>
      <c r="B74" s="160"/>
      <c r="C74" s="160"/>
      <c r="D74" s="156" t="str">
        <f t="shared" si="1"/>
        <v/>
      </c>
      <c r="E74" s="154"/>
    </row>
    <row r="75" ht="20.1" customHeight="1" spans="1:5">
      <c r="A75" s="157" t="s">
        <v>64</v>
      </c>
      <c r="B75" s="160"/>
      <c r="C75" s="160"/>
      <c r="D75" s="156" t="str">
        <f t="shared" si="1"/>
        <v/>
      </c>
      <c r="E75" s="154"/>
    </row>
    <row r="76" ht="20.1" customHeight="1" spans="1:5">
      <c r="A76" s="159" t="s">
        <v>65</v>
      </c>
      <c r="B76" s="160"/>
      <c r="C76" s="160"/>
      <c r="D76" s="156" t="str">
        <f t="shared" si="1"/>
        <v/>
      </c>
      <c r="E76" s="154"/>
    </row>
    <row r="77" ht="20.1" customHeight="1" spans="1:5">
      <c r="A77" s="159" t="s">
        <v>110</v>
      </c>
      <c r="B77" s="160"/>
      <c r="C77" s="160"/>
      <c r="D77" s="156" t="str">
        <f t="shared" si="1"/>
        <v/>
      </c>
      <c r="E77" s="154"/>
    </row>
    <row r="78" ht="20.1" customHeight="1" spans="1:5">
      <c r="A78" s="159" t="s">
        <v>111</v>
      </c>
      <c r="B78" s="160"/>
      <c r="C78" s="160"/>
      <c r="D78" s="156" t="str">
        <f t="shared" si="1"/>
        <v/>
      </c>
      <c r="E78" s="154"/>
    </row>
    <row r="79" ht="20.1" customHeight="1" spans="1:5">
      <c r="A79" s="154" t="s">
        <v>112</v>
      </c>
      <c r="B79" s="160"/>
      <c r="C79" s="160"/>
      <c r="D79" s="156" t="str">
        <f t="shared" si="1"/>
        <v/>
      </c>
      <c r="E79" s="154"/>
    </row>
    <row r="80" ht="20.1" customHeight="1" spans="1:5">
      <c r="A80" s="157" t="s">
        <v>113</v>
      </c>
      <c r="B80" s="160"/>
      <c r="C80" s="160"/>
      <c r="D80" s="156" t="str">
        <f t="shared" si="1"/>
        <v/>
      </c>
      <c r="E80" s="154"/>
    </row>
    <row r="81" ht="20.1" customHeight="1" spans="1:5">
      <c r="A81" s="157" t="s">
        <v>114</v>
      </c>
      <c r="B81" s="158">
        <v>690</v>
      </c>
      <c r="C81" s="158">
        <v>1892</v>
      </c>
      <c r="D81" s="156">
        <f t="shared" si="1"/>
        <v>274.2</v>
      </c>
      <c r="E81" s="154"/>
    </row>
    <row r="82" ht="20.1" customHeight="1" spans="1:5">
      <c r="A82" s="157" t="s">
        <v>106</v>
      </c>
      <c r="B82" s="160"/>
      <c r="C82" s="160"/>
      <c r="D82" s="156" t="str">
        <f t="shared" si="1"/>
        <v/>
      </c>
      <c r="E82" s="154"/>
    </row>
    <row r="83" ht="20.1" customHeight="1" spans="1:5">
      <c r="A83" s="159" t="s">
        <v>72</v>
      </c>
      <c r="B83" s="160"/>
      <c r="C83" s="160"/>
      <c r="D83" s="156" t="str">
        <f t="shared" si="1"/>
        <v/>
      </c>
      <c r="E83" s="154"/>
    </row>
    <row r="84" ht="20.1" customHeight="1" spans="1:5">
      <c r="A84" s="159" t="s">
        <v>115</v>
      </c>
      <c r="B84" s="160"/>
      <c r="C84" s="160"/>
      <c r="D84" s="156" t="str">
        <f t="shared" si="1"/>
        <v/>
      </c>
      <c r="E84" s="154"/>
    </row>
    <row r="85" ht="20.1" customHeight="1" spans="1:5">
      <c r="A85" s="159" t="s">
        <v>116</v>
      </c>
      <c r="B85" s="155">
        <f>SUM(B86:B93)</f>
        <v>0</v>
      </c>
      <c r="C85" s="155">
        <f>SUM(C86:C93)</f>
        <v>0</v>
      </c>
      <c r="D85" s="156" t="str">
        <f t="shared" si="1"/>
        <v/>
      </c>
      <c r="E85" s="154"/>
    </row>
    <row r="86" ht="20.1" customHeight="1" spans="1:5">
      <c r="A86" s="157" t="s">
        <v>63</v>
      </c>
      <c r="B86" s="160"/>
      <c r="C86" s="160"/>
      <c r="D86" s="156" t="str">
        <f t="shared" si="1"/>
        <v/>
      </c>
      <c r="E86" s="154"/>
    </row>
    <row r="87" ht="20.1" customHeight="1" spans="1:5">
      <c r="A87" s="157" t="s">
        <v>64</v>
      </c>
      <c r="B87" s="160"/>
      <c r="C87" s="160"/>
      <c r="D87" s="156" t="str">
        <f t="shared" si="1"/>
        <v/>
      </c>
      <c r="E87" s="154"/>
    </row>
    <row r="88" ht="20.1" customHeight="1" spans="1:5">
      <c r="A88" s="157" t="s">
        <v>65</v>
      </c>
      <c r="B88" s="160"/>
      <c r="C88" s="160"/>
      <c r="D88" s="156" t="str">
        <f t="shared" si="1"/>
        <v/>
      </c>
      <c r="E88" s="154"/>
    </row>
    <row r="89" ht="20.1" customHeight="1" spans="1:5">
      <c r="A89" s="159" t="s">
        <v>117</v>
      </c>
      <c r="B89" s="160"/>
      <c r="C89" s="160"/>
      <c r="D89" s="156" t="str">
        <f t="shared" si="1"/>
        <v/>
      </c>
      <c r="E89" s="154"/>
    </row>
    <row r="90" ht="20.1" customHeight="1" spans="1:5">
      <c r="A90" s="159" t="s">
        <v>118</v>
      </c>
      <c r="B90" s="160"/>
      <c r="C90" s="160"/>
      <c r="D90" s="156" t="str">
        <f t="shared" si="1"/>
        <v/>
      </c>
      <c r="E90" s="154"/>
    </row>
    <row r="91" ht="20.1" customHeight="1" spans="1:5">
      <c r="A91" s="159" t="s">
        <v>106</v>
      </c>
      <c r="B91" s="160"/>
      <c r="C91" s="160"/>
      <c r="D91" s="156" t="str">
        <f t="shared" si="1"/>
        <v/>
      </c>
      <c r="E91" s="154"/>
    </row>
    <row r="92" ht="20.1" customHeight="1" spans="1:5">
      <c r="A92" s="159" t="s">
        <v>72</v>
      </c>
      <c r="B92" s="160"/>
      <c r="C92" s="160"/>
      <c r="D92" s="156" t="str">
        <f t="shared" si="1"/>
        <v/>
      </c>
      <c r="E92" s="154"/>
    </row>
    <row r="93" ht="20.1" customHeight="1" spans="1:5">
      <c r="A93" s="154" t="s">
        <v>119</v>
      </c>
      <c r="B93" s="160"/>
      <c r="C93" s="160"/>
      <c r="D93" s="156" t="str">
        <f t="shared" si="1"/>
        <v/>
      </c>
      <c r="E93" s="154"/>
    </row>
    <row r="94" ht="20.1" customHeight="1" spans="1:5">
      <c r="A94" s="157" t="s">
        <v>120</v>
      </c>
      <c r="B94" s="155">
        <f>SUM(B95:B103)</f>
        <v>0</v>
      </c>
      <c r="C94" s="155">
        <f>SUM(C95:C103)</f>
        <v>0</v>
      </c>
      <c r="D94" s="156" t="str">
        <f t="shared" si="1"/>
        <v/>
      </c>
      <c r="E94" s="154"/>
    </row>
    <row r="95" ht="20.1" customHeight="1" spans="1:5">
      <c r="A95" s="157" t="s">
        <v>63</v>
      </c>
      <c r="B95" s="160"/>
      <c r="C95" s="160"/>
      <c r="D95" s="156" t="str">
        <f t="shared" si="1"/>
        <v/>
      </c>
      <c r="E95" s="154"/>
    </row>
    <row r="96" ht="20.1" customHeight="1" spans="1:5">
      <c r="A96" s="159" t="s">
        <v>64</v>
      </c>
      <c r="B96" s="160"/>
      <c r="C96" s="160"/>
      <c r="D96" s="156" t="str">
        <f t="shared" si="1"/>
        <v/>
      </c>
      <c r="E96" s="154"/>
    </row>
    <row r="97" ht="20.1" customHeight="1" spans="1:5">
      <c r="A97" s="159" t="s">
        <v>65</v>
      </c>
      <c r="B97" s="160"/>
      <c r="C97" s="160"/>
      <c r="D97" s="156" t="str">
        <f t="shared" si="1"/>
        <v/>
      </c>
      <c r="E97" s="154"/>
    </row>
    <row r="98" ht="20.1" customHeight="1" spans="1:5">
      <c r="A98" s="159" t="s">
        <v>121</v>
      </c>
      <c r="B98" s="160"/>
      <c r="C98" s="160"/>
      <c r="D98" s="156" t="str">
        <f t="shared" si="1"/>
        <v/>
      </c>
      <c r="E98" s="154"/>
    </row>
    <row r="99" ht="20.1" customHeight="1" spans="1:5">
      <c r="A99" s="157" t="s">
        <v>122</v>
      </c>
      <c r="B99" s="160"/>
      <c r="C99" s="160"/>
      <c r="D99" s="156" t="str">
        <f t="shared" si="1"/>
        <v/>
      </c>
      <c r="E99" s="154"/>
    </row>
    <row r="100" ht="20.1" customHeight="1" spans="1:5">
      <c r="A100" s="157" t="s">
        <v>123</v>
      </c>
      <c r="B100" s="160"/>
      <c r="C100" s="160"/>
      <c r="D100" s="156" t="str">
        <f t="shared" si="1"/>
        <v/>
      </c>
      <c r="E100" s="154"/>
    </row>
    <row r="101" ht="20.1" customHeight="1" spans="1:5">
      <c r="A101" s="157" t="s">
        <v>106</v>
      </c>
      <c r="B101" s="160"/>
      <c r="C101" s="160"/>
      <c r="D101" s="156" t="str">
        <f t="shared" si="1"/>
        <v/>
      </c>
      <c r="E101" s="154"/>
    </row>
    <row r="102" ht="20.1" customHeight="1" spans="1:5">
      <c r="A102" s="159" t="s">
        <v>72</v>
      </c>
      <c r="B102" s="160"/>
      <c r="C102" s="160"/>
      <c r="D102" s="156" t="str">
        <f t="shared" si="1"/>
        <v/>
      </c>
      <c r="E102" s="154"/>
    </row>
    <row r="103" ht="20.1" customHeight="1" spans="1:5">
      <c r="A103" s="159" t="s">
        <v>124</v>
      </c>
      <c r="B103" s="160"/>
      <c r="C103" s="160"/>
      <c r="D103" s="156" t="str">
        <f t="shared" si="1"/>
        <v/>
      </c>
      <c r="E103" s="154"/>
    </row>
    <row r="104" ht="20.1" customHeight="1" spans="1:5">
      <c r="A104" s="159" t="s">
        <v>125</v>
      </c>
      <c r="B104" s="155">
        <f>SUM(B105:B118)</f>
        <v>714</v>
      </c>
      <c r="C104" s="155">
        <f>SUM(C105:C118)</f>
        <v>27</v>
      </c>
      <c r="D104" s="156">
        <f t="shared" si="1"/>
        <v>3.8</v>
      </c>
      <c r="E104" s="154"/>
    </row>
    <row r="105" ht="20.1" customHeight="1" spans="1:5">
      <c r="A105" s="159" t="s">
        <v>63</v>
      </c>
      <c r="B105" s="158">
        <v>704</v>
      </c>
      <c r="C105" s="158"/>
      <c r="D105" s="156">
        <f t="shared" si="1"/>
        <v>0</v>
      </c>
      <c r="E105" s="154"/>
    </row>
    <row r="106" ht="20.1" customHeight="1" spans="1:5">
      <c r="A106" s="157" t="s">
        <v>64</v>
      </c>
      <c r="B106" s="158"/>
      <c r="C106" s="158"/>
      <c r="D106" s="156" t="str">
        <f t="shared" si="1"/>
        <v/>
      </c>
      <c r="E106" s="154"/>
    </row>
    <row r="107" ht="20.1" customHeight="1" spans="1:5">
      <c r="A107" s="157" t="s">
        <v>65</v>
      </c>
      <c r="B107" s="158"/>
      <c r="C107" s="158"/>
      <c r="D107" s="156" t="str">
        <f t="shared" si="1"/>
        <v/>
      </c>
      <c r="E107" s="154"/>
    </row>
    <row r="108" ht="20.1" customHeight="1" spans="1:5">
      <c r="A108" s="157" t="s">
        <v>126</v>
      </c>
      <c r="B108" s="158"/>
      <c r="C108" s="158"/>
      <c r="D108" s="156" t="str">
        <f t="shared" si="1"/>
        <v/>
      </c>
      <c r="E108" s="154"/>
    </row>
    <row r="109" ht="20.1" customHeight="1" spans="1:5">
      <c r="A109" s="159" t="s">
        <v>127</v>
      </c>
      <c r="B109" s="158"/>
      <c r="C109" s="158"/>
      <c r="D109" s="156" t="str">
        <f t="shared" si="1"/>
        <v/>
      </c>
      <c r="E109" s="154"/>
    </row>
    <row r="110" ht="20.1" customHeight="1" spans="1:5">
      <c r="A110" s="159" t="s">
        <v>128</v>
      </c>
      <c r="B110" s="158">
        <v>10</v>
      </c>
      <c r="C110" s="158">
        <v>7</v>
      </c>
      <c r="D110" s="156">
        <f t="shared" si="1"/>
        <v>70</v>
      </c>
      <c r="E110" s="154"/>
    </row>
    <row r="111" ht="20.1" customHeight="1" spans="1:5">
      <c r="A111" s="159" t="s">
        <v>129</v>
      </c>
      <c r="B111" s="158"/>
      <c r="C111" s="158"/>
      <c r="D111" s="156" t="str">
        <f t="shared" si="1"/>
        <v/>
      </c>
      <c r="E111" s="154"/>
    </row>
    <row r="112" ht="20.1" customHeight="1" spans="1:5">
      <c r="A112" s="157" t="s">
        <v>130</v>
      </c>
      <c r="B112" s="158"/>
      <c r="C112" s="158">
        <v>20</v>
      </c>
      <c r="D112" s="156" t="str">
        <f t="shared" si="1"/>
        <v/>
      </c>
      <c r="E112" s="154"/>
    </row>
    <row r="113" ht="20.1" customHeight="1" spans="1:5">
      <c r="A113" s="157" t="s">
        <v>131</v>
      </c>
      <c r="B113" s="158"/>
      <c r="C113" s="158"/>
      <c r="D113" s="156" t="str">
        <f t="shared" si="1"/>
        <v/>
      </c>
      <c r="E113" s="154"/>
    </row>
    <row r="114" ht="20.1" customHeight="1" spans="1:5">
      <c r="A114" s="157" t="s">
        <v>132</v>
      </c>
      <c r="B114" s="158"/>
      <c r="C114" s="158"/>
      <c r="D114" s="156" t="str">
        <f t="shared" si="1"/>
        <v/>
      </c>
      <c r="E114" s="154"/>
    </row>
    <row r="115" ht="20.1" customHeight="1" spans="1:5">
      <c r="A115" s="159" t="s">
        <v>133</v>
      </c>
      <c r="B115" s="158"/>
      <c r="C115" s="158"/>
      <c r="D115" s="156" t="str">
        <f t="shared" si="1"/>
        <v/>
      </c>
      <c r="E115" s="154"/>
    </row>
    <row r="116" ht="20.1" customHeight="1" spans="1:5">
      <c r="A116" s="159" t="s">
        <v>134</v>
      </c>
      <c r="B116" s="158"/>
      <c r="C116" s="158"/>
      <c r="D116" s="156" t="str">
        <f t="shared" si="1"/>
        <v/>
      </c>
      <c r="E116" s="154"/>
    </row>
    <row r="117" ht="20.1" customHeight="1" spans="1:5">
      <c r="A117" s="159" t="s">
        <v>72</v>
      </c>
      <c r="B117" s="158"/>
      <c r="C117" s="158"/>
      <c r="D117" s="156" t="str">
        <f t="shared" si="1"/>
        <v/>
      </c>
      <c r="E117" s="154"/>
    </row>
    <row r="118" ht="20.1" customHeight="1" spans="1:5">
      <c r="A118" s="159" t="s">
        <v>135</v>
      </c>
      <c r="B118" s="160"/>
      <c r="C118" s="160"/>
      <c r="D118" s="156" t="str">
        <f t="shared" si="1"/>
        <v/>
      </c>
      <c r="E118" s="154"/>
    </row>
    <row r="119" ht="20.1" customHeight="1" spans="1:5">
      <c r="A119" s="154" t="s">
        <v>136</v>
      </c>
      <c r="B119" s="155">
        <f>SUM(B120:B127)</f>
        <v>0</v>
      </c>
      <c r="C119" s="155">
        <f>SUM(C120:C127)</f>
        <v>0</v>
      </c>
      <c r="D119" s="156" t="str">
        <f t="shared" si="1"/>
        <v/>
      </c>
      <c r="E119" s="154"/>
    </row>
    <row r="120" ht="20.1" customHeight="1" spans="1:5">
      <c r="A120" s="157" t="s">
        <v>63</v>
      </c>
      <c r="B120" s="160"/>
      <c r="C120" s="160"/>
      <c r="D120" s="156" t="str">
        <f t="shared" si="1"/>
        <v/>
      </c>
      <c r="E120" s="154"/>
    </row>
    <row r="121" ht="20.1" customHeight="1" spans="1:5">
      <c r="A121" s="157" t="s">
        <v>64</v>
      </c>
      <c r="B121" s="160"/>
      <c r="C121" s="160"/>
      <c r="D121" s="156" t="str">
        <f t="shared" si="1"/>
        <v/>
      </c>
      <c r="E121" s="154"/>
    </row>
    <row r="122" ht="20.1" customHeight="1" spans="1:5">
      <c r="A122" s="157" t="s">
        <v>65</v>
      </c>
      <c r="B122" s="160"/>
      <c r="C122" s="160"/>
      <c r="D122" s="156" t="str">
        <f t="shared" si="1"/>
        <v/>
      </c>
      <c r="E122" s="154"/>
    </row>
    <row r="123" ht="20.1" customHeight="1" spans="1:5">
      <c r="A123" s="159" t="s">
        <v>137</v>
      </c>
      <c r="B123" s="160"/>
      <c r="C123" s="160"/>
      <c r="D123" s="156" t="str">
        <f t="shared" si="1"/>
        <v/>
      </c>
      <c r="E123" s="154"/>
    </row>
    <row r="124" ht="20.1" customHeight="1" spans="1:5">
      <c r="A124" s="159" t="s">
        <v>138</v>
      </c>
      <c r="B124" s="160"/>
      <c r="C124" s="160"/>
      <c r="D124" s="156" t="str">
        <f t="shared" si="1"/>
        <v/>
      </c>
      <c r="E124" s="154"/>
    </row>
    <row r="125" ht="20.1" customHeight="1" spans="1:5">
      <c r="A125" s="159" t="s">
        <v>139</v>
      </c>
      <c r="B125" s="160"/>
      <c r="C125" s="160"/>
      <c r="D125" s="156" t="str">
        <f t="shared" si="1"/>
        <v/>
      </c>
      <c r="E125" s="154"/>
    </row>
    <row r="126" ht="20.1" customHeight="1" spans="1:5">
      <c r="A126" s="157" t="s">
        <v>72</v>
      </c>
      <c r="B126" s="160"/>
      <c r="C126" s="160"/>
      <c r="D126" s="156" t="str">
        <f t="shared" si="1"/>
        <v/>
      </c>
      <c r="E126" s="154"/>
    </row>
    <row r="127" ht="20.1" customHeight="1" spans="1:5">
      <c r="A127" s="157" t="s">
        <v>140</v>
      </c>
      <c r="B127" s="160"/>
      <c r="C127" s="160"/>
      <c r="D127" s="156" t="str">
        <f t="shared" si="1"/>
        <v/>
      </c>
      <c r="E127" s="154"/>
    </row>
    <row r="128" ht="20.1" customHeight="1" spans="1:5">
      <c r="A128" s="154" t="s">
        <v>141</v>
      </c>
      <c r="B128" s="155">
        <f>SUM(B129:B138)</f>
        <v>284</v>
      </c>
      <c r="C128" s="155">
        <f>SUM(C129:C138)</f>
        <v>546</v>
      </c>
      <c r="D128" s="156">
        <f t="shared" si="1"/>
        <v>192.3</v>
      </c>
      <c r="E128" s="154"/>
    </row>
    <row r="129" ht="20.1" customHeight="1" spans="1:5">
      <c r="A129" s="157" t="s">
        <v>63</v>
      </c>
      <c r="B129" s="158">
        <v>113</v>
      </c>
      <c r="C129" s="158">
        <v>91</v>
      </c>
      <c r="D129" s="156">
        <f t="shared" si="1"/>
        <v>80.5</v>
      </c>
      <c r="E129" s="154"/>
    </row>
    <row r="130" ht="20.1" customHeight="1" spans="1:5">
      <c r="A130" s="157" t="s">
        <v>64</v>
      </c>
      <c r="B130" s="158"/>
      <c r="C130" s="158">
        <v>10</v>
      </c>
      <c r="D130" s="156" t="str">
        <f t="shared" si="1"/>
        <v/>
      </c>
      <c r="E130" s="154"/>
    </row>
    <row r="131" ht="20.1" customHeight="1" spans="1:5">
      <c r="A131" s="157" t="s">
        <v>65</v>
      </c>
      <c r="B131" s="158"/>
      <c r="C131" s="158"/>
      <c r="D131" s="156" t="str">
        <f t="shared" si="1"/>
        <v/>
      </c>
      <c r="E131" s="154"/>
    </row>
    <row r="132" ht="20.1" customHeight="1" spans="1:5">
      <c r="A132" s="159" t="s">
        <v>142</v>
      </c>
      <c r="B132" s="158"/>
      <c r="C132" s="158"/>
      <c r="D132" s="156" t="str">
        <f t="shared" si="1"/>
        <v/>
      </c>
      <c r="E132" s="154"/>
    </row>
    <row r="133" ht="20.1" customHeight="1" spans="1:5">
      <c r="A133" s="159" t="s">
        <v>143</v>
      </c>
      <c r="B133" s="158"/>
      <c r="C133" s="158"/>
      <c r="D133" s="156" t="str">
        <f t="shared" ref="D133:D196" si="2">IF(B133=0,"",ROUND(C133/B133*100,1))</f>
        <v/>
      </c>
      <c r="E133" s="154"/>
    </row>
    <row r="134" ht="20.1" customHeight="1" spans="1:5">
      <c r="A134" s="159" t="s">
        <v>144</v>
      </c>
      <c r="B134" s="158"/>
      <c r="C134" s="158"/>
      <c r="D134" s="156" t="str">
        <f t="shared" si="2"/>
        <v/>
      </c>
      <c r="E134" s="154"/>
    </row>
    <row r="135" ht="20.1" customHeight="1" spans="1:5">
      <c r="A135" s="157" t="s">
        <v>145</v>
      </c>
      <c r="B135" s="158"/>
      <c r="C135" s="158"/>
      <c r="D135" s="156" t="str">
        <f t="shared" si="2"/>
        <v/>
      </c>
      <c r="E135" s="154"/>
    </row>
    <row r="136" ht="20.1" customHeight="1" spans="1:5">
      <c r="A136" s="157" t="s">
        <v>146</v>
      </c>
      <c r="B136" s="158">
        <v>171</v>
      </c>
      <c r="C136" s="158">
        <v>445</v>
      </c>
      <c r="D136" s="156">
        <f t="shared" si="2"/>
        <v>260.2</v>
      </c>
      <c r="E136" s="154"/>
    </row>
    <row r="137" ht="20.1" customHeight="1" spans="1:5">
      <c r="A137" s="157" t="s">
        <v>72</v>
      </c>
      <c r="B137" s="158"/>
      <c r="C137" s="158"/>
      <c r="D137" s="156" t="str">
        <f t="shared" si="2"/>
        <v/>
      </c>
      <c r="E137" s="154"/>
    </row>
    <row r="138" ht="20.1" customHeight="1" spans="1:5">
      <c r="A138" s="159" t="s">
        <v>147</v>
      </c>
      <c r="B138" s="160"/>
      <c r="C138" s="160"/>
      <c r="D138" s="156" t="str">
        <f t="shared" si="2"/>
        <v/>
      </c>
      <c r="E138" s="154"/>
    </row>
    <row r="139" ht="20.1" customHeight="1" spans="1:5">
      <c r="A139" s="159" t="s">
        <v>148</v>
      </c>
      <c r="B139" s="155">
        <f>SUM(B140:B150)</f>
        <v>0</v>
      </c>
      <c r="C139" s="155">
        <f>SUM(C140:C150)</f>
        <v>0</v>
      </c>
      <c r="D139" s="156" t="str">
        <f t="shared" si="2"/>
        <v/>
      </c>
      <c r="E139" s="154"/>
    </row>
    <row r="140" ht="20.1" customHeight="1" spans="1:5">
      <c r="A140" s="159" t="s">
        <v>63</v>
      </c>
      <c r="B140" s="160"/>
      <c r="C140" s="160"/>
      <c r="D140" s="156" t="str">
        <f t="shared" si="2"/>
        <v/>
      </c>
      <c r="E140" s="154"/>
    </row>
    <row r="141" ht="20.1" customHeight="1" spans="1:5">
      <c r="A141" s="154" t="s">
        <v>64</v>
      </c>
      <c r="B141" s="160"/>
      <c r="C141" s="160"/>
      <c r="D141" s="156" t="str">
        <f t="shared" si="2"/>
        <v/>
      </c>
      <c r="E141" s="154"/>
    </row>
    <row r="142" ht="20.1" customHeight="1" spans="1:5">
      <c r="A142" s="157" t="s">
        <v>65</v>
      </c>
      <c r="B142" s="160"/>
      <c r="C142" s="160"/>
      <c r="D142" s="156" t="str">
        <f t="shared" si="2"/>
        <v/>
      </c>
      <c r="E142" s="154"/>
    </row>
    <row r="143" ht="20.1" customHeight="1" spans="1:5">
      <c r="A143" s="157" t="s">
        <v>149</v>
      </c>
      <c r="B143" s="160"/>
      <c r="C143" s="160"/>
      <c r="D143" s="156" t="str">
        <f t="shared" si="2"/>
        <v/>
      </c>
      <c r="E143" s="154"/>
    </row>
    <row r="144" ht="20.1" customHeight="1" spans="1:5">
      <c r="A144" s="157" t="s">
        <v>150</v>
      </c>
      <c r="B144" s="160"/>
      <c r="C144" s="160"/>
      <c r="D144" s="156" t="str">
        <f t="shared" si="2"/>
        <v/>
      </c>
      <c r="E144" s="154"/>
    </row>
    <row r="145" ht="20.1" customHeight="1" spans="1:5">
      <c r="A145" s="159" t="s">
        <v>151</v>
      </c>
      <c r="B145" s="160"/>
      <c r="C145" s="160"/>
      <c r="D145" s="156" t="str">
        <f t="shared" si="2"/>
        <v/>
      </c>
      <c r="E145" s="154"/>
    </row>
    <row r="146" ht="20.1" customHeight="1" spans="1:5">
      <c r="A146" s="159" t="s">
        <v>152</v>
      </c>
      <c r="B146" s="160"/>
      <c r="C146" s="160"/>
      <c r="D146" s="156" t="str">
        <f t="shared" si="2"/>
        <v/>
      </c>
      <c r="E146" s="154"/>
    </row>
    <row r="147" ht="20.1" customHeight="1" spans="1:5">
      <c r="A147" s="159" t="s">
        <v>153</v>
      </c>
      <c r="B147" s="160"/>
      <c r="C147" s="160"/>
      <c r="D147" s="156" t="str">
        <f t="shared" si="2"/>
        <v/>
      </c>
      <c r="E147" s="154"/>
    </row>
    <row r="148" ht="20.1" customHeight="1" spans="1:5">
      <c r="A148" s="157" t="s">
        <v>154</v>
      </c>
      <c r="B148" s="160"/>
      <c r="C148" s="160"/>
      <c r="D148" s="156" t="str">
        <f t="shared" si="2"/>
        <v/>
      </c>
      <c r="E148" s="154"/>
    </row>
    <row r="149" ht="20.1" customHeight="1" spans="1:5">
      <c r="A149" s="157" t="s">
        <v>72</v>
      </c>
      <c r="B149" s="160"/>
      <c r="C149" s="160"/>
      <c r="D149" s="156" t="str">
        <f t="shared" si="2"/>
        <v/>
      </c>
      <c r="E149" s="154"/>
    </row>
    <row r="150" ht="20.1" customHeight="1" spans="1:5">
      <c r="A150" s="157" t="s">
        <v>155</v>
      </c>
      <c r="B150" s="160"/>
      <c r="C150" s="160"/>
      <c r="D150" s="156" t="str">
        <f t="shared" si="2"/>
        <v/>
      </c>
      <c r="E150" s="154"/>
    </row>
    <row r="151" ht="20.1" customHeight="1" spans="1:5">
      <c r="A151" s="159" t="s">
        <v>156</v>
      </c>
      <c r="B151" s="155">
        <f>SUM(B152:B160)</f>
        <v>340</v>
      </c>
      <c r="C151" s="155">
        <f>SUM(C152:C160)</f>
        <v>326</v>
      </c>
      <c r="D151" s="156">
        <f t="shared" si="2"/>
        <v>95.9</v>
      </c>
      <c r="E151" s="154"/>
    </row>
    <row r="152" ht="20.1" customHeight="1" spans="1:5">
      <c r="A152" s="159" t="s">
        <v>63</v>
      </c>
      <c r="B152" s="158">
        <v>5</v>
      </c>
      <c r="C152" s="158">
        <v>10</v>
      </c>
      <c r="D152" s="156">
        <f t="shared" si="2"/>
        <v>200</v>
      </c>
      <c r="E152" s="154"/>
    </row>
    <row r="153" ht="20.1" customHeight="1" spans="1:5">
      <c r="A153" s="159" t="s">
        <v>64</v>
      </c>
      <c r="B153" s="158"/>
      <c r="C153" s="158"/>
      <c r="D153" s="156" t="str">
        <f t="shared" si="2"/>
        <v/>
      </c>
      <c r="E153" s="154"/>
    </row>
    <row r="154" ht="20.1" customHeight="1" spans="1:5">
      <c r="A154" s="154" t="s">
        <v>65</v>
      </c>
      <c r="B154" s="158"/>
      <c r="C154" s="158"/>
      <c r="D154" s="156" t="str">
        <f t="shared" si="2"/>
        <v/>
      </c>
      <c r="E154" s="154"/>
    </row>
    <row r="155" ht="20.1" customHeight="1" spans="1:5">
      <c r="A155" s="157" t="s">
        <v>157</v>
      </c>
      <c r="B155" s="158"/>
      <c r="C155" s="158"/>
      <c r="D155" s="156" t="str">
        <f t="shared" si="2"/>
        <v/>
      </c>
      <c r="E155" s="154"/>
    </row>
    <row r="156" ht="20.1" customHeight="1" spans="1:5">
      <c r="A156" s="157" t="s">
        <v>158</v>
      </c>
      <c r="B156" s="158"/>
      <c r="C156" s="158"/>
      <c r="D156" s="156" t="str">
        <f t="shared" si="2"/>
        <v/>
      </c>
      <c r="E156" s="154"/>
    </row>
    <row r="157" ht="20.1" customHeight="1" spans="1:5">
      <c r="A157" s="157" t="s">
        <v>159</v>
      </c>
      <c r="B157" s="158"/>
      <c r="C157" s="158"/>
      <c r="D157" s="156" t="str">
        <f t="shared" si="2"/>
        <v/>
      </c>
      <c r="E157" s="154"/>
    </row>
    <row r="158" ht="20.1" customHeight="1" spans="1:5">
      <c r="A158" s="159" t="s">
        <v>106</v>
      </c>
      <c r="B158" s="158"/>
      <c r="C158" s="158"/>
      <c r="D158" s="156" t="str">
        <f t="shared" si="2"/>
        <v/>
      </c>
      <c r="E158" s="154"/>
    </row>
    <row r="159" ht="20.1" customHeight="1" spans="1:5">
      <c r="A159" s="159" t="s">
        <v>72</v>
      </c>
      <c r="B159" s="158"/>
      <c r="C159" s="158">
        <v>316</v>
      </c>
      <c r="D159" s="156" t="str">
        <f t="shared" si="2"/>
        <v/>
      </c>
      <c r="E159" s="154"/>
    </row>
    <row r="160" ht="20.1" customHeight="1" spans="1:5">
      <c r="A160" s="159" t="s">
        <v>160</v>
      </c>
      <c r="B160" s="158">
        <v>335</v>
      </c>
      <c r="C160" s="158"/>
      <c r="D160" s="156">
        <f t="shared" si="2"/>
        <v>0</v>
      </c>
      <c r="E160" s="154"/>
    </row>
    <row r="161" ht="20.1" customHeight="1" spans="1:5">
      <c r="A161" s="157" t="s">
        <v>161</v>
      </c>
      <c r="B161" s="155">
        <f>SUM(B162:B173)</f>
        <v>60</v>
      </c>
      <c r="C161" s="155">
        <f>SUM(C162:C173)</f>
        <v>40</v>
      </c>
      <c r="D161" s="156">
        <f t="shared" si="2"/>
        <v>66.7</v>
      </c>
      <c r="E161" s="154"/>
    </row>
    <row r="162" ht="20.1" customHeight="1" spans="1:5">
      <c r="A162" s="157" t="s">
        <v>63</v>
      </c>
      <c r="B162" s="160"/>
      <c r="C162" s="160"/>
      <c r="D162" s="156" t="str">
        <f t="shared" si="2"/>
        <v/>
      </c>
      <c r="E162" s="154"/>
    </row>
    <row r="163" ht="20.1" customHeight="1" spans="1:5">
      <c r="A163" s="157" t="s">
        <v>64</v>
      </c>
      <c r="B163" s="160"/>
      <c r="C163" s="160"/>
      <c r="D163" s="156" t="str">
        <f t="shared" si="2"/>
        <v/>
      </c>
      <c r="E163" s="154"/>
    </row>
    <row r="164" ht="20.1" customHeight="1" spans="1:5">
      <c r="A164" s="159" t="s">
        <v>65</v>
      </c>
      <c r="B164" s="160"/>
      <c r="C164" s="160"/>
      <c r="D164" s="156" t="str">
        <f t="shared" si="2"/>
        <v/>
      </c>
      <c r="E164" s="154"/>
    </row>
    <row r="165" ht="20.1" customHeight="1" spans="1:5">
      <c r="A165" s="159" t="s">
        <v>162</v>
      </c>
      <c r="B165" s="160"/>
      <c r="C165" s="160"/>
      <c r="D165" s="156" t="str">
        <f t="shared" si="2"/>
        <v/>
      </c>
      <c r="E165" s="154"/>
    </row>
    <row r="166" ht="20.25" customHeight="1" spans="1:5">
      <c r="A166" s="159" t="s">
        <v>163</v>
      </c>
      <c r="B166" s="160"/>
      <c r="C166" s="160"/>
      <c r="D166" s="156" t="str">
        <f t="shared" si="2"/>
        <v/>
      </c>
      <c r="E166" s="154"/>
    </row>
    <row r="167" ht="20.1" customHeight="1" spans="1:5">
      <c r="A167" s="159" t="s">
        <v>164</v>
      </c>
      <c r="B167" s="158">
        <v>5</v>
      </c>
      <c r="C167" s="158">
        <v>40</v>
      </c>
      <c r="D167" s="156">
        <f t="shared" si="2"/>
        <v>800</v>
      </c>
      <c r="E167" s="154"/>
    </row>
    <row r="168" ht="20.1" customHeight="1" spans="1:5">
      <c r="A168" s="157" t="s">
        <v>165</v>
      </c>
      <c r="B168" s="158"/>
      <c r="C168" s="158"/>
      <c r="D168" s="156" t="str">
        <f t="shared" si="2"/>
        <v/>
      </c>
      <c r="E168" s="154"/>
    </row>
    <row r="169" ht="20.1" customHeight="1" spans="1:5">
      <c r="A169" s="157" t="s">
        <v>166</v>
      </c>
      <c r="B169" s="158"/>
      <c r="C169" s="158"/>
      <c r="D169" s="156" t="str">
        <f t="shared" si="2"/>
        <v/>
      </c>
      <c r="E169" s="154"/>
    </row>
    <row r="170" ht="20.1" customHeight="1" spans="1:5">
      <c r="A170" s="157" t="s">
        <v>167</v>
      </c>
      <c r="B170" s="158"/>
      <c r="C170" s="158"/>
      <c r="D170" s="156" t="str">
        <f t="shared" si="2"/>
        <v/>
      </c>
      <c r="E170" s="154"/>
    </row>
    <row r="171" ht="20.1" customHeight="1" spans="1:5">
      <c r="A171" s="159" t="s">
        <v>106</v>
      </c>
      <c r="B171" s="158"/>
      <c r="C171" s="158"/>
      <c r="D171" s="156" t="str">
        <f t="shared" si="2"/>
        <v/>
      </c>
      <c r="E171" s="154"/>
    </row>
    <row r="172" ht="20.1" customHeight="1" spans="1:5">
      <c r="A172" s="159" t="s">
        <v>72</v>
      </c>
      <c r="B172" s="158"/>
      <c r="C172" s="158"/>
      <c r="D172" s="156" t="str">
        <f t="shared" si="2"/>
        <v/>
      </c>
      <c r="E172" s="154"/>
    </row>
    <row r="173" ht="20.1" customHeight="1" spans="1:5">
      <c r="A173" s="159" t="s">
        <v>168</v>
      </c>
      <c r="B173" s="158">
        <v>55</v>
      </c>
      <c r="C173" s="158"/>
      <c r="D173" s="156">
        <f t="shared" si="2"/>
        <v>0</v>
      </c>
      <c r="E173" s="154"/>
    </row>
    <row r="174" ht="20.1" customHeight="1" spans="1:5">
      <c r="A174" s="157" t="s">
        <v>169</v>
      </c>
      <c r="B174" s="155">
        <f>SUM(B175:B180)</f>
        <v>0</v>
      </c>
      <c r="C174" s="155">
        <f>SUM(C175:C180)</f>
        <v>0</v>
      </c>
      <c r="D174" s="156" t="str">
        <f t="shared" si="2"/>
        <v/>
      </c>
      <c r="E174" s="154"/>
    </row>
    <row r="175" ht="20.1" customHeight="1" spans="1:5">
      <c r="A175" s="157" t="s">
        <v>63</v>
      </c>
      <c r="B175" s="160"/>
      <c r="C175" s="160"/>
      <c r="D175" s="156" t="str">
        <f t="shared" si="2"/>
        <v/>
      </c>
      <c r="E175" s="154"/>
    </row>
    <row r="176" s="142" customFormat="1" ht="20.1" customHeight="1" spans="1:5">
      <c r="A176" s="157" t="s">
        <v>64</v>
      </c>
      <c r="B176" s="160"/>
      <c r="C176" s="160"/>
      <c r="D176" s="156" t="str">
        <f t="shared" si="2"/>
        <v/>
      </c>
      <c r="E176" s="154"/>
    </row>
    <row r="177" ht="20.1" customHeight="1" spans="1:5">
      <c r="A177" s="159" t="s">
        <v>65</v>
      </c>
      <c r="B177" s="160"/>
      <c r="C177" s="160"/>
      <c r="D177" s="156" t="str">
        <f t="shared" si="2"/>
        <v/>
      </c>
      <c r="E177" s="154"/>
    </row>
    <row r="178" ht="20.1" customHeight="1" spans="1:5">
      <c r="A178" s="159" t="s">
        <v>170</v>
      </c>
      <c r="B178" s="160"/>
      <c r="C178" s="160"/>
      <c r="D178" s="156" t="str">
        <f t="shared" si="2"/>
        <v/>
      </c>
      <c r="E178" s="154"/>
    </row>
    <row r="179" ht="20.1" customHeight="1" spans="1:5">
      <c r="A179" s="159" t="s">
        <v>72</v>
      </c>
      <c r="B179" s="160"/>
      <c r="C179" s="160"/>
      <c r="D179" s="156" t="str">
        <f t="shared" si="2"/>
        <v/>
      </c>
      <c r="E179" s="154"/>
    </row>
    <row r="180" ht="20.1" customHeight="1" spans="1:5">
      <c r="A180" s="154" t="s">
        <v>171</v>
      </c>
      <c r="B180" s="160"/>
      <c r="C180" s="160"/>
      <c r="D180" s="156" t="str">
        <f t="shared" si="2"/>
        <v/>
      </c>
      <c r="E180" s="154"/>
    </row>
    <row r="181" ht="20.1" customHeight="1" spans="1:5">
      <c r="A181" s="157" t="s">
        <v>172</v>
      </c>
      <c r="B181" s="155">
        <f>SUM(B182:B187)</f>
        <v>0</v>
      </c>
      <c r="C181" s="155">
        <f>SUM(C182:C187)</f>
        <v>0</v>
      </c>
      <c r="D181" s="156" t="str">
        <f t="shared" si="2"/>
        <v/>
      </c>
      <c r="E181" s="154"/>
    </row>
    <row r="182" ht="20.1" customHeight="1" spans="1:5">
      <c r="A182" s="157" t="s">
        <v>63</v>
      </c>
      <c r="B182" s="160"/>
      <c r="C182" s="160"/>
      <c r="D182" s="156" t="str">
        <f t="shared" si="2"/>
        <v/>
      </c>
      <c r="E182" s="154"/>
    </row>
    <row r="183" ht="20.25" customHeight="1" spans="1:5">
      <c r="A183" s="157" t="s">
        <v>64</v>
      </c>
      <c r="B183" s="160"/>
      <c r="C183" s="160"/>
      <c r="D183" s="156" t="str">
        <f t="shared" si="2"/>
        <v/>
      </c>
      <c r="E183" s="154"/>
    </row>
    <row r="184" ht="20.1" customHeight="1" spans="1:5">
      <c r="A184" s="159" t="s">
        <v>65</v>
      </c>
      <c r="B184" s="160"/>
      <c r="C184" s="160"/>
      <c r="D184" s="156" t="str">
        <f t="shared" si="2"/>
        <v/>
      </c>
      <c r="E184" s="154"/>
    </row>
    <row r="185" ht="20.1" customHeight="1" spans="1:5">
      <c r="A185" s="159" t="s">
        <v>173</v>
      </c>
      <c r="B185" s="160"/>
      <c r="C185" s="160"/>
      <c r="D185" s="156" t="str">
        <f t="shared" si="2"/>
        <v/>
      </c>
      <c r="E185" s="154"/>
    </row>
    <row r="186" ht="20.1" customHeight="1" spans="1:5">
      <c r="A186" s="159" t="s">
        <v>72</v>
      </c>
      <c r="B186" s="160"/>
      <c r="C186" s="160"/>
      <c r="D186" s="156" t="str">
        <f t="shared" si="2"/>
        <v/>
      </c>
      <c r="E186" s="154"/>
    </row>
    <row r="187" ht="20.1" customHeight="1" spans="1:5">
      <c r="A187" s="157" t="s">
        <v>174</v>
      </c>
      <c r="B187" s="160"/>
      <c r="C187" s="160"/>
      <c r="D187" s="156" t="str">
        <f t="shared" si="2"/>
        <v/>
      </c>
      <c r="E187" s="154"/>
    </row>
    <row r="188" ht="20.1" customHeight="1" spans="1:5">
      <c r="A188" s="157" t="s">
        <v>175</v>
      </c>
      <c r="B188" s="155">
        <f>SUM(B189:B196)</f>
        <v>0</v>
      </c>
      <c r="C188" s="155">
        <f>SUM(C189:C196)</f>
        <v>0</v>
      </c>
      <c r="D188" s="156" t="str">
        <f t="shared" si="2"/>
        <v/>
      </c>
      <c r="E188" s="154"/>
    </row>
    <row r="189" ht="20.1" customHeight="1" spans="1:5">
      <c r="A189" s="157" t="s">
        <v>63</v>
      </c>
      <c r="B189" s="160"/>
      <c r="C189" s="160"/>
      <c r="D189" s="156" t="str">
        <f t="shared" si="2"/>
        <v/>
      </c>
      <c r="E189" s="154"/>
    </row>
    <row r="190" ht="20.1" customHeight="1" spans="1:5">
      <c r="A190" s="159" t="s">
        <v>64</v>
      </c>
      <c r="B190" s="160"/>
      <c r="C190" s="160"/>
      <c r="D190" s="156" t="str">
        <f t="shared" si="2"/>
        <v/>
      </c>
      <c r="E190" s="154"/>
    </row>
    <row r="191" ht="20.1" customHeight="1" spans="1:5">
      <c r="A191" s="159" t="s">
        <v>65</v>
      </c>
      <c r="B191" s="160"/>
      <c r="C191" s="160"/>
      <c r="D191" s="156" t="str">
        <f t="shared" si="2"/>
        <v/>
      </c>
      <c r="E191" s="154"/>
    </row>
    <row r="192" ht="20.1" customHeight="1" spans="1:5">
      <c r="A192" s="159" t="s">
        <v>176</v>
      </c>
      <c r="B192" s="160"/>
      <c r="C192" s="160"/>
      <c r="D192" s="156" t="str">
        <f t="shared" si="2"/>
        <v/>
      </c>
      <c r="E192" s="154"/>
    </row>
    <row r="193" ht="20.1" customHeight="1" spans="1:5">
      <c r="A193" s="154" t="s">
        <v>177</v>
      </c>
      <c r="B193" s="160"/>
      <c r="C193" s="160"/>
      <c r="D193" s="156" t="str">
        <f t="shared" si="2"/>
        <v/>
      </c>
      <c r="E193" s="154"/>
    </row>
    <row r="194" ht="20.1" customHeight="1" spans="1:5">
      <c r="A194" s="157" t="s">
        <v>178</v>
      </c>
      <c r="B194" s="160"/>
      <c r="C194" s="160"/>
      <c r="D194" s="156" t="str">
        <f t="shared" si="2"/>
        <v/>
      </c>
      <c r="E194" s="154"/>
    </row>
    <row r="195" ht="20.1" customHeight="1" spans="1:5">
      <c r="A195" s="157" t="s">
        <v>72</v>
      </c>
      <c r="B195" s="160"/>
      <c r="C195" s="160"/>
      <c r="D195" s="156" t="str">
        <f t="shared" si="2"/>
        <v/>
      </c>
      <c r="E195" s="154"/>
    </row>
    <row r="196" ht="20.1" customHeight="1" spans="1:5">
      <c r="A196" s="157" t="s">
        <v>179</v>
      </c>
      <c r="B196" s="160"/>
      <c r="C196" s="160"/>
      <c r="D196" s="156" t="str">
        <f t="shared" si="2"/>
        <v/>
      </c>
      <c r="E196" s="154"/>
    </row>
    <row r="197" ht="20.1" customHeight="1" spans="1:5">
      <c r="A197" s="159" t="s">
        <v>180</v>
      </c>
      <c r="B197" s="155">
        <f>SUM(B198:B202)</f>
        <v>0</v>
      </c>
      <c r="C197" s="155">
        <f>SUM(C198:C202)</f>
        <v>0</v>
      </c>
      <c r="D197" s="156" t="str">
        <f t="shared" ref="D197:D260" si="3">IF(B197=0,"",ROUND(C197/B197*100,1))</f>
        <v/>
      </c>
      <c r="E197" s="154"/>
    </row>
    <row r="198" ht="20.1" customHeight="1" spans="1:5">
      <c r="A198" s="159" t="s">
        <v>63</v>
      </c>
      <c r="B198" s="160"/>
      <c r="C198" s="160"/>
      <c r="D198" s="156" t="str">
        <f t="shared" si="3"/>
        <v/>
      </c>
      <c r="E198" s="154"/>
    </row>
    <row r="199" ht="20.1" customHeight="1" spans="1:5">
      <c r="A199" s="159" t="s">
        <v>64</v>
      </c>
      <c r="B199" s="160"/>
      <c r="C199" s="160"/>
      <c r="D199" s="156" t="str">
        <f t="shared" si="3"/>
        <v/>
      </c>
      <c r="E199" s="154"/>
    </row>
    <row r="200" ht="20.1" customHeight="1" spans="1:5">
      <c r="A200" s="157" t="s">
        <v>65</v>
      </c>
      <c r="B200" s="160"/>
      <c r="C200" s="160"/>
      <c r="D200" s="156" t="str">
        <f t="shared" si="3"/>
        <v/>
      </c>
      <c r="E200" s="154"/>
    </row>
    <row r="201" ht="20.1" customHeight="1" spans="1:5">
      <c r="A201" s="157" t="s">
        <v>181</v>
      </c>
      <c r="B201" s="160"/>
      <c r="C201" s="160"/>
      <c r="D201" s="156" t="str">
        <f t="shared" si="3"/>
        <v/>
      </c>
      <c r="E201" s="154"/>
    </row>
    <row r="202" ht="20.1" customHeight="1" spans="1:5">
      <c r="A202" s="157" t="s">
        <v>182</v>
      </c>
      <c r="B202" s="160"/>
      <c r="C202" s="160"/>
      <c r="D202" s="156" t="str">
        <f t="shared" si="3"/>
        <v/>
      </c>
      <c r="E202" s="154"/>
    </row>
    <row r="203" ht="20.1" customHeight="1" spans="1:5">
      <c r="A203" s="159" t="s">
        <v>183</v>
      </c>
      <c r="B203" s="155">
        <f>SUM(B204:B209)</f>
        <v>0</v>
      </c>
      <c r="C203" s="155">
        <f>SUM(C204:C209)</f>
        <v>0</v>
      </c>
      <c r="D203" s="156" t="str">
        <f t="shared" si="3"/>
        <v/>
      </c>
      <c r="E203" s="154"/>
    </row>
    <row r="204" ht="20.1" customHeight="1" spans="1:5">
      <c r="A204" s="159" t="s">
        <v>63</v>
      </c>
      <c r="B204" s="160"/>
      <c r="C204" s="160"/>
      <c r="D204" s="156" t="str">
        <f t="shared" si="3"/>
        <v/>
      </c>
      <c r="E204" s="154"/>
    </row>
    <row r="205" ht="20.1" customHeight="1" spans="1:5">
      <c r="A205" s="159" t="s">
        <v>64</v>
      </c>
      <c r="B205" s="160"/>
      <c r="C205" s="160"/>
      <c r="D205" s="156" t="str">
        <f t="shared" si="3"/>
        <v/>
      </c>
      <c r="E205" s="154"/>
    </row>
    <row r="206" ht="20.1" customHeight="1" spans="1:5">
      <c r="A206" s="154" t="s">
        <v>65</v>
      </c>
      <c r="B206" s="160"/>
      <c r="C206" s="160"/>
      <c r="D206" s="156" t="str">
        <f t="shared" si="3"/>
        <v/>
      </c>
      <c r="E206" s="154"/>
    </row>
    <row r="207" ht="20.1" customHeight="1" spans="1:5">
      <c r="A207" s="157" t="s">
        <v>77</v>
      </c>
      <c r="B207" s="160"/>
      <c r="C207" s="160"/>
      <c r="D207" s="156" t="str">
        <f t="shared" si="3"/>
        <v/>
      </c>
      <c r="E207" s="154"/>
    </row>
    <row r="208" ht="20.1" customHeight="1" spans="1:5">
      <c r="A208" s="157" t="s">
        <v>72</v>
      </c>
      <c r="B208" s="160"/>
      <c r="C208" s="160"/>
      <c r="D208" s="156" t="str">
        <f t="shared" si="3"/>
        <v/>
      </c>
      <c r="E208" s="154"/>
    </row>
    <row r="209" ht="20.1" customHeight="1" spans="1:5">
      <c r="A209" s="157" t="s">
        <v>184</v>
      </c>
      <c r="B209" s="160"/>
      <c r="C209" s="160"/>
      <c r="D209" s="156" t="str">
        <f t="shared" si="3"/>
        <v/>
      </c>
      <c r="E209" s="154"/>
    </row>
    <row r="210" ht="20.1" customHeight="1" spans="1:5">
      <c r="A210" s="159" t="s">
        <v>185</v>
      </c>
      <c r="B210" s="155">
        <f>SUM(B211:B217)</f>
        <v>0</v>
      </c>
      <c r="C210" s="155">
        <f>SUM(C211:C217)</f>
        <v>0</v>
      </c>
      <c r="D210" s="156" t="str">
        <f t="shared" si="3"/>
        <v/>
      </c>
      <c r="E210" s="154"/>
    </row>
    <row r="211" ht="20.1" customHeight="1" spans="1:5">
      <c r="A211" s="159" t="s">
        <v>63</v>
      </c>
      <c r="B211" s="160"/>
      <c r="C211" s="160"/>
      <c r="D211" s="156" t="str">
        <f t="shared" si="3"/>
        <v/>
      </c>
      <c r="E211" s="161"/>
    </row>
    <row r="212" ht="20.1" customHeight="1" spans="1:5">
      <c r="A212" s="159" t="s">
        <v>64</v>
      </c>
      <c r="B212" s="160"/>
      <c r="C212" s="160"/>
      <c r="D212" s="156" t="str">
        <f t="shared" si="3"/>
        <v/>
      </c>
      <c r="E212" s="161"/>
    </row>
    <row r="213" ht="20.1" customHeight="1" spans="1:5">
      <c r="A213" s="157" t="s">
        <v>65</v>
      </c>
      <c r="B213" s="162"/>
      <c r="C213" s="162"/>
      <c r="D213" s="156" t="str">
        <f t="shared" si="3"/>
        <v/>
      </c>
      <c r="E213" s="161"/>
    </row>
    <row r="214" ht="20.1" customHeight="1" spans="1:5">
      <c r="A214" s="157" t="s">
        <v>186</v>
      </c>
      <c r="B214" s="162"/>
      <c r="C214" s="160"/>
      <c r="D214" s="156" t="str">
        <f t="shared" si="3"/>
        <v/>
      </c>
      <c r="E214" s="154"/>
    </row>
    <row r="215" ht="20.1" customHeight="1" spans="1:5">
      <c r="A215" s="157" t="s">
        <v>187</v>
      </c>
      <c r="B215" s="162"/>
      <c r="C215" s="160"/>
      <c r="D215" s="156" t="str">
        <f t="shared" si="3"/>
        <v/>
      </c>
      <c r="E215" s="154"/>
    </row>
    <row r="216" ht="20.1" customHeight="1" spans="1:5">
      <c r="A216" s="159" t="s">
        <v>72</v>
      </c>
      <c r="B216" s="160"/>
      <c r="C216" s="163"/>
      <c r="D216" s="156" t="str">
        <f t="shared" si="3"/>
        <v/>
      </c>
      <c r="E216" s="154"/>
    </row>
    <row r="217" ht="20.1" customHeight="1" spans="1:5">
      <c r="A217" s="159" t="s">
        <v>188</v>
      </c>
      <c r="B217" s="160"/>
      <c r="C217" s="163"/>
      <c r="D217" s="156" t="str">
        <f t="shared" si="3"/>
        <v/>
      </c>
      <c r="E217" s="154"/>
    </row>
    <row r="218" ht="20.1" customHeight="1" spans="1:5">
      <c r="A218" s="159" t="s">
        <v>189</v>
      </c>
      <c r="B218" s="155">
        <f>SUM(B219:B224)</f>
        <v>721</v>
      </c>
      <c r="C218" s="155">
        <f>SUM(C219:C224)</f>
        <v>2096</v>
      </c>
      <c r="D218" s="156">
        <f t="shared" si="3"/>
        <v>290.7</v>
      </c>
      <c r="E218" s="154"/>
    </row>
    <row r="219" ht="20.1" customHeight="1" spans="1:5">
      <c r="A219" s="159" t="s">
        <v>63</v>
      </c>
      <c r="B219" s="163">
        <v>721</v>
      </c>
      <c r="C219" s="163">
        <v>175</v>
      </c>
      <c r="D219" s="156">
        <f t="shared" si="3"/>
        <v>24.3</v>
      </c>
      <c r="E219" s="154"/>
    </row>
    <row r="220" ht="20.1" customHeight="1" spans="1:5">
      <c r="A220" s="157" t="s">
        <v>64</v>
      </c>
      <c r="B220" s="163"/>
      <c r="C220" s="163">
        <v>1196</v>
      </c>
      <c r="D220" s="156" t="str">
        <f t="shared" si="3"/>
        <v/>
      </c>
      <c r="E220" s="154"/>
    </row>
    <row r="221" ht="20.1" customHeight="1" spans="1:5">
      <c r="A221" s="157" t="s">
        <v>65</v>
      </c>
      <c r="B221" s="163"/>
      <c r="C221" s="163"/>
      <c r="D221" s="156" t="str">
        <f t="shared" si="3"/>
        <v/>
      </c>
      <c r="E221" s="154"/>
    </row>
    <row r="222" ht="20.1" customHeight="1" spans="1:5">
      <c r="A222" s="157" t="s">
        <v>190</v>
      </c>
      <c r="B222" s="163"/>
      <c r="C222" s="163">
        <v>725</v>
      </c>
      <c r="D222" s="156" t="str">
        <f t="shared" si="3"/>
        <v/>
      </c>
      <c r="E222" s="154"/>
    </row>
    <row r="223" ht="20.1" customHeight="1" spans="1:5">
      <c r="A223" s="159" t="s">
        <v>72</v>
      </c>
      <c r="B223" s="163"/>
      <c r="C223" s="163"/>
      <c r="D223" s="156" t="str">
        <f t="shared" si="3"/>
        <v/>
      </c>
      <c r="E223" s="154"/>
    </row>
    <row r="224" ht="20.1" customHeight="1" spans="1:5">
      <c r="A224" s="159" t="s">
        <v>191</v>
      </c>
      <c r="B224" s="163"/>
      <c r="C224" s="163"/>
      <c r="D224" s="156" t="str">
        <f t="shared" si="3"/>
        <v/>
      </c>
      <c r="E224" s="154"/>
    </row>
    <row r="225" ht="20.1" customHeight="1" spans="1:5">
      <c r="A225" s="159" t="s">
        <v>192</v>
      </c>
      <c r="B225" s="164">
        <f>SUM(B226:B230)</f>
        <v>0</v>
      </c>
      <c r="C225" s="164">
        <f>SUM(C226:C230)</f>
        <v>20</v>
      </c>
      <c r="D225" s="156" t="str">
        <f t="shared" si="3"/>
        <v/>
      </c>
      <c r="E225" s="154"/>
    </row>
    <row r="226" ht="20.1" customHeight="1" spans="1:5">
      <c r="A226" s="157" t="s">
        <v>63</v>
      </c>
      <c r="B226" s="163"/>
      <c r="C226" s="163"/>
      <c r="D226" s="156" t="str">
        <f t="shared" si="3"/>
        <v/>
      </c>
      <c r="E226" s="154"/>
    </row>
    <row r="227" ht="20.1" customHeight="1" spans="1:5">
      <c r="A227" s="157" t="s">
        <v>64</v>
      </c>
      <c r="B227" s="163"/>
      <c r="C227" s="163"/>
      <c r="D227" s="156" t="str">
        <f t="shared" si="3"/>
        <v/>
      </c>
      <c r="E227" s="154"/>
    </row>
    <row r="228" ht="20.1" customHeight="1" spans="1:5">
      <c r="A228" s="157" t="s">
        <v>65</v>
      </c>
      <c r="B228" s="163"/>
      <c r="C228" s="163"/>
      <c r="D228" s="156" t="str">
        <f t="shared" si="3"/>
        <v/>
      </c>
      <c r="E228" s="154"/>
    </row>
    <row r="229" ht="20.1" customHeight="1" spans="1:5">
      <c r="A229" s="159" t="s">
        <v>72</v>
      </c>
      <c r="B229" s="163"/>
      <c r="C229" s="163"/>
      <c r="D229" s="156" t="str">
        <f t="shared" si="3"/>
        <v/>
      </c>
      <c r="E229" s="154"/>
    </row>
    <row r="230" ht="20.1" customHeight="1" spans="1:5">
      <c r="A230" s="159" t="s">
        <v>193</v>
      </c>
      <c r="B230" s="163"/>
      <c r="C230" s="163">
        <v>20</v>
      </c>
      <c r="D230" s="156" t="str">
        <f t="shared" si="3"/>
        <v/>
      </c>
      <c r="E230" s="154"/>
    </row>
    <row r="231" ht="20.1" customHeight="1" spans="1:5">
      <c r="A231" s="159" t="s">
        <v>194</v>
      </c>
      <c r="B231" s="164">
        <f>SUM(B232:B236)</f>
        <v>0</v>
      </c>
      <c r="C231" s="164">
        <f>SUM(C232:C236)</f>
        <v>0</v>
      </c>
      <c r="D231" s="156" t="str">
        <f t="shared" si="3"/>
        <v/>
      </c>
      <c r="E231" s="154"/>
    </row>
    <row r="232" ht="20.1" customHeight="1" spans="1:5">
      <c r="A232" s="154" t="s">
        <v>63</v>
      </c>
      <c r="B232" s="160"/>
      <c r="C232" s="160"/>
      <c r="D232" s="156" t="str">
        <f t="shared" si="3"/>
        <v/>
      </c>
      <c r="E232" s="154"/>
    </row>
    <row r="233" ht="20.1" customHeight="1" spans="1:5">
      <c r="A233" s="157" t="s">
        <v>64</v>
      </c>
      <c r="B233" s="160"/>
      <c r="C233" s="160"/>
      <c r="D233" s="156" t="str">
        <f t="shared" si="3"/>
        <v/>
      </c>
      <c r="E233" s="154"/>
    </row>
    <row r="234" ht="20.1" customHeight="1" spans="1:5">
      <c r="A234" s="157" t="s">
        <v>65</v>
      </c>
      <c r="B234" s="160"/>
      <c r="C234" s="160"/>
      <c r="D234" s="156" t="str">
        <f t="shared" si="3"/>
        <v/>
      </c>
      <c r="E234" s="154"/>
    </row>
    <row r="235" ht="20.1" customHeight="1" spans="1:5">
      <c r="A235" s="157" t="s">
        <v>72</v>
      </c>
      <c r="B235" s="160"/>
      <c r="C235" s="160"/>
      <c r="D235" s="156" t="str">
        <f t="shared" si="3"/>
        <v/>
      </c>
      <c r="E235" s="154"/>
    </row>
    <row r="236" ht="20.1" customHeight="1" spans="1:5">
      <c r="A236" s="159" t="s">
        <v>195</v>
      </c>
      <c r="B236" s="160"/>
      <c r="C236" s="160"/>
      <c r="D236" s="156" t="str">
        <f t="shared" si="3"/>
        <v/>
      </c>
      <c r="E236" s="154"/>
    </row>
    <row r="237" ht="20.1" customHeight="1" spans="1:5">
      <c r="A237" s="159" t="s">
        <v>196</v>
      </c>
      <c r="B237" s="155">
        <f>SUM(B238:B242)</f>
        <v>0</v>
      </c>
      <c r="C237" s="155">
        <f>SUM(C238:C242)</f>
        <v>0</v>
      </c>
      <c r="D237" s="156" t="str">
        <f t="shared" si="3"/>
        <v/>
      </c>
      <c r="E237" s="154"/>
    </row>
    <row r="238" ht="20.1" customHeight="1" spans="1:5">
      <c r="A238" s="159" t="s">
        <v>63</v>
      </c>
      <c r="B238" s="160"/>
      <c r="C238" s="160"/>
      <c r="D238" s="156" t="str">
        <f t="shared" si="3"/>
        <v/>
      </c>
      <c r="E238" s="154"/>
    </row>
    <row r="239" ht="20.1" customHeight="1" spans="1:5">
      <c r="A239" s="157" t="s">
        <v>64</v>
      </c>
      <c r="B239" s="160"/>
      <c r="C239" s="160"/>
      <c r="D239" s="156" t="str">
        <f t="shared" si="3"/>
        <v/>
      </c>
      <c r="E239" s="154"/>
    </row>
    <row r="240" ht="20.1" customHeight="1" spans="1:5">
      <c r="A240" s="157" t="s">
        <v>65</v>
      </c>
      <c r="B240" s="160"/>
      <c r="C240" s="160"/>
      <c r="D240" s="156" t="str">
        <f t="shared" si="3"/>
        <v/>
      </c>
      <c r="E240" s="154"/>
    </row>
    <row r="241" ht="20.1" customHeight="1" spans="1:5">
      <c r="A241" s="157" t="s">
        <v>72</v>
      </c>
      <c r="B241" s="160"/>
      <c r="C241" s="160"/>
      <c r="D241" s="156" t="str">
        <f t="shared" si="3"/>
        <v/>
      </c>
      <c r="E241" s="154"/>
    </row>
    <row r="242" ht="20.1" customHeight="1" spans="1:5">
      <c r="A242" s="159" t="s">
        <v>197</v>
      </c>
      <c r="B242" s="160"/>
      <c r="C242" s="160"/>
      <c r="D242" s="156" t="str">
        <f t="shared" si="3"/>
        <v/>
      </c>
      <c r="E242" s="154"/>
    </row>
    <row r="243" ht="20.1" customHeight="1" spans="1:5">
      <c r="A243" s="159" t="s">
        <v>198</v>
      </c>
      <c r="B243" s="155">
        <f>SUM(B244:B248)</f>
        <v>0</v>
      </c>
      <c r="C243" s="155">
        <f>SUM(C244:C248)</f>
        <v>0</v>
      </c>
      <c r="D243" s="156" t="str">
        <f t="shared" si="3"/>
        <v/>
      </c>
      <c r="E243" s="154"/>
    </row>
    <row r="244" ht="20.1" customHeight="1" spans="1:5">
      <c r="A244" s="159" t="s">
        <v>63</v>
      </c>
      <c r="B244" s="160"/>
      <c r="C244" s="160"/>
      <c r="D244" s="156" t="str">
        <f t="shared" si="3"/>
        <v/>
      </c>
      <c r="E244" s="154"/>
    </row>
    <row r="245" ht="20.1" customHeight="1" spans="1:5">
      <c r="A245" s="154" t="s">
        <v>64</v>
      </c>
      <c r="B245" s="160"/>
      <c r="C245" s="160"/>
      <c r="D245" s="156" t="str">
        <f t="shared" si="3"/>
        <v/>
      </c>
      <c r="E245" s="154"/>
    </row>
    <row r="246" ht="20.1" customHeight="1" spans="1:5">
      <c r="A246" s="157" t="s">
        <v>65</v>
      </c>
      <c r="B246" s="160"/>
      <c r="C246" s="160"/>
      <c r="D246" s="156" t="str">
        <f t="shared" si="3"/>
        <v/>
      </c>
      <c r="E246" s="154"/>
    </row>
    <row r="247" ht="20.1" customHeight="1" spans="1:5">
      <c r="A247" s="157" t="s">
        <v>72</v>
      </c>
      <c r="B247" s="160"/>
      <c r="C247" s="160"/>
      <c r="D247" s="156" t="str">
        <f t="shared" si="3"/>
        <v/>
      </c>
      <c r="E247" s="154"/>
    </row>
    <row r="248" ht="20.1" customHeight="1" spans="1:5">
      <c r="A248" s="157" t="s">
        <v>199</v>
      </c>
      <c r="B248" s="160"/>
      <c r="C248" s="160"/>
      <c r="D248" s="156" t="str">
        <f t="shared" si="3"/>
        <v/>
      </c>
      <c r="E248" s="154"/>
    </row>
    <row r="249" ht="20.1" customHeight="1" spans="1:5">
      <c r="A249" s="159" t="s">
        <v>200</v>
      </c>
      <c r="B249" s="155">
        <f>SUM(B250:B254)</f>
        <v>0</v>
      </c>
      <c r="C249" s="155">
        <f>SUM(C250:C254)</f>
        <v>0</v>
      </c>
      <c r="D249" s="156" t="str">
        <f t="shared" si="3"/>
        <v/>
      </c>
      <c r="E249" s="154"/>
    </row>
    <row r="250" ht="20.1" customHeight="1" spans="1:5">
      <c r="A250" s="159" t="s">
        <v>63</v>
      </c>
      <c r="B250" s="160"/>
      <c r="C250" s="160"/>
      <c r="D250" s="156" t="str">
        <f t="shared" si="3"/>
        <v/>
      </c>
      <c r="E250" s="154"/>
    </row>
    <row r="251" ht="20.1" customHeight="1" spans="1:5">
      <c r="A251" s="159" t="s">
        <v>64</v>
      </c>
      <c r="B251" s="160"/>
      <c r="C251" s="160"/>
      <c r="D251" s="156" t="str">
        <f t="shared" si="3"/>
        <v/>
      </c>
      <c r="E251" s="154"/>
    </row>
    <row r="252" ht="20.1" customHeight="1" spans="1:5">
      <c r="A252" s="157" t="s">
        <v>65</v>
      </c>
      <c r="B252" s="160"/>
      <c r="C252" s="160"/>
      <c r="D252" s="156" t="str">
        <f t="shared" si="3"/>
        <v/>
      </c>
      <c r="E252" s="154"/>
    </row>
    <row r="253" ht="20.1" customHeight="1" spans="1:5">
      <c r="A253" s="157" t="s">
        <v>72</v>
      </c>
      <c r="B253" s="160"/>
      <c r="C253" s="160"/>
      <c r="D253" s="156" t="str">
        <f t="shared" si="3"/>
        <v/>
      </c>
      <c r="E253" s="154"/>
    </row>
    <row r="254" ht="20.1" customHeight="1" spans="1:5">
      <c r="A254" s="157" t="s">
        <v>201</v>
      </c>
      <c r="B254" s="160"/>
      <c r="C254" s="160"/>
      <c r="D254" s="156" t="str">
        <f t="shared" si="3"/>
        <v/>
      </c>
      <c r="E254" s="154"/>
    </row>
    <row r="255" ht="20.1" customHeight="1" spans="1:5">
      <c r="A255" s="159" t="s">
        <v>202</v>
      </c>
      <c r="B255" s="155">
        <f>SUM(B256:B257)</f>
        <v>0</v>
      </c>
      <c r="C255" s="155">
        <f>SUM(C256:C257)</f>
        <v>0</v>
      </c>
      <c r="D255" s="156" t="str">
        <f t="shared" si="3"/>
        <v/>
      </c>
      <c r="E255" s="154"/>
    </row>
    <row r="256" ht="20.1" customHeight="1" spans="1:5">
      <c r="A256" s="159" t="s">
        <v>203</v>
      </c>
      <c r="B256" s="160"/>
      <c r="C256" s="160"/>
      <c r="D256" s="156" t="str">
        <f t="shared" si="3"/>
        <v/>
      </c>
      <c r="E256" s="154"/>
    </row>
    <row r="257" ht="20.1" customHeight="1" spans="1:5">
      <c r="A257" s="159" t="s">
        <v>204</v>
      </c>
      <c r="B257" s="160"/>
      <c r="C257" s="160"/>
      <c r="D257" s="156" t="str">
        <f t="shared" si="3"/>
        <v/>
      </c>
      <c r="E257" s="154"/>
    </row>
    <row r="258" ht="20.1" customHeight="1" spans="1:5">
      <c r="A258" s="154" t="s">
        <v>205</v>
      </c>
      <c r="B258" s="155">
        <f>SUM(B259:B260)</f>
        <v>0</v>
      </c>
      <c r="C258" s="155">
        <f>SUM(C259:C260)</f>
        <v>0</v>
      </c>
      <c r="D258" s="156" t="str">
        <f t="shared" si="3"/>
        <v/>
      </c>
      <c r="E258" s="154"/>
    </row>
    <row r="259" ht="20.1" customHeight="1" spans="1:5">
      <c r="A259" s="157" t="s">
        <v>206</v>
      </c>
      <c r="B259" s="160"/>
      <c r="C259" s="160"/>
      <c r="D259" s="156" t="str">
        <f t="shared" si="3"/>
        <v/>
      </c>
      <c r="E259" s="154"/>
    </row>
    <row r="260" ht="20.1" customHeight="1" spans="1:5">
      <c r="A260" s="157" t="s">
        <v>207</v>
      </c>
      <c r="B260" s="160"/>
      <c r="C260" s="160"/>
      <c r="D260" s="156" t="str">
        <f t="shared" si="3"/>
        <v/>
      </c>
      <c r="E260" s="154"/>
    </row>
    <row r="261" ht="20.1" customHeight="1" spans="1:5">
      <c r="A261" s="154" t="s">
        <v>208</v>
      </c>
      <c r="B261" s="155">
        <f>SUM(B262,B272,)</f>
        <v>0</v>
      </c>
      <c r="C261" s="155">
        <f>SUM(C262,C272,)</f>
        <v>0</v>
      </c>
      <c r="D261" s="156" t="str">
        <f t="shared" ref="D261:D325" si="4">IF(B261=0,"",ROUND(C261/B261*100,1))</f>
        <v/>
      </c>
      <c r="E261" s="154"/>
    </row>
    <row r="262" ht="20.1" customHeight="1" spans="1:5">
      <c r="A262" s="159" t="s">
        <v>209</v>
      </c>
      <c r="B262" s="155">
        <f>SUM(B263:B271)</f>
        <v>0</v>
      </c>
      <c r="C262" s="155">
        <f>SUM(C263:C271)</f>
        <v>0</v>
      </c>
      <c r="D262" s="156" t="str">
        <f t="shared" si="4"/>
        <v/>
      </c>
      <c r="E262" s="154"/>
    </row>
    <row r="263" ht="20.1" customHeight="1" spans="1:5">
      <c r="A263" s="159" t="s">
        <v>210</v>
      </c>
      <c r="B263" s="160"/>
      <c r="C263" s="160"/>
      <c r="D263" s="156" t="str">
        <f t="shared" si="4"/>
        <v/>
      </c>
      <c r="E263" s="154"/>
    </row>
    <row r="264" ht="20.1" customHeight="1" spans="1:5">
      <c r="A264" s="157" t="s">
        <v>211</v>
      </c>
      <c r="B264" s="160"/>
      <c r="C264" s="160"/>
      <c r="D264" s="156" t="str">
        <f t="shared" si="4"/>
        <v/>
      </c>
      <c r="E264" s="154"/>
    </row>
    <row r="265" ht="20.1" customHeight="1" spans="1:5">
      <c r="A265" s="157" t="s">
        <v>212</v>
      </c>
      <c r="B265" s="160"/>
      <c r="C265" s="160"/>
      <c r="D265" s="156" t="str">
        <f t="shared" si="4"/>
        <v/>
      </c>
      <c r="E265" s="154"/>
    </row>
    <row r="266" ht="20.1" customHeight="1" spans="1:5">
      <c r="A266" s="157" t="s">
        <v>213</v>
      </c>
      <c r="B266" s="160"/>
      <c r="C266" s="160"/>
      <c r="D266" s="156" t="str">
        <f t="shared" si="4"/>
        <v/>
      </c>
      <c r="E266" s="154"/>
    </row>
    <row r="267" ht="20.1" customHeight="1" spans="1:5">
      <c r="A267" s="159" t="s">
        <v>214</v>
      </c>
      <c r="B267" s="160"/>
      <c r="C267" s="160"/>
      <c r="D267" s="156" t="str">
        <f t="shared" si="4"/>
        <v/>
      </c>
      <c r="E267" s="154"/>
    </row>
    <row r="268" ht="20.1" customHeight="1" spans="1:5">
      <c r="A268" s="159" t="s">
        <v>215</v>
      </c>
      <c r="B268" s="160"/>
      <c r="C268" s="160"/>
      <c r="D268" s="156" t="str">
        <f t="shared" si="4"/>
        <v/>
      </c>
      <c r="E268" s="154"/>
    </row>
    <row r="269" ht="20.1" customHeight="1" spans="1:5">
      <c r="A269" s="159" t="s">
        <v>216</v>
      </c>
      <c r="B269" s="160"/>
      <c r="C269" s="160"/>
      <c r="D269" s="156" t="str">
        <f t="shared" si="4"/>
        <v/>
      </c>
      <c r="E269" s="154"/>
    </row>
    <row r="270" ht="20.1" customHeight="1" spans="1:5">
      <c r="A270" s="159" t="s">
        <v>217</v>
      </c>
      <c r="B270" s="160"/>
      <c r="C270" s="160"/>
      <c r="D270" s="156" t="str">
        <f t="shared" si="4"/>
        <v/>
      </c>
      <c r="E270" s="154"/>
    </row>
    <row r="271" ht="20.1" customHeight="1" spans="1:5">
      <c r="A271" s="159" t="s">
        <v>218</v>
      </c>
      <c r="B271" s="160"/>
      <c r="C271" s="160"/>
      <c r="D271" s="156" t="str">
        <f t="shared" si="4"/>
        <v/>
      </c>
      <c r="E271" s="154"/>
    </row>
    <row r="272" ht="20.1" customHeight="1" spans="1:5">
      <c r="A272" s="159" t="s">
        <v>219</v>
      </c>
      <c r="B272" s="160"/>
      <c r="C272" s="160"/>
      <c r="D272" s="156" t="str">
        <f t="shared" si="4"/>
        <v/>
      </c>
      <c r="E272" s="154"/>
    </row>
    <row r="273" ht="20.1" customHeight="1" spans="1:5">
      <c r="A273" s="154" t="s">
        <v>220</v>
      </c>
      <c r="B273" s="155">
        <f>SUM(B274,B284,B306,B313,B325,B334,B348,B357,B366,B374,B382,B391,)</f>
        <v>1813</v>
      </c>
      <c r="C273" s="155">
        <f>SUM(C274,C284,C306,C313,C325,C334,C348,C357,C366,C374,C382,C391,)</f>
        <v>2924</v>
      </c>
      <c r="D273" s="156">
        <f t="shared" si="4"/>
        <v>161.3</v>
      </c>
      <c r="E273" s="154"/>
    </row>
    <row r="274" ht="20.1" customHeight="1" spans="1:5">
      <c r="A274" s="157" t="s">
        <v>221</v>
      </c>
      <c r="B274" s="155">
        <f>SUM(B275:B283)</f>
        <v>458</v>
      </c>
      <c r="C274" s="155">
        <f>SUM(C275:C283)</f>
        <v>733</v>
      </c>
      <c r="D274" s="156">
        <f t="shared" si="4"/>
        <v>160</v>
      </c>
      <c r="E274" s="154"/>
    </row>
    <row r="275" ht="20.1" customHeight="1" spans="1:5">
      <c r="A275" s="157" t="s">
        <v>222</v>
      </c>
      <c r="B275" s="160"/>
      <c r="C275" s="160"/>
      <c r="D275" s="156" t="str">
        <f t="shared" si="4"/>
        <v/>
      </c>
      <c r="E275" s="154"/>
    </row>
    <row r="276" ht="20.1" customHeight="1" spans="1:5">
      <c r="A276" s="157" t="s">
        <v>223</v>
      </c>
      <c r="B276" s="160"/>
      <c r="C276" s="160"/>
      <c r="D276" s="156" t="str">
        <f t="shared" si="4"/>
        <v/>
      </c>
      <c r="E276" s="154"/>
    </row>
    <row r="277" ht="20.1" customHeight="1" spans="1:5">
      <c r="A277" s="159" t="s">
        <v>224</v>
      </c>
      <c r="B277" s="158">
        <v>458</v>
      </c>
      <c r="C277" s="158">
        <v>733</v>
      </c>
      <c r="D277" s="156">
        <f t="shared" si="4"/>
        <v>160</v>
      </c>
      <c r="E277" s="154"/>
    </row>
    <row r="278" ht="20.1" customHeight="1" spans="1:5">
      <c r="A278" s="159" t="s">
        <v>225</v>
      </c>
      <c r="B278" s="160"/>
      <c r="C278" s="160"/>
      <c r="D278" s="156" t="str">
        <f t="shared" si="4"/>
        <v/>
      </c>
      <c r="E278" s="154"/>
    </row>
    <row r="279" ht="20.1" customHeight="1" spans="1:5">
      <c r="A279" s="159" t="s">
        <v>226</v>
      </c>
      <c r="B279" s="160"/>
      <c r="C279" s="160"/>
      <c r="D279" s="156" t="str">
        <f t="shared" si="4"/>
        <v/>
      </c>
      <c r="E279" s="154"/>
    </row>
    <row r="280" ht="20.1" customHeight="1" spans="1:5">
      <c r="A280" s="157" t="s">
        <v>227</v>
      </c>
      <c r="B280" s="160"/>
      <c r="C280" s="160"/>
      <c r="D280" s="156" t="str">
        <f t="shared" si="4"/>
        <v/>
      </c>
      <c r="E280" s="154"/>
    </row>
    <row r="281" ht="20.1" customHeight="1" spans="1:5">
      <c r="A281" s="157" t="s">
        <v>228</v>
      </c>
      <c r="B281" s="160"/>
      <c r="C281" s="160"/>
      <c r="D281" s="156" t="str">
        <f t="shared" si="4"/>
        <v/>
      </c>
      <c r="E281" s="154"/>
    </row>
    <row r="282" ht="20.1" customHeight="1" spans="1:5">
      <c r="A282" s="157" t="s">
        <v>229</v>
      </c>
      <c r="B282" s="160"/>
      <c r="C282" s="160"/>
      <c r="D282" s="156" t="str">
        <f t="shared" si="4"/>
        <v/>
      </c>
      <c r="E282" s="154"/>
    </row>
    <row r="283" ht="20.1" customHeight="1" spans="1:5">
      <c r="A283" s="159" t="s">
        <v>230</v>
      </c>
      <c r="B283" s="160"/>
      <c r="C283" s="160"/>
      <c r="D283" s="156" t="str">
        <f t="shared" si="4"/>
        <v/>
      </c>
      <c r="E283" s="154"/>
    </row>
    <row r="284" ht="20.1" customHeight="1" spans="1:5">
      <c r="A284" s="159" t="s">
        <v>231</v>
      </c>
      <c r="B284" s="155">
        <f>SUM(B285:B305)</f>
        <v>517</v>
      </c>
      <c r="C284" s="155">
        <f>SUM(C285:C305)</f>
        <v>1275</v>
      </c>
      <c r="D284" s="156">
        <f t="shared" si="4"/>
        <v>246.6</v>
      </c>
      <c r="E284" s="154"/>
    </row>
    <row r="285" ht="20.1" customHeight="1" spans="1:5">
      <c r="A285" s="159" t="s">
        <v>63</v>
      </c>
      <c r="B285" s="160"/>
      <c r="C285" s="160"/>
      <c r="D285" s="156" t="str">
        <f t="shared" si="4"/>
        <v/>
      </c>
      <c r="E285" s="154"/>
    </row>
    <row r="286" ht="20.1" customHeight="1" spans="1:5">
      <c r="A286" s="154" t="s">
        <v>64</v>
      </c>
      <c r="B286" s="160"/>
      <c r="C286" s="160"/>
      <c r="D286" s="156" t="str">
        <f t="shared" si="4"/>
        <v/>
      </c>
      <c r="E286" s="154"/>
    </row>
    <row r="287" ht="20.1" customHeight="1" spans="1:5">
      <c r="A287" s="157" t="s">
        <v>65</v>
      </c>
      <c r="B287" s="160"/>
      <c r="C287" s="160"/>
      <c r="D287" s="156" t="str">
        <f t="shared" si="4"/>
        <v/>
      </c>
      <c r="E287" s="154"/>
    </row>
    <row r="288" ht="20.1" customHeight="1" spans="1:5">
      <c r="A288" s="157" t="s">
        <v>232</v>
      </c>
      <c r="B288" s="158">
        <v>517</v>
      </c>
      <c r="C288" s="158">
        <v>1275</v>
      </c>
      <c r="D288" s="156">
        <f t="shared" si="4"/>
        <v>246.6</v>
      </c>
      <c r="E288" s="154"/>
    </row>
    <row r="289" ht="20.1" customHeight="1" spans="1:5">
      <c r="A289" s="157" t="s">
        <v>233</v>
      </c>
      <c r="B289" s="160"/>
      <c r="C289" s="160"/>
      <c r="D289" s="156" t="str">
        <f t="shared" si="4"/>
        <v/>
      </c>
      <c r="E289" s="154"/>
    </row>
    <row r="290" ht="20.1" customHeight="1" spans="1:5">
      <c r="A290" s="159" t="s">
        <v>234</v>
      </c>
      <c r="B290" s="160"/>
      <c r="C290" s="160"/>
      <c r="D290" s="156" t="str">
        <f t="shared" si="4"/>
        <v/>
      </c>
      <c r="E290" s="154"/>
    </row>
    <row r="291" ht="20.1" customHeight="1" spans="1:5">
      <c r="A291" s="159" t="s">
        <v>235</v>
      </c>
      <c r="B291" s="160"/>
      <c r="C291" s="160"/>
      <c r="D291" s="156" t="str">
        <f t="shared" si="4"/>
        <v/>
      </c>
      <c r="E291" s="154"/>
    </row>
    <row r="292" ht="20.1" customHeight="1" spans="1:5">
      <c r="A292" s="159" t="s">
        <v>236</v>
      </c>
      <c r="B292" s="160"/>
      <c r="C292" s="160"/>
      <c r="D292" s="156" t="str">
        <f t="shared" si="4"/>
        <v/>
      </c>
      <c r="E292" s="154"/>
    </row>
    <row r="293" ht="20.1" customHeight="1" spans="1:5">
      <c r="A293" s="157" t="s">
        <v>237</v>
      </c>
      <c r="B293" s="160"/>
      <c r="C293" s="160"/>
      <c r="D293" s="156" t="str">
        <f t="shared" si="4"/>
        <v/>
      </c>
      <c r="E293" s="154"/>
    </row>
    <row r="294" ht="20.1" customHeight="1" spans="1:5">
      <c r="A294" s="157" t="s">
        <v>238</v>
      </c>
      <c r="B294" s="160"/>
      <c r="C294" s="160"/>
      <c r="D294" s="156" t="str">
        <f t="shared" si="4"/>
        <v/>
      </c>
      <c r="E294" s="154"/>
    </row>
    <row r="295" ht="20.1" customHeight="1" spans="1:5">
      <c r="A295" s="157" t="s">
        <v>239</v>
      </c>
      <c r="B295" s="160"/>
      <c r="C295" s="160"/>
      <c r="D295" s="156" t="str">
        <f t="shared" si="4"/>
        <v/>
      </c>
      <c r="E295" s="154"/>
    </row>
    <row r="296" ht="20.1" customHeight="1" spans="1:5">
      <c r="A296" s="159" t="s">
        <v>240</v>
      </c>
      <c r="B296" s="160"/>
      <c r="C296" s="160"/>
      <c r="D296" s="156" t="str">
        <f t="shared" si="4"/>
        <v/>
      </c>
      <c r="E296" s="154"/>
    </row>
    <row r="297" ht="20.1" customHeight="1" spans="1:5">
      <c r="A297" s="159" t="s">
        <v>241</v>
      </c>
      <c r="B297" s="160"/>
      <c r="C297" s="160"/>
      <c r="D297" s="156" t="str">
        <f t="shared" si="4"/>
        <v/>
      </c>
      <c r="E297" s="154"/>
    </row>
    <row r="298" ht="20.1" customHeight="1" spans="1:5">
      <c r="A298" s="159" t="s">
        <v>242</v>
      </c>
      <c r="B298" s="160"/>
      <c r="C298" s="160"/>
      <c r="D298" s="156" t="str">
        <f t="shared" si="4"/>
        <v/>
      </c>
      <c r="E298" s="154"/>
    </row>
    <row r="299" ht="20.1" customHeight="1" spans="1:5">
      <c r="A299" s="154" t="s">
        <v>243</v>
      </c>
      <c r="B299" s="160"/>
      <c r="C299" s="160"/>
      <c r="D299" s="156" t="str">
        <f t="shared" si="4"/>
        <v/>
      </c>
      <c r="E299" s="154"/>
    </row>
    <row r="300" ht="20.1" customHeight="1" spans="1:5">
      <c r="A300" s="157" t="s">
        <v>244</v>
      </c>
      <c r="B300" s="160"/>
      <c r="C300" s="160"/>
      <c r="D300" s="156" t="str">
        <f t="shared" si="4"/>
        <v/>
      </c>
      <c r="E300" s="154"/>
    </row>
    <row r="301" ht="20.1" customHeight="1" spans="1:5">
      <c r="A301" s="157" t="s">
        <v>245</v>
      </c>
      <c r="B301" s="160"/>
      <c r="C301" s="160"/>
      <c r="D301" s="156" t="str">
        <f t="shared" si="4"/>
        <v/>
      </c>
      <c r="E301" s="154"/>
    </row>
    <row r="302" ht="20.1" customHeight="1" spans="1:5">
      <c r="A302" s="157" t="s">
        <v>246</v>
      </c>
      <c r="B302" s="160"/>
      <c r="C302" s="160"/>
      <c r="D302" s="156" t="str">
        <f t="shared" si="4"/>
        <v/>
      </c>
      <c r="E302" s="154"/>
    </row>
    <row r="303" ht="20.1" customHeight="1" spans="1:5">
      <c r="A303" s="159" t="s">
        <v>106</v>
      </c>
      <c r="B303" s="160"/>
      <c r="C303" s="160"/>
      <c r="D303" s="156" t="str">
        <f t="shared" si="4"/>
        <v/>
      </c>
      <c r="E303" s="154"/>
    </row>
    <row r="304" ht="20.1" customHeight="1" spans="1:5">
      <c r="A304" s="159" t="s">
        <v>72</v>
      </c>
      <c r="B304" s="160"/>
      <c r="C304" s="160"/>
      <c r="D304" s="156" t="str">
        <f t="shared" si="4"/>
        <v/>
      </c>
      <c r="E304" s="154"/>
    </row>
    <row r="305" ht="20.1" customHeight="1" spans="1:5">
      <c r="A305" s="159" t="s">
        <v>247</v>
      </c>
      <c r="B305" s="160"/>
      <c r="C305" s="160"/>
      <c r="D305" s="156" t="str">
        <f t="shared" si="4"/>
        <v/>
      </c>
      <c r="E305" s="154"/>
    </row>
    <row r="306" ht="20.1" customHeight="1" spans="1:5">
      <c r="A306" s="157" t="s">
        <v>248</v>
      </c>
      <c r="B306" s="155">
        <f>SUM(B307:B312)</f>
        <v>0</v>
      </c>
      <c r="C306" s="155">
        <f>SUM(C307:C312)</f>
        <v>0</v>
      </c>
      <c r="D306" s="156" t="str">
        <f t="shared" si="4"/>
        <v/>
      </c>
      <c r="E306" s="154"/>
    </row>
    <row r="307" ht="20.1" customHeight="1" spans="1:5">
      <c r="A307" s="157" t="s">
        <v>63</v>
      </c>
      <c r="B307" s="160"/>
      <c r="C307" s="160"/>
      <c r="D307" s="156" t="str">
        <f t="shared" si="4"/>
        <v/>
      </c>
      <c r="E307" s="154"/>
    </row>
    <row r="308" ht="20.1" customHeight="1" spans="1:5">
      <c r="A308" s="157" t="s">
        <v>64</v>
      </c>
      <c r="B308" s="160"/>
      <c r="C308" s="160"/>
      <c r="D308" s="156" t="str">
        <f t="shared" si="4"/>
        <v/>
      </c>
      <c r="E308" s="154"/>
    </row>
    <row r="309" ht="20.1" customHeight="1" spans="1:5">
      <c r="A309" s="159" t="s">
        <v>65</v>
      </c>
      <c r="B309" s="160"/>
      <c r="C309" s="160"/>
      <c r="D309" s="156" t="str">
        <f t="shared" si="4"/>
        <v/>
      </c>
      <c r="E309" s="154"/>
    </row>
    <row r="310" ht="20.1" customHeight="1" spans="1:5">
      <c r="A310" s="159" t="s">
        <v>249</v>
      </c>
      <c r="B310" s="160"/>
      <c r="C310" s="160"/>
      <c r="D310" s="156" t="str">
        <f t="shared" si="4"/>
        <v/>
      </c>
      <c r="E310" s="154"/>
    </row>
    <row r="311" ht="20.1" customHeight="1" spans="1:5">
      <c r="A311" s="159" t="s">
        <v>72</v>
      </c>
      <c r="B311" s="160"/>
      <c r="C311" s="160"/>
      <c r="D311" s="156" t="str">
        <f t="shared" si="4"/>
        <v/>
      </c>
      <c r="E311" s="154"/>
    </row>
    <row r="312" ht="20.1" customHeight="1" spans="1:5">
      <c r="A312" s="154" t="s">
        <v>250</v>
      </c>
      <c r="B312" s="160"/>
      <c r="C312" s="160"/>
      <c r="D312" s="156" t="str">
        <f t="shared" si="4"/>
        <v/>
      </c>
      <c r="E312" s="154"/>
    </row>
    <row r="313" ht="20.1" customHeight="1" spans="1:5">
      <c r="A313" s="157" t="s">
        <v>251</v>
      </c>
      <c r="B313" s="155">
        <f>SUM(B314:B324)</f>
        <v>387</v>
      </c>
      <c r="C313" s="155">
        <f>SUM(C314:C324)</f>
        <v>445</v>
      </c>
      <c r="D313" s="156">
        <f t="shared" si="4"/>
        <v>115</v>
      </c>
      <c r="E313" s="154"/>
    </row>
    <row r="314" ht="20.1" customHeight="1" spans="1:5">
      <c r="A314" s="157" t="s">
        <v>63</v>
      </c>
      <c r="B314" s="158"/>
      <c r="C314" s="158">
        <v>13</v>
      </c>
      <c r="D314" s="156" t="str">
        <f t="shared" si="4"/>
        <v/>
      </c>
      <c r="E314" s="154"/>
    </row>
    <row r="315" ht="20.1" customHeight="1" spans="1:5">
      <c r="A315" s="157" t="s">
        <v>64</v>
      </c>
      <c r="B315" s="158"/>
      <c r="C315" s="158">
        <v>100</v>
      </c>
      <c r="D315" s="156" t="str">
        <f t="shared" si="4"/>
        <v/>
      </c>
      <c r="E315" s="154"/>
    </row>
    <row r="316" ht="20.1" customHeight="1" spans="1:5">
      <c r="A316" s="159" t="s">
        <v>65</v>
      </c>
      <c r="B316" s="158"/>
      <c r="C316" s="158"/>
      <c r="D316" s="156" t="str">
        <f t="shared" si="4"/>
        <v/>
      </c>
      <c r="E316" s="154"/>
    </row>
    <row r="317" ht="20.1" customHeight="1" spans="1:5">
      <c r="A317" s="159" t="s">
        <v>252</v>
      </c>
      <c r="B317" s="158"/>
      <c r="C317" s="158"/>
      <c r="D317" s="156" t="str">
        <f t="shared" si="4"/>
        <v/>
      </c>
      <c r="E317" s="154"/>
    </row>
    <row r="318" ht="20.1" customHeight="1" spans="1:5">
      <c r="A318" s="159" t="s">
        <v>253</v>
      </c>
      <c r="B318" s="158"/>
      <c r="C318" s="158"/>
      <c r="D318" s="156" t="str">
        <f t="shared" si="4"/>
        <v/>
      </c>
      <c r="E318" s="154"/>
    </row>
    <row r="319" ht="20.1" customHeight="1" spans="1:5">
      <c r="A319" s="157" t="s">
        <v>254</v>
      </c>
      <c r="B319" s="158"/>
      <c r="C319" s="158"/>
      <c r="D319" s="156" t="str">
        <f t="shared" si="4"/>
        <v/>
      </c>
      <c r="E319" s="154"/>
    </row>
    <row r="320" ht="20.1" customHeight="1" spans="1:5">
      <c r="A320" s="157" t="s">
        <v>255</v>
      </c>
      <c r="B320" s="158"/>
      <c r="C320" s="158"/>
      <c r="D320" s="156" t="str">
        <f t="shared" si="4"/>
        <v/>
      </c>
      <c r="E320" s="154"/>
    </row>
    <row r="321" ht="20.1" customHeight="1" spans="1:5">
      <c r="A321" s="157" t="s">
        <v>256</v>
      </c>
      <c r="B321" s="158"/>
      <c r="C321" s="158"/>
      <c r="D321" s="156" t="str">
        <f t="shared" si="4"/>
        <v/>
      </c>
      <c r="E321" s="154"/>
    </row>
    <row r="322" ht="20.1" customHeight="1" spans="1:5">
      <c r="A322" s="159" t="s">
        <v>257</v>
      </c>
      <c r="B322" s="158">
        <v>387</v>
      </c>
      <c r="C322" s="158"/>
      <c r="D322" s="156">
        <f t="shared" si="4"/>
        <v>0</v>
      </c>
      <c r="E322" s="154"/>
    </row>
    <row r="323" ht="20.1" customHeight="1" spans="1:5">
      <c r="A323" s="159" t="s">
        <v>72</v>
      </c>
      <c r="B323" s="160"/>
      <c r="C323" s="160"/>
      <c r="D323" s="156" t="str">
        <f t="shared" si="4"/>
        <v/>
      </c>
      <c r="E323" s="154"/>
    </row>
    <row r="324" ht="20.1" customHeight="1" spans="1:5">
      <c r="A324" s="159" t="s">
        <v>258</v>
      </c>
      <c r="B324" s="160"/>
      <c r="C324" s="160">
        <v>332</v>
      </c>
      <c r="D324" s="156" t="str">
        <f t="shared" si="4"/>
        <v/>
      </c>
      <c r="E324" s="154"/>
    </row>
    <row r="325" ht="20.1" customHeight="1" spans="1:5">
      <c r="A325" s="154" t="s">
        <v>259</v>
      </c>
      <c r="B325" s="155">
        <f>SUM(B326:B333)</f>
        <v>415</v>
      </c>
      <c r="C325" s="155">
        <f>SUM(C326:C333)</f>
        <v>425</v>
      </c>
      <c r="D325" s="156">
        <f t="shared" si="4"/>
        <v>102.4</v>
      </c>
      <c r="E325" s="154"/>
    </row>
    <row r="326" ht="20.1" customHeight="1" spans="1:5">
      <c r="A326" s="157" t="s">
        <v>63</v>
      </c>
      <c r="B326" s="160"/>
      <c r="C326" s="160"/>
      <c r="D326" s="156" t="str">
        <f t="shared" ref="D326:D389" si="5">IF(B326=0,"",ROUND(C326/B326*100,1))</f>
        <v/>
      </c>
      <c r="E326" s="154"/>
    </row>
    <row r="327" ht="20.1" customHeight="1" spans="1:5">
      <c r="A327" s="157" t="s">
        <v>64</v>
      </c>
      <c r="B327" s="160"/>
      <c r="C327" s="160"/>
      <c r="D327" s="156" t="str">
        <f t="shared" si="5"/>
        <v/>
      </c>
      <c r="E327" s="154"/>
    </row>
    <row r="328" ht="20.1" customHeight="1" spans="1:5">
      <c r="A328" s="157" t="s">
        <v>65</v>
      </c>
      <c r="B328" s="160"/>
      <c r="C328" s="160"/>
      <c r="D328" s="156" t="str">
        <f t="shared" si="5"/>
        <v/>
      </c>
      <c r="E328" s="154"/>
    </row>
    <row r="329" ht="20.1" customHeight="1" spans="1:5">
      <c r="A329" s="159" t="s">
        <v>260</v>
      </c>
      <c r="B329" s="160"/>
      <c r="C329" s="160"/>
      <c r="D329" s="156" t="str">
        <f t="shared" si="5"/>
        <v/>
      </c>
      <c r="E329" s="154"/>
    </row>
    <row r="330" ht="20.1" customHeight="1" spans="1:5">
      <c r="A330" s="159" t="s">
        <v>261</v>
      </c>
      <c r="B330" s="160"/>
      <c r="C330" s="160"/>
      <c r="D330" s="156" t="str">
        <f t="shared" si="5"/>
        <v/>
      </c>
      <c r="E330" s="154"/>
    </row>
    <row r="331" ht="20.1" customHeight="1" spans="1:5">
      <c r="A331" s="159" t="s">
        <v>262</v>
      </c>
      <c r="B331" s="158">
        <v>415</v>
      </c>
      <c r="C331" s="158">
        <v>425</v>
      </c>
      <c r="D331" s="156">
        <f t="shared" si="5"/>
        <v>102.4</v>
      </c>
      <c r="E331" s="154"/>
    </row>
    <row r="332" ht="20.1" customHeight="1" spans="1:5">
      <c r="A332" s="157" t="s">
        <v>72</v>
      </c>
      <c r="B332" s="160"/>
      <c r="C332" s="160"/>
      <c r="D332" s="156" t="str">
        <f t="shared" si="5"/>
        <v/>
      </c>
      <c r="E332" s="154"/>
    </row>
    <row r="333" ht="20.1" customHeight="1" spans="1:5">
      <c r="A333" s="157" t="s">
        <v>263</v>
      </c>
      <c r="B333" s="160"/>
      <c r="C333" s="160"/>
      <c r="D333" s="156" t="str">
        <f t="shared" si="5"/>
        <v/>
      </c>
      <c r="E333" s="154"/>
    </row>
    <row r="334" ht="20.1" customHeight="1" spans="1:5">
      <c r="A334" s="157" t="s">
        <v>264</v>
      </c>
      <c r="B334" s="155">
        <f>SUM(B335:B347)</f>
        <v>36</v>
      </c>
      <c r="C334" s="155">
        <f>SUM(C335:C347)</f>
        <v>46</v>
      </c>
      <c r="D334" s="156">
        <f t="shared" si="5"/>
        <v>127.8</v>
      </c>
      <c r="E334" s="154"/>
    </row>
    <row r="335" ht="20.1" customHeight="1" spans="1:5">
      <c r="A335" s="159" t="s">
        <v>63</v>
      </c>
      <c r="B335" s="160"/>
      <c r="C335" s="160"/>
      <c r="D335" s="156" t="str">
        <f t="shared" si="5"/>
        <v/>
      </c>
      <c r="E335" s="154"/>
    </row>
    <row r="336" ht="20.1" customHeight="1" spans="1:5">
      <c r="A336" s="159" t="s">
        <v>64</v>
      </c>
      <c r="B336" s="160"/>
      <c r="C336" s="160"/>
      <c r="D336" s="156" t="str">
        <f t="shared" si="5"/>
        <v/>
      </c>
      <c r="E336" s="154"/>
    </row>
    <row r="337" ht="20.1" customHeight="1" spans="1:5">
      <c r="A337" s="159" t="s">
        <v>65</v>
      </c>
      <c r="B337" s="160"/>
      <c r="C337" s="160"/>
      <c r="D337" s="156" t="str">
        <f t="shared" si="5"/>
        <v/>
      </c>
      <c r="E337" s="154"/>
    </row>
    <row r="338" ht="20.1" customHeight="1" spans="1:5">
      <c r="A338" s="154" t="s">
        <v>265</v>
      </c>
      <c r="B338" s="158">
        <v>36</v>
      </c>
      <c r="C338" s="158">
        <v>46</v>
      </c>
      <c r="D338" s="156">
        <f t="shared" si="5"/>
        <v>127.8</v>
      </c>
      <c r="E338" s="154"/>
    </row>
    <row r="339" ht="20.1" customHeight="1" spans="1:5">
      <c r="A339" s="157" t="s">
        <v>266</v>
      </c>
      <c r="B339" s="160"/>
      <c r="C339" s="160"/>
      <c r="D339" s="156" t="str">
        <f t="shared" si="5"/>
        <v/>
      </c>
      <c r="E339" s="154"/>
    </row>
    <row r="340" ht="20.1" customHeight="1" spans="1:5">
      <c r="A340" s="157" t="s">
        <v>267</v>
      </c>
      <c r="B340" s="160"/>
      <c r="C340" s="160"/>
      <c r="D340" s="156" t="str">
        <f t="shared" si="5"/>
        <v/>
      </c>
      <c r="E340" s="154"/>
    </row>
    <row r="341" ht="20.1" customHeight="1" spans="1:5">
      <c r="A341" s="157" t="s">
        <v>268</v>
      </c>
      <c r="B341" s="160"/>
      <c r="C341" s="160"/>
      <c r="D341" s="156" t="str">
        <f t="shared" si="5"/>
        <v/>
      </c>
      <c r="E341" s="154"/>
    </row>
    <row r="342" ht="20.1" customHeight="1" spans="1:5">
      <c r="A342" s="159" t="s">
        <v>269</v>
      </c>
      <c r="B342" s="160"/>
      <c r="C342" s="160"/>
      <c r="D342" s="156" t="str">
        <f t="shared" si="5"/>
        <v/>
      </c>
      <c r="E342" s="154"/>
    </row>
    <row r="343" ht="20.1" customHeight="1" spans="1:5">
      <c r="A343" s="159" t="s">
        <v>270</v>
      </c>
      <c r="B343" s="160"/>
      <c r="C343" s="160"/>
      <c r="D343" s="156" t="str">
        <f t="shared" si="5"/>
        <v/>
      </c>
      <c r="E343" s="154"/>
    </row>
    <row r="344" ht="20.1" customHeight="1" spans="1:5">
      <c r="A344" s="159" t="s">
        <v>271</v>
      </c>
      <c r="B344" s="160"/>
      <c r="C344" s="160"/>
      <c r="D344" s="156" t="str">
        <f t="shared" si="5"/>
        <v/>
      </c>
      <c r="E344" s="154"/>
    </row>
    <row r="345" ht="20.1" customHeight="1" spans="1:5">
      <c r="A345" s="159" t="s">
        <v>272</v>
      </c>
      <c r="B345" s="160"/>
      <c r="C345" s="160"/>
      <c r="D345" s="156" t="str">
        <f t="shared" si="5"/>
        <v/>
      </c>
      <c r="E345" s="154"/>
    </row>
    <row r="346" ht="20.1" customHeight="1" spans="1:5">
      <c r="A346" s="159" t="s">
        <v>72</v>
      </c>
      <c r="B346" s="160"/>
      <c r="C346" s="160"/>
      <c r="D346" s="156" t="str">
        <f t="shared" si="5"/>
        <v/>
      </c>
      <c r="E346" s="154"/>
    </row>
    <row r="347" ht="20.1" customHeight="1" spans="1:5">
      <c r="A347" s="157" t="s">
        <v>273</v>
      </c>
      <c r="B347" s="160"/>
      <c r="C347" s="160"/>
      <c r="D347" s="156" t="str">
        <f t="shared" si="5"/>
        <v/>
      </c>
      <c r="E347" s="154"/>
    </row>
    <row r="348" ht="20.1" customHeight="1" spans="1:5">
      <c r="A348" s="157" t="s">
        <v>274</v>
      </c>
      <c r="B348" s="155">
        <f>SUM(B349:B356)</f>
        <v>0</v>
      </c>
      <c r="C348" s="155">
        <f>SUM(C349:C356)</f>
        <v>0</v>
      </c>
      <c r="D348" s="156" t="str">
        <f t="shared" si="5"/>
        <v/>
      </c>
      <c r="E348" s="154"/>
    </row>
    <row r="349" ht="20.1" customHeight="1" spans="1:5">
      <c r="A349" s="157" t="s">
        <v>63</v>
      </c>
      <c r="B349" s="160"/>
      <c r="C349" s="160"/>
      <c r="D349" s="156" t="str">
        <f t="shared" si="5"/>
        <v/>
      </c>
      <c r="E349" s="154"/>
    </row>
    <row r="350" ht="20.1" customHeight="1" spans="1:5">
      <c r="A350" s="159" t="s">
        <v>64</v>
      </c>
      <c r="B350" s="160"/>
      <c r="C350" s="160"/>
      <c r="D350" s="156" t="str">
        <f t="shared" si="5"/>
        <v/>
      </c>
      <c r="E350" s="154"/>
    </row>
    <row r="351" ht="20.1" customHeight="1" spans="1:5">
      <c r="A351" s="159" t="s">
        <v>65</v>
      </c>
      <c r="B351" s="160"/>
      <c r="C351" s="160"/>
      <c r="D351" s="156" t="str">
        <f t="shared" si="5"/>
        <v/>
      </c>
      <c r="E351" s="154"/>
    </row>
    <row r="352" ht="20.1" customHeight="1" spans="1:5">
      <c r="A352" s="159" t="s">
        <v>275</v>
      </c>
      <c r="B352" s="160"/>
      <c r="C352" s="160"/>
      <c r="D352" s="156" t="str">
        <f t="shared" si="5"/>
        <v/>
      </c>
      <c r="E352" s="154"/>
    </row>
    <row r="353" ht="20.1" customHeight="1" spans="1:5">
      <c r="A353" s="154" t="s">
        <v>276</v>
      </c>
      <c r="B353" s="160"/>
      <c r="C353" s="160"/>
      <c r="D353" s="156" t="str">
        <f t="shared" si="5"/>
        <v/>
      </c>
      <c r="E353" s="154"/>
    </row>
    <row r="354" ht="20.1" customHeight="1" spans="1:5">
      <c r="A354" s="157" t="s">
        <v>277</v>
      </c>
      <c r="B354" s="160"/>
      <c r="C354" s="160"/>
      <c r="D354" s="156" t="str">
        <f t="shared" si="5"/>
        <v/>
      </c>
      <c r="E354" s="154"/>
    </row>
    <row r="355" ht="20.1" customHeight="1" spans="1:5">
      <c r="A355" s="157" t="s">
        <v>72</v>
      </c>
      <c r="B355" s="160"/>
      <c r="C355" s="160"/>
      <c r="D355" s="156" t="str">
        <f t="shared" si="5"/>
        <v/>
      </c>
      <c r="E355" s="154"/>
    </row>
    <row r="356" ht="20.1" customHeight="1" spans="1:5">
      <c r="A356" s="157" t="s">
        <v>278</v>
      </c>
      <c r="B356" s="160"/>
      <c r="C356" s="160"/>
      <c r="D356" s="156" t="str">
        <f t="shared" si="5"/>
        <v/>
      </c>
      <c r="E356" s="154"/>
    </row>
    <row r="357" ht="20.1" customHeight="1" spans="1:5">
      <c r="A357" s="159" t="s">
        <v>279</v>
      </c>
      <c r="B357" s="155">
        <f>SUM(B358:B365)</f>
        <v>0</v>
      </c>
      <c r="C357" s="155">
        <f>SUM(C358:C365)</f>
        <v>0</v>
      </c>
      <c r="D357" s="156" t="str">
        <f t="shared" si="5"/>
        <v/>
      </c>
      <c r="E357" s="154"/>
    </row>
    <row r="358" ht="20.1" customHeight="1" spans="1:5">
      <c r="A358" s="159" t="s">
        <v>63</v>
      </c>
      <c r="B358" s="160"/>
      <c r="C358" s="160"/>
      <c r="D358" s="156" t="str">
        <f t="shared" si="5"/>
        <v/>
      </c>
      <c r="E358" s="154"/>
    </row>
    <row r="359" ht="20.1" customHeight="1" spans="1:5">
      <c r="A359" s="159" t="s">
        <v>64</v>
      </c>
      <c r="B359" s="160"/>
      <c r="C359" s="160"/>
      <c r="D359" s="156" t="str">
        <f t="shared" si="5"/>
        <v/>
      </c>
      <c r="E359" s="154"/>
    </row>
    <row r="360" ht="20.1" customHeight="1" spans="1:5">
      <c r="A360" s="157" t="s">
        <v>65</v>
      </c>
      <c r="B360" s="160"/>
      <c r="C360" s="160"/>
      <c r="D360" s="156" t="str">
        <f t="shared" si="5"/>
        <v/>
      </c>
      <c r="E360" s="154"/>
    </row>
    <row r="361" ht="20.1" customHeight="1" spans="1:5">
      <c r="A361" s="157" t="s">
        <v>280</v>
      </c>
      <c r="B361" s="160"/>
      <c r="C361" s="160"/>
      <c r="D361" s="156" t="str">
        <f t="shared" si="5"/>
        <v/>
      </c>
      <c r="E361" s="154"/>
    </row>
    <row r="362" ht="20.1" customHeight="1" spans="1:5">
      <c r="A362" s="157" t="s">
        <v>281</v>
      </c>
      <c r="B362" s="160"/>
      <c r="C362" s="160"/>
      <c r="D362" s="156" t="str">
        <f t="shared" si="5"/>
        <v/>
      </c>
      <c r="E362" s="154"/>
    </row>
    <row r="363" ht="20.1" customHeight="1" spans="1:5">
      <c r="A363" s="159" t="s">
        <v>282</v>
      </c>
      <c r="B363" s="160"/>
      <c r="C363" s="160"/>
      <c r="D363" s="156" t="str">
        <f t="shared" si="5"/>
        <v/>
      </c>
      <c r="E363" s="154"/>
    </row>
    <row r="364" ht="20.1" customHeight="1" spans="1:5">
      <c r="A364" s="159" t="s">
        <v>72</v>
      </c>
      <c r="B364" s="160"/>
      <c r="C364" s="160"/>
      <c r="D364" s="156" t="str">
        <f t="shared" si="5"/>
        <v/>
      </c>
      <c r="E364" s="154"/>
    </row>
    <row r="365" ht="20.1" customHeight="1" spans="1:5">
      <c r="A365" s="159" t="s">
        <v>283</v>
      </c>
      <c r="B365" s="160"/>
      <c r="C365" s="160"/>
      <c r="D365" s="156" t="str">
        <f t="shared" si="5"/>
        <v/>
      </c>
      <c r="E365" s="154"/>
    </row>
    <row r="366" ht="20.1" customHeight="1" spans="1:5">
      <c r="A366" s="154" t="s">
        <v>284</v>
      </c>
      <c r="B366" s="155">
        <f>SUM(B367:B373)</f>
        <v>0</v>
      </c>
      <c r="C366" s="155">
        <f>SUM(C367:C373)</f>
        <v>0</v>
      </c>
      <c r="D366" s="156" t="str">
        <f t="shared" si="5"/>
        <v/>
      </c>
      <c r="E366" s="154"/>
    </row>
    <row r="367" ht="20.1" customHeight="1" spans="1:5">
      <c r="A367" s="157" t="s">
        <v>63</v>
      </c>
      <c r="B367" s="160"/>
      <c r="C367" s="160"/>
      <c r="D367" s="156" t="str">
        <f t="shared" si="5"/>
        <v/>
      </c>
      <c r="E367" s="154"/>
    </row>
    <row r="368" ht="20.1" customHeight="1" spans="1:5">
      <c r="A368" s="157" t="s">
        <v>64</v>
      </c>
      <c r="B368" s="160"/>
      <c r="C368" s="160"/>
      <c r="D368" s="156" t="str">
        <f t="shared" si="5"/>
        <v/>
      </c>
      <c r="E368" s="154"/>
    </row>
    <row r="369" ht="20.1" customHeight="1" spans="1:5">
      <c r="A369" s="157" t="s">
        <v>65</v>
      </c>
      <c r="B369" s="160"/>
      <c r="C369" s="160"/>
      <c r="D369" s="156" t="str">
        <f t="shared" si="5"/>
        <v/>
      </c>
      <c r="E369" s="154"/>
    </row>
    <row r="370" ht="20.1" customHeight="1" spans="1:5">
      <c r="A370" s="159" t="s">
        <v>285</v>
      </c>
      <c r="B370" s="160"/>
      <c r="C370" s="160"/>
      <c r="D370" s="156" t="str">
        <f t="shared" si="5"/>
        <v/>
      </c>
      <c r="E370" s="154"/>
    </row>
    <row r="371" ht="20.1" customHeight="1" spans="1:5">
      <c r="A371" s="159" t="s">
        <v>286</v>
      </c>
      <c r="B371" s="160"/>
      <c r="C371" s="160"/>
      <c r="D371" s="156" t="str">
        <f t="shared" si="5"/>
        <v/>
      </c>
      <c r="E371" s="154"/>
    </row>
    <row r="372" ht="20.1" customHeight="1" spans="1:5">
      <c r="A372" s="159" t="s">
        <v>72</v>
      </c>
      <c r="B372" s="160"/>
      <c r="C372" s="160"/>
      <c r="D372" s="156" t="str">
        <f t="shared" si="5"/>
        <v/>
      </c>
      <c r="E372" s="154"/>
    </row>
    <row r="373" ht="20.1" customHeight="1" spans="1:5">
      <c r="A373" s="157" t="s">
        <v>287</v>
      </c>
      <c r="B373" s="160"/>
      <c r="C373" s="160"/>
      <c r="D373" s="156" t="str">
        <f t="shared" si="5"/>
        <v/>
      </c>
      <c r="E373" s="154"/>
    </row>
    <row r="374" ht="20.1" customHeight="1" spans="1:5">
      <c r="A374" s="157" t="s">
        <v>288</v>
      </c>
      <c r="B374" s="155">
        <f>SUM(B375:B381)</f>
        <v>0</v>
      </c>
      <c r="C374" s="155">
        <f>SUM(C375:C381)</f>
        <v>0</v>
      </c>
      <c r="D374" s="156" t="str">
        <f t="shared" si="5"/>
        <v/>
      </c>
      <c r="E374" s="154"/>
    </row>
    <row r="375" ht="20.1" customHeight="1" spans="1:5">
      <c r="A375" s="157" t="s">
        <v>63</v>
      </c>
      <c r="B375" s="160"/>
      <c r="C375" s="160"/>
      <c r="D375" s="156" t="str">
        <f t="shared" si="5"/>
        <v/>
      </c>
      <c r="E375" s="154"/>
    </row>
    <row r="376" ht="20.1" customHeight="1" spans="1:5">
      <c r="A376" s="159" t="s">
        <v>64</v>
      </c>
      <c r="B376" s="160"/>
      <c r="C376" s="160"/>
      <c r="D376" s="156" t="str">
        <f t="shared" si="5"/>
        <v/>
      </c>
      <c r="E376" s="154"/>
    </row>
    <row r="377" ht="20.1" customHeight="1" spans="1:5">
      <c r="A377" s="159" t="s">
        <v>289</v>
      </c>
      <c r="B377" s="160"/>
      <c r="C377" s="160"/>
      <c r="D377" s="156" t="str">
        <f t="shared" si="5"/>
        <v/>
      </c>
      <c r="E377" s="154"/>
    </row>
    <row r="378" ht="20.1" customHeight="1" spans="1:5">
      <c r="A378" s="159" t="s">
        <v>290</v>
      </c>
      <c r="B378" s="160"/>
      <c r="C378" s="160"/>
      <c r="D378" s="156" t="str">
        <f t="shared" si="5"/>
        <v/>
      </c>
      <c r="E378" s="154"/>
    </row>
    <row r="379" ht="20.1" customHeight="1" spans="1:5">
      <c r="A379" s="154" t="s">
        <v>291</v>
      </c>
      <c r="B379" s="160"/>
      <c r="C379" s="160"/>
      <c r="D379" s="156" t="str">
        <f t="shared" si="5"/>
        <v/>
      </c>
      <c r="E379" s="154"/>
    </row>
    <row r="380" ht="20.1" customHeight="1" spans="1:5">
      <c r="A380" s="157" t="s">
        <v>244</v>
      </c>
      <c r="B380" s="160"/>
      <c r="C380" s="160"/>
      <c r="D380" s="156" t="str">
        <f t="shared" si="5"/>
        <v/>
      </c>
      <c r="E380" s="154"/>
    </row>
    <row r="381" ht="20.1" customHeight="1" spans="1:5">
      <c r="A381" s="157" t="s">
        <v>292</v>
      </c>
      <c r="B381" s="160"/>
      <c r="C381" s="160"/>
      <c r="D381" s="156" t="str">
        <f t="shared" si="5"/>
        <v/>
      </c>
      <c r="E381" s="154"/>
    </row>
    <row r="382" ht="20.1" customHeight="1" spans="1:5">
      <c r="A382" s="157" t="s">
        <v>293</v>
      </c>
      <c r="B382" s="155">
        <f>SUM(B383:B390)</f>
        <v>0</v>
      </c>
      <c r="C382" s="155">
        <f>SUM(C383:C390)</f>
        <v>0</v>
      </c>
      <c r="D382" s="156" t="str">
        <f t="shared" si="5"/>
        <v/>
      </c>
      <c r="E382" s="154"/>
    </row>
    <row r="383" ht="20.1" customHeight="1" spans="1:5">
      <c r="A383" s="157" t="s">
        <v>294</v>
      </c>
      <c r="B383" s="160"/>
      <c r="C383" s="160"/>
      <c r="D383" s="156" t="str">
        <f t="shared" si="5"/>
        <v/>
      </c>
      <c r="E383" s="154"/>
    </row>
    <row r="384" ht="20.1" customHeight="1" spans="1:5">
      <c r="A384" s="159" t="s">
        <v>63</v>
      </c>
      <c r="B384" s="160"/>
      <c r="C384" s="160"/>
      <c r="D384" s="156" t="str">
        <f t="shared" si="5"/>
        <v/>
      </c>
      <c r="E384" s="154"/>
    </row>
    <row r="385" ht="20.1" customHeight="1" spans="1:5">
      <c r="A385" s="159" t="s">
        <v>295</v>
      </c>
      <c r="B385" s="160"/>
      <c r="C385" s="160"/>
      <c r="D385" s="156" t="str">
        <f t="shared" si="5"/>
        <v/>
      </c>
      <c r="E385" s="154"/>
    </row>
    <row r="386" ht="20.1" customHeight="1" spans="1:5">
      <c r="A386" s="159" t="s">
        <v>296</v>
      </c>
      <c r="B386" s="160"/>
      <c r="C386" s="160"/>
      <c r="D386" s="156" t="str">
        <f t="shared" si="5"/>
        <v/>
      </c>
      <c r="E386" s="154"/>
    </row>
    <row r="387" ht="20.1" customHeight="1" spans="1:5">
      <c r="A387" s="159" t="s">
        <v>297</v>
      </c>
      <c r="B387" s="160"/>
      <c r="C387" s="160"/>
      <c r="D387" s="156" t="str">
        <f t="shared" si="5"/>
        <v/>
      </c>
      <c r="E387" s="154"/>
    </row>
    <row r="388" ht="20.1" customHeight="1" spans="1:5">
      <c r="A388" s="154" t="s">
        <v>298</v>
      </c>
      <c r="B388" s="160"/>
      <c r="C388" s="160"/>
      <c r="D388" s="156" t="str">
        <f t="shared" si="5"/>
        <v/>
      </c>
      <c r="E388" s="154"/>
    </row>
    <row r="389" ht="20.1" customHeight="1" spans="1:5">
      <c r="A389" s="157" t="s">
        <v>299</v>
      </c>
      <c r="B389" s="160"/>
      <c r="C389" s="160"/>
      <c r="D389" s="156" t="str">
        <f t="shared" si="5"/>
        <v/>
      </c>
      <c r="E389" s="154"/>
    </row>
    <row r="390" ht="20.1" customHeight="1" spans="1:5">
      <c r="A390" s="157" t="s">
        <v>300</v>
      </c>
      <c r="B390" s="160"/>
      <c r="C390" s="160"/>
      <c r="D390" s="156" t="str">
        <f t="shared" ref="D390:D453" si="6">IF(B390=0,"",ROUND(C390/B390*100,1))</f>
        <v/>
      </c>
      <c r="E390" s="154"/>
    </row>
    <row r="391" ht="20.1" customHeight="1" spans="1:5">
      <c r="A391" s="157" t="s">
        <v>301</v>
      </c>
      <c r="B391" s="160"/>
      <c r="C391" s="160"/>
      <c r="D391" s="156" t="str">
        <f t="shared" si="6"/>
        <v/>
      </c>
      <c r="E391" s="154"/>
    </row>
    <row r="392" ht="20.1" customHeight="1" spans="1:5">
      <c r="A392" s="154" t="s">
        <v>302</v>
      </c>
      <c r="B392" s="155">
        <f>SUM(B393,B398,B407,B414,B420,B424,B428,B432,B438,B445,)</f>
        <v>11848</v>
      </c>
      <c r="C392" s="155">
        <f>SUM(C393,C398,C407,C414,C420,C424,C428,C432,C438,C445,)</f>
        <v>12953</v>
      </c>
      <c r="D392" s="156">
        <f t="shared" si="6"/>
        <v>109.3</v>
      </c>
      <c r="E392" s="154"/>
    </row>
    <row r="393" ht="20.1" customHeight="1" spans="1:5">
      <c r="A393" s="159" t="s">
        <v>303</v>
      </c>
      <c r="B393" s="155">
        <f>SUM(B394:B397)</f>
        <v>64</v>
      </c>
      <c r="C393" s="155">
        <f>SUM(C394:C397)</f>
        <v>136</v>
      </c>
      <c r="D393" s="156">
        <f t="shared" si="6"/>
        <v>212.5</v>
      </c>
      <c r="E393" s="154"/>
    </row>
    <row r="394" ht="20.1" customHeight="1" spans="1:5">
      <c r="A394" s="157" t="s">
        <v>63</v>
      </c>
      <c r="B394" s="158">
        <v>64</v>
      </c>
      <c r="C394" s="158">
        <v>54</v>
      </c>
      <c r="D394" s="156">
        <f t="shared" si="6"/>
        <v>84.4</v>
      </c>
      <c r="E394" s="154"/>
    </row>
    <row r="395" ht="20.1" customHeight="1" spans="1:5">
      <c r="A395" s="157" t="s">
        <v>64</v>
      </c>
      <c r="B395" s="158"/>
      <c r="C395" s="158">
        <v>82</v>
      </c>
      <c r="D395" s="156" t="str">
        <f t="shared" si="6"/>
        <v/>
      </c>
      <c r="E395" s="154"/>
    </row>
    <row r="396" ht="20.1" customHeight="1" spans="1:5">
      <c r="A396" s="157" t="s">
        <v>65</v>
      </c>
      <c r="B396" s="160"/>
      <c r="C396" s="160"/>
      <c r="D396" s="156" t="str">
        <f t="shared" si="6"/>
        <v/>
      </c>
      <c r="E396" s="154"/>
    </row>
    <row r="397" ht="20.1" customHeight="1" spans="1:5">
      <c r="A397" s="159" t="s">
        <v>304</v>
      </c>
      <c r="B397" s="160"/>
      <c r="C397" s="160"/>
      <c r="D397" s="156" t="str">
        <f t="shared" si="6"/>
        <v/>
      </c>
      <c r="E397" s="154"/>
    </row>
    <row r="398" ht="20.1" customHeight="1" spans="1:5">
      <c r="A398" s="157" t="s">
        <v>305</v>
      </c>
      <c r="B398" s="155">
        <f>SUM(B399:B406)</f>
        <v>10552</v>
      </c>
      <c r="C398" s="155">
        <f>SUM(C399:C406)</f>
        <v>12380</v>
      </c>
      <c r="D398" s="156">
        <f t="shared" si="6"/>
        <v>117.3</v>
      </c>
      <c r="E398" s="154"/>
    </row>
    <row r="399" ht="20.1" customHeight="1" spans="1:5">
      <c r="A399" s="157" t="s">
        <v>306</v>
      </c>
      <c r="B399" s="158"/>
      <c r="C399" s="158"/>
      <c r="D399" s="156" t="str">
        <f t="shared" si="6"/>
        <v/>
      </c>
      <c r="E399" s="154"/>
    </row>
    <row r="400" ht="20.1" customHeight="1" spans="1:5">
      <c r="A400" s="157" t="s">
        <v>307</v>
      </c>
      <c r="B400" s="158">
        <v>4425</v>
      </c>
      <c r="C400" s="158">
        <v>5923</v>
      </c>
      <c r="D400" s="156">
        <f t="shared" si="6"/>
        <v>133.9</v>
      </c>
      <c r="E400" s="154"/>
    </row>
    <row r="401" ht="20.1" customHeight="1" spans="1:5">
      <c r="A401" s="159" t="s">
        <v>308</v>
      </c>
      <c r="B401" s="158">
        <v>2929</v>
      </c>
      <c r="C401" s="158">
        <v>3305</v>
      </c>
      <c r="D401" s="156">
        <f t="shared" si="6"/>
        <v>112.8</v>
      </c>
      <c r="E401" s="154"/>
    </row>
    <row r="402" ht="20.1" customHeight="1" spans="1:5">
      <c r="A402" s="159" t="s">
        <v>309</v>
      </c>
      <c r="B402" s="158"/>
      <c r="C402" s="158">
        <v>280</v>
      </c>
      <c r="D402" s="156" t="str">
        <f t="shared" si="6"/>
        <v/>
      </c>
      <c r="E402" s="154"/>
    </row>
    <row r="403" ht="20.1" customHeight="1" spans="1:5">
      <c r="A403" s="159" t="s">
        <v>310</v>
      </c>
      <c r="B403" s="158"/>
      <c r="C403" s="158"/>
      <c r="D403" s="156" t="str">
        <f t="shared" si="6"/>
        <v/>
      </c>
      <c r="E403" s="154"/>
    </row>
    <row r="404" ht="20.1" customHeight="1" spans="1:5">
      <c r="A404" s="157" t="s">
        <v>311</v>
      </c>
      <c r="B404" s="158"/>
      <c r="C404" s="158"/>
      <c r="D404" s="156" t="str">
        <f t="shared" si="6"/>
        <v/>
      </c>
      <c r="E404" s="154"/>
    </row>
    <row r="405" ht="20.1" customHeight="1" spans="1:5">
      <c r="A405" s="157" t="s">
        <v>312</v>
      </c>
      <c r="B405" s="158"/>
      <c r="C405" s="158"/>
      <c r="D405" s="156" t="str">
        <f t="shared" si="6"/>
        <v/>
      </c>
      <c r="E405" s="154"/>
    </row>
    <row r="406" ht="20.1" customHeight="1" spans="1:5">
      <c r="A406" s="157" t="s">
        <v>313</v>
      </c>
      <c r="B406" s="158">
        <v>3198</v>
      </c>
      <c r="C406" s="158">
        <v>2872</v>
      </c>
      <c r="D406" s="156">
        <f t="shared" si="6"/>
        <v>89.8</v>
      </c>
      <c r="E406" s="154"/>
    </row>
    <row r="407" ht="20.1" customHeight="1" spans="1:5">
      <c r="A407" s="157" t="s">
        <v>314</v>
      </c>
      <c r="B407" s="155">
        <f>SUM(B408:B413)</f>
        <v>0</v>
      </c>
      <c r="C407" s="155">
        <f>SUM(C408:C413)</f>
        <v>0</v>
      </c>
      <c r="D407" s="156" t="str">
        <f t="shared" si="6"/>
        <v/>
      </c>
      <c r="E407" s="154"/>
    </row>
    <row r="408" ht="20.1" customHeight="1" spans="1:5">
      <c r="A408" s="157" t="s">
        <v>315</v>
      </c>
      <c r="B408" s="160"/>
      <c r="C408" s="160"/>
      <c r="D408" s="156" t="str">
        <f t="shared" si="6"/>
        <v/>
      </c>
      <c r="E408" s="154"/>
    </row>
    <row r="409" ht="20.1" customHeight="1" spans="1:5">
      <c r="A409" s="157" t="s">
        <v>316</v>
      </c>
      <c r="B409" s="160"/>
      <c r="C409" s="160"/>
      <c r="D409" s="156" t="str">
        <f t="shared" si="6"/>
        <v/>
      </c>
      <c r="E409" s="154"/>
    </row>
    <row r="410" ht="20.1" customHeight="1" spans="1:5">
      <c r="A410" s="157" t="s">
        <v>317</v>
      </c>
      <c r="B410" s="160"/>
      <c r="C410" s="160"/>
      <c r="D410" s="156" t="str">
        <f t="shared" si="6"/>
        <v/>
      </c>
      <c r="E410" s="154"/>
    </row>
    <row r="411" ht="20.1" customHeight="1" spans="1:5">
      <c r="A411" s="159" t="s">
        <v>318</v>
      </c>
      <c r="B411" s="160"/>
      <c r="C411" s="160"/>
      <c r="D411" s="156" t="str">
        <f t="shared" si="6"/>
        <v/>
      </c>
      <c r="E411" s="154"/>
    </row>
    <row r="412" ht="20.1" customHeight="1" spans="1:5">
      <c r="A412" s="159" t="s">
        <v>319</v>
      </c>
      <c r="B412" s="160"/>
      <c r="C412" s="160"/>
      <c r="D412" s="156" t="str">
        <f t="shared" si="6"/>
        <v/>
      </c>
      <c r="E412" s="154"/>
    </row>
    <row r="413" ht="20.1" customHeight="1" spans="1:5">
      <c r="A413" s="159" t="s">
        <v>320</v>
      </c>
      <c r="B413" s="160"/>
      <c r="C413" s="160"/>
      <c r="D413" s="156" t="str">
        <f t="shared" si="6"/>
        <v/>
      </c>
      <c r="E413" s="154"/>
    </row>
    <row r="414" ht="20.1" customHeight="1" spans="1:5">
      <c r="A414" s="154" t="s">
        <v>321</v>
      </c>
      <c r="B414" s="155">
        <f>SUM(B415:B419)</f>
        <v>0</v>
      </c>
      <c r="C414" s="155">
        <f>SUM(C415:C419)</f>
        <v>0</v>
      </c>
      <c r="D414" s="156" t="str">
        <f t="shared" si="6"/>
        <v/>
      </c>
      <c r="E414" s="154"/>
    </row>
    <row r="415" ht="20.1" customHeight="1" spans="1:5">
      <c r="A415" s="157" t="s">
        <v>322</v>
      </c>
      <c r="B415" s="160"/>
      <c r="C415" s="160"/>
      <c r="D415" s="156" t="str">
        <f t="shared" si="6"/>
        <v/>
      </c>
      <c r="E415" s="154"/>
    </row>
    <row r="416" ht="20.1" customHeight="1" spans="1:5">
      <c r="A416" s="157" t="s">
        <v>323</v>
      </c>
      <c r="B416" s="160"/>
      <c r="C416" s="160"/>
      <c r="D416" s="156" t="str">
        <f t="shared" si="6"/>
        <v/>
      </c>
      <c r="E416" s="154"/>
    </row>
    <row r="417" ht="20.1" customHeight="1" spans="1:5">
      <c r="A417" s="157" t="s">
        <v>324</v>
      </c>
      <c r="B417" s="160"/>
      <c r="C417" s="160"/>
      <c r="D417" s="156" t="str">
        <f t="shared" si="6"/>
        <v/>
      </c>
      <c r="E417" s="154"/>
    </row>
    <row r="418" ht="20.1" customHeight="1" spans="1:5">
      <c r="A418" s="159" t="s">
        <v>325</v>
      </c>
      <c r="B418" s="160"/>
      <c r="C418" s="160"/>
      <c r="D418" s="156" t="str">
        <f t="shared" si="6"/>
        <v/>
      </c>
      <c r="E418" s="154"/>
    </row>
    <row r="419" ht="20.1" customHeight="1" spans="1:5">
      <c r="A419" s="159" t="s">
        <v>326</v>
      </c>
      <c r="B419" s="160"/>
      <c r="C419" s="160"/>
      <c r="D419" s="156" t="str">
        <f t="shared" si="6"/>
        <v/>
      </c>
      <c r="E419" s="154"/>
    </row>
    <row r="420" ht="20.1" customHeight="1" spans="1:5">
      <c r="A420" s="159" t="s">
        <v>327</v>
      </c>
      <c r="B420" s="155">
        <f>SUM(B421:B423)</f>
        <v>0</v>
      </c>
      <c r="C420" s="155">
        <f>SUM(C421:C423)</f>
        <v>0</v>
      </c>
      <c r="D420" s="156" t="str">
        <f t="shared" si="6"/>
        <v/>
      </c>
      <c r="E420" s="154"/>
    </row>
    <row r="421" ht="20.1" customHeight="1" spans="1:5">
      <c r="A421" s="157" t="s">
        <v>328</v>
      </c>
      <c r="B421" s="160"/>
      <c r="C421" s="160"/>
      <c r="D421" s="156" t="str">
        <f t="shared" si="6"/>
        <v/>
      </c>
      <c r="E421" s="154"/>
    </row>
    <row r="422" ht="20.1" customHeight="1" spans="1:5">
      <c r="A422" s="157" t="s">
        <v>329</v>
      </c>
      <c r="B422" s="160"/>
      <c r="C422" s="160"/>
      <c r="D422" s="156" t="str">
        <f t="shared" si="6"/>
        <v/>
      </c>
      <c r="E422" s="154"/>
    </row>
    <row r="423" ht="20.1" customHeight="1" spans="1:5">
      <c r="A423" s="157" t="s">
        <v>330</v>
      </c>
      <c r="B423" s="160"/>
      <c r="C423" s="160"/>
      <c r="D423" s="156" t="str">
        <f t="shared" si="6"/>
        <v/>
      </c>
      <c r="E423" s="154"/>
    </row>
    <row r="424" ht="20.1" customHeight="1" spans="1:5">
      <c r="A424" s="159" t="s">
        <v>331</v>
      </c>
      <c r="B424" s="155">
        <f>SUM(B425:B427)</f>
        <v>0</v>
      </c>
      <c r="C424" s="155">
        <f>SUM(C425:C427)</f>
        <v>0</v>
      </c>
      <c r="D424" s="156" t="str">
        <f t="shared" si="6"/>
        <v/>
      </c>
      <c r="E424" s="154"/>
    </row>
    <row r="425" ht="20.1" customHeight="1" spans="1:5">
      <c r="A425" s="159" t="s">
        <v>332</v>
      </c>
      <c r="B425" s="160"/>
      <c r="C425" s="160"/>
      <c r="D425" s="156" t="str">
        <f t="shared" si="6"/>
        <v/>
      </c>
      <c r="E425" s="154"/>
    </row>
    <row r="426" ht="20.1" customHeight="1" spans="1:5">
      <c r="A426" s="159" t="s">
        <v>333</v>
      </c>
      <c r="B426" s="160"/>
      <c r="C426" s="160"/>
      <c r="D426" s="156" t="str">
        <f t="shared" si="6"/>
        <v/>
      </c>
      <c r="E426" s="154"/>
    </row>
    <row r="427" ht="20.1" customHeight="1" spans="1:5">
      <c r="A427" s="154" t="s">
        <v>334</v>
      </c>
      <c r="B427" s="160"/>
      <c r="C427" s="160"/>
      <c r="D427" s="156" t="str">
        <f t="shared" si="6"/>
        <v/>
      </c>
      <c r="E427" s="154"/>
    </row>
    <row r="428" ht="20.1" customHeight="1" spans="1:5">
      <c r="A428" s="157" t="s">
        <v>335</v>
      </c>
      <c r="B428" s="155">
        <f>SUM(B429:B431)</f>
        <v>0</v>
      </c>
      <c r="C428" s="155">
        <f>SUM(C429:C431)</f>
        <v>0</v>
      </c>
      <c r="D428" s="156" t="str">
        <f t="shared" si="6"/>
        <v/>
      </c>
      <c r="E428" s="154"/>
    </row>
    <row r="429" ht="20.1" customHeight="1" spans="1:5">
      <c r="A429" s="157" t="s">
        <v>336</v>
      </c>
      <c r="B429" s="160"/>
      <c r="C429" s="160"/>
      <c r="D429" s="156" t="str">
        <f t="shared" si="6"/>
        <v/>
      </c>
      <c r="E429" s="154"/>
    </row>
    <row r="430" ht="20.1" customHeight="1" spans="1:5">
      <c r="A430" s="157" t="s">
        <v>337</v>
      </c>
      <c r="B430" s="160"/>
      <c r="C430" s="160"/>
      <c r="D430" s="156" t="str">
        <f t="shared" si="6"/>
        <v/>
      </c>
      <c r="E430" s="154"/>
    </row>
    <row r="431" ht="20.1" customHeight="1" spans="1:5">
      <c r="A431" s="159" t="s">
        <v>338</v>
      </c>
      <c r="B431" s="160"/>
      <c r="C431" s="160"/>
      <c r="D431" s="156" t="str">
        <f t="shared" si="6"/>
        <v/>
      </c>
      <c r="E431" s="154"/>
    </row>
    <row r="432" ht="20.1" customHeight="1" spans="1:5">
      <c r="A432" s="159" t="s">
        <v>339</v>
      </c>
      <c r="B432" s="155">
        <f>SUM(B433:B437)</f>
        <v>0</v>
      </c>
      <c r="C432" s="155">
        <f>SUM(C433:C437)</f>
        <v>106</v>
      </c>
      <c r="D432" s="156" t="str">
        <f t="shared" si="6"/>
        <v/>
      </c>
      <c r="E432" s="154"/>
    </row>
    <row r="433" ht="20.1" customHeight="1" spans="1:5">
      <c r="A433" s="159" t="s">
        <v>340</v>
      </c>
      <c r="B433" s="160"/>
      <c r="C433" s="160"/>
      <c r="D433" s="156" t="str">
        <f t="shared" si="6"/>
        <v/>
      </c>
      <c r="E433" s="154"/>
    </row>
    <row r="434" ht="20.1" customHeight="1" spans="1:5">
      <c r="A434" s="157" t="s">
        <v>341</v>
      </c>
      <c r="B434" s="160"/>
      <c r="C434" s="160"/>
      <c r="D434" s="156" t="str">
        <f t="shared" si="6"/>
        <v/>
      </c>
      <c r="E434" s="154"/>
    </row>
    <row r="435" ht="19.5" customHeight="1" spans="1:5">
      <c r="A435" s="157" t="s">
        <v>342</v>
      </c>
      <c r="B435" s="160"/>
      <c r="C435" s="160">
        <v>106</v>
      </c>
      <c r="D435" s="156" t="str">
        <f t="shared" si="6"/>
        <v/>
      </c>
      <c r="E435" s="154"/>
    </row>
    <row r="436" ht="20.1" customHeight="1" spans="1:5">
      <c r="A436" s="157" t="s">
        <v>343</v>
      </c>
      <c r="B436" s="160"/>
      <c r="C436" s="160"/>
      <c r="D436" s="156" t="str">
        <f t="shared" si="6"/>
        <v/>
      </c>
      <c r="E436" s="154"/>
    </row>
    <row r="437" ht="20.1" customHeight="1" spans="1:5">
      <c r="A437" s="157" t="s">
        <v>344</v>
      </c>
      <c r="B437" s="160"/>
      <c r="C437" s="160"/>
      <c r="D437" s="156" t="str">
        <f t="shared" si="6"/>
        <v/>
      </c>
      <c r="E437" s="154"/>
    </row>
    <row r="438" ht="20.1" customHeight="1" spans="1:5">
      <c r="A438" s="157" t="s">
        <v>345</v>
      </c>
      <c r="B438" s="155">
        <f>SUM(B439:B444)</f>
        <v>1097</v>
      </c>
      <c r="C438" s="155">
        <f>SUM(C439:C444)</f>
        <v>210</v>
      </c>
      <c r="D438" s="156">
        <f t="shared" si="6"/>
        <v>19.1</v>
      </c>
      <c r="E438" s="154"/>
    </row>
    <row r="439" ht="20.1" customHeight="1" spans="1:5">
      <c r="A439" s="159" t="s">
        <v>346</v>
      </c>
      <c r="B439" s="158">
        <v>444</v>
      </c>
      <c r="C439" s="158"/>
      <c r="D439" s="156">
        <f t="shared" si="6"/>
        <v>0</v>
      </c>
      <c r="E439" s="154"/>
    </row>
    <row r="440" ht="20.1" customHeight="1" spans="1:5">
      <c r="A440" s="159" t="s">
        <v>347</v>
      </c>
      <c r="B440" s="158"/>
      <c r="C440" s="158"/>
      <c r="D440" s="156" t="str">
        <f t="shared" si="6"/>
        <v/>
      </c>
      <c r="E440" s="154"/>
    </row>
    <row r="441" ht="20.1" customHeight="1" spans="1:5">
      <c r="A441" s="159" t="s">
        <v>348</v>
      </c>
      <c r="B441" s="158"/>
      <c r="C441" s="158">
        <v>103</v>
      </c>
      <c r="D441" s="156" t="str">
        <f t="shared" si="6"/>
        <v/>
      </c>
      <c r="E441" s="154"/>
    </row>
    <row r="442" ht="20.1" customHeight="1" spans="1:5">
      <c r="A442" s="154" t="s">
        <v>349</v>
      </c>
      <c r="B442" s="158"/>
      <c r="C442" s="158">
        <v>107</v>
      </c>
      <c r="D442" s="156" t="str">
        <f t="shared" si="6"/>
        <v/>
      </c>
      <c r="E442" s="154"/>
    </row>
    <row r="443" ht="20.1" customHeight="1" spans="1:5">
      <c r="A443" s="157" t="s">
        <v>350</v>
      </c>
      <c r="B443" s="158"/>
      <c r="C443" s="158"/>
      <c r="D443" s="156" t="str">
        <f t="shared" si="6"/>
        <v/>
      </c>
      <c r="E443" s="154"/>
    </row>
    <row r="444" ht="20.1" customHeight="1" spans="1:5">
      <c r="A444" s="157" t="s">
        <v>351</v>
      </c>
      <c r="B444" s="158">
        <v>653</v>
      </c>
      <c r="C444" s="158"/>
      <c r="D444" s="156">
        <f t="shared" si="6"/>
        <v>0</v>
      </c>
      <c r="E444" s="154"/>
    </row>
    <row r="445" ht="20.1" customHeight="1" spans="1:5">
      <c r="A445" s="157" t="s">
        <v>352</v>
      </c>
      <c r="B445" s="158">
        <v>135</v>
      </c>
      <c r="C445" s="158">
        <v>121</v>
      </c>
      <c r="D445" s="156">
        <f t="shared" si="6"/>
        <v>89.6</v>
      </c>
      <c r="E445" s="154"/>
    </row>
    <row r="446" ht="20.1" customHeight="1" spans="1:5">
      <c r="A446" s="154" t="s">
        <v>353</v>
      </c>
      <c r="B446" s="155">
        <f>SUM(B447,B452,B461,B467,B473,B478,B483,B490,B494,B497,)</f>
        <v>4755</v>
      </c>
      <c r="C446" s="155">
        <f>SUM(C447,C452,C461,C467,C473,C478,C483,C490,C494,C497,)</f>
        <v>3421</v>
      </c>
      <c r="D446" s="156">
        <f t="shared" si="6"/>
        <v>71.9</v>
      </c>
      <c r="E446" s="154"/>
    </row>
    <row r="447" ht="20.1" customHeight="1" spans="1:5">
      <c r="A447" s="159" t="s">
        <v>354</v>
      </c>
      <c r="B447" s="155">
        <f>SUM(B448:B451)</f>
        <v>108</v>
      </c>
      <c r="C447" s="155">
        <f>SUM(C448:C451)</f>
        <v>96</v>
      </c>
      <c r="D447" s="156">
        <f t="shared" si="6"/>
        <v>88.9</v>
      </c>
      <c r="E447" s="154"/>
    </row>
    <row r="448" ht="20.1" customHeight="1" spans="1:5">
      <c r="A448" s="157" t="s">
        <v>63</v>
      </c>
      <c r="B448" s="158">
        <v>108</v>
      </c>
      <c r="C448" s="158">
        <v>89</v>
      </c>
      <c r="D448" s="156">
        <f t="shared" si="6"/>
        <v>82.4</v>
      </c>
      <c r="E448" s="154"/>
    </row>
    <row r="449" ht="20.1" customHeight="1" spans="1:5">
      <c r="A449" s="157" t="s">
        <v>64</v>
      </c>
      <c r="B449" s="158"/>
      <c r="C449" s="158">
        <v>7</v>
      </c>
      <c r="D449" s="156" t="str">
        <f t="shared" si="6"/>
        <v/>
      </c>
      <c r="E449" s="154"/>
    </row>
    <row r="450" ht="20.1" customHeight="1" spans="1:5">
      <c r="A450" s="157" t="s">
        <v>65</v>
      </c>
      <c r="B450" s="160"/>
      <c r="C450" s="160"/>
      <c r="D450" s="156" t="str">
        <f t="shared" si="6"/>
        <v/>
      </c>
      <c r="E450" s="154"/>
    </row>
    <row r="451" ht="20.1" customHeight="1" spans="1:5">
      <c r="A451" s="159" t="s">
        <v>355</v>
      </c>
      <c r="B451" s="160"/>
      <c r="C451" s="160"/>
      <c r="D451" s="156" t="str">
        <f t="shared" si="6"/>
        <v/>
      </c>
      <c r="E451" s="154"/>
    </row>
    <row r="452" ht="20.1" customHeight="1" spans="1:5">
      <c r="A452" s="157" t="s">
        <v>356</v>
      </c>
      <c r="B452" s="155">
        <f>SUM(B453:B460)</f>
        <v>0</v>
      </c>
      <c r="C452" s="155">
        <f>SUM(C453:C460)</f>
        <v>0</v>
      </c>
      <c r="D452" s="156" t="str">
        <f t="shared" si="6"/>
        <v/>
      </c>
      <c r="E452" s="154"/>
    </row>
    <row r="453" ht="20.1" customHeight="1" spans="1:5">
      <c r="A453" s="157" t="s">
        <v>357</v>
      </c>
      <c r="B453" s="160"/>
      <c r="C453" s="160"/>
      <c r="D453" s="156" t="str">
        <f t="shared" si="6"/>
        <v/>
      </c>
      <c r="E453" s="154"/>
    </row>
    <row r="454" ht="20.1" customHeight="1" spans="1:5">
      <c r="A454" s="157" t="s">
        <v>358</v>
      </c>
      <c r="B454" s="160"/>
      <c r="C454" s="160"/>
      <c r="D454" s="156" t="str">
        <f t="shared" ref="D454:D517" si="7">IF(B454=0,"",ROUND(C454/B454*100,1))</f>
        <v/>
      </c>
      <c r="E454" s="154"/>
    </row>
    <row r="455" ht="20.1" customHeight="1" spans="1:5">
      <c r="A455" s="154" t="s">
        <v>359</v>
      </c>
      <c r="B455" s="160"/>
      <c r="C455" s="160"/>
      <c r="D455" s="156" t="str">
        <f t="shared" si="7"/>
        <v/>
      </c>
      <c r="E455" s="154"/>
    </row>
    <row r="456" ht="20.1" customHeight="1" spans="1:5">
      <c r="A456" s="157" t="s">
        <v>360</v>
      </c>
      <c r="B456" s="160"/>
      <c r="C456" s="160"/>
      <c r="D456" s="156" t="str">
        <f t="shared" si="7"/>
        <v/>
      </c>
      <c r="E456" s="154"/>
    </row>
    <row r="457" ht="20.1" customHeight="1" spans="1:5">
      <c r="A457" s="157" t="s">
        <v>361</v>
      </c>
      <c r="B457" s="160"/>
      <c r="C457" s="160"/>
      <c r="D457" s="156" t="str">
        <f t="shared" si="7"/>
        <v/>
      </c>
      <c r="E457" s="154"/>
    </row>
    <row r="458" ht="20.1" customHeight="1" spans="1:5">
      <c r="A458" s="157" t="s">
        <v>362</v>
      </c>
      <c r="B458" s="160"/>
      <c r="C458" s="160"/>
      <c r="D458" s="156" t="str">
        <f t="shared" si="7"/>
        <v/>
      </c>
      <c r="E458" s="154"/>
    </row>
    <row r="459" ht="20.1" customHeight="1" spans="1:5">
      <c r="A459" s="159" t="s">
        <v>363</v>
      </c>
      <c r="B459" s="160"/>
      <c r="C459" s="160"/>
      <c r="D459" s="156" t="str">
        <f t="shared" si="7"/>
        <v/>
      </c>
      <c r="E459" s="154"/>
    </row>
    <row r="460" ht="20.1" customHeight="1" spans="1:5">
      <c r="A460" s="159" t="s">
        <v>364</v>
      </c>
      <c r="B460" s="160"/>
      <c r="C460" s="160"/>
      <c r="D460" s="156" t="str">
        <f t="shared" si="7"/>
        <v/>
      </c>
      <c r="E460" s="154"/>
    </row>
    <row r="461" ht="20.1" customHeight="1" spans="1:5">
      <c r="A461" s="159" t="s">
        <v>365</v>
      </c>
      <c r="B461" s="155">
        <f>SUM(B462:B466)</f>
        <v>0</v>
      </c>
      <c r="C461" s="155">
        <f>SUM(C462:C466)</f>
        <v>0</v>
      </c>
      <c r="D461" s="156" t="str">
        <f t="shared" si="7"/>
        <v/>
      </c>
      <c r="E461" s="154"/>
    </row>
    <row r="462" ht="20.1" customHeight="1" spans="1:5">
      <c r="A462" s="157" t="s">
        <v>357</v>
      </c>
      <c r="B462" s="160"/>
      <c r="C462" s="160"/>
      <c r="D462" s="156" t="str">
        <f t="shared" si="7"/>
        <v/>
      </c>
      <c r="E462" s="154"/>
    </row>
    <row r="463" ht="20.1" customHeight="1" spans="1:5">
      <c r="A463" s="157" t="s">
        <v>366</v>
      </c>
      <c r="B463" s="160"/>
      <c r="C463" s="160"/>
      <c r="D463" s="156" t="str">
        <f t="shared" si="7"/>
        <v/>
      </c>
      <c r="E463" s="154"/>
    </row>
    <row r="464" ht="20.1" customHeight="1" spans="1:5">
      <c r="A464" s="157" t="s">
        <v>367</v>
      </c>
      <c r="B464" s="160"/>
      <c r="C464" s="160"/>
      <c r="D464" s="156" t="str">
        <f t="shared" si="7"/>
        <v/>
      </c>
      <c r="E464" s="154"/>
    </row>
    <row r="465" ht="20.1" customHeight="1" spans="1:5">
      <c r="A465" s="159" t="s">
        <v>368</v>
      </c>
      <c r="B465" s="160"/>
      <c r="C465" s="160"/>
      <c r="D465" s="156" t="str">
        <f t="shared" si="7"/>
        <v/>
      </c>
      <c r="E465" s="154"/>
    </row>
    <row r="466" ht="20.1" customHeight="1" spans="1:5">
      <c r="A466" s="159" t="s">
        <v>369</v>
      </c>
      <c r="B466" s="160"/>
      <c r="C466" s="160"/>
      <c r="D466" s="156" t="str">
        <f t="shared" si="7"/>
        <v/>
      </c>
      <c r="E466" s="154"/>
    </row>
    <row r="467" ht="20.1" customHeight="1" spans="1:5">
      <c r="A467" s="159" t="s">
        <v>370</v>
      </c>
      <c r="B467" s="155">
        <f>SUM(B468:B472)</f>
        <v>1170</v>
      </c>
      <c r="C467" s="155">
        <f>SUM(C468:C472)</f>
        <v>292</v>
      </c>
      <c r="D467" s="156">
        <f t="shared" si="7"/>
        <v>25</v>
      </c>
      <c r="E467" s="154"/>
    </row>
    <row r="468" ht="20.1" customHeight="1" spans="1:5">
      <c r="A468" s="154" t="s">
        <v>357</v>
      </c>
      <c r="B468" s="158"/>
      <c r="C468" s="158"/>
      <c r="D468" s="156" t="str">
        <f t="shared" si="7"/>
        <v/>
      </c>
      <c r="E468" s="154"/>
    </row>
    <row r="469" ht="20.1" customHeight="1" spans="1:5">
      <c r="A469" s="157" t="s">
        <v>371</v>
      </c>
      <c r="B469" s="158">
        <v>35</v>
      </c>
      <c r="C469" s="158">
        <v>25</v>
      </c>
      <c r="D469" s="156">
        <f t="shared" si="7"/>
        <v>71.4</v>
      </c>
      <c r="E469" s="154"/>
    </row>
    <row r="470" ht="20.1" customHeight="1" spans="1:5">
      <c r="A470" s="157" t="s">
        <v>372</v>
      </c>
      <c r="B470" s="158"/>
      <c r="C470" s="158"/>
      <c r="D470" s="156" t="str">
        <f t="shared" si="7"/>
        <v/>
      </c>
      <c r="E470" s="154"/>
    </row>
    <row r="471" ht="20.1" customHeight="1" spans="1:5">
      <c r="A471" s="157" t="s">
        <v>373</v>
      </c>
      <c r="B471" s="158"/>
      <c r="C471" s="158"/>
      <c r="D471" s="156" t="str">
        <f t="shared" si="7"/>
        <v/>
      </c>
      <c r="E471" s="154"/>
    </row>
    <row r="472" ht="20.1" customHeight="1" spans="1:5">
      <c r="A472" s="159" t="s">
        <v>374</v>
      </c>
      <c r="B472" s="158">
        <v>1135</v>
      </c>
      <c r="C472" s="158">
        <v>267</v>
      </c>
      <c r="D472" s="156">
        <f t="shared" si="7"/>
        <v>23.5</v>
      </c>
      <c r="E472" s="154"/>
    </row>
    <row r="473" ht="20.1" customHeight="1" spans="1:5">
      <c r="A473" s="159" t="s">
        <v>375</v>
      </c>
      <c r="B473" s="155">
        <f>SUM(B474:B477)</f>
        <v>0</v>
      </c>
      <c r="C473" s="155">
        <f>SUM(C474:C477)</f>
        <v>40</v>
      </c>
      <c r="D473" s="156" t="str">
        <f t="shared" si="7"/>
        <v/>
      </c>
      <c r="E473" s="154"/>
    </row>
    <row r="474" ht="20.1" customHeight="1" spans="1:5">
      <c r="A474" s="159" t="s">
        <v>357</v>
      </c>
      <c r="B474" s="160"/>
      <c r="C474" s="160"/>
      <c r="D474" s="156" t="str">
        <f t="shared" si="7"/>
        <v/>
      </c>
      <c r="E474" s="154"/>
    </row>
    <row r="475" ht="20.1" customHeight="1" spans="1:5">
      <c r="A475" s="157" t="s">
        <v>376</v>
      </c>
      <c r="B475" s="160"/>
      <c r="C475" s="160"/>
      <c r="D475" s="156" t="str">
        <f t="shared" si="7"/>
        <v/>
      </c>
      <c r="E475" s="154"/>
    </row>
    <row r="476" ht="20.1" customHeight="1" spans="1:5">
      <c r="A476" s="157" t="s">
        <v>377</v>
      </c>
      <c r="B476" s="160"/>
      <c r="C476" s="160"/>
      <c r="D476" s="156" t="str">
        <f t="shared" si="7"/>
        <v/>
      </c>
      <c r="E476" s="154"/>
    </row>
    <row r="477" ht="20.1" customHeight="1" spans="1:5">
      <c r="A477" s="157" t="s">
        <v>378</v>
      </c>
      <c r="B477" s="160"/>
      <c r="C477" s="160">
        <v>40</v>
      </c>
      <c r="D477" s="156" t="str">
        <f t="shared" si="7"/>
        <v/>
      </c>
      <c r="E477" s="154"/>
    </row>
    <row r="478" ht="20.1" customHeight="1" spans="1:5">
      <c r="A478" s="159" t="s">
        <v>379</v>
      </c>
      <c r="B478" s="155">
        <f>SUM(B479:B482)</f>
        <v>0</v>
      </c>
      <c r="C478" s="155">
        <f>SUM(C479:C482)</f>
        <v>0</v>
      </c>
      <c r="D478" s="156" t="str">
        <f t="shared" si="7"/>
        <v/>
      </c>
      <c r="E478" s="154"/>
    </row>
    <row r="479" ht="20.1" customHeight="1" spans="1:5">
      <c r="A479" s="159" t="s">
        <v>380</v>
      </c>
      <c r="B479" s="160"/>
      <c r="C479" s="160"/>
      <c r="D479" s="156" t="str">
        <f t="shared" si="7"/>
        <v/>
      </c>
      <c r="E479" s="154"/>
    </row>
    <row r="480" ht="20.1" customHeight="1" spans="1:5">
      <c r="A480" s="159" t="s">
        <v>381</v>
      </c>
      <c r="B480" s="160"/>
      <c r="C480" s="160"/>
      <c r="D480" s="156" t="str">
        <f t="shared" si="7"/>
        <v/>
      </c>
      <c r="E480" s="154"/>
    </row>
    <row r="481" ht="20.1" customHeight="1" spans="1:5">
      <c r="A481" s="154" t="s">
        <v>382</v>
      </c>
      <c r="B481" s="160"/>
      <c r="C481" s="160"/>
      <c r="D481" s="156" t="str">
        <f t="shared" si="7"/>
        <v/>
      </c>
      <c r="E481" s="154"/>
    </row>
    <row r="482" ht="20.1" customHeight="1" spans="1:5">
      <c r="A482" s="157" t="s">
        <v>383</v>
      </c>
      <c r="B482" s="160"/>
      <c r="C482" s="160"/>
      <c r="D482" s="156" t="str">
        <f t="shared" si="7"/>
        <v/>
      </c>
      <c r="E482" s="154"/>
    </row>
    <row r="483" ht="20.1" customHeight="1" spans="1:5">
      <c r="A483" s="157" t="s">
        <v>384</v>
      </c>
      <c r="B483" s="155">
        <f>SUM(B484:B489)</f>
        <v>0</v>
      </c>
      <c r="C483" s="155">
        <f>SUM(C484:C489)</f>
        <v>0</v>
      </c>
      <c r="D483" s="156" t="str">
        <f t="shared" si="7"/>
        <v/>
      </c>
      <c r="E483" s="154"/>
    </row>
    <row r="484" ht="20.1" customHeight="1" spans="1:5">
      <c r="A484" s="157" t="s">
        <v>357</v>
      </c>
      <c r="B484" s="160"/>
      <c r="C484" s="160"/>
      <c r="D484" s="156" t="str">
        <f t="shared" si="7"/>
        <v/>
      </c>
      <c r="E484" s="154"/>
    </row>
    <row r="485" ht="20.1" customHeight="1" spans="1:5">
      <c r="A485" s="159" t="s">
        <v>385</v>
      </c>
      <c r="B485" s="160"/>
      <c r="C485" s="160"/>
      <c r="D485" s="156" t="str">
        <f t="shared" si="7"/>
        <v/>
      </c>
      <c r="E485" s="154"/>
    </row>
    <row r="486" ht="20.1" customHeight="1" spans="1:5">
      <c r="A486" s="159" t="s">
        <v>386</v>
      </c>
      <c r="B486" s="160"/>
      <c r="C486" s="160"/>
      <c r="D486" s="156" t="str">
        <f t="shared" si="7"/>
        <v/>
      </c>
      <c r="E486" s="154"/>
    </row>
    <row r="487" ht="20.1" customHeight="1" spans="1:5">
      <c r="A487" s="159" t="s">
        <v>387</v>
      </c>
      <c r="B487" s="160"/>
      <c r="C487" s="160"/>
      <c r="D487" s="156" t="str">
        <f t="shared" si="7"/>
        <v/>
      </c>
      <c r="E487" s="154"/>
    </row>
    <row r="488" ht="20.1" customHeight="1" spans="1:5">
      <c r="A488" s="157" t="s">
        <v>388</v>
      </c>
      <c r="B488" s="160"/>
      <c r="C488" s="160"/>
      <c r="D488" s="156" t="str">
        <f t="shared" si="7"/>
        <v/>
      </c>
      <c r="E488" s="154"/>
    </row>
    <row r="489" ht="20.1" customHeight="1" spans="1:5">
      <c r="A489" s="157" t="s">
        <v>389</v>
      </c>
      <c r="B489" s="160"/>
      <c r="C489" s="160"/>
      <c r="D489" s="156" t="str">
        <f t="shared" si="7"/>
        <v/>
      </c>
      <c r="E489" s="154"/>
    </row>
    <row r="490" ht="20.1" customHeight="1" spans="1:5">
      <c r="A490" s="157" t="s">
        <v>390</v>
      </c>
      <c r="B490" s="155">
        <f>SUM(B491:B493)</f>
        <v>0</v>
      </c>
      <c r="C490" s="155">
        <f>SUM(C491:C493)</f>
        <v>0</v>
      </c>
      <c r="D490" s="156" t="str">
        <f t="shared" si="7"/>
        <v/>
      </c>
      <c r="E490" s="154"/>
    </row>
    <row r="491" ht="20.1" customHeight="1" spans="1:5">
      <c r="A491" s="159" t="s">
        <v>391</v>
      </c>
      <c r="B491" s="160"/>
      <c r="C491" s="160"/>
      <c r="D491" s="156" t="str">
        <f t="shared" si="7"/>
        <v/>
      </c>
      <c r="E491" s="154"/>
    </row>
    <row r="492" ht="20.1" customHeight="1" spans="1:5">
      <c r="A492" s="159" t="s">
        <v>392</v>
      </c>
      <c r="B492" s="160"/>
      <c r="C492" s="160"/>
      <c r="D492" s="156" t="str">
        <f t="shared" si="7"/>
        <v/>
      </c>
      <c r="E492" s="154"/>
    </row>
    <row r="493" ht="20.1" customHeight="1" spans="1:5">
      <c r="A493" s="159" t="s">
        <v>393</v>
      </c>
      <c r="B493" s="160"/>
      <c r="C493" s="160"/>
      <c r="D493" s="156" t="str">
        <f t="shared" si="7"/>
        <v/>
      </c>
      <c r="E493" s="154"/>
    </row>
    <row r="494" ht="20.1" customHeight="1" spans="1:5">
      <c r="A494" s="154" t="s">
        <v>394</v>
      </c>
      <c r="B494" s="155">
        <f>SUM(B495:B496)</f>
        <v>0</v>
      </c>
      <c r="C494" s="155">
        <f>SUM(C495:C496)</f>
        <v>0</v>
      </c>
      <c r="D494" s="156" t="str">
        <f t="shared" si="7"/>
        <v/>
      </c>
      <c r="E494" s="154"/>
    </row>
    <row r="495" ht="20.1" customHeight="1" spans="1:5">
      <c r="A495" s="159" t="s">
        <v>395</v>
      </c>
      <c r="B495" s="160"/>
      <c r="C495" s="160"/>
      <c r="D495" s="156" t="str">
        <f t="shared" si="7"/>
        <v/>
      </c>
      <c r="E495" s="154"/>
    </row>
    <row r="496" ht="20.1" customHeight="1" spans="1:5">
      <c r="A496" s="159" t="s">
        <v>396</v>
      </c>
      <c r="B496" s="160"/>
      <c r="C496" s="160"/>
      <c r="D496" s="156" t="str">
        <f t="shared" si="7"/>
        <v/>
      </c>
      <c r="E496" s="154"/>
    </row>
    <row r="497" ht="20.1" customHeight="1" spans="1:5">
      <c r="A497" s="157" t="s">
        <v>397</v>
      </c>
      <c r="B497" s="155">
        <f>SUM(B498:B501)</f>
        <v>3477</v>
      </c>
      <c r="C497" s="155">
        <f>SUM(C498:C501)</f>
        <v>2993</v>
      </c>
      <c r="D497" s="156">
        <f t="shared" si="7"/>
        <v>86.1</v>
      </c>
      <c r="E497" s="154"/>
    </row>
    <row r="498" ht="20.1" customHeight="1" spans="1:5">
      <c r="A498" s="157" t="s">
        <v>398</v>
      </c>
      <c r="B498" s="158">
        <v>317</v>
      </c>
      <c r="C498" s="158"/>
      <c r="D498" s="156">
        <f t="shared" si="7"/>
        <v>0</v>
      </c>
      <c r="E498" s="154"/>
    </row>
    <row r="499" ht="20.1" customHeight="1" spans="1:5">
      <c r="A499" s="159" t="s">
        <v>399</v>
      </c>
      <c r="B499" s="158"/>
      <c r="C499" s="158"/>
      <c r="D499" s="156" t="str">
        <f t="shared" si="7"/>
        <v/>
      </c>
      <c r="E499" s="154"/>
    </row>
    <row r="500" ht="20.1" customHeight="1" spans="1:5">
      <c r="A500" s="159" t="s">
        <v>400</v>
      </c>
      <c r="B500" s="158"/>
      <c r="C500" s="158"/>
      <c r="D500" s="156" t="str">
        <f t="shared" si="7"/>
        <v/>
      </c>
      <c r="E500" s="154"/>
    </row>
    <row r="501" ht="20.1" customHeight="1" spans="1:5">
      <c r="A501" s="159" t="s">
        <v>401</v>
      </c>
      <c r="B501" s="158">
        <v>3160</v>
      </c>
      <c r="C501" s="158">
        <v>2993</v>
      </c>
      <c r="D501" s="156">
        <f t="shared" si="7"/>
        <v>94.7</v>
      </c>
      <c r="E501" s="154"/>
    </row>
    <row r="502" ht="20.1" customHeight="1" spans="1:5">
      <c r="A502" s="154" t="s">
        <v>402</v>
      </c>
      <c r="B502" s="155">
        <f>SUM(B503,B517,B525,B536,B547,)</f>
        <v>8</v>
      </c>
      <c r="C502" s="155">
        <f>SUM(C503,C517,C525,C536,C547,)</f>
        <v>10</v>
      </c>
      <c r="D502" s="156">
        <f t="shared" si="7"/>
        <v>125</v>
      </c>
      <c r="E502" s="154"/>
    </row>
    <row r="503" ht="20.1" customHeight="1" spans="1:5">
      <c r="A503" s="154" t="s">
        <v>403</v>
      </c>
      <c r="B503" s="155">
        <f>SUM(B504:B516)</f>
        <v>0</v>
      </c>
      <c r="C503" s="155">
        <f>SUM(C504:C516)</f>
        <v>0</v>
      </c>
      <c r="D503" s="156" t="str">
        <f t="shared" si="7"/>
        <v/>
      </c>
      <c r="E503" s="154"/>
    </row>
    <row r="504" ht="20.1" customHeight="1" spans="1:5">
      <c r="A504" s="154" t="s">
        <v>63</v>
      </c>
      <c r="B504" s="160"/>
      <c r="C504" s="160"/>
      <c r="D504" s="156" t="str">
        <f t="shared" si="7"/>
        <v/>
      </c>
      <c r="E504" s="154"/>
    </row>
    <row r="505" ht="20.1" customHeight="1" spans="1:5">
      <c r="A505" s="154" t="s">
        <v>64</v>
      </c>
      <c r="B505" s="160"/>
      <c r="C505" s="160"/>
      <c r="D505" s="156" t="str">
        <f t="shared" si="7"/>
        <v/>
      </c>
      <c r="E505" s="154"/>
    </row>
    <row r="506" ht="20.1" customHeight="1" spans="1:5">
      <c r="A506" s="154" t="s">
        <v>65</v>
      </c>
      <c r="B506" s="160"/>
      <c r="C506" s="160"/>
      <c r="D506" s="156" t="str">
        <f t="shared" si="7"/>
        <v/>
      </c>
      <c r="E506" s="154"/>
    </row>
    <row r="507" ht="20.1" customHeight="1" spans="1:5">
      <c r="A507" s="154" t="s">
        <v>404</v>
      </c>
      <c r="B507" s="160"/>
      <c r="C507" s="160"/>
      <c r="D507" s="156" t="str">
        <f t="shared" si="7"/>
        <v/>
      </c>
      <c r="E507" s="154"/>
    </row>
    <row r="508" ht="20.1" customHeight="1" spans="1:5">
      <c r="A508" s="154" t="s">
        <v>405</v>
      </c>
      <c r="B508" s="160"/>
      <c r="C508" s="160"/>
      <c r="D508" s="156" t="str">
        <f t="shared" si="7"/>
        <v/>
      </c>
      <c r="E508" s="154"/>
    </row>
    <row r="509" ht="20.1" customHeight="1" spans="1:5">
      <c r="A509" s="154" t="s">
        <v>406</v>
      </c>
      <c r="B509" s="160"/>
      <c r="C509" s="160"/>
      <c r="D509" s="156" t="str">
        <f t="shared" si="7"/>
        <v/>
      </c>
      <c r="E509" s="154"/>
    </row>
    <row r="510" ht="20.1" customHeight="1" spans="1:5">
      <c r="A510" s="154" t="s">
        <v>407</v>
      </c>
      <c r="B510" s="160"/>
      <c r="C510" s="160"/>
      <c r="D510" s="156" t="str">
        <f t="shared" si="7"/>
        <v/>
      </c>
      <c r="E510" s="154"/>
    </row>
    <row r="511" ht="20.1" customHeight="1" spans="1:5">
      <c r="A511" s="154" t="s">
        <v>408</v>
      </c>
      <c r="B511" s="160"/>
      <c r="C511" s="160"/>
      <c r="D511" s="156" t="str">
        <f t="shared" si="7"/>
        <v/>
      </c>
      <c r="E511" s="154"/>
    </row>
    <row r="512" ht="20.1" customHeight="1" spans="1:5">
      <c r="A512" s="154" t="s">
        <v>409</v>
      </c>
      <c r="B512" s="160"/>
      <c r="C512" s="160"/>
      <c r="D512" s="156" t="str">
        <f t="shared" si="7"/>
        <v/>
      </c>
      <c r="E512" s="154"/>
    </row>
    <row r="513" ht="20.1" customHeight="1" spans="1:5">
      <c r="A513" s="154" t="s">
        <v>410</v>
      </c>
      <c r="B513" s="160"/>
      <c r="C513" s="160"/>
      <c r="D513" s="156" t="str">
        <f t="shared" si="7"/>
        <v/>
      </c>
      <c r="E513" s="154"/>
    </row>
    <row r="514" ht="20.1" customHeight="1" spans="1:5">
      <c r="A514" s="154" t="s">
        <v>411</v>
      </c>
      <c r="B514" s="160"/>
      <c r="C514" s="160"/>
      <c r="D514" s="156" t="str">
        <f t="shared" si="7"/>
        <v/>
      </c>
      <c r="E514" s="154"/>
    </row>
    <row r="515" ht="20.1" customHeight="1" spans="1:5">
      <c r="A515" s="154" t="s">
        <v>412</v>
      </c>
      <c r="B515" s="160"/>
      <c r="C515" s="160"/>
      <c r="D515" s="156" t="str">
        <f t="shared" si="7"/>
        <v/>
      </c>
      <c r="E515" s="154"/>
    </row>
    <row r="516" ht="20.1" customHeight="1" spans="1:5">
      <c r="A516" s="154" t="s">
        <v>413</v>
      </c>
      <c r="B516" s="160"/>
      <c r="C516" s="160"/>
      <c r="D516" s="156" t="str">
        <f t="shared" si="7"/>
        <v/>
      </c>
      <c r="E516" s="154"/>
    </row>
    <row r="517" ht="20.1" customHeight="1" spans="1:5">
      <c r="A517" s="154" t="s">
        <v>414</v>
      </c>
      <c r="B517" s="155">
        <f>SUM(B518:B524)</f>
        <v>0</v>
      </c>
      <c r="C517" s="155">
        <f>SUM(C518:C524)</f>
        <v>0</v>
      </c>
      <c r="D517" s="156" t="str">
        <f t="shared" si="7"/>
        <v/>
      </c>
      <c r="E517" s="154"/>
    </row>
    <row r="518" ht="20.1" customHeight="1" spans="1:5">
      <c r="A518" s="154" t="s">
        <v>63</v>
      </c>
      <c r="B518" s="160"/>
      <c r="C518" s="160"/>
      <c r="D518" s="156" t="str">
        <f t="shared" ref="D518:D581" si="8">IF(B518=0,"",ROUND(C518/B518*100,1))</f>
        <v/>
      </c>
      <c r="E518" s="154"/>
    </row>
    <row r="519" ht="20.1" customHeight="1" spans="1:5">
      <c r="A519" s="154" t="s">
        <v>64</v>
      </c>
      <c r="B519" s="160"/>
      <c r="C519" s="160"/>
      <c r="D519" s="156" t="str">
        <f t="shared" si="8"/>
        <v/>
      </c>
      <c r="E519" s="154"/>
    </row>
    <row r="520" ht="20.1" customHeight="1" spans="1:5">
      <c r="A520" s="154" t="s">
        <v>65</v>
      </c>
      <c r="B520" s="160"/>
      <c r="C520" s="160"/>
      <c r="D520" s="156" t="str">
        <f t="shared" si="8"/>
        <v/>
      </c>
      <c r="E520" s="154"/>
    </row>
    <row r="521" ht="20.1" customHeight="1" spans="1:5">
      <c r="A521" s="154" t="s">
        <v>415</v>
      </c>
      <c r="B521" s="160"/>
      <c r="C521" s="160"/>
      <c r="D521" s="156" t="str">
        <f t="shared" si="8"/>
        <v/>
      </c>
      <c r="E521" s="154"/>
    </row>
    <row r="522" ht="20.1" customHeight="1" spans="1:5">
      <c r="A522" s="154" t="s">
        <v>416</v>
      </c>
      <c r="B522" s="160"/>
      <c r="C522" s="160"/>
      <c r="D522" s="156" t="str">
        <f t="shared" si="8"/>
        <v/>
      </c>
      <c r="E522" s="154"/>
    </row>
    <row r="523" ht="20.1" customHeight="1" spans="1:5">
      <c r="A523" s="154" t="s">
        <v>417</v>
      </c>
      <c r="B523" s="160"/>
      <c r="C523" s="160"/>
      <c r="D523" s="156" t="str">
        <f t="shared" si="8"/>
        <v/>
      </c>
      <c r="E523" s="154"/>
    </row>
    <row r="524" ht="20.1" customHeight="1" spans="1:5">
      <c r="A524" s="154" t="s">
        <v>418</v>
      </c>
      <c r="B524" s="160"/>
      <c r="C524" s="160"/>
      <c r="D524" s="156" t="str">
        <f t="shared" si="8"/>
        <v/>
      </c>
      <c r="E524" s="154"/>
    </row>
    <row r="525" ht="20.1" customHeight="1" spans="1:5">
      <c r="A525" s="154" t="s">
        <v>419</v>
      </c>
      <c r="B525" s="155">
        <f>SUM(B526:B535)</f>
        <v>0</v>
      </c>
      <c r="C525" s="155">
        <f>SUM(C526:C535)</f>
        <v>0</v>
      </c>
      <c r="D525" s="156" t="str">
        <f t="shared" si="8"/>
        <v/>
      </c>
      <c r="E525" s="154"/>
    </row>
    <row r="526" ht="20.1" customHeight="1" spans="1:5">
      <c r="A526" s="154" t="s">
        <v>63</v>
      </c>
      <c r="B526" s="160"/>
      <c r="C526" s="160"/>
      <c r="D526" s="156" t="str">
        <f t="shared" si="8"/>
        <v/>
      </c>
      <c r="E526" s="154"/>
    </row>
    <row r="527" ht="20.1" customHeight="1" spans="1:5">
      <c r="A527" s="154" t="s">
        <v>64</v>
      </c>
      <c r="B527" s="160"/>
      <c r="C527" s="160"/>
      <c r="D527" s="156" t="str">
        <f t="shared" si="8"/>
        <v/>
      </c>
      <c r="E527" s="154"/>
    </row>
    <row r="528" ht="20.1" customHeight="1" spans="1:5">
      <c r="A528" s="154" t="s">
        <v>65</v>
      </c>
      <c r="B528" s="160"/>
      <c r="C528" s="160"/>
      <c r="D528" s="156" t="str">
        <f t="shared" si="8"/>
        <v/>
      </c>
      <c r="E528" s="154"/>
    </row>
    <row r="529" ht="20.1" customHeight="1" spans="1:5">
      <c r="A529" s="154" t="s">
        <v>420</v>
      </c>
      <c r="B529" s="160"/>
      <c r="C529" s="160"/>
      <c r="D529" s="156" t="str">
        <f t="shared" si="8"/>
        <v/>
      </c>
      <c r="E529" s="154"/>
    </row>
    <row r="530" ht="20.1" customHeight="1" spans="1:5">
      <c r="A530" s="154" t="s">
        <v>421</v>
      </c>
      <c r="B530" s="160"/>
      <c r="C530" s="160"/>
      <c r="D530" s="156" t="str">
        <f t="shared" si="8"/>
        <v/>
      </c>
      <c r="E530" s="154"/>
    </row>
    <row r="531" ht="20.1" customHeight="1" spans="1:5">
      <c r="A531" s="154" t="s">
        <v>422</v>
      </c>
      <c r="B531" s="160"/>
      <c r="C531" s="160"/>
      <c r="D531" s="156" t="str">
        <f t="shared" si="8"/>
        <v/>
      </c>
      <c r="E531" s="154"/>
    </row>
    <row r="532" ht="20.1" customHeight="1" spans="1:5">
      <c r="A532" s="154" t="s">
        <v>423</v>
      </c>
      <c r="B532" s="160"/>
      <c r="C532" s="160"/>
      <c r="D532" s="156" t="str">
        <f t="shared" si="8"/>
        <v/>
      </c>
      <c r="E532" s="154"/>
    </row>
    <row r="533" ht="20.1" customHeight="1" spans="1:5">
      <c r="A533" s="154" t="s">
        <v>424</v>
      </c>
      <c r="B533" s="160"/>
      <c r="C533" s="160"/>
      <c r="D533" s="156" t="str">
        <f t="shared" si="8"/>
        <v/>
      </c>
      <c r="E533" s="154"/>
    </row>
    <row r="534" ht="20.1" customHeight="1" spans="1:5">
      <c r="A534" s="154" t="s">
        <v>425</v>
      </c>
      <c r="B534" s="160"/>
      <c r="C534" s="160"/>
      <c r="D534" s="156" t="str">
        <f t="shared" si="8"/>
        <v/>
      </c>
      <c r="E534" s="154"/>
    </row>
    <row r="535" ht="20.1" customHeight="1" spans="1:5">
      <c r="A535" s="154" t="s">
        <v>426</v>
      </c>
      <c r="B535" s="160"/>
      <c r="C535" s="160"/>
      <c r="D535" s="156" t="str">
        <f t="shared" si="8"/>
        <v/>
      </c>
      <c r="E535" s="154"/>
    </row>
    <row r="536" ht="20.1" customHeight="1" spans="1:5">
      <c r="A536" s="154" t="s">
        <v>427</v>
      </c>
      <c r="B536" s="155">
        <f>SUM(B537:B546)</f>
        <v>8</v>
      </c>
      <c r="C536" s="155">
        <f>SUM(C537:C546)</f>
        <v>0</v>
      </c>
      <c r="D536" s="156">
        <f t="shared" si="8"/>
        <v>0</v>
      </c>
      <c r="E536" s="154"/>
    </row>
    <row r="537" ht="20.1" customHeight="1" spans="1:5">
      <c r="A537" s="154" t="s">
        <v>63</v>
      </c>
      <c r="B537" s="160"/>
      <c r="C537" s="160"/>
      <c r="D537" s="156" t="str">
        <f t="shared" si="8"/>
        <v/>
      </c>
      <c r="E537" s="154"/>
    </row>
    <row r="538" ht="20.1" customHeight="1" spans="1:5">
      <c r="A538" s="154" t="s">
        <v>64</v>
      </c>
      <c r="B538" s="160"/>
      <c r="C538" s="160"/>
      <c r="D538" s="156" t="str">
        <f t="shared" si="8"/>
        <v/>
      </c>
      <c r="E538" s="154"/>
    </row>
    <row r="539" ht="20.1" customHeight="1" spans="1:5">
      <c r="A539" s="154" t="s">
        <v>65</v>
      </c>
      <c r="B539" s="160"/>
      <c r="C539" s="160"/>
      <c r="D539" s="156" t="str">
        <f t="shared" si="8"/>
        <v/>
      </c>
      <c r="E539" s="154"/>
    </row>
    <row r="540" ht="20.1" customHeight="1" spans="1:5">
      <c r="A540" s="154" t="s">
        <v>428</v>
      </c>
      <c r="B540" s="160"/>
      <c r="C540" s="160"/>
      <c r="D540" s="156" t="str">
        <f t="shared" si="8"/>
        <v/>
      </c>
      <c r="E540" s="154"/>
    </row>
    <row r="541" ht="20.1" customHeight="1" spans="1:5">
      <c r="A541" s="154" t="s">
        <v>429</v>
      </c>
      <c r="B541" s="160"/>
      <c r="C541" s="160"/>
      <c r="D541" s="156" t="str">
        <f t="shared" si="8"/>
        <v/>
      </c>
      <c r="E541" s="154"/>
    </row>
    <row r="542" ht="20.1" customHeight="1" spans="1:5">
      <c r="A542" s="154" t="s">
        <v>430</v>
      </c>
      <c r="B542" s="160"/>
      <c r="C542" s="160"/>
      <c r="D542" s="156" t="str">
        <f t="shared" si="8"/>
        <v/>
      </c>
      <c r="E542" s="154"/>
    </row>
    <row r="543" ht="20.1" customHeight="1" spans="1:5">
      <c r="A543" s="154" t="s">
        <v>431</v>
      </c>
      <c r="B543" s="160">
        <v>8</v>
      </c>
      <c r="C543" s="160"/>
      <c r="D543" s="156">
        <f t="shared" si="8"/>
        <v>0</v>
      </c>
      <c r="E543" s="154"/>
    </row>
    <row r="544" ht="20.1" customHeight="1" spans="1:5">
      <c r="A544" s="154" t="s">
        <v>432</v>
      </c>
      <c r="B544" s="160"/>
      <c r="C544" s="160"/>
      <c r="D544" s="156" t="str">
        <f t="shared" si="8"/>
        <v/>
      </c>
      <c r="E544" s="154"/>
    </row>
    <row r="545" ht="20.1" customHeight="1" spans="1:5">
      <c r="A545" s="154" t="s">
        <v>433</v>
      </c>
      <c r="B545" s="160"/>
      <c r="C545" s="160"/>
      <c r="D545" s="156" t="str">
        <f t="shared" si="8"/>
        <v/>
      </c>
      <c r="E545" s="154"/>
    </row>
    <row r="546" ht="20.1" customHeight="1" spans="1:5">
      <c r="A546" s="154" t="s">
        <v>434</v>
      </c>
      <c r="B546" s="160"/>
      <c r="C546" s="160"/>
      <c r="D546" s="156" t="str">
        <f t="shared" si="8"/>
        <v/>
      </c>
      <c r="E546" s="154"/>
    </row>
    <row r="547" ht="20.1" customHeight="1" spans="1:5">
      <c r="A547" s="154" t="s">
        <v>435</v>
      </c>
      <c r="B547" s="155">
        <f>SUM(B548:B550)</f>
        <v>0</v>
      </c>
      <c r="C547" s="155">
        <f>SUM(C548:C550)</f>
        <v>10</v>
      </c>
      <c r="D547" s="156" t="str">
        <f t="shared" si="8"/>
        <v/>
      </c>
      <c r="E547" s="154"/>
    </row>
    <row r="548" ht="20.1" customHeight="1" spans="1:5">
      <c r="A548" s="154" t="s">
        <v>436</v>
      </c>
      <c r="B548" s="160"/>
      <c r="C548" s="160"/>
      <c r="D548" s="156" t="str">
        <f t="shared" si="8"/>
        <v/>
      </c>
      <c r="E548" s="154"/>
    </row>
    <row r="549" ht="20.1" customHeight="1" spans="1:5">
      <c r="A549" s="154" t="s">
        <v>437</v>
      </c>
      <c r="B549" s="160"/>
      <c r="C549" s="160"/>
      <c r="D549" s="156" t="str">
        <f t="shared" si="8"/>
        <v/>
      </c>
      <c r="E549" s="154"/>
    </row>
    <row r="550" ht="20.1" customHeight="1" spans="1:5">
      <c r="A550" s="154" t="s">
        <v>438</v>
      </c>
      <c r="B550" s="160"/>
      <c r="C550" s="160">
        <v>10</v>
      </c>
      <c r="D550" s="156" t="str">
        <f t="shared" si="8"/>
        <v/>
      </c>
      <c r="E550" s="154"/>
    </row>
    <row r="551" ht="20.1" customHeight="1" spans="1:5">
      <c r="A551" s="154" t="s">
        <v>439</v>
      </c>
      <c r="B551" s="155">
        <f>SUM(B552,B566,B577,B579,B588,B592,B602,B610,B616,B623,B632,B637,B642,B645,B648,B651,B654,B657,B661,B666,)</f>
        <v>1500</v>
      </c>
      <c r="C551" s="155">
        <f>SUM(C552,C566,C577,C579,C588,C592,C602,C610,C616,C623,C632,C637,C642,C645,C648,C651,C654,C657,C661,C666,)</f>
        <v>3469</v>
      </c>
      <c r="D551" s="156">
        <f t="shared" si="8"/>
        <v>231.3</v>
      </c>
      <c r="E551" s="154"/>
    </row>
    <row r="552" ht="20.1" customHeight="1" spans="1:5">
      <c r="A552" s="154" t="s">
        <v>440</v>
      </c>
      <c r="B552" s="155">
        <f>SUM(B553:B565)</f>
        <v>0</v>
      </c>
      <c r="C552" s="155">
        <f>SUM(C553:C565)</f>
        <v>206</v>
      </c>
      <c r="D552" s="156" t="str">
        <f t="shared" si="8"/>
        <v/>
      </c>
      <c r="E552" s="154"/>
    </row>
    <row r="553" ht="20.1" customHeight="1" spans="1:5">
      <c r="A553" s="154" t="s">
        <v>63</v>
      </c>
      <c r="B553" s="158"/>
      <c r="C553" s="158">
        <v>156</v>
      </c>
      <c r="D553" s="156" t="str">
        <f t="shared" si="8"/>
        <v/>
      </c>
      <c r="E553" s="154"/>
    </row>
    <row r="554" ht="20.1" customHeight="1" spans="1:5">
      <c r="A554" s="154" t="s">
        <v>64</v>
      </c>
      <c r="B554" s="158"/>
      <c r="C554" s="158">
        <v>43</v>
      </c>
      <c r="D554" s="156" t="str">
        <f t="shared" si="8"/>
        <v/>
      </c>
      <c r="E554" s="154"/>
    </row>
    <row r="555" ht="20.1" customHeight="1" spans="1:5">
      <c r="A555" s="154" t="s">
        <v>65</v>
      </c>
      <c r="B555" s="160"/>
      <c r="C555" s="160"/>
      <c r="D555" s="156" t="str">
        <f t="shared" si="8"/>
        <v/>
      </c>
      <c r="E555" s="154"/>
    </row>
    <row r="556" ht="20.1" customHeight="1" spans="1:5">
      <c r="A556" s="154" t="s">
        <v>441</v>
      </c>
      <c r="B556" s="160"/>
      <c r="C556" s="160"/>
      <c r="D556" s="156" t="str">
        <f t="shared" si="8"/>
        <v/>
      </c>
      <c r="E556" s="154"/>
    </row>
    <row r="557" ht="20.1" customHeight="1" spans="1:5">
      <c r="A557" s="154" t="s">
        <v>442</v>
      </c>
      <c r="B557" s="160"/>
      <c r="C557" s="160"/>
      <c r="D557" s="156" t="str">
        <f t="shared" si="8"/>
        <v/>
      </c>
      <c r="E557" s="154"/>
    </row>
    <row r="558" ht="20.1" customHeight="1" spans="1:5">
      <c r="A558" s="154" t="s">
        <v>443</v>
      </c>
      <c r="B558" s="160"/>
      <c r="C558" s="160"/>
      <c r="D558" s="156" t="str">
        <f t="shared" si="8"/>
        <v/>
      </c>
      <c r="E558" s="154"/>
    </row>
    <row r="559" ht="20.1" customHeight="1" spans="1:5">
      <c r="A559" s="154" t="s">
        <v>444</v>
      </c>
      <c r="B559" s="160"/>
      <c r="C559" s="160"/>
      <c r="D559" s="156" t="str">
        <f t="shared" si="8"/>
        <v/>
      </c>
      <c r="E559" s="154"/>
    </row>
    <row r="560" ht="20.1" customHeight="1" spans="1:5">
      <c r="A560" s="154" t="s">
        <v>106</v>
      </c>
      <c r="B560" s="160"/>
      <c r="C560" s="160"/>
      <c r="D560" s="156" t="str">
        <f t="shared" si="8"/>
        <v/>
      </c>
      <c r="E560" s="154"/>
    </row>
    <row r="561" ht="20.1" customHeight="1" spans="1:5">
      <c r="A561" s="154" t="s">
        <v>445</v>
      </c>
      <c r="B561" s="160"/>
      <c r="C561" s="160"/>
      <c r="D561" s="156" t="str">
        <f t="shared" si="8"/>
        <v/>
      </c>
      <c r="E561" s="154"/>
    </row>
    <row r="562" ht="20.1" customHeight="1" spans="1:5">
      <c r="A562" s="154" t="s">
        <v>446</v>
      </c>
      <c r="B562" s="160"/>
      <c r="C562" s="160"/>
      <c r="D562" s="156" t="str">
        <f t="shared" si="8"/>
        <v/>
      </c>
      <c r="E562" s="154"/>
    </row>
    <row r="563" ht="20.1" customHeight="1" spans="1:5">
      <c r="A563" s="154" t="s">
        <v>447</v>
      </c>
      <c r="B563" s="160"/>
      <c r="C563" s="160"/>
      <c r="D563" s="156" t="str">
        <f t="shared" si="8"/>
        <v/>
      </c>
      <c r="E563" s="154"/>
    </row>
    <row r="564" ht="20.1" customHeight="1" spans="1:5">
      <c r="A564" s="154" t="s">
        <v>448</v>
      </c>
      <c r="B564" s="160"/>
      <c r="C564" s="160"/>
      <c r="D564" s="156" t="str">
        <f t="shared" si="8"/>
        <v/>
      </c>
      <c r="E564" s="154"/>
    </row>
    <row r="565" ht="20.1" customHeight="1" spans="1:5">
      <c r="A565" s="154" t="s">
        <v>449</v>
      </c>
      <c r="B565" s="160"/>
      <c r="C565" s="160">
        <v>7</v>
      </c>
      <c r="D565" s="156" t="str">
        <f t="shared" si="8"/>
        <v/>
      </c>
      <c r="E565" s="154"/>
    </row>
    <row r="566" ht="20.1" customHeight="1" spans="1:5">
      <c r="A566" s="154" t="s">
        <v>450</v>
      </c>
      <c r="B566" s="155">
        <f>SUM(B567:B576)</f>
        <v>21</v>
      </c>
      <c r="C566" s="155">
        <f>SUM(C567:C576)</f>
        <v>50</v>
      </c>
      <c r="D566" s="156">
        <f t="shared" si="8"/>
        <v>238.1</v>
      </c>
      <c r="E566" s="154"/>
    </row>
    <row r="567" ht="20.1" customHeight="1" spans="1:5">
      <c r="A567" s="154" t="s">
        <v>63</v>
      </c>
      <c r="B567" s="158"/>
      <c r="C567" s="158"/>
      <c r="D567" s="156" t="str">
        <f t="shared" si="8"/>
        <v/>
      </c>
      <c r="E567" s="154"/>
    </row>
    <row r="568" ht="20.1" customHeight="1" spans="1:5">
      <c r="A568" s="154" t="s">
        <v>64</v>
      </c>
      <c r="B568" s="158"/>
      <c r="C568" s="158">
        <v>38</v>
      </c>
      <c r="D568" s="156" t="str">
        <f t="shared" si="8"/>
        <v/>
      </c>
      <c r="E568" s="154"/>
    </row>
    <row r="569" ht="20.1" customHeight="1" spans="1:5">
      <c r="A569" s="154" t="s">
        <v>65</v>
      </c>
      <c r="B569" s="158"/>
      <c r="C569" s="158"/>
      <c r="D569" s="156" t="str">
        <f t="shared" si="8"/>
        <v/>
      </c>
      <c r="E569" s="154"/>
    </row>
    <row r="570" ht="20.1" customHeight="1" spans="1:5">
      <c r="A570" s="154" t="s">
        <v>451</v>
      </c>
      <c r="B570" s="158">
        <v>10</v>
      </c>
      <c r="C570" s="158">
        <v>12</v>
      </c>
      <c r="D570" s="156">
        <f t="shared" si="8"/>
        <v>120</v>
      </c>
      <c r="E570" s="154"/>
    </row>
    <row r="571" ht="20.1" customHeight="1" spans="1:5">
      <c r="A571" s="154" t="s">
        <v>452</v>
      </c>
      <c r="B571" s="158"/>
      <c r="C571" s="158"/>
      <c r="D571" s="156" t="str">
        <f t="shared" si="8"/>
        <v/>
      </c>
      <c r="E571" s="154"/>
    </row>
    <row r="572" ht="20.1" customHeight="1" spans="1:5">
      <c r="A572" s="154" t="s">
        <v>453</v>
      </c>
      <c r="B572" s="158"/>
      <c r="C572" s="158"/>
      <c r="D572" s="156" t="str">
        <f t="shared" si="8"/>
        <v/>
      </c>
      <c r="E572" s="154"/>
    </row>
    <row r="573" ht="20.1" customHeight="1" spans="1:5">
      <c r="A573" s="154" t="s">
        <v>454</v>
      </c>
      <c r="B573" s="158">
        <v>11</v>
      </c>
      <c r="C573" s="158"/>
      <c r="D573" s="156">
        <f t="shared" si="8"/>
        <v>0</v>
      </c>
      <c r="E573" s="154"/>
    </row>
    <row r="574" ht="20.1" customHeight="1" spans="1:5">
      <c r="A574" s="154" t="s">
        <v>455</v>
      </c>
      <c r="B574" s="158"/>
      <c r="C574" s="158"/>
      <c r="D574" s="156" t="str">
        <f t="shared" si="8"/>
        <v/>
      </c>
      <c r="E574" s="154"/>
    </row>
    <row r="575" ht="20.1" customHeight="1" spans="1:5">
      <c r="A575" s="154" t="s">
        <v>456</v>
      </c>
      <c r="B575" s="158"/>
      <c r="C575" s="158"/>
      <c r="D575" s="156" t="str">
        <f t="shared" si="8"/>
        <v/>
      </c>
      <c r="E575" s="154"/>
    </row>
    <row r="576" ht="20.1" customHeight="1" spans="1:5">
      <c r="A576" s="154" t="s">
        <v>457</v>
      </c>
      <c r="B576" s="160"/>
      <c r="C576" s="160"/>
      <c r="D576" s="156" t="str">
        <f t="shared" si="8"/>
        <v/>
      </c>
      <c r="E576" s="154"/>
    </row>
    <row r="577" s="143" customFormat="1" ht="20.1" customHeight="1" spans="1:5">
      <c r="A577" s="154" t="s">
        <v>458</v>
      </c>
      <c r="B577" s="155">
        <f>SUM(B578)</f>
        <v>0</v>
      </c>
      <c r="C577" s="155">
        <f>SUM(C578)</f>
        <v>0</v>
      </c>
      <c r="D577" s="156" t="str">
        <f t="shared" si="8"/>
        <v/>
      </c>
      <c r="E577" s="165"/>
    </row>
    <row r="578" s="143" customFormat="1" ht="20.1" customHeight="1" spans="1:5">
      <c r="A578" s="154" t="s">
        <v>459</v>
      </c>
      <c r="B578" s="160"/>
      <c r="C578" s="160"/>
      <c r="D578" s="156" t="str">
        <f t="shared" si="8"/>
        <v/>
      </c>
      <c r="E578" s="165"/>
    </row>
    <row r="579" ht="20.1" customHeight="1" spans="1:5">
      <c r="A579" s="154" t="s">
        <v>460</v>
      </c>
      <c r="B579" s="155">
        <f>SUM(B580:B587)</f>
        <v>0</v>
      </c>
      <c r="C579" s="155">
        <f>SUM(C580:C587)</f>
        <v>1649</v>
      </c>
      <c r="D579" s="156" t="str">
        <f t="shared" si="8"/>
        <v/>
      </c>
      <c r="E579" s="154"/>
    </row>
    <row r="580" ht="20.1" customHeight="1" spans="1:5">
      <c r="A580" s="154" t="s">
        <v>461</v>
      </c>
      <c r="B580" s="158"/>
      <c r="C580" s="158"/>
      <c r="D580" s="156" t="str">
        <f t="shared" si="8"/>
        <v/>
      </c>
      <c r="E580" s="154"/>
    </row>
    <row r="581" ht="20.1" customHeight="1" spans="1:5">
      <c r="A581" s="154" t="s">
        <v>462</v>
      </c>
      <c r="B581" s="158"/>
      <c r="C581" s="158"/>
      <c r="D581" s="156" t="str">
        <f t="shared" si="8"/>
        <v/>
      </c>
      <c r="E581" s="154"/>
    </row>
    <row r="582" ht="20.1" customHeight="1" spans="1:5">
      <c r="A582" s="154" t="s">
        <v>463</v>
      </c>
      <c r="B582" s="158"/>
      <c r="C582" s="158"/>
      <c r="D582" s="156" t="str">
        <f t="shared" ref="D582:D645" si="9">IF(B582=0,"",ROUND(C582/B582*100,1))</f>
        <v/>
      </c>
      <c r="E582" s="154"/>
    </row>
    <row r="583" ht="20.1" customHeight="1" spans="1:5">
      <c r="A583" s="154" t="s">
        <v>464</v>
      </c>
      <c r="B583" s="158"/>
      <c r="C583" s="158"/>
      <c r="D583" s="156" t="str">
        <f t="shared" si="9"/>
        <v/>
      </c>
      <c r="E583" s="154"/>
    </row>
    <row r="584" s="143" customFormat="1" ht="20.1" customHeight="1" spans="1:5">
      <c r="A584" s="154" t="s">
        <v>465</v>
      </c>
      <c r="B584" s="158"/>
      <c r="C584" s="158">
        <v>1189</v>
      </c>
      <c r="D584" s="156" t="str">
        <f t="shared" si="9"/>
        <v/>
      </c>
      <c r="E584" s="165"/>
    </row>
    <row r="585" s="143" customFormat="1" ht="20.1" customHeight="1" spans="1:5">
      <c r="A585" s="154" t="s">
        <v>466</v>
      </c>
      <c r="B585" s="158"/>
      <c r="C585" s="158">
        <v>460</v>
      </c>
      <c r="D585" s="156" t="str">
        <f t="shared" si="9"/>
        <v/>
      </c>
      <c r="E585" s="165"/>
    </row>
    <row r="586" s="143" customFormat="1" ht="20.1" customHeight="1" spans="1:5">
      <c r="A586" s="154" t="s">
        <v>467</v>
      </c>
      <c r="B586" s="158"/>
      <c r="C586" s="158"/>
      <c r="D586" s="156" t="str">
        <f t="shared" si="9"/>
        <v/>
      </c>
      <c r="E586" s="165"/>
    </row>
    <row r="587" ht="20.1" customHeight="1" spans="1:5">
      <c r="A587" s="154" t="s">
        <v>468</v>
      </c>
      <c r="B587" s="160"/>
      <c r="C587" s="160"/>
      <c r="D587" s="156" t="str">
        <f t="shared" si="9"/>
        <v/>
      </c>
      <c r="E587" s="154"/>
    </row>
    <row r="588" ht="20.1" customHeight="1" spans="1:5">
      <c r="A588" s="154" t="s">
        <v>469</v>
      </c>
      <c r="B588" s="155">
        <f>SUM(B589:B591)</f>
        <v>232</v>
      </c>
      <c r="C588" s="155">
        <f>SUM(C589:C591)</f>
        <v>0</v>
      </c>
      <c r="D588" s="156">
        <f t="shared" si="9"/>
        <v>0</v>
      </c>
      <c r="E588" s="154"/>
    </row>
    <row r="589" ht="20.1" customHeight="1" spans="1:5">
      <c r="A589" s="154" t="s">
        <v>470</v>
      </c>
      <c r="B589" s="160"/>
      <c r="C589" s="160"/>
      <c r="D589" s="156" t="str">
        <f t="shared" si="9"/>
        <v/>
      </c>
      <c r="E589" s="154"/>
    </row>
    <row r="590" ht="20.1" customHeight="1" spans="1:5">
      <c r="A590" s="154" t="s">
        <v>471</v>
      </c>
      <c r="B590" s="160"/>
      <c r="C590" s="160"/>
      <c r="D590" s="156" t="str">
        <f t="shared" si="9"/>
        <v/>
      </c>
      <c r="E590" s="154"/>
    </row>
    <row r="591" ht="20.1" customHeight="1" spans="1:5">
      <c r="A591" s="154" t="s">
        <v>472</v>
      </c>
      <c r="B591" s="160">
        <v>232</v>
      </c>
      <c r="C591" s="160"/>
      <c r="D591" s="156">
        <f t="shared" si="9"/>
        <v>0</v>
      </c>
      <c r="E591" s="154"/>
    </row>
    <row r="592" ht="20.1" customHeight="1" spans="1:5">
      <c r="A592" s="154" t="s">
        <v>473</v>
      </c>
      <c r="B592" s="155">
        <f>SUM(B593:B601)</f>
        <v>0</v>
      </c>
      <c r="C592" s="155">
        <f>SUM(C593:C601)</f>
        <v>1</v>
      </c>
      <c r="D592" s="156" t="str">
        <f t="shared" si="9"/>
        <v/>
      </c>
      <c r="E592" s="154"/>
    </row>
    <row r="593" ht="20.1" customHeight="1" spans="1:5">
      <c r="A593" s="154" t="s">
        <v>474</v>
      </c>
      <c r="B593" s="160"/>
      <c r="C593" s="160">
        <v>1</v>
      </c>
      <c r="D593" s="156" t="str">
        <f t="shared" si="9"/>
        <v/>
      </c>
      <c r="E593" s="154"/>
    </row>
    <row r="594" ht="20.1" customHeight="1" spans="1:5">
      <c r="A594" s="154" t="s">
        <v>475</v>
      </c>
      <c r="B594" s="160"/>
      <c r="C594" s="160"/>
      <c r="D594" s="156" t="str">
        <f t="shared" si="9"/>
        <v/>
      </c>
      <c r="E594" s="154"/>
    </row>
    <row r="595" ht="20.1" customHeight="1" spans="1:5">
      <c r="A595" s="154" t="s">
        <v>476</v>
      </c>
      <c r="B595" s="160"/>
      <c r="C595" s="160"/>
      <c r="D595" s="156" t="str">
        <f t="shared" si="9"/>
        <v/>
      </c>
      <c r="E595" s="154"/>
    </row>
    <row r="596" ht="20.1" customHeight="1" spans="1:5">
      <c r="A596" s="154" t="s">
        <v>477</v>
      </c>
      <c r="B596" s="160"/>
      <c r="C596" s="160"/>
      <c r="D596" s="156" t="str">
        <f t="shared" si="9"/>
        <v/>
      </c>
      <c r="E596" s="154"/>
    </row>
    <row r="597" ht="20.1" customHeight="1" spans="1:5">
      <c r="A597" s="154" t="s">
        <v>478</v>
      </c>
      <c r="B597" s="160"/>
      <c r="C597" s="160"/>
      <c r="D597" s="156" t="str">
        <f t="shared" si="9"/>
        <v/>
      </c>
      <c r="E597" s="154"/>
    </row>
    <row r="598" ht="20.1" customHeight="1" spans="1:5">
      <c r="A598" s="154" t="s">
        <v>479</v>
      </c>
      <c r="B598" s="160"/>
      <c r="C598" s="160"/>
      <c r="D598" s="156" t="str">
        <f t="shared" si="9"/>
        <v/>
      </c>
      <c r="E598" s="154"/>
    </row>
    <row r="599" ht="20.1" customHeight="1" spans="1:5">
      <c r="A599" s="154" t="s">
        <v>480</v>
      </c>
      <c r="B599" s="160"/>
      <c r="C599" s="160"/>
      <c r="D599" s="156" t="str">
        <f t="shared" si="9"/>
        <v/>
      </c>
      <c r="E599" s="154"/>
    </row>
    <row r="600" ht="20.1" customHeight="1" spans="1:5">
      <c r="A600" s="154" t="s">
        <v>481</v>
      </c>
      <c r="B600" s="160"/>
      <c r="C600" s="160"/>
      <c r="D600" s="156" t="str">
        <f t="shared" si="9"/>
        <v/>
      </c>
      <c r="E600" s="154"/>
    </row>
    <row r="601" ht="20.1" customHeight="1" spans="1:5">
      <c r="A601" s="154" t="s">
        <v>482</v>
      </c>
      <c r="B601" s="160"/>
      <c r="C601" s="160"/>
      <c r="D601" s="156" t="str">
        <f t="shared" si="9"/>
        <v/>
      </c>
      <c r="E601" s="154"/>
    </row>
    <row r="602" ht="20.1" customHeight="1" spans="1:5">
      <c r="A602" s="154" t="s">
        <v>483</v>
      </c>
      <c r="B602" s="155">
        <f>SUM(B603:B609)</f>
        <v>165</v>
      </c>
      <c r="C602" s="155">
        <f>SUM(C603:C609)</f>
        <v>209</v>
      </c>
      <c r="D602" s="156">
        <f t="shared" si="9"/>
        <v>126.7</v>
      </c>
      <c r="E602" s="154"/>
    </row>
    <row r="603" ht="20.1" customHeight="1" spans="1:5">
      <c r="A603" s="154" t="s">
        <v>484</v>
      </c>
      <c r="B603" s="158"/>
      <c r="C603" s="158"/>
      <c r="D603" s="156" t="str">
        <f t="shared" si="9"/>
        <v/>
      </c>
      <c r="E603" s="154"/>
    </row>
    <row r="604" ht="20.1" customHeight="1" spans="1:5">
      <c r="A604" s="154" t="s">
        <v>485</v>
      </c>
      <c r="B604" s="158"/>
      <c r="C604" s="158"/>
      <c r="D604" s="156" t="str">
        <f t="shared" si="9"/>
        <v/>
      </c>
      <c r="E604" s="154"/>
    </row>
    <row r="605" ht="20.1" customHeight="1" spans="1:5">
      <c r="A605" s="154" t="s">
        <v>486</v>
      </c>
      <c r="B605" s="158">
        <v>155</v>
      </c>
      <c r="C605" s="158">
        <v>127</v>
      </c>
      <c r="D605" s="156">
        <f t="shared" si="9"/>
        <v>81.9</v>
      </c>
      <c r="E605" s="154"/>
    </row>
    <row r="606" ht="20.1" customHeight="1" spans="1:5">
      <c r="A606" s="154" t="s">
        <v>487</v>
      </c>
      <c r="B606" s="158"/>
      <c r="C606" s="158"/>
      <c r="D606" s="156" t="str">
        <f t="shared" si="9"/>
        <v/>
      </c>
      <c r="E606" s="154"/>
    </row>
    <row r="607" ht="20.1" customHeight="1" spans="1:5">
      <c r="A607" s="154" t="s">
        <v>488</v>
      </c>
      <c r="B607" s="158">
        <v>10</v>
      </c>
      <c r="C607" s="158">
        <v>70</v>
      </c>
      <c r="D607" s="156">
        <f t="shared" si="9"/>
        <v>700</v>
      </c>
      <c r="E607" s="154"/>
    </row>
    <row r="608" ht="20.1" customHeight="1" spans="1:5">
      <c r="A608" s="154" t="s">
        <v>489</v>
      </c>
      <c r="B608" s="158"/>
      <c r="C608" s="158"/>
      <c r="D608" s="156" t="str">
        <f t="shared" si="9"/>
        <v/>
      </c>
      <c r="E608" s="154"/>
    </row>
    <row r="609" ht="20.1" customHeight="1" spans="1:5">
      <c r="A609" s="154" t="s">
        <v>490</v>
      </c>
      <c r="B609" s="158"/>
      <c r="C609" s="158">
        <v>12</v>
      </c>
      <c r="D609" s="156" t="str">
        <f t="shared" si="9"/>
        <v/>
      </c>
      <c r="E609" s="154"/>
    </row>
    <row r="610" ht="20.1" customHeight="1" spans="1:5">
      <c r="A610" s="154" t="s">
        <v>491</v>
      </c>
      <c r="B610" s="155">
        <f>SUM(B611:B615)</f>
        <v>0</v>
      </c>
      <c r="C610" s="155">
        <f>SUM(C611:C615)</f>
        <v>18</v>
      </c>
      <c r="D610" s="156" t="str">
        <f t="shared" si="9"/>
        <v/>
      </c>
      <c r="E610" s="154"/>
    </row>
    <row r="611" ht="20.1" customHeight="1" spans="1:5">
      <c r="A611" s="154" t="s">
        <v>492</v>
      </c>
      <c r="B611" s="160"/>
      <c r="C611" s="160">
        <v>18</v>
      </c>
      <c r="D611" s="156" t="str">
        <f t="shared" si="9"/>
        <v/>
      </c>
      <c r="E611" s="154"/>
    </row>
    <row r="612" ht="20.1" customHeight="1" spans="1:5">
      <c r="A612" s="154" t="s">
        <v>493</v>
      </c>
      <c r="B612" s="160"/>
      <c r="C612" s="160"/>
      <c r="D612" s="156" t="str">
        <f t="shared" si="9"/>
        <v/>
      </c>
      <c r="E612" s="154"/>
    </row>
    <row r="613" ht="20.1" customHeight="1" spans="1:5">
      <c r="A613" s="154" t="s">
        <v>494</v>
      </c>
      <c r="B613" s="160"/>
      <c r="C613" s="160"/>
      <c r="D613" s="156" t="str">
        <f t="shared" si="9"/>
        <v/>
      </c>
      <c r="E613" s="154"/>
    </row>
    <row r="614" ht="20.1" customHeight="1" spans="1:5">
      <c r="A614" s="154" t="s">
        <v>495</v>
      </c>
      <c r="B614" s="160"/>
      <c r="C614" s="160"/>
      <c r="D614" s="156" t="str">
        <f t="shared" si="9"/>
        <v/>
      </c>
      <c r="E614" s="154"/>
    </row>
    <row r="615" ht="20.1" customHeight="1" spans="1:5">
      <c r="A615" s="154" t="s">
        <v>496</v>
      </c>
      <c r="B615" s="160"/>
      <c r="C615" s="160"/>
      <c r="D615" s="156" t="str">
        <f t="shared" si="9"/>
        <v/>
      </c>
      <c r="E615" s="154"/>
    </row>
    <row r="616" ht="20.1" customHeight="1" spans="1:5">
      <c r="A616" s="154" t="s">
        <v>497</v>
      </c>
      <c r="B616" s="155">
        <f>SUM(B617:B622)</f>
        <v>0</v>
      </c>
      <c r="C616" s="155">
        <f>SUM(C617:C622)</f>
        <v>26</v>
      </c>
      <c r="D616" s="156" t="str">
        <f t="shared" si="9"/>
        <v/>
      </c>
      <c r="E616" s="154"/>
    </row>
    <row r="617" ht="20.1" customHeight="1" spans="1:5">
      <c r="A617" s="154" t="s">
        <v>498</v>
      </c>
      <c r="B617" s="160"/>
      <c r="C617" s="160">
        <v>1</v>
      </c>
      <c r="D617" s="156" t="str">
        <f t="shared" si="9"/>
        <v/>
      </c>
      <c r="E617" s="154"/>
    </row>
    <row r="618" ht="20.1" customHeight="1" spans="1:5">
      <c r="A618" s="154" t="s">
        <v>499</v>
      </c>
      <c r="B618" s="160"/>
      <c r="C618" s="160">
        <v>25</v>
      </c>
      <c r="D618" s="156" t="str">
        <f t="shared" si="9"/>
        <v/>
      </c>
      <c r="E618" s="154"/>
    </row>
    <row r="619" ht="20.1" customHeight="1" spans="1:5">
      <c r="A619" s="154" t="s">
        <v>500</v>
      </c>
      <c r="B619" s="160"/>
      <c r="C619" s="160"/>
      <c r="D619" s="156" t="str">
        <f t="shared" si="9"/>
        <v/>
      </c>
      <c r="E619" s="154"/>
    </row>
    <row r="620" ht="20.1" customHeight="1" spans="1:5">
      <c r="A620" s="154" t="s">
        <v>501</v>
      </c>
      <c r="B620" s="160"/>
      <c r="C620" s="160"/>
      <c r="D620" s="156" t="str">
        <f t="shared" si="9"/>
        <v/>
      </c>
      <c r="E620" s="154"/>
    </row>
    <row r="621" ht="20.1" customHeight="1" spans="1:5">
      <c r="A621" s="154" t="s">
        <v>502</v>
      </c>
      <c r="B621" s="160"/>
      <c r="C621" s="160"/>
      <c r="D621" s="156" t="str">
        <f t="shared" si="9"/>
        <v/>
      </c>
      <c r="E621" s="154"/>
    </row>
    <row r="622" ht="20.1" customHeight="1" spans="1:5">
      <c r="A622" s="154" t="s">
        <v>503</v>
      </c>
      <c r="B622" s="160"/>
      <c r="C622" s="160"/>
      <c r="D622" s="156" t="str">
        <f t="shared" si="9"/>
        <v/>
      </c>
      <c r="E622" s="154"/>
    </row>
    <row r="623" ht="20.1" customHeight="1" spans="1:5">
      <c r="A623" s="154" t="s">
        <v>504</v>
      </c>
      <c r="B623" s="155">
        <f>SUM(B624:B631)</f>
        <v>7</v>
      </c>
      <c r="C623" s="155">
        <f>SUM(C624:C631)</f>
        <v>15</v>
      </c>
      <c r="D623" s="156">
        <f t="shared" si="9"/>
        <v>214.3</v>
      </c>
      <c r="E623" s="154"/>
    </row>
    <row r="624" ht="20.1" customHeight="1" spans="1:5">
      <c r="A624" s="154" t="s">
        <v>63</v>
      </c>
      <c r="B624" s="160"/>
      <c r="C624" s="160"/>
      <c r="D624" s="156" t="str">
        <f t="shared" si="9"/>
        <v/>
      </c>
      <c r="E624" s="154"/>
    </row>
    <row r="625" ht="20.1" customHeight="1" spans="1:5">
      <c r="A625" s="154" t="s">
        <v>64</v>
      </c>
      <c r="B625" s="160"/>
      <c r="C625" s="160"/>
      <c r="D625" s="156" t="str">
        <f t="shared" si="9"/>
        <v/>
      </c>
      <c r="E625" s="154"/>
    </row>
    <row r="626" ht="20.1" customHeight="1" spans="1:5">
      <c r="A626" s="154" t="s">
        <v>65</v>
      </c>
      <c r="B626" s="160"/>
      <c r="C626" s="160"/>
      <c r="D626" s="156" t="str">
        <f t="shared" si="9"/>
        <v/>
      </c>
      <c r="E626" s="154"/>
    </row>
    <row r="627" ht="20.1" customHeight="1" spans="1:5">
      <c r="A627" s="154" t="s">
        <v>505</v>
      </c>
      <c r="B627" s="160"/>
      <c r="C627" s="160"/>
      <c r="D627" s="156" t="str">
        <f t="shared" si="9"/>
        <v/>
      </c>
      <c r="E627" s="154"/>
    </row>
    <row r="628" ht="20.1" customHeight="1" spans="1:5">
      <c r="A628" s="154" t="s">
        <v>506</v>
      </c>
      <c r="B628" s="160"/>
      <c r="C628" s="160"/>
      <c r="D628" s="156" t="str">
        <f t="shared" si="9"/>
        <v/>
      </c>
      <c r="E628" s="154"/>
    </row>
    <row r="629" ht="20.1" customHeight="1" spans="1:5">
      <c r="A629" s="154" t="s">
        <v>507</v>
      </c>
      <c r="B629" s="160"/>
      <c r="C629" s="160"/>
      <c r="D629" s="156" t="str">
        <f t="shared" si="9"/>
        <v/>
      </c>
      <c r="E629" s="154"/>
    </row>
    <row r="630" s="143" customFormat="1" ht="20.1" customHeight="1" spans="1:5">
      <c r="A630" s="154" t="s">
        <v>508</v>
      </c>
      <c r="B630" s="158">
        <v>7</v>
      </c>
      <c r="C630" s="158">
        <v>15</v>
      </c>
      <c r="D630" s="156">
        <f t="shared" si="9"/>
        <v>214.3</v>
      </c>
      <c r="E630" s="165"/>
    </row>
    <row r="631" ht="20.1" customHeight="1" spans="1:5">
      <c r="A631" s="154" t="s">
        <v>509</v>
      </c>
      <c r="B631" s="160"/>
      <c r="C631" s="160"/>
      <c r="D631" s="156" t="str">
        <f t="shared" si="9"/>
        <v/>
      </c>
      <c r="E631" s="154"/>
    </row>
    <row r="632" ht="20.1" customHeight="1" spans="1:5">
      <c r="A632" s="154" t="s">
        <v>510</v>
      </c>
      <c r="B632" s="155">
        <f>SUM(B633:B636)</f>
        <v>0</v>
      </c>
      <c r="C632" s="155">
        <f>SUM(C633:C636)</f>
        <v>4</v>
      </c>
      <c r="D632" s="156" t="str">
        <f t="shared" si="9"/>
        <v/>
      </c>
      <c r="E632" s="154"/>
    </row>
    <row r="633" ht="20.1" customHeight="1" spans="1:5">
      <c r="A633" s="154" t="s">
        <v>511</v>
      </c>
      <c r="B633" s="160"/>
      <c r="C633" s="160">
        <v>1</v>
      </c>
      <c r="D633" s="156" t="str">
        <f t="shared" si="9"/>
        <v/>
      </c>
      <c r="E633" s="154"/>
    </row>
    <row r="634" ht="20.1" customHeight="1" spans="1:5">
      <c r="A634" s="154" t="s">
        <v>512</v>
      </c>
      <c r="B634" s="160"/>
      <c r="C634" s="160">
        <v>3</v>
      </c>
      <c r="D634" s="156" t="str">
        <f t="shared" si="9"/>
        <v/>
      </c>
      <c r="E634" s="154"/>
    </row>
    <row r="635" ht="20.1" customHeight="1" spans="1:5">
      <c r="A635" s="154" t="s">
        <v>513</v>
      </c>
      <c r="B635" s="160"/>
      <c r="C635" s="160"/>
      <c r="D635" s="156" t="str">
        <f t="shared" si="9"/>
        <v/>
      </c>
      <c r="E635" s="154"/>
    </row>
    <row r="636" ht="20.1" customHeight="1" spans="1:5">
      <c r="A636" s="154" t="s">
        <v>514</v>
      </c>
      <c r="B636" s="160"/>
      <c r="C636" s="160"/>
      <c r="D636" s="156" t="str">
        <f t="shared" si="9"/>
        <v/>
      </c>
      <c r="E636" s="154"/>
    </row>
    <row r="637" ht="20.1" customHeight="1" spans="1:5">
      <c r="A637" s="154" t="s">
        <v>515</v>
      </c>
      <c r="B637" s="155">
        <f>SUM(B638:B641)</f>
        <v>0</v>
      </c>
      <c r="C637" s="155">
        <f>SUM(C638:C641)</f>
        <v>0</v>
      </c>
      <c r="D637" s="156" t="str">
        <f t="shared" si="9"/>
        <v/>
      </c>
      <c r="E637" s="154"/>
    </row>
    <row r="638" ht="20.1" customHeight="1" spans="1:5">
      <c r="A638" s="154" t="s">
        <v>63</v>
      </c>
      <c r="B638" s="160"/>
      <c r="C638" s="160"/>
      <c r="D638" s="156" t="str">
        <f t="shared" si="9"/>
        <v/>
      </c>
      <c r="E638" s="154"/>
    </row>
    <row r="639" ht="20.1" customHeight="1" spans="1:5">
      <c r="A639" s="154" t="s">
        <v>64</v>
      </c>
      <c r="B639" s="160"/>
      <c r="C639" s="160"/>
      <c r="D639" s="156" t="str">
        <f t="shared" si="9"/>
        <v/>
      </c>
      <c r="E639" s="154"/>
    </row>
    <row r="640" ht="20.1" customHeight="1" spans="1:5">
      <c r="A640" s="154" t="s">
        <v>65</v>
      </c>
      <c r="B640" s="160"/>
      <c r="C640" s="160"/>
      <c r="D640" s="156" t="str">
        <f t="shared" si="9"/>
        <v/>
      </c>
      <c r="E640" s="154"/>
    </row>
    <row r="641" ht="20.1" customHeight="1" spans="1:5">
      <c r="A641" s="154" t="s">
        <v>516</v>
      </c>
      <c r="B641" s="160"/>
      <c r="C641" s="160"/>
      <c r="D641" s="156" t="str">
        <f t="shared" si="9"/>
        <v/>
      </c>
      <c r="E641" s="154"/>
    </row>
    <row r="642" ht="20.1" customHeight="1" spans="1:5">
      <c r="A642" s="154" t="s">
        <v>517</v>
      </c>
      <c r="B642" s="155">
        <f>SUM(B643:B644)</f>
        <v>206</v>
      </c>
      <c r="C642" s="155">
        <f>SUM(C643:C644)</f>
        <v>243</v>
      </c>
      <c r="D642" s="156">
        <f t="shared" si="9"/>
        <v>118</v>
      </c>
      <c r="E642" s="154"/>
    </row>
    <row r="643" ht="20.1" customHeight="1" spans="1:5">
      <c r="A643" s="154" t="s">
        <v>518</v>
      </c>
      <c r="B643" s="160"/>
      <c r="C643" s="160"/>
      <c r="D643" s="156" t="str">
        <f t="shared" si="9"/>
        <v/>
      </c>
      <c r="E643" s="154"/>
    </row>
    <row r="644" ht="20.1" customHeight="1" spans="1:5">
      <c r="A644" s="154" t="s">
        <v>519</v>
      </c>
      <c r="B644" s="158">
        <v>206</v>
      </c>
      <c r="C644" s="158">
        <v>243</v>
      </c>
      <c r="D644" s="156">
        <f t="shared" si="9"/>
        <v>118</v>
      </c>
      <c r="E644" s="154"/>
    </row>
    <row r="645" ht="20.1" customHeight="1" spans="1:5">
      <c r="A645" s="154" t="s">
        <v>520</v>
      </c>
      <c r="B645" s="155">
        <f>SUM(B646:B647)</f>
        <v>20</v>
      </c>
      <c r="C645" s="155">
        <f>SUM(C646:C647)</f>
        <v>2</v>
      </c>
      <c r="D645" s="156">
        <f t="shared" si="9"/>
        <v>10</v>
      </c>
      <c r="E645" s="154"/>
    </row>
    <row r="646" ht="20.1" customHeight="1" spans="1:5">
      <c r="A646" s="154" t="s">
        <v>521</v>
      </c>
      <c r="B646" s="158">
        <v>20</v>
      </c>
      <c r="C646" s="158"/>
      <c r="D646" s="156">
        <f t="shared" ref="D646:D709" si="10">IF(B646=0,"",ROUND(C646/B646*100,1))</f>
        <v>0</v>
      </c>
      <c r="E646" s="154"/>
    </row>
    <row r="647" ht="20.1" customHeight="1" spans="1:5">
      <c r="A647" s="154" t="s">
        <v>522</v>
      </c>
      <c r="B647" s="158"/>
      <c r="C647" s="158">
        <v>2</v>
      </c>
      <c r="D647" s="156" t="str">
        <f t="shared" si="10"/>
        <v/>
      </c>
      <c r="E647" s="154"/>
    </row>
    <row r="648" s="143" customFormat="1" ht="20.1" customHeight="1" spans="1:5">
      <c r="A648" s="154" t="s">
        <v>523</v>
      </c>
      <c r="B648" s="155">
        <f>SUM(B649:B650)</f>
        <v>90</v>
      </c>
      <c r="C648" s="155">
        <f>SUM(C649:C650)</f>
        <v>0</v>
      </c>
      <c r="D648" s="156">
        <f t="shared" si="10"/>
        <v>0</v>
      </c>
      <c r="E648" s="165"/>
    </row>
    <row r="649" s="143" customFormat="1" ht="20.1" customHeight="1" spans="1:5">
      <c r="A649" s="154" t="s">
        <v>524</v>
      </c>
      <c r="B649" s="160"/>
      <c r="C649" s="160"/>
      <c r="D649" s="156" t="str">
        <f t="shared" si="10"/>
        <v/>
      </c>
      <c r="E649" s="165"/>
    </row>
    <row r="650" s="143" customFormat="1" ht="20.1" customHeight="1" spans="1:5">
      <c r="A650" s="154" t="s">
        <v>525</v>
      </c>
      <c r="B650" s="160">
        <v>90</v>
      </c>
      <c r="C650" s="160"/>
      <c r="D650" s="156">
        <f t="shared" si="10"/>
        <v>0</v>
      </c>
      <c r="E650" s="165"/>
    </row>
    <row r="651" ht="20.1" customHeight="1" spans="1:5">
      <c r="A651" s="154" t="s">
        <v>526</v>
      </c>
      <c r="B651" s="155">
        <f>SUM(B652:B653)</f>
        <v>0</v>
      </c>
      <c r="C651" s="155">
        <f>SUM(C652:C653)</f>
        <v>0</v>
      </c>
      <c r="D651" s="156" t="str">
        <f t="shared" si="10"/>
        <v/>
      </c>
      <c r="E651" s="154"/>
    </row>
    <row r="652" ht="20.1" customHeight="1" spans="1:5">
      <c r="A652" s="154" t="s">
        <v>527</v>
      </c>
      <c r="B652" s="160"/>
      <c r="C652" s="160"/>
      <c r="D652" s="156" t="str">
        <f t="shared" si="10"/>
        <v/>
      </c>
      <c r="E652" s="154"/>
    </row>
    <row r="653" ht="20.1" customHeight="1" spans="1:5">
      <c r="A653" s="154" t="s">
        <v>528</v>
      </c>
      <c r="B653" s="160"/>
      <c r="C653" s="160"/>
      <c r="D653" s="156" t="str">
        <f t="shared" si="10"/>
        <v/>
      </c>
      <c r="E653" s="154"/>
    </row>
    <row r="654" ht="20.1" customHeight="1" spans="1:5">
      <c r="A654" s="154" t="s">
        <v>529</v>
      </c>
      <c r="B654" s="155">
        <f>SUM(B655:B656)</f>
        <v>0</v>
      </c>
      <c r="C654" s="155">
        <f>SUM(C655:C656)</f>
        <v>0</v>
      </c>
      <c r="D654" s="156" t="str">
        <f t="shared" si="10"/>
        <v/>
      </c>
      <c r="E654" s="154"/>
    </row>
    <row r="655" ht="20.1" customHeight="1" spans="1:5">
      <c r="A655" s="154" t="s">
        <v>530</v>
      </c>
      <c r="B655" s="160"/>
      <c r="C655" s="160"/>
      <c r="D655" s="156" t="str">
        <f t="shared" si="10"/>
        <v/>
      </c>
      <c r="E655" s="154"/>
    </row>
    <row r="656" ht="20.1" customHeight="1" spans="1:5">
      <c r="A656" s="154" t="s">
        <v>531</v>
      </c>
      <c r="B656" s="160"/>
      <c r="C656" s="160"/>
      <c r="D656" s="156" t="str">
        <f t="shared" si="10"/>
        <v/>
      </c>
      <c r="E656" s="154"/>
    </row>
    <row r="657" s="143" customFormat="1" ht="20.1" customHeight="1" spans="1:5">
      <c r="A657" s="154" t="s">
        <v>532</v>
      </c>
      <c r="B657" s="155">
        <f>SUM(B658:B660)</f>
        <v>759</v>
      </c>
      <c r="C657" s="155">
        <f>SUM(C658:C660)</f>
        <v>720</v>
      </c>
      <c r="D657" s="156">
        <f t="shared" si="10"/>
        <v>94.9</v>
      </c>
      <c r="E657" s="165"/>
    </row>
    <row r="658" s="143" customFormat="1" ht="20.1" customHeight="1" spans="1:5">
      <c r="A658" s="154" t="s">
        <v>533</v>
      </c>
      <c r="B658" s="160"/>
      <c r="C658" s="160"/>
      <c r="D658" s="156" t="str">
        <f t="shared" si="10"/>
        <v/>
      </c>
      <c r="E658" s="165"/>
    </row>
    <row r="659" s="143" customFormat="1" ht="20.1" customHeight="1" spans="1:5">
      <c r="A659" s="154" t="s">
        <v>534</v>
      </c>
      <c r="B659" s="158">
        <v>759</v>
      </c>
      <c r="C659" s="158">
        <v>720</v>
      </c>
      <c r="D659" s="156">
        <f t="shared" si="10"/>
        <v>94.9</v>
      </c>
      <c r="E659" s="165"/>
    </row>
    <row r="660" s="143" customFormat="1" ht="20.1" customHeight="1" spans="1:5">
      <c r="A660" s="154" t="s">
        <v>535</v>
      </c>
      <c r="B660" s="160"/>
      <c r="C660" s="160"/>
      <c r="D660" s="156" t="str">
        <f t="shared" si="10"/>
        <v/>
      </c>
      <c r="E660" s="165"/>
    </row>
    <row r="661" s="143" customFormat="1" ht="20.1" customHeight="1" spans="1:5">
      <c r="A661" s="154" t="s">
        <v>536</v>
      </c>
      <c r="B661" s="155">
        <f>SUM(B662:B665)</f>
        <v>0</v>
      </c>
      <c r="C661" s="155">
        <f>SUM(C662:C665)</f>
        <v>0</v>
      </c>
      <c r="D661" s="156" t="str">
        <f t="shared" si="10"/>
        <v/>
      </c>
      <c r="E661" s="165"/>
    </row>
    <row r="662" s="143" customFormat="1" ht="20.1" customHeight="1" spans="1:5">
      <c r="A662" s="154" t="s">
        <v>537</v>
      </c>
      <c r="B662" s="160"/>
      <c r="C662" s="160"/>
      <c r="D662" s="156" t="str">
        <f t="shared" si="10"/>
        <v/>
      </c>
      <c r="E662" s="165"/>
    </row>
    <row r="663" s="143" customFormat="1" ht="20.1" customHeight="1" spans="1:5">
      <c r="A663" s="154" t="s">
        <v>538</v>
      </c>
      <c r="B663" s="160"/>
      <c r="C663" s="160"/>
      <c r="D663" s="156" t="str">
        <f t="shared" si="10"/>
        <v/>
      </c>
      <c r="E663" s="165"/>
    </row>
    <row r="664" s="143" customFormat="1" ht="20.1" customHeight="1" spans="1:5">
      <c r="A664" s="154" t="s">
        <v>539</v>
      </c>
      <c r="B664" s="160"/>
      <c r="C664" s="160"/>
      <c r="D664" s="156" t="str">
        <f t="shared" si="10"/>
        <v/>
      </c>
      <c r="E664" s="165"/>
    </row>
    <row r="665" s="143" customFormat="1" ht="20.1" customHeight="1" spans="1:5">
      <c r="A665" s="154" t="s">
        <v>540</v>
      </c>
      <c r="B665" s="160"/>
      <c r="C665" s="160"/>
      <c r="D665" s="156" t="str">
        <f t="shared" si="10"/>
        <v/>
      </c>
      <c r="E665" s="165"/>
    </row>
    <row r="666" ht="20.1" customHeight="1" spans="1:5">
      <c r="A666" s="154" t="s">
        <v>541</v>
      </c>
      <c r="B666" s="160"/>
      <c r="C666" s="160">
        <v>326</v>
      </c>
      <c r="D666" s="156" t="str">
        <f t="shared" si="10"/>
        <v/>
      </c>
      <c r="E666" s="154"/>
    </row>
    <row r="667" ht="20.1" customHeight="1" spans="1:5">
      <c r="A667" s="154" t="s">
        <v>542</v>
      </c>
      <c r="B667" s="155">
        <f>SUM(B668,B673,B686,B690,B702,B705,B709,B719,B724,B730,B734,B737,)</f>
        <v>2498</v>
      </c>
      <c r="C667" s="155">
        <f>SUM(C668,C673,C686,C690,C702,C705,C709,C719,C724,C730,C734,C737,)</f>
        <v>2164</v>
      </c>
      <c r="D667" s="156">
        <f t="shared" si="10"/>
        <v>86.6</v>
      </c>
      <c r="E667" s="154"/>
    </row>
    <row r="668" ht="20.1" customHeight="1" spans="1:5">
      <c r="A668" s="154" t="s">
        <v>543</v>
      </c>
      <c r="B668" s="155">
        <f>SUM(B669:B672)</f>
        <v>0</v>
      </c>
      <c r="C668" s="155">
        <f>SUM(C669:C672)</f>
        <v>132</v>
      </c>
      <c r="D668" s="156" t="str">
        <f t="shared" si="10"/>
        <v/>
      </c>
      <c r="E668" s="154"/>
    </row>
    <row r="669" ht="20.1" customHeight="1" spans="1:5">
      <c r="A669" s="154" t="s">
        <v>63</v>
      </c>
      <c r="B669" s="158"/>
      <c r="C669" s="158">
        <v>89</v>
      </c>
      <c r="D669" s="156" t="str">
        <f t="shared" si="10"/>
        <v/>
      </c>
      <c r="E669" s="154"/>
    </row>
    <row r="670" ht="20.1" customHeight="1" spans="1:5">
      <c r="A670" s="154" t="s">
        <v>64</v>
      </c>
      <c r="B670" s="158"/>
      <c r="C670" s="158">
        <v>43</v>
      </c>
      <c r="D670" s="156" t="str">
        <f t="shared" si="10"/>
        <v/>
      </c>
      <c r="E670" s="154"/>
    </row>
    <row r="671" ht="20.1" customHeight="1" spans="1:5">
      <c r="A671" s="154" t="s">
        <v>65</v>
      </c>
      <c r="B671" s="158"/>
      <c r="C671" s="158"/>
      <c r="D671" s="156" t="str">
        <f t="shared" si="10"/>
        <v/>
      </c>
      <c r="E671" s="154"/>
    </row>
    <row r="672" ht="20.1" customHeight="1" spans="1:5">
      <c r="A672" s="154" t="s">
        <v>544</v>
      </c>
      <c r="B672" s="160"/>
      <c r="C672" s="160"/>
      <c r="D672" s="156" t="str">
        <f t="shared" si="10"/>
        <v/>
      </c>
      <c r="E672" s="154"/>
    </row>
    <row r="673" ht="20.1" customHeight="1" spans="1:5">
      <c r="A673" s="154" t="s">
        <v>545</v>
      </c>
      <c r="B673" s="155">
        <f>SUM(B674:B685)</f>
        <v>0</v>
      </c>
      <c r="C673" s="155">
        <f>SUM(C674:C685)</f>
        <v>0</v>
      </c>
      <c r="D673" s="156" t="str">
        <f t="shared" si="10"/>
        <v/>
      </c>
      <c r="E673" s="154"/>
    </row>
    <row r="674" ht="20.1" customHeight="1" spans="1:5">
      <c r="A674" s="154" t="s">
        <v>546</v>
      </c>
      <c r="B674" s="160"/>
      <c r="C674" s="160"/>
      <c r="D674" s="156" t="str">
        <f t="shared" si="10"/>
        <v/>
      </c>
      <c r="E674" s="154"/>
    </row>
    <row r="675" ht="20.1" customHeight="1" spans="1:5">
      <c r="A675" s="154" t="s">
        <v>547</v>
      </c>
      <c r="B675" s="160"/>
      <c r="C675" s="160"/>
      <c r="D675" s="156" t="str">
        <f t="shared" si="10"/>
        <v/>
      </c>
      <c r="E675" s="154"/>
    </row>
    <row r="676" ht="20.1" customHeight="1" spans="1:5">
      <c r="A676" s="154" t="s">
        <v>548</v>
      </c>
      <c r="B676" s="160"/>
      <c r="C676" s="160"/>
      <c r="D676" s="156" t="str">
        <f t="shared" si="10"/>
        <v/>
      </c>
      <c r="E676" s="154"/>
    </row>
    <row r="677" ht="20.1" customHeight="1" spans="1:5">
      <c r="A677" s="154" t="s">
        <v>549</v>
      </c>
      <c r="B677" s="160"/>
      <c r="C677" s="160"/>
      <c r="D677" s="156" t="str">
        <f t="shared" si="10"/>
        <v/>
      </c>
      <c r="E677" s="154"/>
    </row>
    <row r="678" ht="20.1" customHeight="1" spans="1:5">
      <c r="A678" s="154" t="s">
        <v>550</v>
      </c>
      <c r="B678" s="160"/>
      <c r="C678" s="160"/>
      <c r="D678" s="156" t="str">
        <f t="shared" si="10"/>
        <v/>
      </c>
      <c r="E678" s="154"/>
    </row>
    <row r="679" ht="20.1" customHeight="1" spans="1:5">
      <c r="A679" s="154" t="s">
        <v>551</v>
      </c>
      <c r="B679" s="160"/>
      <c r="C679" s="160"/>
      <c r="D679" s="156" t="str">
        <f t="shared" si="10"/>
        <v/>
      </c>
      <c r="E679" s="154"/>
    </row>
    <row r="680" ht="20.1" customHeight="1" spans="1:5">
      <c r="A680" s="154" t="s">
        <v>552</v>
      </c>
      <c r="B680" s="160"/>
      <c r="C680" s="160"/>
      <c r="D680" s="156" t="str">
        <f t="shared" si="10"/>
        <v/>
      </c>
      <c r="E680" s="154"/>
    </row>
    <row r="681" ht="20.1" customHeight="1" spans="1:5">
      <c r="A681" s="154" t="s">
        <v>553</v>
      </c>
      <c r="B681" s="160"/>
      <c r="C681" s="160"/>
      <c r="D681" s="156" t="str">
        <f t="shared" si="10"/>
        <v/>
      </c>
      <c r="E681" s="154"/>
    </row>
    <row r="682" ht="20.1" customHeight="1" spans="1:5">
      <c r="A682" s="154" t="s">
        <v>554</v>
      </c>
      <c r="B682" s="160"/>
      <c r="C682" s="160"/>
      <c r="D682" s="156" t="str">
        <f t="shared" si="10"/>
        <v/>
      </c>
      <c r="E682" s="154"/>
    </row>
    <row r="683" ht="20.1" customHeight="1" spans="1:5">
      <c r="A683" s="154" t="s">
        <v>555</v>
      </c>
      <c r="B683" s="160"/>
      <c r="C683" s="160"/>
      <c r="D683" s="156" t="str">
        <f t="shared" si="10"/>
        <v/>
      </c>
      <c r="E683" s="154"/>
    </row>
    <row r="684" ht="20.1" customHeight="1" spans="1:5">
      <c r="A684" s="154" t="s">
        <v>556</v>
      </c>
      <c r="B684" s="160"/>
      <c r="C684" s="160"/>
      <c r="D684" s="156" t="str">
        <f t="shared" si="10"/>
        <v/>
      </c>
      <c r="E684" s="154"/>
    </row>
    <row r="685" ht="20.1" customHeight="1" spans="1:5">
      <c r="A685" s="154" t="s">
        <v>557</v>
      </c>
      <c r="B685" s="160"/>
      <c r="C685" s="160"/>
      <c r="D685" s="156" t="str">
        <f t="shared" si="10"/>
        <v/>
      </c>
      <c r="E685" s="154"/>
    </row>
    <row r="686" ht="20.1" customHeight="1" spans="1:5">
      <c r="A686" s="154" t="s">
        <v>558</v>
      </c>
      <c r="B686" s="155">
        <f>SUM(B687:B689)</f>
        <v>0</v>
      </c>
      <c r="C686" s="155">
        <f>SUM(C687:C689)</f>
        <v>10</v>
      </c>
      <c r="D686" s="156" t="str">
        <f t="shared" si="10"/>
        <v/>
      </c>
      <c r="E686" s="154"/>
    </row>
    <row r="687" ht="20.1" customHeight="1" spans="1:5">
      <c r="A687" s="154" t="s">
        <v>559</v>
      </c>
      <c r="B687" s="160"/>
      <c r="C687" s="160"/>
      <c r="D687" s="156" t="str">
        <f t="shared" si="10"/>
        <v/>
      </c>
      <c r="E687" s="154"/>
    </row>
    <row r="688" ht="20.1" customHeight="1" spans="1:5">
      <c r="A688" s="154" t="s">
        <v>560</v>
      </c>
      <c r="B688" s="160"/>
      <c r="C688" s="160"/>
      <c r="D688" s="156" t="str">
        <f t="shared" si="10"/>
        <v/>
      </c>
      <c r="E688" s="154"/>
    </row>
    <row r="689" ht="20.1" customHeight="1" spans="1:5">
      <c r="A689" s="154" t="s">
        <v>561</v>
      </c>
      <c r="B689" s="160"/>
      <c r="C689" s="160">
        <v>10</v>
      </c>
      <c r="D689" s="156" t="str">
        <f t="shared" si="10"/>
        <v/>
      </c>
      <c r="E689" s="154"/>
    </row>
    <row r="690" ht="20.1" customHeight="1" spans="1:5">
      <c r="A690" s="154" t="s">
        <v>562</v>
      </c>
      <c r="B690" s="155">
        <f>SUM(B691:B701)</f>
        <v>563</v>
      </c>
      <c r="C690" s="155">
        <f>SUM(C691:C701)</f>
        <v>825</v>
      </c>
      <c r="D690" s="156">
        <f t="shared" si="10"/>
        <v>146.5</v>
      </c>
      <c r="E690" s="154"/>
    </row>
    <row r="691" ht="20.1" customHeight="1" spans="1:5">
      <c r="A691" s="154" t="s">
        <v>563</v>
      </c>
      <c r="B691" s="160"/>
      <c r="C691" s="160"/>
      <c r="D691" s="156" t="str">
        <f t="shared" si="10"/>
        <v/>
      </c>
      <c r="E691" s="154"/>
    </row>
    <row r="692" ht="20.1" customHeight="1" spans="1:5">
      <c r="A692" s="154" t="s">
        <v>564</v>
      </c>
      <c r="B692" s="160"/>
      <c r="C692" s="160"/>
      <c r="D692" s="156" t="str">
        <f t="shared" si="10"/>
        <v/>
      </c>
      <c r="E692" s="154"/>
    </row>
    <row r="693" ht="20.1" customHeight="1" spans="1:5">
      <c r="A693" s="154" t="s">
        <v>565</v>
      </c>
      <c r="B693" s="160"/>
      <c r="C693" s="160"/>
      <c r="D693" s="156" t="str">
        <f t="shared" si="10"/>
        <v/>
      </c>
      <c r="E693" s="154"/>
    </row>
    <row r="694" ht="20.1" customHeight="1" spans="1:5">
      <c r="A694" s="154" t="s">
        <v>566</v>
      </c>
      <c r="B694" s="160"/>
      <c r="C694" s="160"/>
      <c r="D694" s="156" t="str">
        <f t="shared" si="10"/>
        <v/>
      </c>
      <c r="E694" s="154"/>
    </row>
    <row r="695" ht="20.1" customHeight="1" spans="1:5">
      <c r="A695" s="154" t="s">
        <v>567</v>
      </c>
      <c r="B695" s="160"/>
      <c r="C695" s="160"/>
      <c r="D695" s="156" t="str">
        <f t="shared" si="10"/>
        <v/>
      </c>
      <c r="E695" s="154"/>
    </row>
    <row r="696" ht="20.1" customHeight="1" spans="1:5">
      <c r="A696" s="154" t="s">
        <v>568</v>
      </c>
      <c r="B696" s="160"/>
      <c r="C696" s="160"/>
      <c r="D696" s="156" t="str">
        <f t="shared" si="10"/>
        <v/>
      </c>
      <c r="E696" s="154"/>
    </row>
    <row r="697" ht="20.1" customHeight="1" spans="1:5">
      <c r="A697" s="154" t="s">
        <v>569</v>
      </c>
      <c r="B697" s="160"/>
      <c r="C697" s="160"/>
      <c r="D697" s="156" t="str">
        <f t="shared" si="10"/>
        <v/>
      </c>
      <c r="E697" s="154"/>
    </row>
    <row r="698" ht="20.1" customHeight="1" spans="1:5">
      <c r="A698" s="154" t="s">
        <v>570</v>
      </c>
      <c r="B698" s="158">
        <v>563</v>
      </c>
      <c r="C698" s="158">
        <v>767</v>
      </c>
      <c r="D698" s="156">
        <f t="shared" si="10"/>
        <v>136.2</v>
      </c>
      <c r="E698" s="154"/>
    </row>
    <row r="699" ht="20.1" customHeight="1" spans="1:5">
      <c r="A699" s="154" t="s">
        <v>571</v>
      </c>
      <c r="B699" s="160"/>
      <c r="C699" s="160"/>
      <c r="D699" s="156" t="str">
        <f t="shared" si="10"/>
        <v/>
      </c>
      <c r="E699" s="154"/>
    </row>
    <row r="700" ht="20.1" customHeight="1" spans="1:5">
      <c r="A700" s="154" t="s">
        <v>572</v>
      </c>
      <c r="B700" s="160"/>
      <c r="C700" s="160"/>
      <c r="D700" s="156" t="str">
        <f t="shared" si="10"/>
        <v/>
      </c>
      <c r="E700" s="154"/>
    </row>
    <row r="701" ht="20.1" customHeight="1" spans="1:5">
      <c r="A701" s="154" t="s">
        <v>573</v>
      </c>
      <c r="B701" s="160"/>
      <c r="C701" s="160">
        <v>58</v>
      </c>
      <c r="D701" s="156" t="str">
        <f t="shared" si="10"/>
        <v/>
      </c>
      <c r="E701" s="154"/>
    </row>
    <row r="702" ht="20.1" customHeight="1" spans="1:5">
      <c r="A702" s="154" t="s">
        <v>574</v>
      </c>
      <c r="B702" s="155">
        <f>SUM(B703:B704)</f>
        <v>5</v>
      </c>
      <c r="C702" s="155">
        <f>SUM(C703:C704)</f>
        <v>0</v>
      </c>
      <c r="D702" s="156">
        <f t="shared" si="10"/>
        <v>0</v>
      </c>
      <c r="E702" s="154"/>
    </row>
    <row r="703" ht="20.1" customHeight="1" spans="1:5">
      <c r="A703" s="154" t="s">
        <v>575</v>
      </c>
      <c r="B703" s="160"/>
      <c r="C703" s="160"/>
      <c r="D703" s="156" t="str">
        <f t="shared" si="10"/>
        <v/>
      </c>
      <c r="E703" s="154"/>
    </row>
    <row r="704" ht="20.1" customHeight="1" spans="1:5">
      <c r="A704" s="154" t="s">
        <v>576</v>
      </c>
      <c r="B704" s="160">
        <v>5</v>
      </c>
      <c r="C704" s="160"/>
      <c r="D704" s="156">
        <f t="shared" si="10"/>
        <v>0</v>
      </c>
      <c r="E704" s="154"/>
    </row>
    <row r="705" ht="20.1" customHeight="1" spans="1:5">
      <c r="A705" s="154" t="s">
        <v>577</v>
      </c>
      <c r="B705" s="155">
        <f>SUM(B706:B708)</f>
        <v>564</v>
      </c>
      <c r="C705" s="155">
        <f>SUM(C706:C708)</f>
        <v>217</v>
      </c>
      <c r="D705" s="156">
        <f t="shared" si="10"/>
        <v>38.5</v>
      </c>
      <c r="E705" s="154"/>
    </row>
    <row r="706" ht="20.1" customHeight="1" spans="1:5">
      <c r="A706" s="154" t="s">
        <v>578</v>
      </c>
      <c r="B706" s="158">
        <v>121</v>
      </c>
      <c r="C706" s="158"/>
      <c r="D706" s="156">
        <f t="shared" si="10"/>
        <v>0</v>
      </c>
      <c r="E706" s="154"/>
    </row>
    <row r="707" ht="20.1" customHeight="1" spans="1:5">
      <c r="A707" s="154" t="s">
        <v>579</v>
      </c>
      <c r="B707" s="158"/>
      <c r="C707" s="158">
        <v>217</v>
      </c>
      <c r="D707" s="156" t="str">
        <f t="shared" si="10"/>
        <v/>
      </c>
      <c r="E707" s="154"/>
    </row>
    <row r="708" ht="20.1" customHeight="1" spans="1:5">
      <c r="A708" s="154" t="s">
        <v>580</v>
      </c>
      <c r="B708" s="158">
        <v>443</v>
      </c>
      <c r="C708" s="158"/>
      <c r="D708" s="156">
        <f t="shared" si="10"/>
        <v>0</v>
      </c>
      <c r="E708" s="154"/>
    </row>
    <row r="709" ht="20.1" customHeight="1" spans="1:5">
      <c r="A709" s="154" t="s">
        <v>581</v>
      </c>
      <c r="B709" s="155">
        <f>SUM(B710:B718)</f>
        <v>70</v>
      </c>
      <c r="C709" s="155">
        <f>SUM(C710:C718)</f>
        <v>113</v>
      </c>
      <c r="D709" s="156">
        <f t="shared" si="10"/>
        <v>161.4</v>
      </c>
      <c r="E709" s="154"/>
    </row>
    <row r="710" ht="20.1" customHeight="1" spans="1:5">
      <c r="A710" s="154" t="s">
        <v>63</v>
      </c>
      <c r="B710" s="158">
        <v>70</v>
      </c>
      <c r="C710" s="158"/>
      <c r="D710" s="156">
        <f t="shared" ref="D710:D774" si="11">IF(B710=0,"",ROUND(C710/B710*100,1))</f>
        <v>0</v>
      </c>
      <c r="E710" s="154"/>
    </row>
    <row r="711" ht="20.1" customHeight="1" spans="1:5">
      <c r="A711" s="154" t="s">
        <v>64</v>
      </c>
      <c r="B711" s="158"/>
      <c r="C711" s="158"/>
      <c r="D711" s="156" t="str">
        <f t="shared" si="11"/>
        <v/>
      </c>
      <c r="E711" s="154"/>
    </row>
    <row r="712" ht="20.1" customHeight="1" spans="1:5">
      <c r="A712" s="154" t="s">
        <v>65</v>
      </c>
      <c r="B712" s="158"/>
      <c r="C712" s="158"/>
      <c r="D712" s="156" t="str">
        <f t="shared" si="11"/>
        <v/>
      </c>
      <c r="E712" s="154"/>
    </row>
    <row r="713" ht="20.1" customHeight="1" spans="1:5">
      <c r="A713" s="154" t="s">
        <v>582</v>
      </c>
      <c r="B713" s="158"/>
      <c r="C713" s="158"/>
      <c r="D713" s="156" t="str">
        <f t="shared" si="11"/>
        <v/>
      </c>
      <c r="E713" s="154"/>
    </row>
    <row r="714" ht="20.1" customHeight="1" spans="1:5">
      <c r="A714" s="154" t="s">
        <v>583</v>
      </c>
      <c r="B714" s="158"/>
      <c r="C714" s="158"/>
      <c r="D714" s="156" t="str">
        <f t="shared" si="11"/>
        <v/>
      </c>
      <c r="E714" s="154"/>
    </row>
    <row r="715" ht="20.1" customHeight="1" spans="1:5">
      <c r="A715" s="154" t="s">
        <v>584</v>
      </c>
      <c r="B715" s="158"/>
      <c r="C715" s="158"/>
      <c r="D715" s="156" t="str">
        <f t="shared" si="11"/>
        <v/>
      </c>
      <c r="E715" s="154"/>
    </row>
    <row r="716" ht="20.1" customHeight="1" spans="1:5">
      <c r="A716" s="154" t="s">
        <v>585</v>
      </c>
      <c r="B716" s="158"/>
      <c r="C716" s="158">
        <v>113</v>
      </c>
      <c r="D716" s="156" t="str">
        <f t="shared" si="11"/>
        <v/>
      </c>
      <c r="E716" s="154"/>
    </row>
    <row r="717" ht="20.1" customHeight="1" spans="1:5">
      <c r="A717" s="154" t="s">
        <v>72</v>
      </c>
      <c r="B717" s="158"/>
      <c r="C717" s="158"/>
      <c r="D717" s="156" t="str">
        <f t="shared" si="11"/>
        <v/>
      </c>
      <c r="E717" s="154"/>
    </row>
    <row r="718" ht="20.1" customHeight="1" spans="1:5">
      <c r="A718" s="154" t="s">
        <v>586</v>
      </c>
      <c r="B718" s="160"/>
      <c r="C718" s="160"/>
      <c r="D718" s="156" t="str">
        <f t="shared" si="11"/>
        <v/>
      </c>
      <c r="E718" s="154"/>
    </row>
    <row r="719" s="143" customFormat="1" ht="20.1" customHeight="1" spans="1:5">
      <c r="A719" s="154" t="s">
        <v>587</v>
      </c>
      <c r="B719" s="155">
        <f>SUM(B720:B723)</f>
        <v>0</v>
      </c>
      <c r="C719" s="155">
        <f>SUM(C720:C723)</f>
        <v>458</v>
      </c>
      <c r="D719" s="156" t="str">
        <f t="shared" si="11"/>
        <v/>
      </c>
      <c r="E719" s="165"/>
    </row>
    <row r="720" s="143" customFormat="1" ht="20.1" customHeight="1" spans="1:5">
      <c r="A720" s="154" t="s">
        <v>588</v>
      </c>
      <c r="B720" s="158"/>
      <c r="C720" s="158">
        <v>89</v>
      </c>
      <c r="D720" s="156" t="str">
        <f t="shared" si="11"/>
        <v/>
      </c>
      <c r="E720" s="165"/>
    </row>
    <row r="721" s="143" customFormat="1" ht="20.1" customHeight="1" spans="1:5">
      <c r="A721" s="154" t="s">
        <v>589</v>
      </c>
      <c r="B721" s="158"/>
      <c r="C721" s="158">
        <v>316</v>
      </c>
      <c r="D721" s="156" t="str">
        <f t="shared" si="11"/>
        <v/>
      </c>
      <c r="E721" s="165"/>
    </row>
    <row r="722" s="143" customFormat="1" ht="20.1" customHeight="1" spans="1:5">
      <c r="A722" s="154" t="s">
        <v>590</v>
      </c>
      <c r="B722" s="158"/>
      <c r="C722" s="158"/>
      <c r="D722" s="156" t="str">
        <f t="shared" si="11"/>
        <v/>
      </c>
      <c r="E722" s="165"/>
    </row>
    <row r="723" s="143" customFormat="1" ht="20.1" customHeight="1" spans="1:5">
      <c r="A723" s="154" t="s">
        <v>591</v>
      </c>
      <c r="B723" s="158"/>
      <c r="C723" s="158">
        <v>53</v>
      </c>
      <c r="D723" s="156" t="str">
        <f t="shared" si="11"/>
        <v/>
      </c>
      <c r="E723" s="165"/>
    </row>
    <row r="724" s="143" customFormat="1" ht="20.1" customHeight="1" spans="1:5">
      <c r="A724" s="154" t="s">
        <v>592</v>
      </c>
      <c r="B724" s="155">
        <f>SUM(B725:B729)</f>
        <v>308</v>
      </c>
      <c r="C724" s="155">
        <f>SUM(C725:C729)</f>
        <v>380</v>
      </c>
      <c r="D724" s="156">
        <f t="shared" si="11"/>
        <v>123.4</v>
      </c>
      <c r="E724" s="165"/>
    </row>
    <row r="725" s="143" customFormat="1" ht="20.1" customHeight="1" spans="1:5">
      <c r="A725" s="154" t="s">
        <v>593</v>
      </c>
      <c r="B725" s="158"/>
      <c r="C725" s="158"/>
      <c r="D725" s="156" t="str">
        <f t="shared" si="11"/>
        <v/>
      </c>
      <c r="E725" s="165"/>
    </row>
    <row r="726" s="143" customFormat="1" ht="20.1" customHeight="1" spans="1:5">
      <c r="A726" s="154" t="s">
        <v>594</v>
      </c>
      <c r="B726" s="158"/>
      <c r="C726" s="158"/>
      <c r="D726" s="156" t="str">
        <f t="shared" si="11"/>
        <v/>
      </c>
      <c r="E726" s="165"/>
    </row>
    <row r="727" s="143" customFormat="1" ht="20.1" customHeight="1" spans="1:5">
      <c r="A727" s="154" t="s">
        <v>595</v>
      </c>
      <c r="B727" s="158">
        <v>306</v>
      </c>
      <c r="C727" s="158"/>
      <c r="D727" s="156">
        <f t="shared" si="11"/>
        <v>0</v>
      </c>
      <c r="E727" s="165"/>
    </row>
    <row r="728" s="143" customFormat="1" ht="20.1" customHeight="1" spans="1:5">
      <c r="A728" s="154" t="s">
        <v>596</v>
      </c>
      <c r="B728" s="158"/>
      <c r="C728" s="158">
        <v>380</v>
      </c>
      <c r="D728" s="156" t="str">
        <f t="shared" si="11"/>
        <v/>
      </c>
      <c r="E728" s="165"/>
    </row>
    <row r="729" s="143" customFormat="1" ht="20.1" customHeight="1" spans="1:5">
      <c r="A729" s="154" t="s">
        <v>597</v>
      </c>
      <c r="B729" s="158">
        <v>2</v>
      </c>
      <c r="C729" s="158"/>
      <c r="D729" s="156">
        <f t="shared" si="11"/>
        <v>0</v>
      </c>
      <c r="E729" s="165"/>
    </row>
    <row r="730" s="143" customFormat="1" ht="20.1" customHeight="1" spans="1:5">
      <c r="A730" s="154" t="s">
        <v>598</v>
      </c>
      <c r="B730" s="155">
        <f>SUM(B731:B733)</f>
        <v>0</v>
      </c>
      <c r="C730" s="155">
        <f>SUM(C731:C733)</f>
        <v>14</v>
      </c>
      <c r="D730" s="156" t="str">
        <f t="shared" si="11"/>
        <v/>
      </c>
      <c r="E730" s="165"/>
    </row>
    <row r="731" s="143" customFormat="1" ht="20.1" customHeight="1" spans="1:5">
      <c r="A731" s="154" t="s">
        <v>599</v>
      </c>
      <c r="B731" s="160"/>
      <c r="C731" s="160">
        <v>14</v>
      </c>
      <c r="D731" s="156" t="str">
        <f t="shared" si="11"/>
        <v/>
      </c>
      <c r="E731" s="165"/>
    </row>
    <row r="732" s="143" customFormat="1" ht="20.1" customHeight="1" spans="1:5">
      <c r="A732" s="154" t="s">
        <v>600</v>
      </c>
      <c r="B732" s="160"/>
      <c r="C732" s="160"/>
      <c r="D732" s="156" t="str">
        <f t="shared" si="11"/>
        <v/>
      </c>
      <c r="E732" s="165"/>
    </row>
    <row r="733" s="143" customFormat="1" ht="20.1" customHeight="1" spans="1:5">
      <c r="A733" s="154" t="s">
        <v>601</v>
      </c>
      <c r="B733" s="160"/>
      <c r="C733" s="160"/>
      <c r="D733" s="156" t="str">
        <f t="shared" si="11"/>
        <v/>
      </c>
      <c r="E733" s="165"/>
    </row>
    <row r="734" s="143" customFormat="1" ht="20.1" customHeight="1" spans="1:5">
      <c r="A734" s="154" t="s">
        <v>602</v>
      </c>
      <c r="B734" s="155">
        <f>SUM(B735:B736)</f>
        <v>0</v>
      </c>
      <c r="C734" s="155">
        <f>SUM(C735:C736)</f>
        <v>15</v>
      </c>
      <c r="D734" s="156" t="str">
        <f t="shared" si="11"/>
        <v/>
      </c>
      <c r="E734" s="165"/>
    </row>
    <row r="735" s="143" customFormat="1" ht="20.1" customHeight="1" spans="1:5">
      <c r="A735" s="154" t="s">
        <v>603</v>
      </c>
      <c r="B735" s="158"/>
      <c r="C735" s="158">
        <v>15</v>
      </c>
      <c r="D735" s="156" t="str">
        <f t="shared" si="11"/>
        <v/>
      </c>
      <c r="E735" s="165"/>
    </row>
    <row r="736" s="143" customFormat="1" ht="20.1" customHeight="1" spans="1:5">
      <c r="A736" s="154" t="s">
        <v>604</v>
      </c>
      <c r="B736" s="158"/>
      <c r="C736" s="158"/>
      <c r="D736" s="156" t="str">
        <f t="shared" si="11"/>
        <v/>
      </c>
      <c r="E736" s="165"/>
    </row>
    <row r="737" ht="20.1" customHeight="1" spans="1:5">
      <c r="A737" s="154" t="s">
        <v>605</v>
      </c>
      <c r="B737" s="158">
        <v>988</v>
      </c>
      <c r="C737" s="158"/>
      <c r="D737" s="156">
        <f t="shared" si="11"/>
        <v>0</v>
      </c>
      <c r="E737" s="154"/>
    </row>
    <row r="738" ht="20.1" customHeight="1" spans="1:5">
      <c r="A738" s="154" t="s">
        <v>606</v>
      </c>
      <c r="B738" s="155">
        <f>SUM(B739,B748,B752,B760,B766,B773,B779,B782,B785,B786,B787,B793,B794,B795,B810,)</f>
        <v>530</v>
      </c>
      <c r="C738" s="155">
        <f>SUM(C739,C748,C752,C760,C766,C773,C779,C782,C785,C786,C787,C793,C794,C795,C810,)</f>
        <v>1093</v>
      </c>
      <c r="D738" s="156">
        <f t="shared" si="11"/>
        <v>206.2</v>
      </c>
      <c r="E738" s="154"/>
    </row>
    <row r="739" ht="20.1" customHeight="1" spans="1:5">
      <c r="A739" s="154" t="s">
        <v>607</v>
      </c>
      <c r="B739" s="155">
        <f>SUM(B740:B747)</f>
        <v>0</v>
      </c>
      <c r="C739" s="155">
        <f>SUM(C740:C747)</f>
        <v>200</v>
      </c>
      <c r="D739" s="156" t="str">
        <f t="shared" si="11"/>
        <v/>
      </c>
      <c r="E739" s="154"/>
    </row>
    <row r="740" ht="20.1" customHeight="1" spans="1:5">
      <c r="A740" s="154" t="s">
        <v>63</v>
      </c>
      <c r="B740" s="160"/>
      <c r="C740" s="160"/>
      <c r="D740" s="156" t="str">
        <f t="shared" si="11"/>
        <v/>
      </c>
      <c r="E740" s="154"/>
    </row>
    <row r="741" ht="20.1" customHeight="1" spans="1:5">
      <c r="A741" s="154" t="s">
        <v>64</v>
      </c>
      <c r="B741" s="160"/>
      <c r="C741" s="160">
        <v>200</v>
      </c>
      <c r="D741" s="156" t="str">
        <f t="shared" si="11"/>
        <v/>
      </c>
      <c r="E741" s="154"/>
    </row>
    <row r="742" ht="20.1" customHeight="1" spans="1:5">
      <c r="A742" s="154" t="s">
        <v>65</v>
      </c>
      <c r="B742" s="160"/>
      <c r="C742" s="160"/>
      <c r="D742" s="156" t="str">
        <f t="shared" si="11"/>
        <v/>
      </c>
      <c r="E742" s="154"/>
    </row>
    <row r="743" ht="20.1" customHeight="1" spans="1:5">
      <c r="A743" s="154" t="s">
        <v>608</v>
      </c>
      <c r="B743" s="160"/>
      <c r="C743" s="160"/>
      <c r="D743" s="156" t="str">
        <f t="shared" si="11"/>
        <v/>
      </c>
      <c r="E743" s="154"/>
    </row>
    <row r="744" ht="20.1" customHeight="1" spans="1:5">
      <c r="A744" s="154" t="s">
        <v>609</v>
      </c>
      <c r="B744" s="160"/>
      <c r="C744" s="160"/>
      <c r="D744" s="156" t="str">
        <f t="shared" si="11"/>
        <v/>
      </c>
      <c r="E744" s="154"/>
    </row>
    <row r="745" ht="20.1" customHeight="1" spans="1:5">
      <c r="A745" s="154" t="s">
        <v>610</v>
      </c>
      <c r="B745" s="160"/>
      <c r="C745" s="160"/>
      <c r="D745" s="156" t="str">
        <f t="shared" si="11"/>
        <v/>
      </c>
      <c r="E745" s="154"/>
    </row>
    <row r="746" ht="20.1" customHeight="1" spans="1:5">
      <c r="A746" s="154" t="s">
        <v>611</v>
      </c>
      <c r="B746" s="160"/>
      <c r="C746" s="160"/>
      <c r="D746" s="156" t="str">
        <f t="shared" si="11"/>
        <v/>
      </c>
      <c r="E746" s="154"/>
    </row>
    <row r="747" ht="20.1" customHeight="1" spans="1:5">
      <c r="A747" s="154" t="s">
        <v>612</v>
      </c>
      <c r="B747" s="160"/>
      <c r="C747" s="160"/>
      <c r="D747" s="156" t="str">
        <f t="shared" si="11"/>
        <v/>
      </c>
      <c r="E747" s="154"/>
    </row>
    <row r="748" ht="20.1" customHeight="1" spans="1:5">
      <c r="A748" s="154" t="s">
        <v>613</v>
      </c>
      <c r="B748" s="155">
        <f>SUM(B749:B751)</f>
        <v>0</v>
      </c>
      <c r="C748" s="155">
        <f>SUM(C749:C751)</f>
        <v>87</v>
      </c>
      <c r="D748" s="156" t="str">
        <f t="shared" si="11"/>
        <v/>
      </c>
      <c r="E748" s="154"/>
    </row>
    <row r="749" ht="20.1" customHeight="1" spans="1:5">
      <c r="A749" s="154" t="s">
        <v>614</v>
      </c>
      <c r="B749" s="160"/>
      <c r="C749" s="160">
        <v>32</v>
      </c>
      <c r="D749" s="156" t="str">
        <f t="shared" si="11"/>
        <v/>
      </c>
      <c r="E749" s="154"/>
    </row>
    <row r="750" ht="20.1" customHeight="1" spans="1:5">
      <c r="A750" s="154" t="s">
        <v>615</v>
      </c>
      <c r="B750" s="160"/>
      <c r="C750" s="160"/>
      <c r="D750" s="156" t="str">
        <f t="shared" si="11"/>
        <v/>
      </c>
      <c r="E750" s="154"/>
    </row>
    <row r="751" ht="20.1" customHeight="1" spans="1:5">
      <c r="A751" s="154" t="s">
        <v>616</v>
      </c>
      <c r="B751" s="160"/>
      <c r="C751" s="160">
        <v>55</v>
      </c>
      <c r="D751" s="156" t="str">
        <f t="shared" si="11"/>
        <v/>
      </c>
      <c r="E751" s="154"/>
    </row>
    <row r="752" ht="20.1" customHeight="1" spans="1:5">
      <c r="A752" s="154" t="s">
        <v>617</v>
      </c>
      <c r="B752" s="155">
        <f>SUM(B753:B759)</f>
        <v>470</v>
      </c>
      <c r="C752" s="155">
        <f>SUM(C753:C759)</f>
        <v>796</v>
      </c>
      <c r="D752" s="156">
        <f t="shared" si="11"/>
        <v>169.4</v>
      </c>
      <c r="E752" s="154"/>
    </row>
    <row r="753" ht="20.1" customHeight="1" spans="1:5">
      <c r="A753" s="154" t="s">
        <v>618</v>
      </c>
      <c r="B753" s="158">
        <v>470</v>
      </c>
      <c r="C753" s="158">
        <v>554</v>
      </c>
      <c r="D753" s="156">
        <f t="shared" si="11"/>
        <v>117.9</v>
      </c>
      <c r="E753" s="154"/>
    </row>
    <row r="754" ht="20.1" customHeight="1" spans="1:5">
      <c r="A754" s="154" t="s">
        <v>619</v>
      </c>
      <c r="B754" s="158"/>
      <c r="C754" s="158">
        <v>183</v>
      </c>
      <c r="D754" s="156" t="str">
        <f t="shared" si="11"/>
        <v/>
      </c>
      <c r="E754" s="154"/>
    </row>
    <row r="755" ht="20.1" customHeight="1" spans="1:5">
      <c r="A755" s="154" t="s">
        <v>620</v>
      </c>
      <c r="B755" s="160"/>
      <c r="C755" s="160"/>
      <c r="D755" s="156" t="str">
        <f t="shared" si="11"/>
        <v/>
      </c>
      <c r="E755" s="154"/>
    </row>
    <row r="756" ht="20.1" customHeight="1" spans="1:5">
      <c r="A756" s="154" t="s">
        <v>621</v>
      </c>
      <c r="B756" s="160"/>
      <c r="C756" s="160"/>
      <c r="D756" s="156" t="str">
        <f t="shared" si="11"/>
        <v/>
      </c>
      <c r="E756" s="154"/>
    </row>
    <row r="757" ht="20.1" customHeight="1" spans="1:5">
      <c r="A757" s="154" t="s">
        <v>622</v>
      </c>
      <c r="B757" s="160"/>
      <c r="C757" s="160"/>
      <c r="D757" s="156" t="str">
        <f t="shared" si="11"/>
        <v/>
      </c>
      <c r="E757" s="154"/>
    </row>
    <row r="758" ht="20.1" customHeight="1" spans="1:5">
      <c r="A758" s="154" t="s">
        <v>623</v>
      </c>
      <c r="B758" s="160"/>
      <c r="C758" s="160"/>
      <c r="D758" s="156" t="str">
        <f t="shared" si="11"/>
        <v/>
      </c>
      <c r="E758" s="154"/>
    </row>
    <row r="759" ht="20.1" customHeight="1" spans="1:5">
      <c r="A759" s="154" t="s">
        <v>624</v>
      </c>
      <c r="B759" s="160"/>
      <c r="C759" s="160">
        <v>59</v>
      </c>
      <c r="D759" s="156" t="str">
        <f t="shared" si="11"/>
        <v/>
      </c>
      <c r="E759" s="154"/>
    </row>
    <row r="760" ht="20.1" customHeight="1" spans="1:5">
      <c r="A760" s="154" t="s">
        <v>625</v>
      </c>
      <c r="B760" s="155">
        <f>SUM(B761:B765)</f>
        <v>0</v>
      </c>
      <c r="C760" s="155">
        <f>SUM(C761:C765)</f>
        <v>10</v>
      </c>
      <c r="D760" s="156" t="str">
        <f t="shared" si="11"/>
        <v/>
      </c>
      <c r="E760" s="154"/>
    </row>
    <row r="761" ht="20.1" customHeight="1" spans="1:5">
      <c r="A761" s="154" t="s">
        <v>626</v>
      </c>
      <c r="B761" s="160"/>
      <c r="C761" s="160"/>
      <c r="D761" s="156" t="str">
        <f t="shared" si="11"/>
        <v/>
      </c>
      <c r="E761" s="154"/>
    </row>
    <row r="762" ht="20.1" customHeight="1" spans="1:5">
      <c r="A762" s="154" t="s">
        <v>627</v>
      </c>
      <c r="B762" s="160"/>
      <c r="C762" s="160">
        <v>10</v>
      </c>
      <c r="D762" s="156" t="str">
        <f t="shared" si="11"/>
        <v/>
      </c>
      <c r="E762" s="154"/>
    </row>
    <row r="763" ht="20.1" customHeight="1" spans="1:5">
      <c r="A763" s="154" t="s">
        <v>628</v>
      </c>
      <c r="B763" s="160"/>
      <c r="C763" s="160"/>
      <c r="D763" s="156" t="str">
        <f t="shared" si="11"/>
        <v/>
      </c>
      <c r="E763" s="154"/>
    </row>
    <row r="764" ht="20.1" customHeight="1" spans="1:5">
      <c r="A764" s="154" t="s">
        <v>629</v>
      </c>
      <c r="B764" s="160"/>
      <c r="C764" s="160"/>
      <c r="D764" s="156" t="str">
        <f t="shared" si="11"/>
        <v/>
      </c>
      <c r="E764" s="154"/>
    </row>
    <row r="765" ht="20.1" customHeight="1" spans="1:5">
      <c r="A765" s="154" t="s">
        <v>630</v>
      </c>
      <c r="B765" s="160"/>
      <c r="C765" s="160"/>
      <c r="D765" s="156" t="str">
        <f t="shared" si="11"/>
        <v/>
      </c>
      <c r="E765" s="154"/>
    </row>
    <row r="766" ht="20.1" customHeight="1" spans="1:5">
      <c r="A766" s="154" t="s">
        <v>631</v>
      </c>
      <c r="B766" s="155">
        <f>SUM(B767:B772)</f>
        <v>0</v>
      </c>
      <c r="C766" s="155">
        <f>SUM(C767:C772)</f>
        <v>0</v>
      </c>
      <c r="D766" s="156" t="str">
        <f t="shared" si="11"/>
        <v/>
      </c>
      <c r="E766" s="154"/>
    </row>
    <row r="767" ht="20.1" customHeight="1" spans="1:5">
      <c r="A767" s="154" t="s">
        <v>632</v>
      </c>
      <c r="B767" s="160"/>
      <c r="C767" s="160"/>
      <c r="D767" s="156" t="str">
        <f t="shared" si="11"/>
        <v/>
      </c>
      <c r="E767" s="154"/>
    </row>
    <row r="768" ht="20.1" customHeight="1" spans="1:5">
      <c r="A768" s="154" t="s">
        <v>633</v>
      </c>
      <c r="B768" s="160"/>
      <c r="C768" s="160"/>
      <c r="D768" s="156" t="str">
        <f t="shared" si="11"/>
        <v/>
      </c>
      <c r="E768" s="154"/>
    </row>
    <row r="769" ht="20.1" customHeight="1" spans="1:5">
      <c r="A769" s="154" t="s">
        <v>634</v>
      </c>
      <c r="B769" s="160"/>
      <c r="C769" s="160"/>
      <c r="D769" s="156" t="str">
        <f t="shared" si="11"/>
        <v/>
      </c>
      <c r="E769" s="154"/>
    </row>
    <row r="770" ht="20.1" customHeight="1" spans="1:5">
      <c r="A770" s="154" t="s">
        <v>635</v>
      </c>
      <c r="B770" s="160"/>
      <c r="C770" s="160"/>
      <c r="D770" s="156" t="str">
        <f t="shared" si="11"/>
        <v/>
      </c>
      <c r="E770" s="154"/>
    </row>
    <row r="771" ht="20.1" customHeight="1" spans="1:5">
      <c r="A771" s="154" t="s">
        <v>636</v>
      </c>
      <c r="B771" s="160"/>
      <c r="C771" s="160"/>
      <c r="D771" s="156" t="str">
        <f t="shared" si="11"/>
        <v/>
      </c>
      <c r="E771" s="154"/>
    </row>
    <row r="772" ht="20.1" customHeight="1" spans="1:5">
      <c r="A772" s="154" t="s">
        <v>637</v>
      </c>
      <c r="B772" s="160"/>
      <c r="C772" s="160"/>
      <c r="D772" s="156" t="str">
        <f t="shared" si="11"/>
        <v/>
      </c>
      <c r="E772" s="154"/>
    </row>
    <row r="773" ht="20.1" customHeight="1" spans="1:5">
      <c r="A773" s="154" t="s">
        <v>638</v>
      </c>
      <c r="B773" s="155">
        <f>SUM(B774:B778)</f>
        <v>0</v>
      </c>
      <c r="C773" s="155">
        <f>SUM(C774:C778)</f>
        <v>0</v>
      </c>
      <c r="D773" s="156" t="str">
        <f t="shared" si="11"/>
        <v/>
      </c>
      <c r="E773" s="154"/>
    </row>
    <row r="774" ht="20.1" customHeight="1" spans="1:5">
      <c r="A774" s="154" t="s">
        <v>639</v>
      </c>
      <c r="B774" s="160"/>
      <c r="C774" s="160"/>
      <c r="D774" s="156" t="str">
        <f t="shared" si="11"/>
        <v/>
      </c>
      <c r="E774" s="154"/>
    </row>
    <row r="775" ht="20.1" customHeight="1" spans="1:5">
      <c r="A775" s="154" t="s">
        <v>640</v>
      </c>
      <c r="B775" s="160"/>
      <c r="C775" s="160"/>
      <c r="D775" s="156" t="str">
        <f t="shared" ref="D775:D838" si="12">IF(B775=0,"",ROUND(C775/B775*100,1))</f>
        <v/>
      </c>
      <c r="E775" s="154"/>
    </row>
    <row r="776" ht="20.1" customHeight="1" spans="1:5">
      <c r="A776" s="154" t="s">
        <v>641</v>
      </c>
      <c r="B776" s="160"/>
      <c r="C776" s="160"/>
      <c r="D776" s="156" t="str">
        <f t="shared" si="12"/>
        <v/>
      </c>
      <c r="E776" s="154"/>
    </row>
    <row r="777" ht="20.1" customHeight="1" spans="1:5">
      <c r="A777" s="154" t="s">
        <v>642</v>
      </c>
      <c r="B777" s="160"/>
      <c r="C777" s="160"/>
      <c r="D777" s="156" t="str">
        <f t="shared" si="12"/>
        <v/>
      </c>
      <c r="E777" s="154"/>
    </row>
    <row r="778" ht="20.1" customHeight="1" spans="1:5">
      <c r="A778" s="154" t="s">
        <v>643</v>
      </c>
      <c r="B778" s="160"/>
      <c r="C778" s="160"/>
      <c r="D778" s="156" t="str">
        <f t="shared" si="12"/>
        <v/>
      </c>
      <c r="E778" s="154"/>
    </row>
    <row r="779" ht="20.1" customHeight="1" spans="1:5">
      <c r="A779" s="154" t="s">
        <v>644</v>
      </c>
      <c r="B779" s="155">
        <f>SUM(B780:B781)</f>
        <v>0</v>
      </c>
      <c r="C779" s="155">
        <f>SUM(C780:C781)</f>
        <v>0</v>
      </c>
      <c r="D779" s="156" t="str">
        <f t="shared" si="12"/>
        <v/>
      </c>
      <c r="E779" s="154"/>
    </row>
    <row r="780" ht="20.1" customHeight="1" spans="1:5">
      <c r="A780" s="154" t="s">
        <v>645</v>
      </c>
      <c r="B780" s="160"/>
      <c r="C780" s="160"/>
      <c r="D780" s="156" t="str">
        <f t="shared" si="12"/>
        <v/>
      </c>
      <c r="E780" s="154"/>
    </row>
    <row r="781" ht="20.1" customHeight="1" spans="1:5">
      <c r="A781" s="154" t="s">
        <v>646</v>
      </c>
      <c r="B781" s="160"/>
      <c r="C781" s="160"/>
      <c r="D781" s="156" t="str">
        <f t="shared" si="12"/>
        <v/>
      </c>
      <c r="E781" s="154"/>
    </row>
    <row r="782" ht="20.1" customHeight="1" spans="1:5">
      <c r="A782" s="154" t="s">
        <v>647</v>
      </c>
      <c r="B782" s="155">
        <f>SUM(B783:B784)</f>
        <v>0</v>
      </c>
      <c r="C782" s="155">
        <f>SUM(C783:C784)</f>
        <v>0</v>
      </c>
      <c r="D782" s="156" t="str">
        <f t="shared" si="12"/>
        <v/>
      </c>
      <c r="E782" s="154"/>
    </row>
    <row r="783" ht="20.1" customHeight="1" spans="1:5">
      <c r="A783" s="154" t="s">
        <v>648</v>
      </c>
      <c r="B783" s="160"/>
      <c r="C783" s="160"/>
      <c r="D783" s="156" t="str">
        <f t="shared" si="12"/>
        <v/>
      </c>
      <c r="E783" s="154"/>
    </row>
    <row r="784" ht="20.1" customHeight="1" spans="1:5">
      <c r="A784" s="154" t="s">
        <v>649</v>
      </c>
      <c r="B784" s="160"/>
      <c r="C784" s="160"/>
      <c r="D784" s="156" t="str">
        <f t="shared" si="12"/>
        <v/>
      </c>
      <c r="E784" s="154"/>
    </row>
    <row r="785" ht="20.1" customHeight="1" spans="1:5">
      <c r="A785" s="154" t="s">
        <v>650</v>
      </c>
      <c r="B785" s="160"/>
      <c r="C785" s="160"/>
      <c r="D785" s="156" t="str">
        <f t="shared" si="12"/>
        <v/>
      </c>
      <c r="E785" s="154"/>
    </row>
    <row r="786" ht="20.1" customHeight="1" spans="1:5">
      <c r="A786" s="154" t="s">
        <v>651</v>
      </c>
      <c r="B786" s="160">
        <v>60</v>
      </c>
      <c r="C786" s="160"/>
      <c r="D786" s="156">
        <f t="shared" si="12"/>
        <v>0</v>
      </c>
      <c r="E786" s="154"/>
    </row>
    <row r="787" ht="20.1" customHeight="1" spans="1:5">
      <c r="A787" s="154" t="s">
        <v>652</v>
      </c>
      <c r="B787" s="155">
        <f>SUM(B788:B792)</f>
        <v>0</v>
      </c>
      <c r="C787" s="155">
        <f>SUM(C788:C792)</f>
        <v>0</v>
      </c>
      <c r="D787" s="156" t="str">
        <f t="shared" si="12"/>
        <v/>
      </c>
      <c r="E787" s="154"/>
    </row>
    <row r="788" ht="20.1" customHeight="1" spans="1:5">
      <c r="A788" s="154" t="s">
        <v>653</v>
      </c>
      <c r="B788" s="160"/>
      <c r="C788" s="160"/>
      <c r="D788" s="156" t="str">
        <f t="shared" si="12"/>
        <v/>
      </c>
      <c r="E788" s="154"/>
    </row>
    <row r="789" ht="20.1" customHeight="1" spans="1:5">
      <c r="A789" s="154" t="s">
        <v>654</v>
      </c>
      <c r="B789" s="160"/>
      <c r="C789" s="160"/>
      <c r="D789" s="156" t="str">
        <f t="shared" si="12"/>
        <v/>
      </c>
      <c r="E789" s="154"/>
    </row>
    <row r="790" ht="20.1" customHeight="1" spans="1:5">
      <c r="A790" s="154" t="s">
        <v>655</v>
      </c>
      <c r="B790" s="160"/>
      <c r="C790" s="160"/>
      <c r="D790" s="156" t="str">
        <f t="shared" si="12"/>
        <v/>
      </c>
      <c r="E790" s="154"/>
    </row>
    <row r="791" ht="20.1" customHeight="1" spans="1:5">
      <c r="A791" s="154" t="s">
        <v>656</v>
      </c>
      <c r="B791" s="160"/>
      <c r="C791" s="160"/>
      <c r="D791" s="156" t="str">
        <f t="shared" si="12"/>
        <v/>
      </c>
      <c r="E791" s="154"/>
    </row>
    <row r="792" ht="20.1" customHeight="1" spans="1:5">
      <c r="A792" s="154" t="s">
        <v>657</v>
      </c>
      <c r="B792" s="160"/>
      <c r="C792" s="160"/>
      <c r="D792" s="156" t="str">
        <f t="shared" si="12"/>
        <v/>
      </c>
      <c r="E792" s="154"/>
    </row>
    <row r="793" ht="20.1" customHeight="1" spans="1:5">
      <c r="A793" s="154" t="s">
        <v>658</v>
      </c>
      <c r="B793" s="160"/>
      <c r="C793" s="160"/>
      <c r="D793" s="156" t="str">
        <f t="shared" si="12"/>
        <v/>
      </c>
      <c r="E793" s="154"/>
    </row>
    <row r="794" ht="20.1" customHeight="1" spans="1:5">
      <c r="A794" s="154" t="s">
        <v>659</v>
      </c>
      <c r="B794" s="160"/>
      <c r="C794" s="160"/>
      <c r="D794" s="156" t="str">
        <f t="shared" si="12"/>
        <v/>
      </c>
      <c r="E794" s="154"/>
    </row>
    <row r="795" ht="20.1" customHeight="1" spans="1:5">
      <c r="A795" s="154" t="s">
        <v>660</v>
      </c>
      <c r="B795" s="155">
        <f>SUM(B796:B809)</f>
        <v>0</v>
      </c>
      <c r="C795" s="155">
        <f>SUM(C796:C809)</f>
        <v>0</v>
      </c>
      <c r="D795" s="156" t="str">
        <f t="shared" si="12"/>
        <v/>
      </c>
      <c r="E795" s="154"/>
    </row>
    <row r="796" ht="20.1" customHeight="1" spans="1:5">
      <c r="A796" s="154" t="s">
        <v>63</v>
      </c>
      <c r="B796" s="160"/>
      <c r="C796" s="160"/>
      <c r="D796" s="156" t="str">
        <f t="shared" si="12"/>
        <v/>
      </c>
      <c r="E796" s="154"/>
    </row>
    <row r="797" ht="20.1" customHeight="1" spans="1:5">
      <c r="A797" s="154" t="s">
        <v>64</v>
      </c>
      <c r="B797" s="160"/>
      <c r="C797" s="160"/>
      <c r="D797" s="156" t="str">
        <f t="shared" si="12"/>
        <v/>
      </c>
      <c r="E797" s="154"/>
    </row>
    <row r="798" ht="20.1" customHeight="1" spans="1:5">
      <c r="A798" s="154" t="s">
        <v>65</v>
      </c>
      <c r="B798" s="160"/>
      <c r="C798" s="160"/>
      <c r="D798" s="156" t="str">
        <f t="shared" si="12"/>
        <v/>
      </c>
      <c r="E798" s="154"/>
    </row>
    <row r="799" ht="20.1" customHeight="1" spans="1:5">
      <c r="A799" s="154" t="s">
        <v>661</v>
      </c>
      <c r="B799" s="160"/>
      <c r="C799" s="160"/>
      <c r="D799" s="156" t="str">
        <f t="shared" si="12"/>
        <v/>
      </c>
      <c r="E799" s="154"/>
    </row>
    <row r="800" ht="20.1" customHeight="1" spans="1:5">
      <c r="A800" s="154" t="s">
        <v>662</v>
      </c>
      <c r="B800" s="160"/>
      <c r="C800" s="160"/>
      <c r="D800" s="156" t="str">
        <f t="shared" si="12"/>
        <v/>
      </c>
      <c r="E800" s="154"/>
    </row>
    <row r="801" ht="20.1" customHeight="1" spans="1:5">
      <c r="A801" s="154" t="s">
        <v>663</v>
      </c>
      <c r="B801" s="160"/>
      <c r="C801" s="160"/>
      <c r="D801" s="156" t="str">
        <f t="shared" si="12"/>
        <v/>
      </c>
      <c r="E801" s="154"/>
    </row>
    <row r="802" ht="20.1" customHeight="1" spans="1:5">
      <c r="A802" s="154" t="s">
        <v>664</v>
      </c>
      <c r="B802" s="160"/>
      <c r="C802" s="160"/>
      <c r="D802" s="156" t="str">
        <f t="shared" si="12"/>
        <v/>
      </c>
      <c r="E802" s="154"/>
    </row>
    <row r="803" ht="20.1" customHeight="1" spans="1:5">
      <c r="A803" s="154" t="s">
        <v>665</v>
      </c>
      <c r="B803" s="160"/>
      <c r="C803" s="160"/>
      <c r="D803" s="156" t="str">
        <f t="shared" si="12"/>
        <v/>
      </c>
      <c r="E803" s="154"/>
    </row>
    <row r="804" ht="20.1" customHeight="1" spans="1:5">
      <c r="A804" s="154" t="s">
        <v>666</v>
      </c>
      <c r="B804" s="160"/>
      <c r="C804" s="160"/>
      <c r="D804" s="156" t="str">
        <f t="shared" si="12"/>
        <v/>
      </c>
      <c r="E804" s="154"/>
    </row>
    <row r="805" ht="20.1" customHeight="1" spans="1:5">
      <c r="A805" s="154" t="s">
        <v>667</v>
      </c>
      <c r="B805" s="160"/>
      <c r="C805" s="160"/>
      <c r="D805" s="156" t="str">
        <f t="shared" si="12"/>
        <v/>
      </c>
      <c r="E805" s="154"/>
    </row>
    <row r="806" ht="20.1" customHeight="1" spans="1:5">
      <c r="A806" s="154" t="s">
        <v>106</v>
      </c>
      <c r="B806" s="160"/>
      <c r="C806" s="160"/>
      <c r="D806" s="156" t="str">
        <f t="shared" si="12"/>
        <v/>
      </c>
      <c r="E806" s="154"/>
    </row>
    <row r="807" ht="20.1" customHeight="1" spans="1:5">
      <c r="A807" s="154" t="s">
        <v>668</v>
      </c>
      <c r="B807" s="160"/>
      <c r="C807" s="160"/>
      <c r="D807" s="156" t="str">
        <f t="shared" si="12"/>
        <v/>
      </c>
      <c r="E807" s="154"/>
    </row>
    <row r="808" ht="20.1" customHeight="1" spans="1:5">
      <c r="A808" s="154" t="s">
        <v>72</v>
      </c>
      <c r="B808" s="160"/>
      <c r="C808" s="160"/>
      <c r="D808" s="156" t="str">
        <f t="shared" si="12"/>
        <v/>
      </c>
      <c r="E808" s="154"/>
    </row>
    <row r="809" ht="20.1" customHeight="1" spans="1:5">
      <c r="A809" s="154" t="s">
        <v>669</v>
      </c>
      <c r="B809" s="160"/>
      <c r="C809" s="160"/>
      <c r="D809" s="156" t="str">
        <f t="shared" si="12"/>
        <v/>
      </c>
      <c r="E809" s="154"/>
    </row>
    <row r="810" ht="20.1" customHeight="1" spans="1:5">
      <c r="A810" s="154" t="s">
        <v>670</v>
      </c>
      <c r="B810" s="160"/>
      <c r="C810" s="160"/>
      <c r="D810" s="156" t="str">
        <f t="shared" si="12"/>
        <v/>
      </c>
      <c r="E810" s="154"/>
    </row>
    <row r="811" ht="20.1" customHeight="1" spans="1:5">
      <c r="A811" s="154" t="s">
        <v>671</v>
      </c>
      <c r="B811" s="155">
        <f>SUM(B812,B824,B825,B828,B829,B830,)</f>
        <v>10991</v>
      </c>
      <c r="C811" s="155">
        <f>SUM(C812,C824,C825,C828,C829,C830,)</f>
        <v>8875</v>
      </c>
      <c r="D811" s="156">
        <f t="shared" si="12"/>
        <v>80.7</v>
      </c>
      <c r="E811" s="154"/>
    </row>
    <row r="812" ht="20.1" customHeight="1" spans="1:5">
      <c r="A812" s="154" t="s">
        <v>672</v>
      </c>
      <c r="B812" s="155">
        <f>SUM(B813:B823)</f>
        <v>1448</v>
      </c>
      <c r="C812" s="155">
        <f>SUM(C813:C823)</f>
        <v>1368</v>
      </c>
      <c r="D812" s="156">
        <f t="shared" si="12"/>
        <v>94.5</v>
      </c>
      <c r="E812" s="154"/>
    </row>
    <row r="813" ht="20.1" customHeight="1" spans="1:5">
      <c r="A813" s="154" t="s">
        <v>673</v>
      </c>
      <c r="B813" s="158">
        <v>472</v>
      </c>
      <c r="C813" s="158">
        <v>140</v>
      </c>
      <c r="D813" s="156">
        <f t="shared" si="12"/>
        <v>29.7</v>
      </c>
      <c r="E813" s="154"/>
    </row>
    <row r="814" ht="20.1" customHeight="1" spans="1:5">
      <c r="A814" s="154" t="s">
        <v>674</v>
      </c>
      <c r="B814" s="158"/>
      <c r="C814" s="158">
        <v>223</v>
      </c>
      <c r="D814" s="156" t="str">
        <f t="shared" si="12"/>
        <v/>
      </c>
      <c r="E814" s="154"/>
    </row>
    <row r="815" ht="20.1" customHeight="1" spans="1:5">
      <c r="A815" s="154" t="s">
        <v>675</v>
      </c>
      <c r="B815" s="158"/>
      <c r="C815" s="158"/>
      <c r="D815" s="156" t="str">
        <f t="shared" si="12"/>
        <v/>
      </c>
      <c r="E815" s="154"/>
    </row>
    <row r="816" ht="20.1" customHeight="1" spans="1:5">
      <c r="A816" s="154" t="s">
        <v>676</v>
      </c>
      <c r="B816" s="158">
        <v>976</v>
      </c>
      <c r="C816" s="158">
        <v>1005</v>
      </c>
      <c r="D816" s="156">
        <f t="shared" si="12"/>
        <v>103</v>
      </c>
      <c r="E816" s="154"/>
    </row>
    <row r="817" ht="20.1" customHeight="1" spans="1:5">
      <c r="A817" s="154" t="s">
        <v>677</v>
      </c>
      <c r="B817" s="158"/>
      <c r="C817" s="158"/>
      <c r="D817" s="156" t="str">
        <f t="shared" si="12"/>
        <v/>
      </c>
      <c r="E817" s="154"/>
    </row>
    <row r="818" ht="20.1" customHeight="1" spans="1:5">
      <c r="A818" s="154" t="s">
        <v>678</v>
      </c>
      <c r="B818" s="158"/>
      <c r="C818" s="158"/>
      <c r="D818" s="156" t="str">
        <f t="shared" si="12"/>
        <v/>
      </c>
      <c r="E818" s="154"/>
    </row>
    <row r="819" ht="20.1" customHeight="1" spans="1:5">
      <c r="A819" s="154" t="s">
        <v>679</v>
      </c>
      <c r="B819" s="158"/>
      <c r="C819" s="158"/>
      <c r="D819" s="156" t="str">
        <f t="shared" si="12"/>
        <v/>
      </c>
      <c r="E819" s="154"/>
    </row>
    <row r="820" ht="20.1" customHeight="1" spans="1:5">
      <c r="A820" s="154" t="s">
        <v>680</v>
      </c>
      <c r="B820" s="158"/>
      <c r="C820" s="158"/>
      <c r="D820" s="156" t="str">
        <f t="shared" si="12"/>
        <v/>
      </c>
      <c r="E820" s="154"/>
    </row>
    <row r="821" ht="20.1" customHeight="1" spans="1:5">
      <c r="A821" s="154" t="s">
        <v>681</v>
      </c>
      <c r="B821" s="158"/>
      <c r="C821" s="158"/>
      <c r="D821" s="156" t="str">
        <f t="shared" si="12"/>
        <v/>
      </c>
      <c r="E821" s="154"/>
    </row>
    <row r="822" ht="20.1" customHeight="1" spans="1:5">
      <c r="A822" s="154" t="s">
        <v>682</v>
      </c>
      <c r="B822" s="158"/>
      <c r="C822" s="158"/>
      <c r="D822" s="156" t="str">
        <f t="shared" si="12"/>
        <v/>
      </c>
      <c r="E822" s="154"/>
    </row>
    <row r="823" ht="20.1" customHeight="1" spans="1:5">
      <c r="A823" s="154" t="s">
        <v>683</v>
      </c>
      <c r="B823" s="158"/>
      <c r="C823" s="158"/>
      <c r="D823" s="156" t="str">
        <f t="shared" si="12"/>
        <v/>
      </c>
      <c r="E823" s="154"/>
    </row>
    <row r="824" ht="20.1" customHeight="1" spans="1:5">
      <c r="A824" s="154" t="s">
        <v>684</v>
      </c>
      <c r="B824" s="158">
        <v>254</v>
      </c>
      <c r="C824" s="158">
        <v>160</v>
      </c>
      <c r="D824" s="156">
        <f t="shared" si="12"/>
        <v>63</v>
      </c>
      <c r="E824" s="154"/>
    </row>
    <row r="825" ht="18.75" customHeight="1" spans="1:5">
      <c r="A825" s="154" t="s">
        <v>685</v>
      </c>
      <c r="B825" s="155">
        <f>SUM(B826:B827)</f>
        <v>4755</v>
      </c>
      <c r="C825" s="155">
        <f>SUM(C826:C827)</f>
        <v>1274</v>
      </c>
      <c r="D825" s="156">
        <f t="shared" si="12"/>
        <v>26.8</v>
      </c>
      <c r="E825" s="154"/>
    </row>
    <row r="826" ht="20.1" customHeight="1" spans="1:5">
      <c r="A826" s="154" t="s">
        <v>686</v>
      </c>
      <c r="B826" s="158"/>
      <c r="C826" s="158"/>
      <c r="D826" s="156" t="str">
        <f t="shared" si="12"/>
        <v/>
      </c>
      <c r="E826" s="154"/>
    </row>
    <row r="827" ht="20.1" customHeight="1" spans="1:5">
      <c r="A827" s="154" t="s">
        <v>687</v>
      </c>
      <c r="B827" s="158">
        <v>4755</v>
      </c>
      <c r="C827" s="158">
        <v>1274</v>
      </c>
      <c r="D827" s="156">
        <f t="shared" si="12"/>
        <v>26.8</v>
      </c>
      <c r="E827" s="154"/>
    </row>
    <row r="828" ht="20.1" customHeight="1" spans="1:5">
      <c r="A828" s="154" t="s">
        <v>688</v>
      </c>
      <c r="B828" s="158">
        <v>4534</v>
      </c>
      <c r="C828" s="158">
        <v>5871</v>
      </c>
      <c r="D828" s="156">
        <f t="shared" si="12"/>
        <v>129.5</v>
      </c>
      <c r="E828" s="154"/>
    </row>
    <row r="829" ht="20.1" customHeight="1" spans="1:5">
      <c r="A829" s="154" t="s">
        <v>689</v>
      </c>
      <c r="B829" s="158"/>
      <c r="C829" s="158"/>
      <c r="D829" s="156" t="str">
        <f t="shared" si="12"/>
        <v/>
      </c>
      <c r="E829" s="154"/>
    </row>
    <row r="830" ht="20.1" customHeight="1" spans="1:5">
      <c r="A830" s="154" t="s">
        <v>690</v>
      </c>
      <c r="B830" s="158"/>
      <c r="C830" s="158">
        <v>202</v>
      </c>
      <c r="D830" s="156" t="str">
        <f t="shared" si="12"/>
        <v/>
      </c>
      <c r="E830" s="154"/>
    </row>
    <row r="831" ht="20.1" customHeight="1" spans="1:5">
      <c r="A831" s="154" t="s">
        <v>691</v>
      </c>
      <c r="B831" s="155">
        <f>SUM(B832,B857,B885,B912,B923,B934,B940,B947,B954,B958,)</f>
        <v>2073</v>
      </c>
      <c r="C831" s="155">
        <f>SUM(C832,C857,C885,C912,C923,C934,C940,C947,C954,C958,)</f>
        <v>1404</v>
      </c>
      <c r="D831" s="156">
        <f t="shared" si="12"/>
        <v>67.7</v>
      </c>
      <c r="E831" s="154"/>
    </row>
    <row r="832" ht="20.1" customHeight="1" spans="1:5">
      <c r="A832" s="154" t="s">
        <v>692</v>
      </c>
      <c r="B832" s="155">
        <f>SUM(B833:B856)</f>
        <v>697</v>
      </c>
      <c r="C832" s="155">
        <f>SUM(C833:C856)</f>
        <v>783</v>
      </c>
      <c r="D832" s="156">
        <f t="shared" si="12"/>
        <v>112.3</v>
      </c>
      <c r="E832" s="154"/>
    </row>
    <row r="833" ht="20.1" customHeight="1" spans="1:5">
      <c r="A833" s="154" t="s">
        <v>673</v>
      </c>
      <c r="B833" s="158"/>
      <c r="C833" s="158"/>
      <c r="D833" s="156" t="str">
        <f t="shared" si="12"/>
        <v/>
      </c>
      <c r="E833" s="154"/>
    </row>
    <row r="834" ht="20.1" customHeight="1" spans="1:5">
      <c r="A834" s="154" t="s">
        <v>674</v>
      </c>
      <c r="B834" s="158"/>
      <c r="C834" s="158"/>
      <c r="D834" s="156" t="str">
        <f t="shared" si="12"/>
        <v/>
      </c>
      <c r="E834" s="154"/>
    </row>
    <row r="835" ht="20.1" customHeight="1" spans="1:5">
      <c r="A835" s="154" t="s">
        <v>675</v>
      </c>
      <c r="B835" s="158"/>
      <c r="C835" s="158"/>
      <c r="D835" s="156" t="str">
        <f t="shared" si="12"/>
        <v/>
      </c>
      <c r="E835" s="154"/>
    </row>
    <row r="836" ht="20.1" customHeight="1" spans="1:5">
      <c r="A836" s="154" t="s">
        <v>693</v>
      </c>
      <c r="B836" s="158"/>
      <c r="C836" s="158"/>
      <c r="D836" s="156" t="str">
        <f t="shared" si="12"/>
        <v/>
      </c>
      <c r="E836" s="154"/>
    </row>
    <row r="837" ht="20.1" customHeight="1" spans="1:5">
      <c r="A837" s="154" t="s">
        <v>694</v>
      </c>
      <c r="B837" s="158"/>
      <c r="C837" s="158"/>
      <c r="D837" s="156" t="str">
        <f t="shared" si="12"/>
        <v/>
      </c>
      <c r="E837" s="154"/>
    </row>
    <row r="838" ht="20.1" customHeight="1" spans="1:5">
      <c r="A838" s="154" t="s">
        <v>695</v>
      </c>
      <c r="B838" s="158"/>
      <c r="C838" s="158"/>
      <c r="D838" s="156" t="str">
        <f t="shared" si="12"/>
        <v/>
      </c>
      <c r="E838" s="154"/>
    </row>
    <row r="839" ht="20.1" customHeight="1" spans="1:5">
      <c r="A839" s="154" t="s">
        <v>696</v>
      </c>
      <c r="B839" s="158">
        <v>1</v>
      </c>
      <c r="C839" s="158">
        <v>4</v>
      </c>
      <c r="D839" s="156">
        <f t="shared" ref="D839:D902" si="13">IF(B839=0,"",ROUND(C839/B839*100,1))</f>
        <v>400</v>
      </c>
      <c r="E839" s="154"/>
    </row>
    <row r="840" ht="20.1" customHeight="1" spans="1:5">
      <c r="A840" s="154" t="s">
        <v>697</v>
      </c>
      <c r="B840" s="158"/>
      <c r="C840" s="158"/>
      <c r="D840" s="156" t="str">
        <f t="shared" si="13"/>
        <v/>
      </c>
      <c r="E840" s="154"/>
    </row>
    <row r="841" ht="20.1" customHeight="1" spans="1:5">
      <c r="A841" s="154" t="s">
        <v>698</v>
      </c>
      <c r="B841" s="158"/>
      <c r="C841" s="158"/>
      <c r="D841" s="156" t="str">
        <f t="shared" si="13"/>
        <v/>
      </c>
      <c r="E841" s="154"/>
    </row>
    <row r="842" ht="20.1" customHeight="1" spans="1:5">
      <c r="A842" s="154" t="s">
        <v>699</v>
      </c>
      <c r="B842" s="158"/>
      <c r="C842" s="158"/>
      <c r="D842" s="156" t="str">
        <f t="shared" si="13"/>
        <v/>
      </c>
      <c r="E842" s="154"/>
    </row>
    <row r="843" ht="20.1" customHeight="1" spans="1:5">
      <c r="A843" s="154" t="s">
        <v>700</v>
      </c>
      <c r="B843" s="158"/>
      <c r="C843" s="158"/>
      <c r="D843" s="156" t="str">
        <f t="shared" si="13"/>
        <v/>
      </c>
      <c r="E843" s="154"/>
    </row>
    <row r="844" ht="20.1" customHeight="1" spans="1:5">
      <c r="A844" s="154" t="s">
        <v>701</v>
      </c>
      <c r="B844" s="158"/>
      <c r="C844" s="158"/>
      <c r="D844" s="156" t="str">
        <f t="shared" si="13"/>
        <v/>
      </c>
      <c r="E844" s="154"/>
    </row>
    <row r="845" ht="20.1" customHeight="1" spans="1:5">
      <c r="A845" s="154" t="s">
        <v>702</v>
      </c>
      <c r="B845" s="158"/>
      <c r="C845" s="158"/>
      <c r="D845" s="156" t="str">
        <f t="shared" si="13"/>
        <v/>
      </c>
      <c r="E845" s="154"/>
    </row>
    <row r="846" ht="20.1" customHeight="1" spans="1:5">
      <c r="A846" s="154" t="s">
        <v>703</v>
      </c>
      <c r="B846" s="158"/>
      <c r="C846" s="158"/>
      <c r="D846" s="156" t="str">
        <f t="shared" si="13"/>
        <v/>
      </c>
      <c r="E846" s="154"/>
    </row>
    <row r="847" ht="20.1" customHeight="1" spans="1:5">
      <c r="A847" s="154" t="s">
        <v>704</v>
      </c>
      <c r="B847" s="158"/>
      <c r="C847" s="158"/>
      <c r="D847" s="156" t="str">
        <f t="shared" si="13"/>
        <v/>
      </c>
      <c r="E847" s="154"/>
    </row>
    <row r="848" ht="20.1" customHeight="1" spans="1:5">
      <c r="A848" s="154" t="s">
        <v>705</v>
      </c>
      <c r="B848" s="158">
        <v>549</v>
      </c>
      <c r="C848" s="158">
        <v>296</v>
      </c>
      <c r="D848" s="156">
        <f t="shared" si="13"/>
        <v>53.9</v>
      </c>
      <c r="E848" s="154"/>
    </row>
    <row r="849" ht="20.1" customHeight="1" spans="1:5">
      <c r="A849" s="154" t="s">
        <v>706</v>
      </c>
      <c r="B849" s="158"/>
      <c r="C849" s="158"/>
      <c r="D849" s="156" t="str">
        <f t="shared" si="13"/>
        <v/>
      </c>
      <c r="E849" s="154"/>
    </row>
    <row r="850" ht="20.1" customHeight="1" spans="1:5">
      <c r="A850" s="154" t="s">
        <v>707</v>
      </c>
      <c r="B850" s="158"/>
      <c r="C850" s="158"/>
      <c r="D850" s="156" t="str">
        <f t="shared" si="13"/>
        <v/>
      </c>
      <c r="E850" s="154"/>
    </row>
    <row r="851" ht="20.1" customHeight="1" spans="1:5">
      <c r="A851" s="154" t="s">
        <v>708</v>
      </c>
      <c r="B851" s="158">
        <v>142</v>
      </c>
      <c r="C851" s="158">
        <v>344</v>
      </c>
      <c r="D851" s="156">
        <f t="shared" si="13"/>
        <v>242.3</v>
      </c>
      <c r="E851" s="154"/>
    </row>
    <row r="852" ht="20.1" customHeight="1" spans="1:5">
      <c r="A852" s="154" t="s">
        <v>709</v>
      </c>
      <c r="B852" s="158"/>
      <c r="C852" s="158"/>
      <c r="D852" s="156" t="str">
        <f t="shared" si="13"/>
        <v/>
      </c>
      <c r="E852" s="154"/>
    </row>
    <row r="853" ht="20.1" customHeight="1" spans="1:5">
      <c r="A853" s="154" t="s">
        <v>710</v>
      </c>
      <c r="B853" s="158"/>
      <c r="C853" s="158"/>
      <c r="D853" s="156" t="str">
        <f t="shared" si="13"/>
        <v/>
      </c>
      <c r="E853" s="154"/>
    </row>
    <row r="854" ht="20.1" customHeight="1" spans="1:5">
      <c r="A854" s="154" t="s">
        <v>711</v>
      </c>
      <c r="B854" s="158"/>
      <c r="C854" s="158"/>
      <c r="D854" s="156" t="str">
        <f t="shared" si="13"/>
        <v/>
      </c>
      <c r="E854" s="154"/>
    </row>
    <row r="855" ht="20.1" customHeight="1" spans="1:5">
      <c r="A855" s="154" t="s">
        <v>712</v>
      </c>
      <c r="B855" s="158"/>
      <c r="C855" s="158"/>
      <c r="D855" s="156" t="str">
        <f t="shared" si="13"/>
        <v/>
      </c>
      <c r="E855" s="154"/>
    </row>
    <row r="856" ht="20.1" customHeight="1" spans="1:5">
      <c r="A856" s="154" t="s">
        <v>713</v>
      </c>
      <c r="B856" s="158">
        <v>5</v>
      </c>
      <c r="C856" s="158">
        <v>139</v>
      </c>
      <c r="D856" s="156">
        <f t="shared" si="13"/>
        <v>2780</v>
      </c>
      <c r="E856" s="154"/>
    </row>
    <row r="857" ht="20.1" customHeight="1" spans="1:5">
      <c r="A857" s="154" t="s">
        <v>714</v>
      </c>
      <c r="B857" s="155">
        <f>SUM(B858:B884)</f>
        <v>47</v>
      </c>
      <c r="C857" s="155">
        <f>SUM(C858:C884)</f>
        <v>46</v>
      </c>
      <c r="D857" s="156">
        <f t="shared" si="13"/>
        <v>97.9</v>
      </c>
      <c r="E857" s="154"/>
    </row>
    <row r="858" ht="20.1" customHeight="1" spans="1:5">
      <c r="A858" s="154" t="s">
        <v>673</v>
      </c>
      <c r="B858" s="158"/>
      <c r="C858" s="158"/>
      <c r="D858" s="156" t="str">
        <f t="shared" si="13"/>
        <v/>
      </c>
      <c r="E858" s="154"/>
    </row>
    <row r="859" ht="20.1" customHeight="1" spans="1:5">
      <c r="A859" s="154" t="s">
        <v>674</v>
      </c>
      <c r="B859" s="158"/>
      <c r="C859" s="158"/>
      <c r="D859" s="156" t="str">
        <f t="shared" si="13"/>
        <v/>
      </c>
      <c r="E859" s="154"/>
    </row>
    <row r="860" ht="20.1" customHeight="1" spans="1:5">
      <c r="A860" s="154" t="s">
        <v>675</v>
      </c>
      <c r="B860" s="158"/>
      <c r="C860" s="158"/>
      <c r="D860" s="156" t="str">
        <f t="shared" si="13"/>
        <v/>
      </c>
      <c r="E860" s="154"/>
    </row>
    <row r="861" ht="20.1" customHeight="1" spans="1:5">
      <c r="A861" s="154" t="s">
        <v>715</v>
      </c>
      <c r="B861" s="158"/>
      <c r="C861" s="158"/>
      <c r="D861" s="156" t="str">
        <f t="shared" si="13"/>
        <v/>
      </c>
      <c r="E861" s="154"/>
    </row>
    <row r="862" ht="20.1" customHeight="1" spans="1:5">
      <c r="A862" s="154" t="s">
        <v>716</v>
      </c>
      <c r="B862" s="158"/>
      <c r="C862" s="158">
        <v>46</v>
      </c>
      <c r="D862" s="156" t="str">
        <f t="shared" si="13"/>
        <v/>
      </c>
      <c r="E862" s="154"/>
    </row>
    <row r="863" ht="20.1" customHeight="1" spans="1:5">
      <c r="A863" s="154" t="s">
        <v>717</v>
      </c>
      <c r="B863" s="158"/>
      <c r="C863" s="158"/>
      <c r="D863" s="156" t="str">
        <f t="shared" si="13"/>
        <v/>
      </c>
      <c r="E863" s="154"/>
    </row>
    <row r="864" ht="20.1" customHeight="1" spans="1:5">
      <c r="A864" s="154" t="s">
        <v>718</v>
      </c>
      <c r="B864" s="158"/>
      <c r="C864" s="158"/>
      <c r="D864" s="156" t="str">
        <f t="shared" si="13"/>
        <v/>
      </c>
      <c r="E864" s="154"/>
    </row>
    <row r="865" ht="20.1" customHeight="1" spans="1:5">
      <c r="A865" s="154" t="s">
        <v>719</v>
      </c>
      <c r="B865" s="158"/>
      <c r="C865" s="158"/>
      <c r="D865" s="156" t="str">
        <f t="shared" si="13"/>
        <v/>
      </c>
      <c r="E865" s="154"/>
    </row>
    <row r="866" ht="20.1" customHeight="1" spans="1:5">
      <c r="A866" s="154" t="s">
        <v>720</v>
      </c>
      <c r="B866" s="158"/>
      <c r="C866" s="158"/>
      <c r="D866" s="156" t="str">
        <f t="shared" si="13"/>
        <v/>
      </c>
      <c r="E866" s="154"/>
    </row>
    <row r="867" ht="20.1" customHeight="1" spans="1:5">
      <c r="A867" s="154" t="s">
        <v>721</v>
      </c>
      <c r="B867" s="158"/>
      <c r="C867" s="158"/>
      <c r="D867" s="156" t="str">
        <f t="shared" si="13"/>
        <v/>
      </c>
      <c r="E867" s="154"/>
    </row>
    <row r="868" ht="20.1" customHeight="1" spans="1:5">
      <c r="A868" s="154" t="s">
        <v>722</v>
      </c>
      <c r="B868" s="158"/>
      <c r="C868" s="158"/>
      <c r="D868" s="156" t="str">
        <f t="shared" si="13"/>
        <v/>
      </c>
      <c r="E868" s="154"/>
    </row>
    <row r="869" ht="20.1" customHeight="1" spans="1:5">
      <c r="A869" s="154" t="s">
        <v>723</v>
      </c>
      <c r="B869" s="158"/>
      <c r="C869" s="158"/>
      <c r="D869" s="156" t="str">
        <f t="shared" si="13"/>
        <v/>
      </c>
      <c r="E869" s="154"/>
    </row>
    <row r="870" ht="20.1" customHeight="1" spans="1:5">
      <c r="A870" s="154" t="s">
        <v>724</v>
      </c>
      <c r="B870" s="158"/>
      <c r="C870" s="158"/>
      <c r="D870" s="156" t="str">
        <f t="shared" si="13"/>
        <v/>
      </c>
      <c r="E870" s="154"/>
    </row>
    <row r="871" ht="20.1" customHeight="1" spans="1:5">
      <c r="A871" s="154" t="s">
        <v>725</v>
      </c>
      <c r="B871" s="158"/>
      <c r="C871" s="158"/>
      <c r="D871" s="156" t="str">
        <f t="shared" si="13"/>
        <v/>
      </c>
      <c r="E871" s="154"/>
    </row>
    <row r="872" ht="20.1" customHeight="1" spans="1:5">
      <c r="A872" s="154" t="s">
        <v>726</v>
      </c>
      <c r="B872" s="158"/>
      <c r="C872" s="158"/>
      <c r="D872" s="156" t="str">
        <f t="shared" si="13"/>
        <v/>
      </c>
      <c r="E872" s="154"/>
    </row>
    <row r="873" ht="20.1" customHeight="1" spans="1:5">
      <c r="A873" s="154" t="s">
        <v>727</v>
      </c>
      <c r="B873" s="158"/>
      <c r="C873" s="158"/>
      <c r="D873" s="156" t="str">
        <f t="shared" si="13"/>
        <v/>
      </c>
      <c r="E873" s="154"/>
    </row>
    <row r="874" ht="20.1" customHeight="1" spans="1:5">
      <c r="A874" s="154" t="s">
        <v>728</v>
      </c>
      <c r="B874" s="158"/>
      <c r="C874" s="158"/>
      <c r="D874" s="156" t="str">
        <f t="shared" si="13"/>
        <v/>
      </c>
      <c r="E874" s="154"/>
    </row>
    <row r="875" ht="20.1" customHeight="1" spans="1:5">
      <c r="A875" s="154" t="s">
        <v>729</v>
      </c>
      <c r="B875" s="158"/>
      <c r="C875" s="158"/>
      <c r="D875" s="156" t="str">
        <f t="shared" si="13"/>
        <v/>
      </c>
      <c r="E875" s="154"/>
    </row>
    <row r="876" ht="20.1" customHeight="1" spans="1:5">
      <c r="A876" s="154" t="s">
        <v>730</v>
      </c>
      <c r="B876" s="158"/>
      <c r="C876" s="158"/>
      <c r="D876" s="156" t="str">
        <f t="shared" si="13"/>
        <v/>
      </c>
      <c r="E876" s="154"/>
    </row>
    <row r="877" ht="20.1" customHeight="1" spans="1:5">
      <c r="A877" s="154" t="s">
        <v>731</v>
      </c>
      <c r="B877" s="158"/>
      <c r="C877" s="158"/>
      <c r="D877" s="156" t="str">
        <f t="shared" si="13"/>
        <v/>
      </c>
      <c r="E877" s="154"/>
    </row>
    <row r="878" ht="20.25" customHeight="1" spans="1:5">
      <c r="A878" s="154" t="s">
        <v>732</v>
      </c>
      <c r="B878" s="158"/>
      <c r="C878" s="158"/>
      <c r="D878" s="156" t="str">
        <f t="shared" si="13"/>
        <v/>
      </c>
      <c r="E878" s="154"/>
    </row>
    <row r="879" ht="20.1" customHeight="1" spans="1:5">
      <c r="A879" s="154" t="s">
        <v>733</v>
      </c>
      <c r="B879" s="158"/>
      <c r="C879" s="158"/>
      <c r="D879" s="156" t="str">
        <f t="shared" si="13"/>
        <v/>
      </c>
      <c r="E879" s="154"/>
    </row>
    <row r="880" ht="20.1" customHeight="1" spans="1:5">
      <c r="A880" s="154" t="s">
        <v>734</v>
      </c>
      <c r="B880" s="158"/>
      <c r="C880" s="158"/>
      <c r="D880" s="156" t="str">
        <f t="shared" si="13"/>
        <v/>
      </c>
      <c r="E880" s="154"/>
    </row>
    <row r="881" ht="20.1" customHeight="1" spans="1:5">
      <c r="A881" s="154" t="s">
        <v>735</v>
      </c>
      <c r="B881" s="158"/>
      <c r="C881" s="158"/>
      <c r="D881" s="156" t="str">
        <f t="shared" si="13"/>
        <v/>
      </c>
      <c r="E881" s="154"/>
    </row>
    <row r="882" ht="20.1" customHeight="1" spans="1:5">
      <c r="A882" s="154" t="s">
        <v>736</v>
      </c>
      <c r="B882" s="158"/>
      <c r="C882" s="158"/>
      <c r="D882" s="156" t="str">
        <f t="shared" si="13"/>
        <v/>
      </c>
      <c r="E882" s="154"/>
    </row>
    <row r="883" ht="20.1" customHeight="1" spans="1:5">
      <c r="A883" s="154" t="s">
        <v>737</v>
      </c>
      <c r="B883" s="158"/>
      <c r="C883" s="158"/>
      <c r="D883" s="156" t="str">
        <f t="shared" si="13"/>
        <v/>
      </c>
      <c r="E883" s="154"/>
    </row>
    <row r="884" ht="20.1" customHeight="1" spans="1:5">
      <c r="A884" s="154" t="s">
        <v>738</v>
      </c>
      <c r="B884" s="158">
        <v>47</v>
      </c>
      <c r="C884" s="158"/>
      <c r="D884" s="156">
        <f t="shared" si="13"/>
        <v>0</v>
      </c>
      <c r="E884" s="154"/>
    </row>
    <row r="885" ht="20.1" customHeight="1" spans="1:5">
      <c r="A885" s="154" t="s">
        <v>739</v>
      </c>
      <c r="B885" s="155">
        <f>SUM(B886:B911)</f>
        <v>909</v>
      </c>
      <c r="C885" s="155">
        <f>SUM(C886:C911)</f>
        <v>25</v>
      </c>
      <c r="D885" s="156">
        <f t="shared" si="13"/>
        <v>2.8</v>
      </c>
      <c r="E885" s="154"/>
    </row>
    <row r="886" ht="20.1" customHeight="1" spans="1:5">
      <c r="A886" s="154" t="s">
        <v>673</v>
      </c>
      <c r="B886" s="158"/>
      <c r="C886" s="158"/>
      <c r="D886" s="156" t="str">
        <f t="shared" si="13"/>
        <v/>
      </c>
      <c r="E886" s="154"/>
    </row>
    <row r="887" ht="20.1" customHeight="1" spans="1:5">
      <c r="A887" s="154" t="s">
        <v>674</v>
      </c>
      <c r="B887" s="158"/>
      <c r="C887" s="158"/>
      <c r="D887" s="156" t="str">
        <f t="shared" si="13"/>
        <v/>
      </c>
      <c r="E887" s="154"/>
    </row>
    <row r="888" ht="20.1" customHeight="1" spans="1:5">
      <c r="A888" s="154" t="s">
        <v>675</v>
      </c>
      <c r="B888" s="158"/>
      <c r="C888" s="158"/>
      <c r="D888" s="156" t="str">
        <f t="shared" si="13"/>
        <v/>
      </c>
      <c r="E888" s="154"/>
    </row>
    <row r="889" ht="20.1" customHeight="1" spans="1:5">
      <c r="A889" s="154" t="s">
        <v>740</v>
      </c>
      <c r="B889" s="158"/>
      <c r="C889" s="158"/>
      <c r="D889" s="156" t="str">
        <f t="shared" si="13"/>
        <v/>
      </c>
      <c r="E889" s="154"/>
    </row>
    <row r="890" ht="20.1" customHeight="1" spans="1:5">
      <c r="A890" s="154" t="s">
        <v>741</v>
      </c>
      <c r="B890" s="158"/>
      <c r="C890" s="158"/>
      <c r="D890" s="156" t="str">
        <f t="shared" si="13"/>
        <v/>
      </c>
      <c r="E890" s="154"/>
    </row>
    <row r="891" ht="20.1" customHeight="1" spans="1:5">
      <c r="A891" s="154" t="s">
        <v>742</v>
      </c>
      <c r="B891" s="158"/>
      <c r="C891" s="158"/>
      <c r="D891" s="156" t="str">
        <f t="shared" si="13"/>
        <v/>
      </c>
      <c r="E891" s="154"/>
    </row>
    <row r="892" ht="20.1" customHeight="1" spans="1:5">
      <c r="A892" s="154" t="s">
        <v>743</v>
      </c>
      <c r="B892" s="158"/>
      <c r="C892" s="158"/>
      <c r="D892" s="156" t="str">
        <f t="shared" si="13"/>
        <v/>
      </c>
      <c r="E892" s="154"/>
    </row>
    <row r="893" ht="20.1" customHeight="1" spans="1:5">
      <c r="A893" s="154" t="s">
        <v>744</v>
      </c>
      <c r="B893" s="158"/>
      <c r="C893" s="158"/>
      <c r="D893" s="156" t="str">
        <f t="shared" si="13"/>
        <v/>
      </c>
      <c r="E893" s="154"/>
    </row>
    <row r="894" ht="20.1" customHeight="1" spans="1:5">
      <c r="A894" s="154" t="s">
        <v>745</v>
      </c>
      <c r="B894" s="158"/>
      <c r="C894" s="158"/>
      <c r="D894" s="156" t="str">
        <f t="shared" si="13"/>
        <v/>
      </c>
      <c r="E894" s="154"/>
    </row>
    <row r="895" ht="20.1" customHeight="1" spans="1:5">
      <c r="A895" s="154" t="s">
        <v>746</v>
      </c>
      <c r="B895" s="158"/>
      <c r="C895" s="158"/>
      <c r="D895" s="156" t="str">
        <f t="shared" si="13"/>
        <v/>
      </c>
      <c r="E895" s="154"/>
    </row>
    <row r="896" ht="20.1" customHeight="1" spans="1:5">
      <c r="A896" s="154" t="s">
        <v>747</v>
      </c>
      <c r="B896" s="158">
        <v>726</v>
      </c>
      <c r="C896" s="158"/>
      <c r="D896" s="156">
        <f t="shared" si="13"/>
        <v>0</v>
      </c>
      <c r="E896" s="154"/>
    </row>
    <row r="897" ht="20.1" customHeight="1" spans="1:5">
      <c r="A897" s="154" t="s">
        <v>748</v>
      </c>
      <c r="B897" s="158"/>
      <c r="C897" s="158"/>
      <c r="D897" s="156" t="str">
        <f t="shared" si="13"/>
        <v/>
      </c>
      <c r="E897" s="154"/>
    </row>
    <row r="898" ht="20.1" customHeight="1" spans="1:5">
      <c r="A898" s="154" t="s">
        <v>749</v>
      </c>
      <c r="B898" s="158"/>
      <c r="C898" s="158"/>
      <c r="D898" s="156" t="str">
        <f t="shared" si="13"/>
        <v/>
      </c>
      <c r="E898" s="154"/>
    </row>
    <row r="899" ht="20.1" customHeight="1" spans="1:5">
      <c r="A899" s="154" t="s">
        <v>750</v>
      </c>
      <c r="B899" s="158">
        <v>3</v>
      </c>
      <c r="C899" s="158">
        <v>7</v>
      </c>
      <c r="D899" s="156">
        <f t="shared" si="13"/>
        <v>233.3</v>
      </c>
      <c r="E899" s="154"/>
    </row>
    <row r="900" ht="20.1" customHeight="1" spans="1:5">
      <c r="A900" s="154" t="s">
        <v>751</v>
      </c>
      <c r="B900" s="158"/>
      <c r="C900" s="158"/>
      <c r="D900" s="156" t="str">
        <f t="shared" si="13"/>
        <v/>
      </c>
      <c r="E900" s="154"/>
    </row>
    <row r="901" ht="20.1" customHeight="1" spans="1:5">
      <c r="A901" s="154" t="s">
        <v>752</v>
      </c>
      <c r="B901" s="158"/>
      <c r="C901" s="158">
        <v>10</v>
      </c>
      <c r="D901" s="156" t="str">
        <f t="shared" si="13"/>
        <v/>
      </c>
      <c r="E901" s="154"/>
    </row>
    <row r="902" ht="20.1" customHeight="1" spans="1:5">
      <c r="A902" s="154" t="s">
        <v>753</v>
      </c>
      <c r="B902" s="158"/>
      <c r="C902" s="158"/>
      <c r="D902" s="156" t="str">
        <f t="shared" si="13"/>
        <v/>
      </c>
      <c r="E902" s="154"/>
    </row>
    <row r="903" ht="20.1" customHeight="1" spans="1:5">
      <c r="A903" s="154" t="s">
        <v>754</v>
      </c>
      <c r="B903" s="158"/>
      <c r="C903" s="158"/>
      <c r="D903" s="156" t="str">
        <f t="shared" ref="D903:D966" si="14">IF(B903=0,"",ROUND(C903/B903*100,1))</f>
        <v/>
      </c>
      <c r="E903" s="154"/>
    </row>
    <row r="904" ht="20.1" customHeight="1" spans="1:5">
      <c r="A904" s="154" t="s">
        <v>755</v>
      </c>
      <c r="B904" s="158"/>
      <c r="C904" s="158"/>
      <c r="D904" s="156" t="str">
        <f t="shared" si="14"/>
        <v/>
      </c>
      <c r="E904" s="154"/>
    </row>
    <row r="905" ht="20.1" customHeight="1" spans="1:5">
      <c r="A905" s="154" t="s">
        <v>756</v>
      </c>
      <c r="B905" s="158"/>
      <c r="C905" s="158"/>
      <c r="D905" s="156" t="str">
        <f t="shared" si="14"/>
        <v/>
      </c>
      <c r="E905" s="154"/>
    </row>
    <row r="906" ht="20.1" customHeight="1" spans="1:5">
      <c r="A906" s="154" t="s">
        <v>757</v>
      </c>
      <c r="B906" s="158"/>
      <c r="C906" s="158"/>
      <c r="D906" s="156" t="str">
        <f t="shared" si="14"/>
        <v/>
      </c>
      <c r="E906" s="154"/>
    </row>
    <row r="907" ht="20.1" customHeight="1" spans="1:5">
      <c r="A907" s="154" t="s">
        <v>758</v>
      </c>
      <c r="B907" s="158"/>
      <c r="C907" s="158"/>
      <c r="D907" s="156" t="str">
        <f t="shared" si="14"/>
        <v/>
      </c>
      <c r="E907" s="154"/>
    </row>
    <row r="908" ht="20.1" customHeight="1" spans="1:5">
      <c r="A908" s="154" t="s">
        <v>731</v>
      </c>
      <c r="B908" s="158"/>
      <c r="C908" s="158"/>
      <c r="D908" s="156" t="str">
        <f t="shared" si="14"/>
        <v/>
      </c>
      <c r="E908" s="154"/>
    </row>
    <row r="909" ht="20.1" customHeight="1" spans="1:5">
      <c r="A909" s="154" t="s">
        <v>759</v>
      </c>
      <c r="B909" s="158"/>
      <c r="C909" s="158"/>
      <c r="D909" s="156" t="str">
        <f t="shared" si="14"/>
        <v/>
      </c>
      <c r="E909" s="154"/>
    </row>
    <row r="910" ht="20.1" customHeight="1" spans="1:5">
      <c r="A910" s="154" t="s">
        <v>760</v>
      </c>
      <c r="B910" s="158"/>
      <c r="C910" s="158"/>
      <c r="D910" s="156" t="str">
        <f t="shared" si="14"/>
        <v/>
      </c>
      <c r="E910" s="154"/>
    </row>
    <row r="911" ht="20.1" customHeight="1" spans="1:5">
      <c r="A911" s="154" t="s">
        <v>761</v>
      </c>
      <c r="B911" s="158">
        <v>180</v>
      </c>
      <c r="C911" s="158">
        <v>8</v>
      </c>
      <c r="D911" s="156">
        <f t="shared" si="14"/>
        <v>4.4</v>
      </c>
      <c r="E911" s="154"/>
    </row>
    <row r="912" ht="20.1" customHeight="1" spans="1:5">
      <c r="A912" s="154" t="s">
        <v>762</v>
      </c>
      <c r="B912" s="155">
        <f>SUM(B913:B922)</f>
        <v>0</v>
      </c>
      <c r="C912" s="155">
        <f>SUM(C913:C922)</f>
        <v>252</v>
      </c>
      <c r="D912" s="156" t="str">
        <f t="shared" si="14"/>
        <v/>
      </c>
      <c r="E912" s="154"/>
    </row>
    <row r="913" ht="20.1" customHeight="1" spans="1:5">
      <c r="A913" s="154" t="s">
        <v>673</v>
      </c>
      <c r="B913" s="160"/>
      <c r="C913" s="160"/>
      <c r="D913" s="156" t="str">
        <f t="shared" si="14"/>
        <v/>
      </c>
      <c r="E913" s="154"/>
    </row>
    <row r="914" ht="20.1" customHeight="1" spans="1:5">
      <c r="A914" s="154" t="s">
        <v>674</v>
      </c>
      <c r="B914" s="160"/>
      <c r="C914" s="160"/>
      <c r="D914" s="156" t="str">
        <f t="shared" si="14"/>
        <v/>
      </c>
      <c r="E914" s="154"/>
    </row>
    <row r="915" ht="20.1" customHeight="1" spans="1:5">
      <c r="A915" s="154" t="s">
        <v>675</v>
      </c>
      <c r="B915" s="160"/>
      <c r="C915" s="160"/>
      <c r="D915" s="156" t="str">
        <f t="shared" si="14"/>
        <v/>
      </c>
      <c r="E915" s="154"/>
    </row>
    <row r="916" ht="20.1" customHeight="1" spans="1:5">
      <c r="A916" s="154" t="s">
        <v>763</v>
      </c>
      <c r="B916" s="160"/>
      <c r="C916" s="160"/>
      <c r="D916" s="156" t="str">
        <f t="shared" si="14"/>
        <v/>
      </c>
      <c r="E916" s="154"/>
    </row>
    <row r="917" ht="20.1" customHeight="1" spans="1:5">
      <c r="A917" s="154" t="s">
        <v>764</v>
      </c>
      <c r="B917" s="160"/>
      <c r="C917" s="160"/>
      <c r="D917" s="156" t="str">
        <f t="shared" si="14"/>
        <v/>
      </c>
      <c r="E917" s="154"/>
    </row>
    <row r="918" ht="20.1" customHeight="1" spans="1:5">
      <c r="A918" s="154" t="s">
        <v>765</v>
      </c>
      <c r="B918" s="160"/>
      <c r="C918" s="160"/>
      <c r="D918" s="156" t="str">
        <f t="shared" si="14"/>
        <v/>
      </c>
      <c r="E918" s="154"/>
    </row>
    <row r="919" ht="20.1" customHeight="1" spans="1:5">
      <c r="A919" s="154" t="s">
        <v>766</v>
      </c>
      <c r="B919" s="160"/>
      <c r="C919" s="160"/>
      <c r="D919" s="156" t="str">
        <f t="shared" si="14"/>
        <v/>
      </c>
      <c r="E919" s="154"/>
    </row>
    <row r="920" ht="20.1" customHeight="1" spans="1:5">
      <c r="A920" s="154" t="s">
        <v>767</v>
      </c>
      <c r="B920" s="160"/>
      <c r="C920" s="160"/>
      <c r="D920" s="156" t="str">
        <f t="shared" si="14"/>
        <v/>
      </c>
      <c r="E920" s="154"/>
    </row>
    <row r="921" ht="20.1" customHeight="1" spans="1:5">
      <c r="A921" s="154" t="s">
        <v>768</v>
      </c>
      <c r="B921" s="158"/>
      <c r="C921" s="158">
        <v>121</v>
      </c>
      <c r="D921" s="156" t="str">
        <f t="shared" si="14"/>
        <v/>
      </c>
      <c r="E921" s="154"/>
    </row>
    <row r="922" ht="20.1" customHeight="1" spans="1:5">
      <c r="A922" s="154" t="s">
        <v>769</v>
      </c>
      <c r="B922" s="158"/>
      <c r="C922" s="158">
        <v>131</v>
      </c>
      <c r="D922" s="156" t="str">
        <f t="shared" si="14"/>
        <v/>
      </c>
      <c r="E922" s="154"/>
    </row>
    <row r="923" ht="20.1" customHeight="1" spans="1:5">
      <c r="A923" s="154" t="s">
        <v>770</v>
      </c>
      <c r="B923" s="155">
        <f>SUM(B924:B933)</f>
        <v>19</v>
      </c>
      <c r="C923" s="155">
        <f>SUM(C924:C933)</f>
        <v>55</v>
      </c>
      <c r="D923" s="156">
        <f t="shared" si="14"/>
        <v>289.5</v>
      </c>
      <c r="E923" s="154"/>
    </row>
    <row r="924" ht="20.1" customHeight="1" spans="1:5">
      <c r="A924" s="154" t="s">
        <v>673</v>
      </c>
      <c r="B924" s="158"/>
      <c r="C924" s="158"/>
      <c r="D924" s="156" t="str">
        <f t="shared" si="14"/>
        <v/>
      </c>
      <c r="E924" s="154"/>
    </row>
    <row r="925" ht="20.1" customHeight="1" spans="1:5">
      <c r="A925" s="154" t="s">
        <v>674</v>
      </c>
      <c r="B925" s="158"/>
      <c r="C925" s="158">
        <v>14</v>
      </c>
      <c r="D925" s="156" t="str">
        <f t="shared" si="14"/>
        <v/>
      </c>
      <c r="E925" s="154"/>
    </row>
    <row r="926" ht="20.1" customHeight="1" spans="1:5">
      <c r="A926" s="154" t="s">
        <v>675</v>
      </c>
      <c r="B926" s="158"/>
      <c r="C926" s="158"/>
      <c r="D926" s="156" t="str">
        <f t="shared" si="14"/>
        <v/>
      </c>
      <c r="E926" s="154"/>
    </row>
    <row r="927" ht="20.1" customHeight="1" spans="1:5">
      <c r="A927" s="154" t="s">
        <v>771</v>
      </c>
      <c r="B927" s="158"/>
      <c r="C927" s="158">
        <v>20</v>
      </c>
      <c r="D927" s="156" t="str">
        <f t="shared" si="14"/>
        <v/>
      </c>
      <c r="E927" s="154"/>
    </row>
    <row r="928" ht="20.1" customHeight="1" spans="1:5">
      <c r="A928" s="154" t="s">
        <v>772</v>
      </c>
      <c r="B928" s="158"/>
      <c r="C928" s="158"/>
      <c r="D928" s="156" t="str">
        <f t="shared" si="14"/>
        <v/>
      </c>
      <c r="E928" s="154"/>
    </row>
    <row r="929" ht="20.1" customHeight="1" spans="1:5">
      <c r="A929" s="154" t="s">
        <v>773</v>
      </c>
      <c r="B929" s="158">
        <v>19</v>
      </c>
      <c r="C929" s="158">
        <v>21</v>
      </c>
      <c r="D929" s="156">
        <f t="shared" si="14"/>
        <v>110.5</v>
      </c>
      <c r="E929" s="154"/>
    </row>
    <row r="930" ht="20.1" customHeight="1" spans="1:5">
      <c r="A930" s="154" t="s">
        <v>774</v>
      </c>
      <c r="B930" s="160"/>
      <c r="C930" s="160"/>
      <c r="D930" s="156" t="str">
        <f t="shared" si="14"/>
        <v/>
      </c>
      <c r="E930" s="154"/>
    </row>
    <row r="931" ht="20.1" customHeight="1" spans="1:5">
      <c r="A931" s="154" t="s">
        <v>775</v>
      </c>
      <c r="B931" s="160"/>
      <c r="C931" s="160"/>
      <c r="D931" s="156" t="str">
        <f t="shared" si="14"/>
        <v/>
      </c>
      <c r="E931" s="154"/>
    </row>
    <row r="932" ht="20.1" customHeight="1" spans="1:5">
      <c r="A932" s="154" t="s">
        <v>776</v>
      </c>
      <c r="B932" s="160"/>
      <c r="C932" s="160"/>
      <c r="D932" s="156" t="str">
        <f t="shared" si="14"/>
        <v/>
      </c>
      <c r="E932" s="154"/>
    </row>
    <row r="933" ht="20.1" customHeight="1" spans="1:5">
      <c r="A933" s="154" t="s">
        <v>777</v>
      </c>
      <c r="B933" s="160"/>
      <c r="C933" s="160"/>
      <c r="D933" s="156" t="str">
        <f t="shared" si="14"/>
        <v/>
      </c>
      <c r="E933" s="154"/>
    </row>
    <row r="934" ht="20.1" customHeight="1" spans="1:5">
      <c r="A934" s="154" t="s">
        <v>778</v>
      </c>
      <c r="B934" s="155">
        <f>SUM(B935:B939)</f>
        <v>0</v>
      </c>
      <c r="C934" s="155">
        <f>SUM(C935:C939)</f>
        <v>0</v>
      </c>
      <c r="D934" s="156" t="str">
        <f t="shared" si="14"/>
        <v/>
      </c>
      <c r="E934" s="154"/>
    </row>
    <row r="935" ht="20.1" customHeight="1" spans="1:5">
      <c r="A935" s="154" t="s">
        <v>779</v>
      </c>
      <c r="B935" s="160"/>
      <c r="C935" s="160"/>
      <c r="D935" s="156" t="str">
        <f t="shared" si="14"/>
        <v/>
      </c>
      <c r="E935" s="154"/>
    </row>
    <row r="936" ht="20.1" customHeight="1" spans="1:5">
      <c r="A936" s="154" t="s">
        <v>780</v>
      </c>
      <c r="B936" s="160"/>
      <c r="C936" s="160"/>
      <c r="D936" s="156" t="str">
        <f t="shared" si="14"/>
        <v/>
      </c>
      <c r="E936" s="154"/>
    </row>
    <row r="937" ht="20.1" customHeight="1" spans="1:5">
      <c r="A937" s="154" t="s">
        <v>781</v>
      </c>
      <c r="B937" s="160"/>
      <c r="C937" s="160"/>
      <c r="D937" s="156" t="str">
        <f t="shared" si="14"/>
        <v/>
      </c>
      <c r="E937" s="154"/>
    </row>
    <row r="938" ht="20.1" customHeight="1" spans="1:5">
      <c r="A938" s="154" t="s">
        <v>782</v>
      </c>
      <c r="B938" s="160"/>
      <c r="C938" s="160"/>
      <c r="D938" s="156" t="str">
        <f t="shared" si="14"/>
        <v/>
      </c>
      <c r="E938" s="154"/>
    </row>
    <row r="939" ht="20.1" customHeight="1" spans="1:5">
      <c r="A939" s="154" t="s">
        <v>783</v>
      </c>
      <c r="B939" s="160"/>
      <c r="C939" s="160"/>
      <c r="D939" s="156" t="str">
        <f t="shared" si="14"/>
        <v/>
      </c>
      <c r="E939" s="154"/>
    </row>
    <row r="940" ht="20.1" customHeight="1" spans="1:5">
      <c r="A940" s="154" t="s">
        <v>784</v>
      </c>
      <c r="B940" s="155">
        <f>SUM(B941:B946)</f>
        <v>226</v>
      </c>
      <c r="C940" s="155">
        <f>SUM(C941:C946)</f>
        <v>233</v>
      </c>
      <c r="D940" s="156">
        <f t="shared" si="14"/>
        <v>103.1</v>
      </c>
      <c r="E940" s="154"/>
    </row>
    <row r="941" ht="20.1" customHeight="1" spans="1:5">
      <c r="A941" s="154" t="s">
        <v>785</v>
      </c>
      <c r="B941" s="158"/>
      <c r="C941" s="158"/>
      <c r="D941" s="156" t="str">
        <f t="shared" si="14"/>
        <v/>
      </c>
      <c r="E941" s="154"/>
    </row>
    <row r="942" ht="20.1" customHeight="1" spans="1:5">
      <c r="A942" s="154" t="s">
        <v>786</v>
      </c>
      <c r="B942" s="158"/>
      <c r="C942" s="158"/>
      <c r="D942" s="156" t="str">
        <f t="shared" si="14"/>
        <v/>
      </c>
      <c r="E942" s="154"/>
    </row>
    <row r="943" ht="20.1" customHeight="1" spans="1:5">
      <c r="A943" s="154" t="s">
        <v>787</v>
      </c>
      <c r="B943" s="158">
        <v>226</v>
      </c>
      <c r="C943" s="158"/>
      <c r="D943" s="156">
        <f t="shared" si="14"/>
        <v>0</v>
      </c>
      <c r="E943" s="154"/>
    </row>
    <row r="944" ht="20.1" customHeight="1" spans="1:5">
      <c r="A944" s="154" t="s">
        <v>788</v>
      </c>
      <c r="B944" s="158"/>
      <c r="C944" s="158"/>
      <c r="D944" s="156" t="str">
        <f t="shared" si="14"/>
        <v/>
      </c>
      <c r="E944" s="154"/>
    </row>
    <row r="945" ht="20.1" customHeight="1" spans="1:5">
      <c r="A945" s="154" t="s">
        <v>789</v>
      </c>
      <c r="B945" s="158"/>
      <c r="C945" s="158"/>
      <c r="D945" s="156" t="str">
        <f t="shared" si="14"/>
        <v/>
      </c>
      <c r="E945" s="154"/>
    </row>
    <row r="946" ht="20.1" customHeight="1" spans="1:5">
      <c r="A946" s="154" t="s">
        <v>790</v>
      </c>
      <c r="B946" s="158"/>
      <c r="C946" s="158">
        <v>233</v>
      </c>
      <c r="D946" s="156" t="str">
        <f t="shared" si="14"/>
        <v/>
      </c>
      <c r="E946" s="154"/>
    </row>
    <row r="947" ht="20.1" customHeight="1" spans="1:5">
      <c r="A947" s="154" t="s">
        <v>791</v>
      </c>
      <c r="B947" s="155">
        <f>SUM(B948:B953)</f>
        <v>0</v>
      </c>
      <c r="C947" s="155">
        <f>SUM(C948:C953)</f>
        <v>0</v>
      </c>
      <c r="D947" s="156" t="str">
        <f t="shared" si="14"/>
        <v/>
      </c>
      <c r="E947" s="154"/>
    </row>
    <row r="948" ht="20.1" customHeight="1" spans="1:5">
      <c r="A948" s="154" t="s">
        <v>792</v>
      </c>
      <c r="B948" s="160"/>
      <c r="C948" s="160"/>
      <c r="D948" s="156" t="str">
        <f t="shared" si="14"/>
        <v/>
      </c>
      <c r="E948" s="154"/>
    </row>
    <row r="949" ht="20.1" customHeight="1" spans="1:5">
      <c r="A949" s="154" t="s">
        <v>793</v>
      </c>
      <c r="B949" s="160"/>
      <c r="C949" s="160"/>
      <c r="D949" s="156" t="str">
        <f t="shared" si="14"/>
        <v/>
      </c>
      <c r="E949" s="154"/>
    </row>
    <row r="950" ht="20.1" customHeight="1" spans="1:5">
      <c r="A950" s="154" t="s">
        <v>794</v>
      </c>
      <c r="B950" s="160"/>
      <c r="C950" s="160"/>
      <c r="D950" s="156" t="str">
        <f t="shared" si="14"/>
        <v/>
      </c>
      <c r="E950" s="154"/>
    </row>
    <row r="951" ht="20.1" customHeight="1" spans="1:5">
      <c r="A951" s="154" t="s">
        <v>795</v>
      </c>
      <c r="B951" s="160"/>
      <c r="C951" s="160"/>
      <c r="D951" s="156" t="str">
        <f t="shared" si="14"/>
        <v/>
      </c>
      <c r="E951" s="154"/>
    </row>
    <row r="952" ht="20.1" customHeight="1" spans="1:5">
      <c r="A952" s="154" t="s">
        <v>796</v>
      </c>
      <c r="B952" s="160"/>
      <c r="C952" s="160"/>
      <c r="D952" s="156" t="str">
        <f t="shared" si="14"/>
        <v/>
      </c>
      <c r="E952" s="154"/>
    </row>
    <row r="953" ht="20.1" customHeight="1" spans="1:5">
      <c r="A953" s="154" t="s">
        <v>797</v>
      </c>
      <c r="B953" s="160"/>
      <c r="C953" s="160"/>
      <c r="D953" s="156" t="str">
        <f t="shared" si="14"/>
        <v/>
      </c>
      <c r="E953" s="154"/>
    </row>
    <row r="954" ht="20.1" customHeight="1" spans="1:5">
      <c r="A954" s="154" t="s">
        <v>798</v>
      </c>
      <c r="B954" s="155">
        <f>SUM(B955:B957)</f>
        <v>0</v>
      </c>
      <c r="C954" s="155">
        <f>SUM(C955:C957)</f>
        <v>0</v>
      </c>
      <c r="D954" s="156" t="str">
        <f t="shared" si="14"/>
        <v/>
      </c>
      <c r="E954" s="154"/>
    </row>
    <row r="955" ht="20.1" customHeight="1" spans="1:5">
      <c r="A955" s="154" t="s">
        <v>799</v>
      </c>
      <c r="B955" s="160"/>
      <c r="C955" s="160"/>
      <c r="D955" s="156" t="str">
        <f t="shared" si="14"/>
        <v/>
      </c>
      <c r="E955" s="154"/>
    </row>
    <row r="956" ht="20.1" customHeight="1" spans="1:5">
      <c r="A956" s="154" t="s">
        <v>800</v>
      </c>
      <c r="B956" s="160"/>
      <c r="C956" s="160"/>
      <c r="D956" s="156" t="str">
        <f t="shared" si="14"/>
        <v/>
      </c>
      <c r="E956" s="154"/>
    </row>
    <row r="957" ht="20.1" customHeight="1" spans="1:5">
      <c r="A957" s="154" t="s">
        <v>801</v>
      </c>
      <c r="B957" s="160"/>
      <c r="C957" s="160"/>
      <c r="D957" s="156" t="str">
        <f t="shared" si="14"/>
        <v/>
      </c>
      <c r="E957" s="154"/>
    </row>
    <row r="958" ht="20.1" customHeight="1" spans="1:5">
      <c r="A958" s="154" t="s">
        <v>802</v>
      </c>
      <c r="B958" s="155">
        <f>SUM(B959:B960)</f>
        <v>175</v>
      </c>
      <c r="C958" s="155">
        <f>SUM(C959:C960)</f>
        <v>10</v>
      </c>
      <c r="D958" s="156">
        <f t="shared" si="14"/>
        <v>5.7</v>
      </c>
      <c r="E958" s="154"/>
    </row>
    <row r="959" ht="20.1" customHeight="1" spans="1:5">
      <c r="A959" s="154" t="s">
        <v>803</v>
      </c>
      <c r="B959" s="160"/>
      <c r="C959" s="160"/>
      <c r="D959" s="156" t="str">
        <f t="shared" si="14"/>
        <v/>
      </c>
      <c r="E959" s="154"/>
    </row>
    <row r="960" ht="20.1" customHeight="1" spans="1:5">
      <c r="A960" s="154" t="s">
        <v>804</v>
      </c>
      <c r="B960" s="160">
        <v>175</v>
      </c>
      <c r="C960" s="160">
        <v>10</v>
      </c>
      <c r="D960" s="156">
        <f t="shared" si="14"/>
        <v>5.7</v>
      </c>
      <c r="E960" s="154"/>
    </row>
    <row r="961" ht="20.1" customHeight="1" spans="1:5">
      <c r="A961" s="154" t="s">
        <v>805</v>
      </c>
      <c r="B961" s="155">
        <f>SUM(B962,B985,B995,B1005,B1010,B1017,B1022,)</f>
        <v>0</v>
      </c>
      <c r="C961" s="155">
        <f>SUM(C962,C985,C995,C1005,C1010,C1017,C1022,)</f>
        <v>0</v>
      </c>
      <c r="D961" s="156" t="str">
        <f t="shared" si="14"/>
        <v/>
      </c>
      <c r="E961" s="154"/>
    </row>
    <row r="962" ht="20.1" customHeight="1" spans="1:5">
      <c r="A962" s="154" t="s">
        <v>806</v>
      </c>
      <c r="B962" s="155">
        <f>SUM(B963:B984)</f>
        <v>0</v>
      </c>
      <c r="C962" s="155">
        <f>SUM(C963:C984)</f>
        <v>0</v>
      </c>
      <c r="D962" s="156" t="str">
        <f t="shared" si="14"/>
        <v/>
      </c>
      <c r="E962" s="154"/>
    </row>
    <row r="963" ht="20.1" customHeight="1" spans="1:5">
      <c r="A963" s="154" t="s">
        <v>673</v>
      </c>
      <c r="B963" s="160"/>
      <c r="C963" s="160"/>
      <c r="D963" s="156" t="str">
        <f t="shared" si="14"/>
        <v/>
      </c>
      <c r="E963" s="154"/>
    </row>
    <row r="964" ht="20.1" customHeight="1" spans="1:5">
      <c r="A964" s="154" t="s">
        <v>674</v>
      </c>
      <c r="B964" s="160"/>
      <c r="C964" s="160"/>
      <c r="D964" s="156" t="str">
        <f t="shared" si="14"/>
        <v/>
      </c>
      <c r="E964" s="154"/>
    </row>
    <row r="965" ht="20.1" customHeight="1" spans="1:5">
      <c r="A965" s="154" t="s">
        <v>675</v>
      </c>
      <c r="B965" s="160"/>
      <c r="C965" s="160"/>
      <c r="D965" s="156" t="str">
        <f t="shared" si="14"/>
        <v/>
      </c>
      <c r="E965" s="154"/>
    </row>
    <row r="966" ht="20.1" customHeight="1" spans="1:5">
      <c r="A966" s="154" t="s">
        <v>807</v>
      </c>
      <c r="B966" s="160"/>
      <c r="C966" s="160"/>
      <c r="D966" s="156" t="str">
        <f t="shared" si="14"/>
        <v/>
      </c>
      <c r="E966" s="154"/>
    </row>
    <row r="967" ht="20.1" customHeight="1" spans="1:5">
      <c r="A967" s="154" t="s">
        <v>808</v>
      </c>
      <c r="B967" s="160"/>
      <c r="C967" s="160"/>
      <c r="D967" s="156" t="str">
        <f t="shared" ref="D967:D1030" si="15">IF(B967=0,"",ROUND(C967/B967*100,1))</f>
        <v/>
      </c>
      <c r="E967" s="154"/>
    </row>
    <row r="968" ht="20.1" customHeight="1" spans="1:5">
      <c r="A968" s="154" t="s">
        <v>809</v>
      </c>
      <c r="B968" s="160"/>
      <c r="C968" s="160"/>
      <c r="D968" s="156" t="str">
        <f t="shared" si="15"/>
        <v/>
      </c>
      <c r="E968" s="154"/>
    </row>
    <row r="969" ht="20.1" customHeight="1" spans="1:5">
      <c r="A969" s="154" t="s">
        <v>810</v>
      </c>
      <c r="B969" s="160"/>
      <c r="C969" s="160"/>
      <c r="D969" s="156" t="str">
        <f t="shared" si="15"/>
        <v/>
      </c>
      <c r="E969" s="154"/>
    </row>
    <row r="970" ht="20.1" customHeight="1" spans="1:5">
      <c r="A970" s="154" t="s">
        <v>811</v>
      </c>
      <c r="B970" s="160"/>
      <c r="C970" s="160"/>
      <c r="D970" s="156" t="str">
        <f t="shared" si="15"/>
        <v/>
      </c>
      <c r="E970" s="154"/>
    </row>
    <row r="971" ht="20.1" customHeight="1" spans="1:5">
      <c r="A971" s="154" t="s">
        <v>812</v>
      </c>
      <c r="B971" s="160"/>
      <c r="C971" s="160"/>
      <c r="D971" s="156" t="str">
        <f t="shared" si="15"/>
        <v/>
      </c>
      <c r="E971" s="154"/>
    </row>
    <row r="972" ht="20.1" customHeight="1" spans="1:5">
      <c r="A972" s="154" t="s">
        <v>813</v>
      </c>
      <c r="B972" s="160"/>
      <c r="C972" s="160"/>
      <c r="D972" s="156" t="str">
        <f t="shared" si="15"/>
        <v/>
      </c>
      <c r="E972" s="154"/>
    </row>
    <row r="973" ht="20.1" customHeight="1" spans="1:5">
      <c r="A973" s="154" t="s">
        <v>814</v>
      </c>
      <c r="B973" s="160"/>
      <c r="C973" s="160"/>
      <c r="D973" s="156" t="str">
        <f t="shared" si="15"/>
        <v/>
      </c>
      <c r="E973" s="154"/>
    </row>
    <row r="974" ht="20.1" customHeight="1" spans="1:5">
      <c r="A974" s="154" t="s">
        <v>815</v>
      </c>
      <c r="B974" s="160"/>
      <c r="C974" s="160"/>
      <c r="D974" s="156" t="str">
        <f t="shared" si="15"/>
        <v/>
      </c>
      <c r="E974" s="154"/>
    </row>
    <row r="975" ht="20.1" customHeight="1" spans="1:5">
      <c r="A975" s="154" t="s">
        <v>816</v>
      </c>
      <c r="B975" s="160"/>
      <c r="C975" s="160"/>
      <c r="D975" s="156" t="str">
        <f t="shared" si="15"/>
        <v/>
      </c>
      <c r="E975" s="154"/>
    </row>
    <row r="976" ht="20.1" customHeight="1" spans="1:5">
      <c r="A976" s="154" t="s">
        <v>817</v>
      </c>
      <c r="B976" s="160"/>
      <c r="C976" s="160"/>
      <c r="D976" s="156" t="str">
        <f t="shared" si="15"/>
        <v/>
      </c>
      <c r="E976" s="154"/>
    </row>
    <row r="977" ht="20.1" customHeight="1" spans="1:5">
      <c r="A977" s="154" t="s">
        <v>818</v>
      </c>
      <c r="B977" s="160"/>
      <c r="C977" s="160"/>
      <c r="D977" s="156" t="str">
        <f t="shared" si="15"/>
        <v/>
      </c>
      <c r="E977" s="154"/>
    </row>
    <row r="978" ht="20.1" customHeight="1" spans="1:5">
      <c r="A978" s="154" t="s">
        <v>819</v>
      </c>
      <c r="B978" s="160"/>
      <c r="C978" s="160"/>
      <c r="D978" s="156" t="str">
        <f t="shared" si="15"/>
        <v/>
      </c>
      <c r="E978" s="154"/>
    </row>
    <row r="979" ht="20.1" customHeight="1" spans="1:5">
      <c r="A979" s="154" t="s">
        <v>820</v>
      </c>
      <c r="B979" s="160"/>
      <c r="C979" s="160"/>
      <c r="D979" s="156" t="str">
        <f t="shared" si="15"/>
        <v/>
      </c>
      <c r="E979" s="154"/>
    </row>
    <row r="980" ht="18.75" customHeight="1" spans="1:5">
      <c r="A980" s="154" t="s">
        <v>821</v>
      </c>
      <c r="B980" s="160"/>
      <c r="C980" s="160"/>
      <c r="D980" s="156" t="str">
        <f t="shared" si="15"/>
        <v/>
      </c>
      <c r="E980" s="154"/>
    </row>
    <row r="981" ht="20.1" customHeight="1" spans="1:5">
      <c r="A981" s="154" t="s">
        <v>822</v>
      </c>
      <c r="B981" s="160"/>
      <c r="C981" s="160"/>
      <c r="D981" s="156" t="str">
        <f t="shared" si="15"/>
        <v/>
      </c>
      <c r="E981" s="154"/>
    </row>
    <row r="982" ht="20.1" customHeight="1" spans="1:5">
      <c r="A982" s="154" t="s">
        <v>823</v>
      </c>
      <c r="B982" s="160"/>
      <c r="C982" s="160"/>
      <c r="D982" s="156" t="str">
        <f t="shared" si="15"/>
        <v/>
      </c>
      <c r="E982" s="154"/>
    </row>
    <row r="983" ht="20.1" customHeight="1" spans="1:5">
      <c r="A983" s="154" t="s">
        <v>824</v>
      </c>
      <c r="B983" s="160"/>
      <c r="C983" s="160"/>
      <c r="D983" s="156" t="str">
        <f t="shared" si="15"/>
        <v/>
      </c>
      <c r="E983" s="154"/>
    </row>
    <row r="984" ht="20.1" customHeight="1" spans="1:5">
      <c r="A984" s="154" t="s">
        <v>825</v>
      </c>
      <c r="B984" s="160"/>
      <c r="C984" s="160"/>
      <c r="D984" s="156" t="str">
        <f t="shared" si="15"/>
        <v/>
      </c>
      <c r="E984" s="154"/>
    </row>
    <row r="985" ht="20.1" customHeight="1" spans="1:5">
      <c r="A985" s="154" t="s">
        <v>826</v>
      </c>
      <c r="B985" s="155">
        <f>SUM(B986:B994)</f>
        <v>0</v>
      </c>
      <c r="C985" s="155">
        <f>SUM(C986:C994)</f>
        <v>0</v>
      </c>
      <c r="D985" s="156" t="str">
        <f t="shared" si="15"/>
        <v/>
      </c>
      <c r="E985" s="154"/>
    </row>
    <row r="986" ht="20.1" customHeight="1" spans="1:5">
      <c r="A986" s="154" t="s">
        <v>673</v>
      </c>
      <c r="B986" s="160"/>
      <c r="C986" s="160"/>
      <c r="D986" s="156" t="str">
        <f t="shared" si="15"/>
        <v/>
      </c>
      <c r="E986" s="154"/>
    </row>
    <row r="987" ht="20.1" customHeight="1" spans="1:5">
      <c r="A987" s="154" t="s">
        <v>674</v>
      </c>
      <c r="B987" s="160"/>
      <c r="C987" s="160"/>
      <c r="D987" s="156" t="str">
        <f t="shared" si="15"/>
        <v/>
      </c>
      <c r="E987" s="154"/>
    </row>
    <row r="988" ht="20.1" customHeight="1" spans="1:5">
      <c r="A988" s="154" t="s">
        <v>675</v>
      </c>
      <c r="B988" s="160"/>
      <c r="C988" s="160"/>
      <c r="D988" s="156" t="str">
        <f t="shared" si="15"/>
        <v/>
      </c>
      <c r="E988" s="154"/>
    </row>
    <row r="989" ht="20.1" customHeight="1" spans="1:5">
      <c r="A989" s="154" t="s">
        <v>827</v>
      </c>
      <c r="B989" s="160"/>
      <c r="C989" s="160"/>
      <c r="D989" s="156" t="str">
        <f t="shared" si="15"/>
        <v/>
      </c>
      <c r="E989" s="154"/>
    </row>
    <row r="990" ht="20.1" customHeight="1" spans="1:5">
      <c r="A990" s="154" t="s">
        <v>828</v>
      </c>
      <c r="B990" s="160"/>
      <c r="C990" s="160"/>
      <c r="D990" s="156" t="str">
        <f t="shared" si="15"/>
        <v/>
      </c>
      <c r="E990" s="154"/>
    </row>
    <row r="991" ht="20.1" customHeight="1" spans="1:5">
      <c r="A991" s="154" t="s">
        <v>829</v>
      </c>
      <c r="B991" s="160"/>
      <c r="C991" s="160"/>
      <c r="D991" s="156" t="str">
        <f t="shared" si="15"/>
        <v/>
      </c>
      <c r="E991" s="154"/>
    </row>
    <row r="992" ht="20.1" customHeight="1" spans="1:5">
      <c r="A992" s="154" t="s">
        <v>830</v>
      </c>
      <c r="B992" s="160"/>
      <c r="C992" s="160"/>
      <c r="D992" s="156" t="str">
        <f t="shared" si="15"/>
        <v/>
      </c>
      <c r="E992" s="154"/>
    </row>
    <row r="993" ht="20.1" customHeight="1" spans="1:5">
      <c r="A993" s="154" t="s">
        <v>831</v>
      </c>
      <c r="B993" s="160"/>
      <c r="C993" s="160"/>
      <c r="D993" s="156" t="str">
        <f t="shared" si="15"/>
        <v/>
      </c>
      <c r="E993" s="154"/>
    </row>
    <row r="994" ht="20.1" customHeight="1" spans="1:5">
      <c r="A994" s="154" t="s">
        <v>832</v>
      </c>
      <c r="B994" s="160"/>
      <c r="C994" s="160"/>
      <c r="D994" s="156" t="str">
        <f t="shared" si="15"/>
        <v/>
      </c>
      <c r="E994" s="154"/>
    </row>
    <row r="995" ht="20.1" customHeight="1" spans="1:5">
      <c r="A995" s="154" t="s">
        <v>833</v>
      </c>
      <c r="B995" s="155">
        <f>SUM(B996:B1004)</f>
        <v>0</v>
      </c>
      <c r="C995" s="155">
        <f>SUM(C996:C1004)</f>
        <v>0</v>
      </c>
      <c r="D995" s="156" t="str">
        <f t="shared" si="15"/>
        <v/>
      </c>
      <c r="E995" s="154"/>
    </row>
    <row r="996" ht="20.1" customHeight="1" spans="1:5">
      <c r="A996" s="154" t="s">
        <v>673</v>
      </c>
      <c r="B996" s="160"/>
      <c r="C996" s="160"/>
      <c r="D996" s="156" t="str">
        <f t="shared" si="15"/>
        <v/>
      </c>
      <c r="E996" s="154"/>
    </row>
    <row r="997" ht="20.1" customHeight="1" spans="1:5">
      <c r="A997" s="154" t="s">
        <v>674</v>
      </c>
      <c r="B997" s="160"/>
      <c r="C997" s="160"/>
      <c r="D997" s="156" t="str">
        <f t="shared" si="15"/>
        <v/>
      </c>
      <c r="E997" s="154"/>
    </row>
    <row r="998" ht="20.1" customHeight="1" spans="1:5">
      <c r="A998" s="154" t="s">
        <v>675</v>
      </c>
      <c r="B998" s="160"/>
      <c r="C998" s="160"/>
      <c r="D998" s="156" t="str">
        <f t="shared" si="15"/>
        <v/>
      </c>
      <c r="E998" s="154"/>
    </row>
    <row r="999" ht="20.1" customHeight="1" spans="1:5">
      <c r="A999" s="154" t="s">
        <v>834</v>
      </c>
      <c r="B999" s="160"/>
      <c r="C999" s="160"/>
      <c r="D999" s="156" t="str">
        <f t="shared" si="15"/>
        <v/>
      </c>
      <c r="E999" s="154"/>
    </row>
    <row r="1000" ht="20.1" customHeight="1" spans="1:5">
      <c r="A1000" s="154" t="s">
        <v>835</v>
      </c>
      <c r="B1000" s="160"/>
      <c r="C1000" s="160"/>
      <c r="D1000" s="156" t="str">
        <f t="shared" si="15"/>
        <v/>
      </c>
      <c r="E1000" s="154"/>
    </row>
    <row r="1001" ht="20.1" customHeight="1" spans="1:5">
      <c r="A1001" s="154" t="s">
        <v>836</v>
      </c>
      <c r="B1001" s="160"/>
      <c r="C1001" s="160"/>
      <c r="D1001" s="156" t="str">
        <f t="shared" si="15"/>
        <v/>
      </c>
      <c r="E1001" s="154"/>
    </row>
    <row r="1002" ht="20.1" customHeight="1" spans="1:5">
      <c r="A1002" s="154" t="s">
        <v>837</v>
      </c>
      <c r="B1002" s="160"/>
      <c r="C1002" s="160"/>
      <c r="D1002" s="156" t="str">
        <f t="shared" si="15"/>
        <v/>
      </c>
      <c r="E1002" s="154"/>
    </row>
    <row r="1003" ht="20.1" customHeight="1" spans="1:5">
      <c r="A1003" s="154" t="s">
        <v>838</v>
      </c>
      <c r="B1003" s="160"/>
      <c r="C1003" s="160"/>
      <c r="D1003" s="156" t="str">
        <f t="shared" si="15"/>
        <v/>
      </c>
      <c r="E1003" s="154"/>
    </row>
    <row r="1004" ht="20.1" customHeight="1" spans="1:5">
      <c r="A1004" s="154" t="s">
        <v>839</v>
      </c>
      <c r="B1004" s="160"/>
      <c r="C1004" s="160"/>
      <c r="D1004" s="156" t="str">
        <f t="shared" si="15"/>
        <v/>
      </c>
      <c r="E1004" s="154"/>
    </row>
    <row r="1005" ht="20.1" customHeight="1" spans="1:5">
      <c r="A1005" s="154" t="s">
        <v>840</v>
      </c>
      <c r="B1005" s="155">
        <f>SUM(B1006:B1009)</f>
        <v>0</v>
      </c>
      <c r="C1005" s="155">
        <f>SUM(C1006:C1009)</f>
        <v>0</v>
      </c>
      <c r="D1005" s="156" t="str">
        <f t="shared" si="15"/>
        <v/>
      </c>
      <c r="E1005" s="154"/>
    </row>
    <row r="1006" ht="20.1" customHeight="1" spans="1:5">
      <c r="A1006" s="154" t="s">
        <v>841</v>
      </c>
      <c r="B1006" s="160"/>
      <c r="C1006" s="160"/>
      <c r="D1006" s="156" t="str">
        <f t="shared" si="15"/>
        <v/>
      </c>
      <c r="E1006" s="154"/>
    </row>
    <row r="1007" ht="20.1" customHeight="1" spans="1:5">
      <c r="A1007" s="154" t="s">
        <v>842</v>
      </c>
      <c r="B1007" s="160"/>
      <c r="C1007" s="160"/>
      <c r="D1007" s="156" t="str">
        <f t="shared" si="15"/>
        <v/>
      </c>
      <c r="E1007" s="154"/>
    </row>
    <row r="1008" ht="20.1" customHeight="1" spans="1:5">
      <c r="A1008" s="154" t="s">
        <v>843</v>
      </c>
      <c r="B1008" s="160"/>
      <c r="C1008" s="160"/>
      <c r="D1008" s="156" t="str">
        <f t="shared" si="15"/>
        <v/>
      </c>
      <c r="E1008" s="154"/>
    </row>
    <row r="1009" ht="20.1" customHeight="1" spans="1:5">
      <c r="A1009" s="154" t="s">
        <v>844</v>
      </c>
      <c r="B1009" s="160"/>
      <c r="C1009" s="160"/>
      <c r="D1009" s="156" t="str">
        <f t="shared" si="15"/>
        <v/>
      </c>
      <c r="E1009" s="154"/>
    </row>
    <row r="1010" ht="20.1" customHeight="1" spans="1:5">
      <c r="A1010" s="154" t="s">
        <v>845</v>
      </c>
      <c r="B1010" s="155">
        <f>SUM(B1011:B1016)</f>
        <v>0</v>
      </c>
      <c r="C1010" s="155">
        <f>SUM(C1011:C1016)</f>
        <v>0</v>
      </c>
      <c r="D1010" s="156" t="str">
        <f t="shared" si="15"/>
        <v/>
      </c>
      <c r="E1010" s="154"/>
    </row>
    <row r="1011" ht="20.1" customHeight="1" spans="1:5">
      <c r="A1011" s="154" t="s">
        <v>673</v>
      </c>
      <c r="B1011" s="160"/>
      <c r="C1011" s="160"/>
      <c r="D1011" s="156" t="str">
        <f t="shared" si="15"/>
        <v/>
      </c>
      <c r="E1011" s="154"/>
    </row>
    <row r="1012" ht="20.1" customHeight="1" spans="1:5">
      <c r="A1012" s="154" t="s">
        <v>674</v>
      </c>
      <c r="B1012" s="160"/>
      <c r="C1012" s="160"/>
      <c r="D1012" s="156" t="str">
        <f t="shared" si="15"/>
        <v/>
      </c>
      <c r="E1012" s="154"/>
    </row>
    <row r="1013" ht="20.1" customHeight="1" spans="1:5">
      <c r="A1013" s="154" t="s">
        <v>675</v>
      </c>
      <c r="B1013" s="160"/>
      <c r="C1013" s="160"/>
      <c r="D1013" s="156" t="str">
        <f t="shared" si="15"/>
        <v/>
      </c>
      <c r="E1013" s="154"/>
    </row>
    <row r="1014" ht="20.1" customHeight="1" spans="1:5">
      <c r="A1014" s="154" t="s">
        <v>831</v>
      </c>
      <c r="B1014" s="160"/>
      <c r="C1014" s="160"/>
      <c r="D1014" s="156" t="str">
        <f t="shared" si="15"/>
        <v/>
      </c>
      <c r="E1014" s="154"/>
    </row>
    <row r="1015" ht="20.1" customHeight="1" spans="1:5">
      <c r="A1015" s="154" t="s">
        <v>846</v>
      </c>
      <c r="B1015" s="160"/>
      <c r="C1015" s="160"/>
      <c r="D1015" s="156" t="str">
        <f t="shared" si="15"/>
        <v/>
      </c>
      <c r="E1015" s="154"/>
    </row>
    <row r="1016" ht="20.1" customHeight="1" spans="1:5">
      <c r="A1016" s="154" t="s">
        <v>847</v>
      </c>
      <c r="B1016" s="160"/>
      <c r="C1016" s="160"/>
      <c r="D1016" s="156" t="str">
        <f t="shared" si="15"/>
        <v/>
      </c>
      <c r="E1016" s="154"/>
    </row>
    <row r="1017" ht="20.1" customHeight="1" spans="1:5">
      <c r="A1017" s="154" t="s">
        <v>848</v>
      </c>
      <c r="B1017" s="155">
        <f>SUM(B1018:B1021)</f>
        <v>0</v>
      </c>
      <c r="C1017" s="155">
        <f>SUM(C1018:C1021)</f>
        <v>0</v>
      </c>
      <c r="D1017" s="156" t="str">
        <f t="shared" si="15"/>
        <v/>
      </c>
      <c r="E1017" s="154"/>
    </row>
    <row r="1018" ht="20.1" customHeight="1" spans="1:5">
      <c r="A1018" s="154" t="s">
        <v>849</v>
      </c>
      <c r="B1018" s="160"/>
      <c r="C1018" s="160"/>
      <c r="D1018" s="156" t="str">
        <f t="shared" si="15"/>
        <v/>
      </c>
      <c r="E1018" s="154"/>
    </row>
    <row r="1019" ht="20.1" customHeight="1" spans="1:5">
      <c r="A1019" s="154" t="s">
        <v>850</v>
      </c>
      <c r="B1019" s="160"/>
      <c r="C1019" s="160"/>
      <c r="D1019" s="156" t="str">
        <f t="shared" si="15"/>
        <v/>
      </c>
      <c r="E1019" s="154"/>
    </row>
    <row r="1020" ht="20.1" customHeight="1" spans="1:5">
      <c r="A1020" s="154" t="s">
        <v>851</v>
      </c>
      <c r="B1020" s="160"/>
      <c r="C1020" s="160"/>
      <c r="D1020" s="156" t="str">
        <f t="shared" si="15"/>
        <v/>
      </c>
      <c r="E1020" s="154"/>
    </row>
    <row r="1021" ht="20.1" customHeight="1" spans="1:5">
      <c r="A1021" s="154" t="s">
        <v>852</v>
      </c>
      <c r="B1021" s="160"/>
      <c r="C1021" s="160"/>
      <c r="D1021" s="156" t="str">
        <f t="shared" si="15"/>
        <v/>
      </c>
      <c r="E1021" s="154"/>
    </row>
    <row r="1022" ht="20.1" customHeight="1" spans="1:5">
      <c r="A1022" s="154" t="s">
        <v>853</v>
      </c>
      <c r="B1022" s="155">
        <f>SUM(B1023:B1024)</f>
        <v>0</v>
      </c>
      <c r="C1022" s="155">
        <f>SUM(C1023:C1024)</f>
        <v>0</v>
      </c>
      <c r="D1022" s="156" t="str">
        <f t="shared" si="15"/>
        <v/>
      </c>
      <c r="E1022" s="154"/>
    </row>
    <row r="1023" ht="20.1" customHeight="1" spans="1:5">
      <c r="A1023" s="154" t="s">
        <v>854</v>
      </c>
      <c r="B1023" s="160"/>
      <c r="C1023" s="160"/>
      <c r="D1023" s="156" t="str">
        <f t="shared" si="15"/>
        <v/>
      </c>
      <c r="E1023" s="154"/>
    </row>
    <row r="1024" ht="20.1" customHeight="1" spans="1:5">
      <c r="A1024" s="154" t="s">
        <v>855</v>
      </c>
      <c r="B1024" s="160"/>
      <c r="C1024" s="160"/>
      <c r="D1024" s="156" t="str">
        <f t="shared" si="15"/>
        <v/>
      </c>
      <c r="E1024" s="154"/>
    </row>
    <row r="1025" ht="20.1" customHeight="1" spans="1:5">
      <c r="A1025" s="154" t="s">
        <v>856</v>
      </c>
      <c r="B1025" s="155">
        <f>SUM(B1026,B1036,B1052,B1057,B1071,B1079,B1085,B1092,)</f>
        <v>1891</v>
      </c>
      <c r="C1025" s="155">
        <f>SUM(C1026,C1036,C1052,C1057,C1071,C1079,C1085,C1092,)</f>
        <v>4647</v>
      </c>
      <c r="D1025" s="156">
        <f t="shared" si="15"/>
        <v>245.7</v>
      </c>
      <c r="E1025" s="154"/>
    </row>
    <row r="1026" ht="20.1" customHeight="1" spans="1:5">
      <c r="A1026" s="154" t="s">
        <v>857</v>
      </c>
      <c r="B1026" s="155">
        <f>SUM(B1027:B1035)</f>
        <v>305</v>
      </c>
      <c r="C1026" s="155">
        <f>SUM(C1027:C1035)</f>
        <v>0</v>
      </c>
      <c r="D1026" s="156">
        <f t="shared" si="15"/>
        <v>0</v>
      </c>
      <c r="E1026" s="154"/>
    </row>
    <row r="1027" ht="20.1" customHeight="1" spans="1:5">
      <c r="A1027" s="154" t="s">
        <v>673</v>
      </c>
      <c r="B1027" s="160"/>
      <c r="C1027" s="160"/>
      <c r="D1027" s="156" t="str">
        <f t="shared" si="15"/>
        <v/>
      </c>
      <c r="E1027" s="154"/>
    </row>
    <row r="1028" ht="20.1" customHeight="1" spans="1:5">
      <c r="A1028" s="154" t="s">
        <v>674</v>
      </c>
      <c r="B1028" s="160"/>
      <c r="C1028" s="160"/>
      <c r="D1028" s="156" t="str">
        <f t="shared" si="15"/>
        <v/>
      </c>
      <c r="E1028" s="154"/>
    </row>
    <row r="1029" ht="20.1" customHeight="1" spans="1:5">
      <c r="A1029" s="154" t="s">
        <v>675</v>
      </c>
      <c r="B1029" s="160"/>
      <c r="C1029" s="160"/>
      <c r="D1029" s="156" t="str">
        <f t="shared" si="15"/>
        <v/>
      </c>
      <c r="E1029" s="154"/>
    </row>
    <row r="1030" ht="20.1" customHeight="1" spans="1:5">
      <c r="A1030" s="154" t="s">
        <v>858</v>
      </c>
      <c r="B1030" s="160"/>
      <c r="C1030" s="160"/>
      <c r="D1030" s="156" t="str">
        <f t="shared" si="15"/>
        <v/>
      </c>
      <c r="E1030" s="154"/>
    </row>
    <row r="1031" ht="20.1" customHeight="1" spans="1:5">
      <c r="A1031" s="154" t="s">
        <v>859</v>
      </c>
      <c r="B1031" s="160"/>
      <c r="C1031" s="160"/>
      <c r="D1031" s="156" t="str">
        <f t="shared" ref="D1031:D1094" si="16">IF(B1031=0,"",ROUND(C1031/B1031*100,1))</f>
        <v/>
      </c>
      <c r="E1031" s="154"/>
    </row>
    <row r="1032" ht="20.1" customHeight="1" spans="1:5">
      <c r="A1032" s="154" t="s">
        <v>860</v>
      </c>
      <c r="B1032" s="160"/>
      <c r="C1032" s="160"/>
      <c r="D1032" s="156" t="str">
        <f t="shared" si="16"/>
        <v/>
      </c>
      <c r="E1032" s="154"/>
    </row>
    <row r="1033" ht="20.1" customHeight="1" spans="1:5">
      <c r="A1033" s="154" t="s">
        <v>861</v>
      </c>
      <c r="B1033" s="160"/>
      <c r="C1033" s="160"/>
      <c r="D1033" s="156" t="str">
        <f t="shared" si="16"/>
        <v/>
      </c>
      <c r="E1033" s="154"/>
    </row>
    <row r="1034" ht="20.1" customHeight="1" spans="1:5">
      <c r="A1034" s="154" t="s">
        <v>862</v>
      </c>
      <c r="B1034" s="160"/>
      <c r="C1034" s="160"/>
      <c r="D1034" s="156" t="str">
        <f t="shared" si="16"/>
        <v/>
      </c>
      <c r="E1034" s="154"/>
    </row>
    <row r="1035" ht="20.1" customHeight="1" spans="1:5">
      <c r="A1035" s="154" t="s">
        <v>863</v>
      </c>
      <c r="B1035" s="160">
        <v>305</v>
      </c>
      <c r="C1035" s="160"/>
      <c r="D1035" s="156">
        <f t="shared" si="16"/>
        <v>0</v>
      </c>
      <c r="E1035" s="154"/>
    </row>
    <row r="1036" ht="20.1" customHeight="1" spans="1:5">
      <c r="A1036" s="154" t="s">
        <v>864</v>
      </c>
      <c r="B1036" s="155">
        <f>SUM(B1037:B1051)</f>
        <v>200</v>
      </c>
      <c r="C1036" s="155">
        <f>SUM(C1037:C1051)</f>
        <v>0</v>
      </c>
      <c r="D1036" s="156">
        <f t="shared" si="16"/>
        <v>0</v>
      </c>
      <c r="E1036" s="154"/>
    </row>
    <row r="1037" ht="20.1" customHeight="1" spans="1:5">
      <c r="A1037" s="154" t="s">
        <v>673</v>
      </c>
      <c r="B1037" s="160"/>
      <c r="C1037" s="160"/>
      <c r="D1037" s="156" t="str">
        <f t="shared" si="16"/>
        <v/>
      </c>
      <c r="E1037" s="154"/>
    </row>
    <row r="1038" ht="20.1" customHeight="1" spans="1:5">
      <c r="A1038" s="154" t="s">
        <v>674</v>
      </c>
      <c r="B1038" s="160"/>
      <c r="C1038" s="160"/>
      <c r="D1038" s="156" t="str">
        <f t="shared" si="16"/>
        <v/>
      </c>
      <c r="E1038" s="154"/>
    </row>
    <row r="1039" ht="20.1" customHeight="1" spans="1:5">
      <c r="A1039" s="154" t="s">
        <v>675</v>
      </c>
      <c r="B1039" s="160"/>
      <c r="C1039" s="160"/>
      <c r="D1039" s="156" t="str">
        <f t="shared" si="16"/>
        <v/>
      </c>
      <c r="E1039" s="154"/>
    </row>
    <row r="1040" ht="20.1" customHeight="1" spans="1:5">
      <c r="A1040" s="154" t="s">
        <v>865</v>
      </c>
      <c r="B1040" s="160"/>
      <c r="C1040" s="160"/>
      <c r="D1040" s="156" t="str">
        <f t="shared" si="16"/>
        <v/>
      </c>
      <c r="E1040" s="154"/>
    </row>
    <row r="1041" ht="20.1" customHeight="1" spans="1:5">
      <c r="A1041" s="154" t="s">
        <v>866</v>
      </c>
      <c r="B1041" s="160"/>
      <c r="C1041" s="160"/>
      <c r="D1041" s="156" t="str">
        <f t="shared" si="16"/>
        <v/>
      </c>
      <c r="E1041" s="154"/>
    </row>
    <row r="1042" ht="20.1" customHeight="1" spans="1:5">
      <c r="A1042" s="154" t="s">
        <v>867</v>
      </c>
      <c r="B1042" s="160"/>
      <c r="C1042" s="160"/>
      <c r="D1042" s="156" t="str">
        <f t="shared" si="16"/>
        <v/>
      </c>
      <c r="E1042" s="154"/>
    </row>
    <row r="1043" ht="20.1" customHeight="1" spans="1:5">
      <c r="A1043" s="154" t="s">
        <v>868</v>
      </c>
      <c r="B1043" s="160"/>
      <c r="C1043" s="160"/>
      <c r="D1043" s="156" t="str">
        <f t="shared" si="16"/>
        <v/>
      </c>
      <c r="E1043" s="154"/>
    </row>
    <row r="1044" ht="20.1" customHeight="1" spans="1:5">
      <c r="A1044" s="154" t="s">
        <v>869</v>
      </c>
      <c r="B1044" s="160"/>
      <c r="C1044" s="160"/>
      <c r="D1044" s="156" t="str">
        <f t="shared" si="16"/>
        <v/>
      </c>
      <c r="E1044" s="154"/>
    </row>
    <row r="1045" ht="20.1" customHeight="1" spans="1:5">
      <c r="A1045" s="154" t="s">
        <v>870</v>
      </c>
      <c r="B1045" s="160"/>
      <c r="C1045" s="160"/>
      <c r="D1045" s="156" t="str">
        <f t="shared" si="16"/>
        <v/>
      </c>
      <c r="E1045" s="154"/>
    </row>
    <row r="1046" ht="20.1" customHeight="1" spans="1:5">
      <c r="A1046" s="154" t="s">
        <v>871</v>
      </c>
      <c r="B1046" s="160"/>
      <c r="C1046" s="160"/>
      <c r="D1046" s="156" t="str">
        <f t="shared" si="16"/>
        <v/>
      </c>
      <c r="E1046" s="154"/>
    </row>
    <row r="1047" ht="20.1" customHeight="1" spans="1:5">
      <c r="A1047" s="154" t="s">
        <v>872</v>
      </c>
      <c r="B1047" s="160"/>
      <c r="C1047" s="160"/>
      <c r="D1047" s="156" t="str">
        <f t="shared" si="16"/>
        <v/>
      </c>
      <c r="E1047" s="154"/>
    </row>
    <row r="1048" ht="20.1" customHeight="1" spans="1:5">
      <c r="A1048" s="154" t="s">
        <v>873</v>
      </c>
      <c r="B1048" s="160"/>
      <c r="C1048" s="160"/>
      <c r="D1048" s="156" t="str">
        <f t="shared" si="16"/>
        <v/>
      </c>
      <c r="E1048" s="154"/>
    </row>
    <row r="1049" ht="20.1" customHeight="1" spans="1:5">
      <c r="A1049" s="154" t="s">
        <v>874</v>
      </c>
      <c r="B1049" s="160"/>
      <c r="C1049" s="160"/>
      <c r="D1049" s="156" t="str">
        <f t="shared" si="16"/>
        <v/>
      </c>
      <c r="E1049" s="154"/>
    </row>
    <row r="1050" ht="20.1" customHeight="1" spans="1:5">
      <c r="A1050" s="154" t="s">
        <v>875</v>
      </c>
      <c r="B1050" s="160"/>
      <c r="C1050" s="160"/>
      <c r="D1050" s="156" t="str">
        <f t="shared" si="16"/>
        <v/>
      </c>
      <c r="E1050" s="154"/>
    </row>
    <row r="1051" ht="20.1" customHeight="1" spans="1:5">
      <c r="A1051" s="154" t="s">
        <v>876</v>
      </c>
      <c r="B1051" s="160">
        <v>200</v>
      </c>
      <c r="C1051" s="160"/>
      <c r="D1051" s="156">
        <f t="shared" si="16"/>
        <v>0</v>
      </c>
      <c r="E1051" s="154"/>
    </row>
    <row r="1052" ht="20.1" customHeight="1" spans="1:5">
      <c r="A1052" s="154" t="s">
        <v>877</v>
      </c>
      <c r="B1052" s="155">
        <f>SUM(B1053:B1056)</f>
        <v>0</v>
      </c>
      <c r="C1052" s="155">
        <f>SUM(C1053:C1056)</f>
        <v>0</v>
      </c>
      <c r="D1052" s="156" t="str">
        <f t="shared" si="16"/>
        <v/>
      </c>
      <c r="E1052" s="154"/>
    </row>
    <row r="1053" ht="20.1" customHeight="1" spans="1:5">
      <c r="A1053" s="154" t="s">
        <v>673</v>
      </c>
      <c r="B1053" s="160"/>
      <c r="C1053" s="160"/>
      <c r="D1053" s="156" t="str">
        <f t="shared" si="16"/>
        <v/>
      </c>
      <c r="E1053" s="154"/>
    </row>
    <row r="1054" ht="20.1" customHeight="1" spans="1:5">
      <c r="A1054" s="154" t="s">
        <v>674</v>
      </c>
      <c r="B1054" s="160"/>
      <c r="C1054" s="160"/>
      <c r="D1054" s="156" t="str">
        <f t="shared" si="16"/>
        <v/>
      </c>
      <c r="E1054" s="154"/>
    </row>
    <row r="1055" ht="20.1" customHeight="1" spans="1:5">
      <c r="A1055" s="154" t="s">
        <v>675</v>
      </c>
      <c r="B1055" s="160"/>
      <c r="C1055" s="160"/>
      <c r="D1055" s="156" t="str">
        <f t="shared" si="16"/>
        <v/>
      </c>
      <c r="E1055" s="154"/>
    </row>
    <row r="1056" ht="20.1" customHeight="1" spans="1:5">
      <c r="A1056" s="154" t="s">
        <v>878</v>
      </c>
      <c r="B1056" s="160"/>
      <c r="C1056" s="160"/>
      <c r="D1056" s="156" t="str">
        <f t="shared" si="16"/>
        <v/>
      </c>
      <c r="E1056" s="154"/>
    </row>
    <row r="1057" ht="20.1" customHeight="1" spans="1:5">
      <c r="A1057" s="154" t="s">
        <v>879</v>
      </c>
      <c r="B1057" s="155">
        <f>SUM(B1058:B1070)</f>
        <v>0</v>
      </c>
      <c r="C1057" s="155">
        <f>SUM(C1058:C1070)</f>
        <v>0</v>
      </c>
      <c r="D1057" s="156" t="str">
        <f t="shared" si="16"/>
        <v/>
      </c>
      <c r="E1057" s="154"/>
    </row>
    <row r="1058" ht="20.1" customHeight="1" spans="1:5">
      <c r="A1058" s="154" t="s">
        <v>673</v>
      </c>
      <c r="B1058" s="160"/>
      <c r="C1058" s="160"/>
      <c r="D1058" s="156" t="str">
        <f t="shared" si="16"/>
        <v/>
      </c>
      <c r="E1058" s="154"/>
    </row>
    <row r="1059" ht="20.1" customHeight="1" spans="1:5">
      <c r="A1059" s="154" t="s">
        <v>674</v>
      </c>
      <c r="B1059" s="160"/>
      <c r="C1059" s="160"/>
      <c r="D1059" s="156" t="str">
        <f t="shared" si="16"/>
        <v/>
      </c>
      <c r="E1059" s="154"/>
    </row>
    <row r="1060" ht="20.1" customHeight="1" spans="1:5">
      <c r="A1060" s="154" t="s">
        <v>675</v>
      </c>
      <c r="B1060" s="160"/>
      <c r="C1060" s="160"/>
      <c r="D1060" s="156" t="str">
        <f t="shared" si="16"/>
        <v/>
      </c>
      <c r="E1060" s="154"/>
    </row>
    <row r="1061" ht="20.1" customHeight="1" spans="1:5">
      <c r="A1061" s="154" t="s">
        <v>880</v>
      </c>
      <c r="B1061" s="160"/>
      <c r="C1061" s="160"/>
      <c r="D1061" s="156" t="str">
        <f t="shared" si="16"/>
        <v/>
      </c>
      <c r="E1061" s="154"/>
    </row>
    <row r="1062" ht="20.1" customHeight="1" spans="1:5">
      <c r="A1062" s="154" t="s">
        <v>881</v>
      </c>
      <c r="B1062" s="160"/>
      <c r="C1062" s="160"/>
      <c r="D1062" s="156" t="str">
        <f t="shared" si="16"/>
        <v/>
      </c>
      <c r="E1062" s="154"/>
    </row>
    <row r="1063" ht="20.1" customHeight="1" spans="1:5">
      <c r="A1063" s="154" t="s">
        <v>882</v>
      </c>
      <c r="B1063" s="160"/>
      <c r="C1063" s="160"/>
      <c r="D1063" s="156" t="str">
        <f t="shared" si="16"/>
        <v/>
      </c>
      <c r="E1063" s="154"/>
    </row>
    <row r="1064" ht="20.1" customHeight="1" spans="1:5">
      <c r="A1064" s="154" t="s">
        <v>883</v>
      </c>
      <c r="B1064" s="160"/>
      <c r="C1064" s="160"/>
      <c r="D1064" s="156" t="str">
        <f t="shared" si="16"/>
        <v/>
      </c>
      <c r="E1064" s="154"/>
    </row>
    <row r="1065" ht="20.1" customHeight="1" spans="1:5">
      <c r="A1065" s="154" t="s">
        <v>884</v>
      </c>
      <c r="B1065" s="160"/>
      <c r="C1065" s="160"/>
      <c r="D1065" s="156" t="str">
        <f t="shared" si="16"/>
        <v/>
      </c>
      <c r="E1065" s="154"/>
    </row>
    <row r="1066" ht="20.1" customHeight="1" spans="1:5">
      <c r="A1066" s="154" t="s">
        <v>885</v>
      </c>
      <c r="B1066" s="160"/>
      <c r="C1066" s="160"/>
      <c r="D1066" s="156" t="str">
        <f t="shared" si="16"/>
        <v/>
      </c>
      <c r="E1066" s="154"/>
    </row>
    <row r="1067" ht="20.1" customHeight="1" spans="1:5">
      <c r="A1067" s="154" t="s">
        <v>886</v>
      </c>
      <c r="B1067" s="160"/>
      <c r="C1067" s="160"/>
      <c r="D1067" s="156" t="str">
        <f t="shared" si="16"/>
        <v/>
      </c>
      <c r="E1067" s="154"/>
    </row>
    <row r="1068" ht="20.1" customHeight="1" spans="1:5">
      <c r="A1068" s="154" t="s">
        <v>831</v>
      </c>
      <c r="B1068" s="160"/>
      <c r="C1068" s="160"/>
      <c r="D1068" s="156" t="str">
        <f t="shared" si="16"/>
        <v/>
      </c>
      <c r="E1068" s="154"/>
    </row>
    <row r="1069" ht="20.1" customHeight="1" spans="1:5">
      <c r="A1069" s="154" t="s">
        <v>887</v>
      </c>
      <c r="B1069" s="160"/>
      <c r="C1069" s="160"/>
      <c r="D1069" s="156" t="str">
        <f t="shared" si="16"/>
        <v/>
      </c>
      <c r="E1069" s="154"/>
    </row>
    <row r="1070" ht="20.1" customHeight="1" spans="1:5">
      <c r="A1070" s="154" t="s">
        <v>888</v>
      </c>
      <c r="B1070" s="160"/>
      <c r="C1070" s="160"/>
      <c r="D1070" s="156" t="str">
        <f t="shared" si="16"/>
        <v/>
      </c>
      <c r="E1070" s="154"/>
    </row>
    <row r="1071" ht="20.1" customHeight="1" spans="1:5">
      <c r="A1071" s="154" t="s">
        <v>889</v>
      </c>
      <c r="B1071" s="155">
        <f>SUM(B1072:B1078)</f>
        <v>24</v>
      </c>
      <c r="C1071" s="155">
        <f>SUM(C1072:C1078)</f>
        <v>35</v>
      </c>
      <c r="D1071" s="156">
        <f t="shared" si="16"/>
        <v>145.8</v>
      </c>
      <c r="E1071" s="154"/>
    </row>
    <row r="1072" ht="20.1" customHeight="1" spans="1:5">
      <c r="A1072" s="154" t="s">
        <v>673</v>
      </c>
      <c r="B1072" s="158">
        <v>24</v>
      </c>
      <c r="C1072" s="158">
        <v>21</v>
      </c>
      <c r="D1072" s="156">
        <f t="shared" si="16"/>
        <v>87.5</v>
      </c>
      <c r="E1072" s="154"/>
    </row>
    <row r="1073" ht="20.1" customHeight="1" spans="1:5">
      <c r="A1073" s="154" t="s">
        <v>674</v>
      </c>
      <c r="B1073" s="158"/>
      <c r="C1073" s="158">
        <v>14</v>
      </c>
      <c r="D1073" s="156" t="str">
        <f t="shared" si="16"/>
        <v/>
      </c>
      <c r="E1073" s="154"/>
    </row>
    <row r="1074" ht="20.1" customHeight="1" spans="1:5">
      <c r="A1074" s="154" t="s">
        <v>675</v>
      </c>
      <c r="B1074" s="160"/>
      <c r="C1074" s="160"/>
      <c r="D1074" s="156" t="str">
        <f t="shared" si="16"/>
        <v/>
      </c>
      <c r="E1074" s="154"/>
    </row>
    <row r="1075" ht="20.1" customHeight="1" spans="1:5">
      <c r="A1075" s="154" t="s">
        <v>890</v>
      </c>
      <c r="B1075" s="160"/>
      <c r="C1075" s="160"/>
      <c r="D1075" s="156" t="str">
        <f t="shared" si="16"/>
        <v/>
      </c>
      <c r="E1075" s="154"/>
    </row>
    <row r="1076" ht="20.1" customHeight="1" spans="1:5">
      <c r="A1076" s="154" t="s">
        <v>891</v>
      </c>
      <c r="B1076" s="160"/>
      <c r="C1076" s="160"/>
      <c r="D1076" s="156" t="str">
        <f t="shared" si="16"/>
        <v/>
      </c>
      <c r="E1076" s="154"/>
    </row>
    <row r="1077" ht="20.1" customHeight="1" spans="1:5">
      <c r="A1077" s="154" t="s">
        <v>892</v>
      </c>
      <c r="B1077" s="160"/>
      <c r="C1077" s="160"/>
      <c r="D1077" s="156" t="str">
        <f t="shared" si="16"/>
        <v/>
      </c>
      <c r="E1077" s="154"/>
    </row>
    <row r="1078" ht="20.1" customHeight="1" spans="1:5">
      <c r="A1078" s="154" t="s">
        <v>893</v>
      </c>
      <c r="B1078" s="160"/>
      <c r="C1078" s="160"/>
      <c r="D1078" s="156" t="str">
        <f t="shared" si="16"/>
        <v/>
      </c>
      <c r="E1078" s="154"/>
    </row>
    <row r="1079" ht="20.1" customHeight="1" spans="1:5">
      <c r="A1079" s="154" t="s">
        <v>894</v>
      </c>
      <c r="B1079" s="155">
        <f>SUM(B1080:B1084)</f>
        <v>0</v>
      </c>
      <c r="C1079" s="155">
        <f>SUM(C1080:C1084)</f>
        <v>0</v>
      </c>
      <c r="D1079" s="156" t="str">
        <f t="shared" si="16"/>
        <v/>
      </c>
      <c r="E1079" s="154"/>
    </row>
    <row r="1080" ht="20.1" customHeight="1" spans="1:5">
      <c r="A1080" s="154" t="s">
        <v>673</v>
      </c>
      <c r="B1080" s="160"/>
      <c r="C1080" s="160"/>
      <c r="D1080" s="156" t="str">
        <f t="shared" si="16"/>
        <v/>
      </c>
      <c r="E1080" s="154"/>
    </row>
    <row r="1081" ht="20.1" customHeight="1" spans="1:5">
      <c r="A1081" s="154" t="s">
        <v>674</v>
      </c>
      <c r="B1081" s="160"/>
      <c r="C1081" s="160"/>
      <c r="D1081" s="156" t="str">
        <f t="shared" si="16"/>
        <v/>
      </c>
      <c r="E1081" s="154"/>
    </row>
    <row r="1082" ht="20.1" customHeight="1" spans="1:5">
      <c r="A1082" s="154" t="s">
        <v>675</v>
      </c>
      <c r="B1082" s="160"/>
      <c r="C1082" s="160"/>
      <c r="D1082" s="156" t="str">
        <f t="shared" si="16"/>
        <v/>
      </c>
      <c r="E1082" s="154"/>
    </row>
    <row r="1083" ht="19.5" customHeight="1" spans="1:5">
      <c r="A1083" s="154" t="s">
        <v>895</v>
      </c>
      <c r="B1083" s="160"/>
      <c r="C1083" s="160"/>
      <c r="D1083" s="156" t="str">
        <f t="shared" si="16"/>
        <v/>
      </c>
      <c r="E1083" s="154"/>
    </row>
    <row r="1084" ht="20.1" customHeight="1" spans="1:5">
      <c r="A1084" s="154" t="s">
        <v>896</v>
      </c>
      <c r="B1084" s="160"/>
      <c r="C1084" s="160"/>
      <c r="D1084" s="156" t="str">
        <f t="shared" si="16"/>
        <v/>
      </c>
      <c r="E1084" s="154"/>
    </row>
    <row r="1085" ht="20.1" customHeight="1" spans="1:5">
      <c r="A1085" s="154" t="s">
        <v>897</v>
      </c>
      <c r="B1085" s="155">
        <f>SUM(B1086:B1091)</f>
        <v>1362</v>
      </c>
      <c r="C1085" s="155">
        <f>SUM(C1086:C1091)</f>
        <v>2209</v>
      </c>
      <c r="D1085" s="156">
        <f t="shared" si="16"/>
        <v>162.2</v>
      </c>
      <c r="E1085" s="154"/>
    </row>
    <row r="1086" ht="20.1" customHeight="1" spans="1:5">
      <c r="A1086" s="154" t="s">
        <v>673</v>
      </c>
      <c r="B1086" s="158"/>
      <c r="C1086" s="158"/>
      <c r="D1086" s="156" t="str">
        <f t="shared" si="16"/>
        <v/>
      </c>
      <c r="E1086" s="154"/>
    </row>
    <row r="1087" ht="20.1" customHeight="1" spans="1:5">
      <c r="A1087" s="154" t="s">
        <v>674</v>
      </c>
      <c r="B1087" s="158"/>
      <c r="C1087" s="158"/>
      <c r="D1087" s="156" t="str">
        <f t="shared" si="16"/>
        <v/>
      </c>
      <c r="E1087" s="154"/>
    </row>
    <row r="1088" ht="20.1" customHeight="1" spans="1:5">
      <c r="A1088" s="154" t="s">
        <v>675</v>
      </c>
      <c r="B1088" s="158"/>
      <c r="C1088" s="158"/>
      <c r="D1088" s="156" t="str">
        <f t="shared" si="16"/>
        <v/>
      </c>
      <c r="E1088" s="154"/>
    </row>
    <row r="1089" ht="20.1" customHeight="1" spans="1:5">
      <c r="A1089" s="154" t="s">
        <v>898</v>
      </c>
      <c r="B1089" s="158"/>
      <c r="C1089" s="158"/>
      <c r="D1089" s="156" t="str">
        <f t="shared" si="16"/>
        <v/>
      </c>
      <c r="E1089" s="154"/>
    </row>
    <row r="1090" ht="20.1" customHeight="1" spans="1:5">
      <c r="A1090" s="154" t="s">
        <v>899</v>
      </c>
      <c r="B1090" s="158">
        <v>1362</v>
      </c>
      <c r="C1090" s="158">
        <v>560</v>
      </c>
      <c r="D1090" s="156">
        <f t="shared" si="16"/>
        <v>41.1</v>
      </c>
      <c r="E1090" s="154"/>
    </row>
    <row r="1091" ht="20.1" customHeight="1" spans="1:5">
      <c r="A1091" s="154" t="s">
        <v>900</v>
      </c>
      <c r="B1091" s="158"/>
      <c r="C1091" s="158">
        <v>1649</v>
      </c>
      <c r="D1091" s="156" t="str">
        <f t="shared" si="16"/>
        <v/>
      </c>
      <c r="E1091" s="154"/>
    </row>
    <row r="1092" ht="20.1" customHeight="1" spans="1:5">
      <c r="A1092" s="154" t="s">
        <v>901</v>
      </c>
      <c r="B1092" s="155">
        <f>SUM(B1093:B1098)</f>
        <v>0</v>
      </c>
      <c r="C1092" s="155">
        <f>SUM(C1093:C1098)</f>
        <v>2403</v>
      </c>
      <c r="D1092" s="156" t="str">
        <f t="shared" si="16"/>
        <v/>
      </c>
      <c r="E1092" s="154"/>
    </row>
    <row r="1093" ht="20.1" customHeight="1" spans="1:5">
      <c r="A1093" s="154" t="s">
        <v>902</v>
      </c>
      <c r="B1093" s="160"/>
      <c r="C1093" s="160"/>
      <c r="D1093" s="156" t="str">
        <f t="shared" si="16"/>
        <v/>
      </c>
      <c r="E1093" s="154"/>
    </row>
    <row r="1094" ht="20.1" customHeight="1" spans="1:5">
      <c r="A1094" s="154" t="s">
        <v>903</v>
      </c>
      <c r="B1094" s="160"/>
      <c r="C1094" s="160"/>
      <c r="D1094" s="156" t="str">
        <f t="shared" si="16"/>
        <v/>
      </c>
      <c r="E1094" s="154"/>
    </row>
    <row r="1095" ht="20.1" customHeight="1" spans="1:5">
      <c r="A1095" s="154" t="s">
        <v>904</v>
      </c>
      <c r="B1095" s="160"/>
      <c r="C1095" s="160"/>
      <c r="D1095" s="156" t="str">
        <f t="shared" ref="D1095:D1158" si="17">IF(B1095=0,"",ROUND(C1095/B1095*100,1))</f>
        <v/>
      </c>
      <c r="E1095" s="154"/>
    </row>
    <row r="1096" ht="20.1" customHeight="1" spans="1:5">
      <c r="A1096" s="154" t="s">
        <v>905</v>
      </c>
      <c r="B1096" s="160"/>
      <c r="C1096" s="160"/>
      <c r="D1096" s="156" t="str">
        <f t="shared" si="17"/>
        <v/>
      </c>
      <c r="E1096" s="154"/>
    </row>
    <row r="1097" ht="20.1" customHeight="1" spans="1:5">
      <c r="A1097" s="154" t="s">
        <v>906</v>
      </c>
      <c r="B1097" s="160"/>
      <c r="C1097" s="160"/>
      <c r="D1097" s="156" t="str">
        <f t="shared" si="17"/>
        <v/>
      </c>
      <c r="E1097" s="154"/>
    </row>
    <row r="1098" ht="20.1" customHeight="1" spans="1:5">
      <c r="A1098" s="154" t="s">
        <v>907</v>
      </c>
      <c r="B1098" s="160"/>
      <c r="C1098" s="160">
        <v>2403</v>
      </c>
      <c r="D1098" s="156" t="str">
        <f t="shared" si="17"/>
        <v/>
      </c>
      <c r="E1098" s="154"/>
    </row>
    <row r="1099" ht="20.1" customHeight="1" spans="1:5">
      <c r="A1099" s="154" t="s">
        <v>908</v>
      </c>
      <c r="B1099" s="155">
        <f>SUM(B1100,B1110,B1117,B1123,)</f>
        <v>57</v>
      </c>
      <c r="C1099" s="155">
        <f>SUM(C1100,C1110,C1117,C1123,)</f>
        <v>150</v>
      </c>
      <c r="D1099" s="156">
        <f t="shared" si="17"/>
        <v>263.2</v>
      </c>
      <c r="E1099" s="154"/>
    </row>
    <row r="1100" ht="20.1" customHeight="1" spans="1:5">
      <c r="A1100" s="154" t="s">
        <v>909</v>
      </c>
      <c r="B1100" s="155">
        <f>SUM(B1101:B1109)</f>
        <v>0</v>
      </c>
      <c r="C1100" s="155">
        <f>SUM(C1101:C1109)</f>
        <v>0</v>
      </c>
      <c r="D1100" s="156" t="str">
        <f t="shared" si="17"/>
        <v/>
      </c>
      <c r="E1100" s="154"/>
    </row>
    <row r="1101" ht="20.1" customHeight="1" spans="1:5">
      <c r="A1101" s="154" t="s">
        <v>673</v>
      </c>
      <c r="B1101" s="160"/>
      <c r="C1101" s="160"/>
      <c r="D1101" s="156" t="str">
        <f t="shared" si="17"/>
        <v/>
      </c>
      <c r="E1101" s="154"/>
    </row>
    <row r="1102" ht="20.1" customHeight="1" spans="1:5">
      <c r="A1102" s="154" t="s">
        <v>674</v>
      </c>
      <c r="B1102" s="160"/>
      <c r="C1102" s="160"/>
      <c r="D1102" s="156" t="str">
        <f t="shared" si="17"/>
        <v/>
      </c>
      <c r="E1102" s="154"/>
    </row>
    <row r="1103" ht="20.1" customHeight="1" spans="1:5">
      <c r="A1103" s="154" t="s">
        <v>675</v>
      </c>
      <c r="B1103" s="160"/>
      <c r="C1103" s="160"/>
      <c r="D1103" s="156" t="str">
        <f t="shared" si="17"/>
        <v/>
      </c>
      <c r="E1103" s="154"/>
    </row>
    <row r="1104" ht="20.1" customHeight="1" spans="1:5">
      <c r="A1104" s="154" t="s">
        <v>910</v>
      </c>
      <c r="B1104" s="160"/>
      <c r="C1104" s="160"/>
      <c r="D1104" s="156" t="str">
        <f t="shared" si="17"/>
        <v/>
      </c>
      <c r="E1104" s="154"/>
    </row>
    <row r="1105" ht="20.1" customHeight="1" spans="1:5">
      <c r="A1105" s="154" t="s">
        <v>911</v>
      </c>
      <c r="B1105" s="160"/>
      <c r="C1105" s="160"/>
      <c r="D1105" s="156" t="str">
        <f t="shared" si="17"/>
        <v/>
      </c>
      <c r="E1105" s="154"/>
    </row>
    <row r="1106" ht="20.1" customHeight="1" spans="1:5">
      <c r="A1106" s="154" t="s">
        <v>912</v>
      </c>
      <c r="B1106" s="160"/>
      <c r="C1106" s="160"/>
      <c r="D1106" s="156" t="str">
        <f t="shared" si="17"/>
        <v/>
      </c>
      <c r="E1106" s="154"/>
    </row>
    <row r="1107" ht="20.1" customHeight="1" spans="1:5">
      <c r="A1107" s="154" t="s">
        <v>913</v>
      </c>
      <c r="B1107" s="160"/>
      <c r="C1107" s="160"/>
      <c r="D1107" s="156" t="str">
        <f t="shared" si="17"/>
        <v/>
      </c>
      <c r="E1107" s="154"/>
    </row>
    <row r="1108" ht="20.1" customHeight="1" spans="1:5">
      <c r="A1108" s="154" t="s">
        <v>693</v>
      </c>
      <c r="B1108" s="160"/>
      <c r="C1108" s="160"/>
      <c r="D1108" s="156" t="str">
        <f t="shared" si="17"/>
        <v/>
      </c>
      <c r="E1108" s="154"/>
    </row>
    <row r="1109" ht="20.1" customHeight="1" spans="1:5">
      <c r="A1109" s="154" t="s">
        <v>914</v>
      </c>
      <c r="B1109" s="160"/>
      <c r="C1109" s="160"/>
      <c r="D1109" s="156" t="str">
        <f t="shared" si="17"/>
        <v/>
      </c>
      <c r="E1109" s="154"/>
    </row>
    <row r="1110" ht="20.1" customHeight="1" spans="1:5">
      <c r="A1110" s="154" t="s">
        <v>915</v>
      </c>
      <c r="B1110" s="155">
        <f>SUM(B1111:B1116)</f>
        <v>0</v>
      </c>
      <c r="C1110" s="155">
        <f>SUM(C1111:C1116)</f>
        <v>0</v>
      </c>
      <c r="D1110" s="156" t="str">
        <f t="shared" si="17"/>
        <v/>
      </c>
      <c r="E1110" s="154"/>
    </row>
    <row r="1111" ht="20.1" customHeight="1" spans="1:5">
      <c r="A1111" s="154" t="s">
        <v>673</v>
      </c>
      <c r="B1111" s="160"/>
      <c r="C1111" s="160"/>
      <c r="D1111" s="156" t="str">
        <f t="shared" si="17"/>
        <v/>
      </c>
      <c r="E1111" s="154"/>
    </row>
    <row r="1112" ht="20.1" customHeight="1" spans="1:5">
      <c r="A1112" s="154" t="s">
        <v>674</v>
      </c>
      <c r="B1112" s="160"/>
      <c r="C1112" s="160"/>
      <c r="D1112" s="156" t="str">
        <f t="shared" si="17"/>
        <v/>
      </c>
      <c r="E1112" s="154"/>
    </row>
    <row r="1113" ht="20.1" customHeight="1" spans="1:5">
      <c r="A1113" s="154" t="s">
        <v>675</v>
      </c>
      <c r="B1113" s="160"/>
      <c r="C1113" s="160"/>
      <c r="D1113" s="156" t="str">
        <f t="shared" si="17"/>
        <v/>
      </c>
      <c r="E1113" s="154"/>
    </row>
    <row r="1114" ht="20.1" customHeight="1" spans="1:5">
      <c r="A1114" s="154" t="s">
        <v>916</v>
      </c>
      <c r="B1114" s="160"/>
      <c r="C1114" s="160"/>
      <c r="D1114" s="156" t="str">
        <f t="shared" si="17"/>
        <v/>
      </c>
      <c r="E1114" s="154"/>
    </row>
    <row r="1115" ht="20.1" customHeight="1" spans="1:5">
      <c r="A1115" s="154" t="s">
        <v>917</v>
      </c>
      <c r="B1115" s="160"/>
      <c r="C1115" s="160"/>
      <c r="D1115" s="156" t="str">
        <f t="shared" si="17"/>
        <v/>
      </c>
      <c r="E1115" s="154"/>
    </row>
    <row r="1116" ht="20.1" customHeight="1" spans="1:5">
      <c r="A1116" s="154" t="s">
        <v>918</v>
      </c>
      <c r="B1116" s="160"/>
      <c r="C1116" s="160"/>
      <c r="D1116" s="156" t="str">
        <f t="shared" si="17"/>
        <v/>
      </c>
      <c r="E1116" s="154"/>
    </row>
    <row r="1117" ht="20.1" customHeight="1" spans="1:5">
      <c r="A1117" s="154" t="s">
        <v>919</v>
      </c>
      <c r="B1117" s="155">
        <f>SUM(B1118:B1122)</f>
        <v>57</v>
      </c>
      <c r="C1117" s="155">
        <f>SUM(C1118:C1122)</f>
        <v>0</v>
      </c>
      <c r="D1117" s="156">
        <f t="shared" si="17"/>
        <v>0</v>
      </c>
      <c r="E1117" s="154"/>
    </row>
    <row r="1118" ht="20.1" customHeight="1" spans="1:5">
      <c r="A1118" s="154" t="s">
        <v>673</v>
      </c>
      <c r="B1118" s="160"/>
      <c r="C1118" s="160"/>
      <c r="D1118" s="156" t="str">
        <f t="shared" si="17"/>
        <v/>
      </c>
      <c r="E1118" s="154"/>
    </row>
    <row r="1119" ht="20.1" customHeight="1" spans="1:5">
      <c r="A1119" s="154" t="s">
        <v>674</v>
      </c>
      <c r="B1119" s="160"/>
      <c r="C1119" s="160"/>
      <c r="D1119" s="156" t="str">
        <f t="shared" si="17"/>
        <v/>
      </c>
      <c r="E1119" s="154"/>
    </row>
    <row r="1120" ht="20.1" customHeight="1" spans="1:5">
      <c r="A1120" s="154" t="s">
        <v>675</v>
      </c>
      <c r="B1120" s="160"/>
      <c r="C1120" s="160"/>
      <c r="D1120" s="156" t="str">
        <f t="shared" si="17"/>
        <v/>
      </c>
      <c r="E1120" s="154"/>
    </row>
    <row r="1121" ht="20.1" customHeight="1" spans="1:5">
      <c r="A1121" s="154" t="s">
        <v>920</v>
      </c>
      <c r="B1121" s="160"/>
      <c r="C1121" s="160"/>
      <c r="D1121" s="156" t="str">
        <f t="shared" si="17"/>
        <v/>
      </c>
      <c r="E1121" s="154"/>
    </row>
    <row r="1122" ht="20.1" customHeight="1" spans="1:5">
      <c r="A1122" s="154" t="s">
        <v>921</v>
      </c>
      <c r="B1122" s="160">
        <v>57</v>
      </c>
      <c r="C1122" s="160"/>
      <c r="D1122" s="156">
        <f t="shared" si="17"/>
        <v>0</v>
      </c>
      <c r="E1122" s="154"/>
    </row>
    <row r="1123" ht="20.1" customHeight="1" spans="1:5">
      <c r="A1123" s="154" t="s">
        <v>922</v>
      </c>
      <c r="B1123" s="155">
        <f>SUM(B1124:B1125)</f>
        <v>0</v>
      </c>
      <c r="C1123" s="155">
        <f>SUM(C1124:C1125)</f>
        <v>150</v>
      </c>
      <c r="D1123" s="156" t="str">
        <f t="shared" si="17"/>
        <v/>
      </c>
      <c r="E1123" s="154"/>
    </row>
    <row r="1124" ht="20.1" customHeight="1" spans="1:5">
      <c r="A1124" s="154" t="s">
        <v>923</v>
      </c>
      <c r="B1124" s="160"/>
      <c r="C1124" s="160"/>
      <c r="D1124" s="156" t="str">
        <f t="shared" si="17"/>
        <v/>
      </c>
      <c r="E1124" s="154"/>
    </row>
    <row r="1125" ht="20.1" customHeight="1" spans="1:5">
      <c r="A1125" s="154" t="s">
        <v>924</v>
      </c>
      <c r="B1125" s="160"/>
      <c r="C1125" s="160">
        <v>150</v>
      </c>
      <c r="D1125" s="156" t="str">
        <f t="shared" si="17"/>
        <v/>
      </c>
      <c r="E1125" s="154"/>
    </row>
    <row r="1126" ht="20.1" customHeight="1" spans="1:5">
      <c r="A1126" s="154" t="s">
        <v>925</v>
      </c>
      <c r="B1126" s="155">
        <f>SUM(B1127,B1134,B1140,)</f>
        <v>79</v>
      </c>
      <c r="C1126" s="155">
        <f>SUM(C1127,C1134,C1140,)</f>
        <v>0</v>
      </c>
      <c r="D1126" s="156">
        <f t="shared" si="17"/>
        <v>0</v>
      </c>
      <c r="E1126" s="154"/>
    </row>
    <row r="1127" ht="20.1" customHeight="1" spans="1:5">
      <c r="A1127" s="154" t="s">
        <v>926</v>
      </c>
      <c r="B1127" s="155">
        <f>SUM(B1128:B1133)</f>
        <v>0</v>
      </c>
      <c r="C1127" s="155">
        <f>SUM(C1128:C1133)</f>
        <v>0</v>
      </c>
      <c r="D1127" s="156" t="str">
        <f t="shared" si="17"/>
        <v/>
      </c>
      <c r="E1127" s="154"/>
    </row>
    <row r="1128" ht="20.1" customHeight="1" spans="1:5">
      <c r="A1128" s="154" t="s">
        <v>673</v>
      </c>
      <c r="B1128" s="160"/>
      <c r="C1128" s="160"/>
      <c r="D1128" s="156" t="str">
        <f t="shared" si="17"/>
        <v/>
      </c>
      <c r="E1128" s="154"/>
    </row>
    <row r="1129" ht="20.1" customHeight="1" spans="1:5">
      <c r="A1129" s="154" t="s">
        <v>674</v>
      </c>
      <c r="B1129" s="160"/>
      <c r="C1129" s="160"/>
      <c r="D1129" s="156" t="str">
        <f t="shared" si="17"/>
        <v/>
      </c>
      <c r="E1129" s="154"/>
    </row>
    <row r="1130" ht="20.1" customHeight="1" spans="1:5">
      <c r="A1130" s="154" t="s">
        <v>675</v>
      </c>
      <c r="B1130" s="160"/>
      <c r="C1130" s="160"/>
      <c r="D1130" s="156" t="str">
        <f t="shared" si="17"/>
        <v/>
      </c>
      <c r="E1130" s="154"/>
    </row>
    <row r="1131" ht="20.1" customHeight="1" spans="1:5">
      <c r="A1131" s="154" t="s">
        <v>927</v>
      </c>
      <c r="B1131" s="160"/>
      <c r="C1131" s="160"/>
      <c r="D1131" s="156" t="str">
        <f t="shared" si="17"/>
        <v/>
      </c>
      <c r="E1131" s="154"/>
    </row>
    <row r="1132" ht="20.1" customHeight="1" spans="1:5">
      <c r="A1132" s="154" t="s">
        <v>693</v>
      </c>
      <c r="B1132" s="160"/>
      <c r="C1132" s="160"/>
      <c r="D1132" s="156" t="str">
        <f t="shared" si="17"/>
        <v/>
      </c>
      <c r="E1132" s="154"/>
    </row>
    <row r="1133" ht="20.1" customHeight="1" spans="1:5">
      <c r="A1133" s="154" t="s">
        <v>928</v>
      </c>
      <c r="B1133" s="160"/>
      <c r="C1133" s="160"/>
      <c r="D1133" s="156" t="str">
        <f t="shared" si="17"/>
        <v/>
      </c>
      <c r="E1133" s="154"/>
    </row>
    <row r="1134" ht="20.1" customHeight="1" spans="1:5">
      <c r="A1134" s="154" t="s">
        <v>929</v>
      </c>
      <c r="B1134" s="155">
        <f>SUM(B1135:B1139)</f>
        <v>79</v>
      </c>
      <c r="C1134" s="155">
        <f>SUM(C1135:C1139)</f>
        <v>0</v>
      </c>
      <c r="D1134" s="156">
        <f t="shared" si="17"/>
        <v>0</v>
      </c>
      <c r="E1134" s="154"/>
    </row>
    <row r="1135" ht="20.1" customHeight="1" spans="1:5">
      <c r="A1135" s="154" t="s">
        <v>930</v>
      </c>
      <c r="B1135" s="160"/>
      <c r="C1135" s="160"/>
      <c r="D1135" s="156" t="str">
        <f t="shared" si="17"/>
        <v/>
      </c>
      <c r="E1135" s="154"/>
    </row>
    <row r="1136" ht="20.1" customHeight="1" spans="1:5">
      <c r="A1136" s="154" t="s">
        <v>931</v>
      </c>
      <c r="B1136" s="160"/>
      <c r="C1136" s="160"/>
      <c r="D1136" s="156" t="str">
        <f t="shared" si="17"/>
        <v/>
      </c>
      <c r="E1136" s="154"/>
    </row>
    <row r="1137" ht="20.1" customHeight="1" spans="1:5">
      <c r="A1137" s="154" t="s">
        <v>932</v>
      </c>
      <c r="B1137" s="160"/>
      <c r="C1137" s="160"/>
      <c r="D1137" s="156" t="str">
        <f t="shared" si="17"/>
        <v/>
      </c>
      <c r="E1137" s="154"/>
    </row>
    <row r="1138" ht="20.1" customHeight="1" spans="1:5">
      <c r="A1138" s="154" t="s">
        <v>933</v>
      </c>
      <c r="B1138" s="160"/>
      <c r="C1138" s="160"/>
      <c r="D1138" s="156" t="str">
        <f t="shared" si="17"/>
        <v/>
      </c>
      <c r="E1138" s="154"/>
    </row>
    <row r="1139" ht="20.1" customHeight="1" spans="1:5">
      <c r="A1139" s="154" t="s">
        <v>934</v>
      </c>
      <c r="B1139" s="160">
        <v>79</v>
      </c>
      <c r="C1139" s="160"/>
      <c r="D1139" s="156">
        <f t="shared" si="17"/>
        <v>0</v>
      </c>
      <c r="E1139" s="154"/>
    </row>
    <row r="1140" ht="20.1" customHeight="1" spans="1:5">
      <c r="A1140" s="154" t="s">
        <v>935</v>
      </c>
      <c r="B1140" s="160"/>
      <c r="C1140" s="160"/>
      <c r="D1140" s="156" t="str">
        <f t="shared" si="17"/>
        <v/>
      </c>
      <c r="E1140" s="154"/>
    </row>
    <row r="1141" ht="20.1" customHeight="1" spans="1:5">
      <c r="A1141" s="154" t="s">
        <v>936</v>
      </c>
      <c r="B1141" s="155">
        <f>SUM(B1142:B1150)</f>
        <v>0</v>
      </c>
      <c r="C1141" s="155">
        <f>SUM(C1142:C1150)</f>
        <v>0</v>
      </c>
      <c r="D1141" s="156" t="str">
        <f t="shared" si="17"/>
        <v/>
      </c>
      <c r="E1141" s="154"/>
    </row>
    <row r="1142" ht="20.1" customHeight="1" spans="1:5">
      <c r="A1142" s="154" t="s">
        <v>937</v>
      </c>
      <c r="B1142" s="160"/>
      <c r="C1142" s="160"/>
      <c r="D1142" s="156" t="str">
        <f t="shared" si="17"/>
        <v/>
      </c>
      <c r="E1142" s="154"/>
    </row>
    <row r="1143" ht="20.1" customHeight="1" spans="1:5">
      <c r="A1143" s="154" t="s">
        <v>938</v>
      </c>
      <c r="B1143" s="160"/>
      <c r="C1143" s="160"/>
      <c r="D1143" s="156" t="str">
        <f t="shared" si="17"/>
        <v/>
      </c>
      <c r="E1143" s="154"/>
    </row>
    <row r="1144" ht="20.1" customHeight="1" spans="1:5">
      <c r="A1144" s="154" t="s">
        <v>939</v>
      </c>
      <c r="B1144" s="160"/>
      <c r="C1144" s="160"/>
      <c r="D1144" s="156" t="str">
        <f t="shared" si="17"/>
        <v/>
      </c>
      <c r="E1144" s="154"/>
    </row>
    <row r="1145" ht="20.1" customHeight="1" spans="1:5">
      <c r="A1145" s="154" t="s">
        <v>940</v>
      </c>
      <c r="B1145" s="160"/>
      <c r="C1145" s="160"/>
      <c r="D1145" s="156" t="str">
        <f t="shared" si="17"/>
        <v/>
      </c>
      <c r="E1145" s="154"/>
    </row>
    <row r="1146" ht="20.1" customHeight="1" spans="1:5">
      <c r="A1146" s="154" t="s">
        <v>941</v>
      </c>
      <c r="B1146" s="160"/>
      <c r="C1146" s="160"/>
      <c r="D1146" s="156" t="str">
        <f t="shared" si="17"/>
        <v/>
      </c>
      <c r="E1146" s="154"/>
    </row>
    <row r="1147" ht="20.1" customHeight="1" spans="1:5">
      <c r="A1147" s="154" t="s">
        <v>692</v>
      </c>
      <c r="B1147" s="160"/>
      <c r="C1147" s="160"/>
      <c r="D1147" s="156" t="str">
        <f t="shared" si="17"/>
        <v/>
      </c>
      <c r="E1147" s="154"/>
    </row>
    <row r="1148" ht="20.1" customHeight="1" spans="1:5">
      <c r="A1148" s="154" t="s">
        <v>942</v>
      </c>
      <c r="B1148" s="160"/>
      <c r="C1148" s="160"/>
      <c r="D1148" s="156" t="str">
        <f t="shared" si="17"/>
        <v/>
      </c>
      <c r="E1148" s="154"/>
    </row>
    <row r="1149" ht="20.1" customHeight="1" spans="1:5">
      <c r="A1149" s="154" t="s">
        <v>943</v>
      </c>
      <c r="B1149" s="160"/>
      <c r="C1149" s="160"/>
      <c r="D1149" s="156" t="str">
        <f t="shared" si="17"/>
        <v/>
      </c>
      <c r="E1149" s="154"/>
    </row>
    <row r="1150" ht="20.1" customHeight="1" spans="1:5">
      <c r="A1150" s="154" t="s">
        <v>944</v>
      </c>
      <c r="B1150" s="160"/>
      <c r="C1150" s="160"/>
      <c r="D1150" s="156" t="str">
        <f t="shared" si="17"/>
        <v/>
      </c>
      <c r="E1150" s="154"/>
    </row>
    <row r="1151" ht="20.1" customHeight="1" spans="1:5">
      <c r="A1151" s="154" t="s">
        <v>945</v>
      </c>
      <c r="B1151" s="155">
        <f>SUM(B1152,B1172,B1191,B1200,B1213,B1228,)</f>
        <v>228</v>
      </c>
      <c r="C1151" s="155">
        <f>SUM(C1152,C1172,C1191,C1200,C1213,C1228,)</f>
        <v>281</v>
      </c>
      <c r="D1151" s="156">
        <f t="shared" si="17"/>
        <v>123.2</v>
      </c>
      <c r="E1151" s="154"/>
    </row>
    <row r="1152" ht="20.1" customHeight="1" spans="1:5">
      <c r="A1152" s="154" t="s">
        <v>946</v>
      </c>
      <c r="B1152" s="155">
        <f>SUM(B1153:B1171)</f>
        <v>228</v>
      </c>
      <c r="C1152" s="155">
        <f>SUM(C1153:C1171)</f>
        <v>281</v>
      </c>
      <c r="D1152" s="156">
        <f t="shared" si="17"/>
        <v>123.2</v>
      </c>
      <c r="E1152" s="154"/>
    </row>
    <row r="1153" ht="20.1" customHeight="1" spans="1:5">
      <c r="A1153" s="154" t="s">
        <v>673</v>
      </c>
      <c r="B1153" s="158">
        <v>228</v>
      </c>
      <c r="C1153" s="158">
        <v>53</v>
      </c>
      <c r="D1153" s="156">
        <f t="shared" si="17"/>
        <v>23.2</v>
      </c>
      <c r="E1153" s="154"/>
    </row>
    <row r="1154" ht="20.1" customHeight="1" spans="1:5">
      <c r="A1154" s="154" t="s">
        <v>674</v>
      </c>
      <c r="B1154" s="158"/>
      <c r="C1154" s="158">
        <v>13</v>
      </c>
      <c r="D1154" s="156" t="str">
        <f t="shared" si="17"/>
        <v/>
      </c>
      <c r="E1154" s="154"/>
    </row>
    <row r="1155" ht="20.1" customHeight="1" spans="1:5">
      <c r="A1155" s="154" t="s">
        <v>675</v>
      </c>
      <c r="B1155" s="160"/>
      <c r="C1155" s="160"/>
      <c r="D1155" s="156" t="str">
        <f t="shared" si="17"/>
        <v/>
      </c>
      <c r="E1155" s="154"/>
    </row>
    <row r="1156" ht="20.1" customHeight="1" spans="1:5">
      <c r="A1156" s="154" t="s">
        <v>947</v>
      </c>
      <c r="B1156" s="160"/>
      <c r="C1156" s="160"/>
      <c r="D1156" s="156" t="str">
        <f t="shared" si="17"/>
        <v/>
      </c>
      <c r="E1156" s="154"/>
    </row>
    <row r="1157" ht="20.1" customHeight="1" spans="1:5">
      <c r="A1157" s="154" t="s">
        <v>948</v>
      </c>
      <c r="B1157" s="160"/>
      <c r="C1157" s="160">
        <v>70</v>
      </c>
      <c r="D1157" s="156" t="str">
        <f t="shared" si="17"/>
        <v/>
      </c>
      <c r="E1157" s="154"/>
    </row>
    <row r="1158" ht="20.1" customHeight="1" spans="1:5">
      <c r="A1158" s="154" t="s">
        <v>949</v>
      </c>
      <c r="B1158" s="160"/>
      <c r="C1158" s="160">
        <v>100</v>
      </c>
      <c r="D1158" s="156" t="str">
        <f t="shared" si="17"/>
        <v/>
      </c>
      <c r="E1158" s="154"/>
    </row>
    <row r="1159" ht="20.1" customHeight="1" spans="1:5">
      <c r="A1159" s="154" t="s">
        <v>950</v>
      </c>
      <c r="B1159" s="160"/>
      <c r="C1159" s="160"/>
      <c r="D1159" s="156" t="str">
        <f t="shared" ref="D1159:D1222" si="18">IF(B1159=0,"",ROUND(C1159/B1159*100,1))</f>
        <v/>
      </c>
      <c r="E1159" s="154"/>
    </row>
    <row r="1160" ht="20.1" customHeight="1" spans="1:5">
      <c r="A1160" s="154" t="s">
        <v>951</v>
      </c>
      <c r="B1160" s="160"/>
      <c r="C1160" s="160"/>
      <c r="D1160" s="156" t="str">
        <f t="shared" si="18"/>
        <v/>
      </c>
      <c r="E1160" s="154"/>
    </row>
    <row r="1161" ht="20.1" customHeight="1" spans="1:5">
      <c r="A1161" s="154" t="s">
        <v>952</v>
      </c>
      <c r="B1161" s="160"/>
      <c r="C1161" s="160"/>
      <c r="D1161" s="156" t="str">
        <f t="shared" si="18"/>
        <v/>
      </c>
      <c r="E1161" s="154"/>
    </row>
    <row r="1162" ht="20.1" customHeight="1" spans="1:5">
      <c r="A1162" s="154" t="s">
        <v>953</v>
      </c>
      <c r="B1162" s="160"/>
      <c r="C1162" s="160"/>
      <c r="D1162" s="156" t="str">
        <f t="shared" si="18"/>
        <v/>
      </c>
      <c r="E1162" s="154"/>
    </row>
    <row r="1163" ht="20.1" customHeight="1" spans="1:5">
      <c r="A1163" s="154" t="s">
        <v>954</v>
      </c>
      <c r="B1163" s="160"/>
      <c r="C1163" s="160"/>
      <c r="D1163" s="156" t="str">
        <f t="shared" si="18"/>
        <v/>
      </c>
      <c r="E1163" s="154"/>
    </row>
    <row r="1164" ht="20.1" customHeight="1" spans="1:5">
      <c r="A1164" s="154" t="s">
        <v>955</v>
      </c>
      <c r="B1164" s="160"/>
      <c r="C1164" s="160"/>
      <c r="D1164" s="156" t="str">
        <f t="shared" si="18"/>
        <v/>
      </c>
      <c r="E1164" s="154"/>
    </row>
    <row r="1165" ht="20.1" customHeight="1" spans="1:5">
      <c r="A1165" s="154" t="s">
        <v>956</v>
      </c>
      <c r="B1165" s="160"/>
      <c r="C1165" s="160"/>
      <c r="D1165" s="156" t="str">
        <f t="shared" si="18"/>
        <v/>
      </c>
      <c r="E1165" s="154"/>
    </row>
    <row r="1166" ht="20.1" customHeight="1" spans="1:5">
      <c r="A1166" s="154" t="s">
        <v>957</v>
      </c>
      <c r="B1166" s="160"/>
      <c r="C1166" s="160"/>
      <c r="D1166" s="156" t="str">
        <f t="shared" si="18"/>
        <v/>
      </c>
      <c r="E1166" s="154"/>
    </row>
    <row r="1167" ht="20.1" customHeight="1" spans="1:5">
      <c r="A1167" s="154" t="s">
        <v>958</v>
      </c>
      <c r="B1167" s="160"/>
      <c r="C1167" s="160"/>
      <c r="D1167" s="156" t="str">
        <f t="shared" si="18"/>
        <v/>
      </c>
      <c r="E1167" s="154"/>
    </row>
    <row r="1168" ht="20.1" customHeight="1" spans="1:5">
      <c r="A1168" s="154" t="s">
        <v>959</v>
      </c>
      <c r="B1168" s="160"/>
      <c r="C1168" s="160"/>
      <c r="D1168" s="156" t="str">
        <f t="shared" si="18"/>
        <v/>
      </c>
      <c r="E1168" s="154"/>
    </row>
    <row r="1169" ht="20.1" customHeight="1" spans="1:5">
      <c r="A1169" s="154" t="s">
        <v>960</v>
      </c>
      <c r="B1169" s="160"/>
      <c r="C1169" s="160"/>
      <c r="D1169" s="156" t="str">
        <f t="shared" si="18"/>
        <v/>
      </c>
      <c r="E1169" s="154"/>
    </row>
    <row r="1170" ht="20.1" customHeight="1" spans="1:5">
      <c r="A1170" s="154" t="s">
        <v>693</v>
      </c>
      <c r="B1170" s="160"/>
      <c r="C1170" s="160"/>
      <c r="D1170" s="156" t="str">
        <f t="shared" si="18"/>
        <v/>
      </c>
      <c r="E1170" s="154"/>
    </row>
    <row r="1171" ht="20.1" customHeight="1" spans="1:5">
      <c r="A1171" s="154" t="s">
        <v>961</v>
      </c>
      <c r="B1171" s="160"/>
      <c r="C1171" s="160">
        <v>45</v>
      </c>
      <c r="D1171" s="156" t="str">
        <f t="shared" si="18"/>
        <v/>
      </c>
      <c r="E1171" s="154"/>
    </row>
    <row r="1172" ht="20.1" customHeight="1" spans="1:5">
      <c r="A1172" s="154" t="s">
        <v>962</v>
      </c>
      <c r="B1172" s="155">
        <f>SUM(B1173:B1190)</f>
        <v>0</v>
      </c>
      <c r="C1172" s="155">
        <f>SUM(C1173:C1190)</f>
        <v>0</v>
      </c>
      <c r="D1172" s="156" t="str">
        <f t="shared" si="18"/>
        <v/>
      </c>
      <c r="E1172" s="154"/>
    </row>
    <row r="1173" ht="20.1" customHeight="1" spans="1:5">
      <c r="A1173" s="154" t="s">
        <v>673</v>
      </c>
      <c r="B1173" s="160"/>
      <c r="C1173" s="160"/>
      <c r="D1173" s="156" t="str">
        <f t="shared" si="18"/>
        <v/>
      </c>
      <c r="E1173" s="154"/>
    </row>
    <row r="1174" ht="20.1" customHeight="1" spans="1:5">
      <c r="A1174" s="154" t="s">
        <v>674</v>
      </c>
      <c r="B1174" s="160"/>
      <c r="C1174" s="160"/>
      <c r="D1174" s="156" t="str">
        <f t="shared" si="18"/>
        <v/>
      </c>
      <c r="E1174" s="154"/>
    </row>
    <row r="1175" ht="20.1" customHeight="1" spans="1:5">
      <c r="A1175" s="154" t="s">
        <v>675</v>
      </c>
      <c r="B1175" s="160"/>
      <c r="C1175" s="160"/>
      <c r="D1175" s="156" t="str">
        <f t="shared" si="18"/>
        <v/>
      </c>
      <c r="E1175" s="154"/>
    </row>
    <row r="1176" ht="20.1" customHeight="1" spans="1:5">
      <c r="A1176" s="154" t="s">
        <v>963</v>
      </c>
      <c r="B1176" s="160"/>
      <c r="C1176" s="160"/>
      <c r="D1176" s="156" t="str">
        <f t="shared" si="18"/>
        <v/>
      </c>
      <c r="E1176" s="154"/>
    </row>
    <row r="1177" ht="20.1" customHeight="1" spans="1:5">
      <c r="A1177" s="154" t="s">
        <v>964</v>
      </c>
      <c r="B1177" s="160"/>
      <c r="C1177" s="160"/>
      <c r="D1177" s="156" t="str">
        <f t="shared" si="18"/>
        <v/>
      </c>
      <c r="E1177" s="154"/>
    </row>
    <row r="1178" ht="20.1" customHeight="1" spans="1:5">
      <c r="A1178" s="154" t="s">
        <v>965</v>
      </c>
      <c r="B1178" s="160"/>
      <c r="C1178" s="160"/>
      <c r="D1178" s="156" t="str">
        <f t="shared" si="18"/>
        <v/>
      </c>
      <c r="E1178" s="154"/>
    </row>
    <row r="1179" ht="20.1" customHeight="1" spans="1:5">
      <c r="A1179" s="154" t="s">
        <v>966</v>
      </c>
      <c r="B1179" s="160"/>
      <c r="C1179" s="160"/>
      <c r="D1179" s="156" t="str">
        <f t="shared" si="18"/>
        <v/>
      </c>
      <c r="E1179" s="154"/>
    </row>
    <row r="1180" ht="20.1" customHeight="1" spans="1:5">
      <c r="A1180" s="154" t="s">
        <v>967</v>
      </c>
      <c r="B1180" s="160"/>
      <c r="C1180" s="160"/>
      <c r="D1180" s="156" t="str">
        <f t="shared" si="18"/>
        <v/>
      </c>
      <c r="E1180" s="154"/>
    </row>
    <row r="1181" ht="20.1" customHeight="1" spans="1:5">
      <c r="A1181" s="154" t="s">
        <v>968</v>
      </c>
      <c r="B1181" s="160"/>
      <c r="C1181" s="160"/>
      <c r="D1181" s="156" t="str">
        <f t="shared" si="18"/>
        <v/>
      </c>
      <c r="E1181" s="154"/>
    </row>
    <row r="1182" ht="20.1" customHeight="1" spans="1:5">
      <c r="A1182" s="154" t="s">
        <v>969</v>
      </c>
      <c r="B1182" s="160"/>
      <c r="C1182" s="160"/>
      <c r="D1182" s="156" t="str">
        <f t="shared" si="18"/>
        <v/>
      </c>
      <c r="E1182" s="154"/>
    </row>
    <row r="1183" ht="20.1" customHeight="1" spans="1:5">
      <c r="A1183" s="154" t="s">
        <v>970</v>
      </c>
      <c r="B1183" s="160"/>
      <c r="C1183" s="160"/>
      <c r="D1183" s="156" t="str">
        <f t="shared" si="18"/>
        <v/>
      </c>
      <c r="E1183" s="154"/>
    </row>
    <row r="1184" ht="20.1" customHeight="1" spans="1:5">
      <c r="A1184" s="154" t="s">
        <v>971</v>
      </c>
      <c r="B1184" s="160"/>
      <c r="C1184" s="160"/>
      <c r="D1184" s="156" t="str">
        <f t="shared" si="18"/>
        <v/>
      </c>
      <c r="E1184" s="154"/>
    </row>
    <row r="1185" ht="20.1" customHeight="1" spans="1:5">
      <c r="A1185" s="154" t="s">
        <v>972</v>
      </c>
      <c r="B1185" s="160"/>
      <c r="C1185" s="160"/>
      <c r="D1185" s="156" t="str">
        <f t="shared" si="18"/>
        <v/>
      </c>
      <c r="E1185" s="154"/>
    </row>
    <row r="1186" ht="20.1" customHeight="1" spans="1:5">
      <c r="A1186" s="154" t="s">
        <v>973</v>
      </c>
      <c r="B1186" s="160"/>
      <c r="C1186" s="160"/>
      <c r="D1186" s="156" t="str">
        <f t="shared" si="18"/>
        <v/>
      </c>
      <c r="E1186" s="154"/>
    </row>
    <row r="1187" ht="20.1" customHeight="1" spans="1:5">
      <c r="A1187" s="154" t="s">
        <v>974</v>
      </c>
      <c r="B1187" s="160"/>
      <c r="C1187" s="160"/>
      <c r="D1187" s="156" t="str">
        <f t="shared" si="18"/>
        <v/>
      </c>
      <c r="E1187" s="154"/>
    </row>
    <row r="1188" ht="20.1" customHeight="1" spans="1:5">
      <c r="A1188" s="154" t="s">
        <v>975</v>
      </c>
      <c r="B1188" s="160"/>
      <c r="C1188" s="160"/>
      <c r="D1188" s="156" t="str">
        <f t="shared" si="18"/>
        <v/>
      </c>
      <c r="E1188" s="154"/>
    </row>
    <row r="1189" ht="20.1" customHeight="1" spans="1:5">
      <c r="A1189" s="154" t="s">
        <v>693</v>
      </c>
      <c r="B1189" s="160"/>
      <c r="C1189" s="160"/>
      <c r="D1189" s="156" t="str">
        <f t="shared" si="18"/>
        <v/>
      </c>
      <c r="E1189" s="154"/>
    </row>
    <row r="1190" ht="20.1" customHeight="1" spans="1:5">
      <c r="A1190" s="154" t="s">
        <v>976</v>
      </c>
      <c r="B1190" s="160"/>
      <c r="C1190" s="160"/>
      <c r="D1190" s="156" t="str">
        <f t="shared" si="18"/>
        <v/>
      </c>
      <c r="E1190" s="154"/>
    </row>
    <row r="1191" ht="20.1" customHeight="1" spans="1:5">
      <c r="A1191" s="154" t="s">
        <v>977</v>
      </c>
      <c r="B1191" s="155">
        <f>SUM(B1192:B1199)</f>
        <v>0</v>
      </c>
      <c r="C1191" s="155">
        <f>SUM(C1192:C1199)</f>
        <v>0</v>
      </c>
      <c r="D1191" s="156" t="str">
        <f t="shared" si="18"/>
        <v/>
      </c>
      <c r="E1191" s="154"/>
    </row>
    <row r="1192" ht="20.1" customHeight="1" spans="1:5">
      <c r="A1192" s="154" t="s">
        <v>673</v>
      </c>
      <c r="B1192" s="160"/>
      <c r="C1192" s="160"/>
      <c r="D1192" s="156" t="str">
        <f t="shared" si="18"/>
        <v/>
      </c>
      <c r="E1192" s="154"/>
    </row>
    <row r="1193" ht="20.1" customHeight="1" spans="1:5">
      <c r="A1193" s="154" t="s">
        <v>674</v>
      </c>
      <c r="B1193" s="160"/>
      <c r="C1193" s="160"/>
      <c r="D1193" s="156" t="str">
        <f t="shared" si="18"/>
        <v/>
      </c>
      <c r="E1193" s="154"/>
    </row>
    <row r="1194" ht="20.1" customHeight="1" spans="1:5">
      <c r="A1194" s="154" t="s">
        <v>675</v>
      </c>
      <c r="B1194" s="160"/>
      <c r="C1194" s="160"/>
      <c r="D1194" s="156" t="str">
        <f t="shared" si="18"/>
        <v/>
      </c>
      <c r="E1194" s="154"/>
    </row>
    <row r="1195" ht="20.1" customHeight="1" spans="1:5">
      <c r="A1195" s="154" t="s">
        <v>978</v>
      </c>
      <c r="B1195" s="160"/>
      <c r="C1195" s="160"/>
      <c r="D1195" s="156" t="str">
        <f t="shared" si="18"/>
        <v/>
      </c>
      <c r="E1195" s="154"/>
    </row>
    <row r="1196" ht="20.1" customHeight="1" spans="1:5">
      <c r="A1196" s="154" t="s">
        <v>979</v>
      </c>
      <c r="B1196" s="160"/>
      <c r="C1196" s="160"/>
      <c r="D1196" s="156" t="str">
        <f t="shared" si="18"/>
        <v/>
      </c>
      <c r="E1196" s="154"/>
    </row>
    <row r="1197" ht="20.1" customHeight="1" spans="1:5">
      <c r="A1197" s="154" t="s">
        <v>980</v>
      </c>
      <c r="B1197" s="160"/>
      <c r="C1197" s="160"/>
      <c r="D1197" s="156" t="str">
        <f t="shared" si="18"/>
        <v/>
      </c>
      <c r="E1197" s="154"/>
    </row>
    <row r="1198" ht="20.1" customHeight="1" spans="1:5">
      <c r="A1198" s="154" t="s">
        <v>693</v>
      </c>
      <c r="B1198" s="160"/>
      <c r="C1198" s="160"/>
      <c r="D1198" s="156" t="str">
        <f t="shared" si="18"/>
        <v/>
      </c>
      <c r="E1198" s="154"/>
    </row>
    <row r="1199" ht="20.1" customHeight="1" spans="1:5">
      <c r="A1199" s="154" t="s">
        <v>981</v>
      </c>
      <c r="B1199" s="160"/>
      <c r="C1199" s="160"/>
      <c r="D1199" s="156" t="str">
        <f t="shared" si="18"/>
        <v/>
      </c>
      <c r="E1199" s="154"/>
    </row>
    <row r="1200" ht="20.1" customHeight="1" spans="1:5">
      <c r="A1200" s="154" t="s">
        <v>982</v>
      </c>
      <c r="B1200" s="155">
        <f>SUM(B1201:B1212)</f>
        <v>0</v>
      </c>
      <c r="C1200" s="155">
        <f>SUM(C1201:C1212)</f>
        <v>0</v>
      </c>
      <c r="D1200" s="156" t="str">
        <f t="shared" si="18"/>
        <v/>
      </c>
      <c r="E1200" s="154"/>
    </row>
    <row r="1201" ht="20.1" customHeight="1" spans="1:5">
      <c r="A1201" s="154" t="s">
        <v>673</v>
      </c>
      <c r="B1201" s="160"/>
      <c r="C1201" s="160"/>
      <c r="D1201" s="156" t="str">
        <f t="shared" si="18"/>
        <v/>
      </c>
      <c r="E1201" s="154"/>
    </row>
    <row r="1202" ht="20.1" customHeight="1" spans="1:5">
      <c r="A1202" s="154" t="s">
        <v>674</v>
      </c>
      <c r="B1202" s="160"/>
      <c r="C1202" s="160"/>
      <c r="D1202" s="156" t="str">
        <f t="shared" si="18"/>
        <v/>
      </c>
      <c r="E1202" s="154"/>
    </row>
    <row r="1203" ht="20.1" customHeight="1" spans="1:5">
      <c r="A1203" s="154" t="s">
        <v>675</v>
      </c>
      <c r="B1203" s="160"/>
      <c r="C1203" s="160"/>
      <c r="D1203" s="156" t="str">
        <f t="shared" si="18"/>
        <v/>
      </c>
      <c r="E1203" s="154"/>
    </row>
    <row r="1204" ht="20.1" customHeight="1" spans="1:5">
      <c r="A1204" s="154" t="s">
        <v>983</v>
      </c>
      <c r="B1204" s="160"/>
      <c r="C1204" s="160"/>
      <c r="D1204" s="156" t="str">
        <f t="shared" si="18"/>
        <v/>
      </c>
      <c r="E1204" s="154"/>
    </row>
    <row r="1205" ht="20.1" customHeight="1" spans="1:5">
      <c r="A1205" s="154" t="s">
        <v>984</v>
      </c>
      <c r="B1205" s="160"/>
      <c r="C1205" s="160"/>
      <c r="D1205" s="156" t="str">
        <f t="shared" si="18"/>
        <v/>
      </c>
      <c r="E1205" s="154"/>
    </row>
    <row r="1206" ht="20.1" customHeight="1" spans="1:5">
      <c r="A1206" s="154" t="s">
        <v>985</v>
      </c>
      <c r="B1206" s="160"/>
      <c r="C1206" s="160"/>
      <c r="D1206" s="156" t="str">
        <f t="shared" si="18"/>
        <v/>
      </c>
      <c r="E1206" s="154"/>
    </row>
    <row r="1207" ht="20.1" customHeight="1" spans="1:5">
      <c r="A1207" s="154" t="s">
        <v>986</v>
      </c>
      <c r="B1207" s="160"/>
      <c r="C1207" s="160"/>
      <c r="D1207" s="156" t="str">
        <f t="shared" si="18"/>
        <v/>
      </c>
      <c r="E1207" s="154"/>
    </row>
    <row r="1208" ht="20.1" customHeight="1" spans="1:5">
      <c r="A1208" s="154" t="s">
        <v>987</v>
      </c>
      <c r="B1208" s="160"/>
      <c r="C1208" s="160"/>
      <c r="D1208" s="156" t="str">
        <f t="shared" si="18"/>
        <v/>
      </c>
      <c r="E1208" s="154"/>
    </row>
    <row r="1209" ht="20.1" customHeight="1" spans="1:5">
      <c r="A1209" s="154" t="s">
        <v>988</v>
      </c>
      <c r="B1209" s="160"/>
      <c r="C1209" s="160"/>
      <c r="D1209" s="156" t="str">
        <f t="shared" si="18"/>
        <v/>
      </c>
      <c r="E1209" s="154"/>
    </row>
    <row r="1210" ht="20.1" customHeight="1" spans="1:5">
      <c r="A1210" s="154" t="s">
        <v>989</v>
      </c>
      <c r="B1210" s="160"/>
      <c r="C1210" s="160"/>
      <c r="D1210" s="156" t="str">
        <f t="shared" si="18"/>
        <v/>
      </c>
      <c r="E1210" s="154"/>
    </row>
    <row r="1211" ht="20.1" customHeight="1" spans="1:5">
      <c r="A1211" s="154" t="s">
        <v>990</v>
      </c>
      <c r="B1211" s="160"/>
      <c r="C1211" s="160"/>
      <c r="D1211" s="156" t="str">
        <f t="shared" si="18"/>
        <v/>
      </c>
      <c r="E1211" s="154"/>
    </row>
    <row r="1212" ht="20.1" customHeight="1" spans="1:5">
      <c r="A1212" s="154" t="s">
        <v>991</v>
      </c>
      <c r="B1212" s="160"/>
      <c r="C1212" s="160"/>
      <c r="D1212" s="156" t="str">
        <f t="shared" si="18"/>
        <v/>
      </c>
      <c r="E1212" s="154"/>
    </row>
    <row r="1213" ht="20.1" customHeight="1" spans="1:5">
      <c r="A1213" s="154" t="s">
        <v>992</v>
      </c>
      <c r="B1213" s="155">
        <f>SUM(B1214:B1227)</f>
        <v>0</v>
      </c>
      <c r="C1213" s="155">
        <f>SUM(C1214:C1227)</f>
        <v>0</v>
      </c>
      <c r="D1213" s="156" t="str">
        <f t="shared" si="18"/>
        <v/>
      </c>
      <c r="E1213" s="154"/>
    </row>
    <row r="1214" ht="20.1" customHeight="1" spans="1:5">
      <c r="A1214" s="154" t="s">
        <v>673</v>
      </c>
      <c r="B1214" s="160"/>
      <c r="C1214" s="160"/>
      <c r="D1214" s="156" t="str">
        <f t="shared" si="18"/>
        <v/>
      </c>
      <c r="E1214" s="154"/>
    </row>
    <row r="1215" ht="20.1" customHeight="1" spans="1:5">
      <c r="A1215" s="154" t="s">
        <v>674</v>
      </c>
      <c r="B1215" s="160"/>
      <c r="C1215" s="160"/>
      <c r="D1215" s="156" t="str">
        <f t="shared" si="18"/>
        <v/>
      </c>
      <c r="E1215" s="154"/>
    </row>
    <row r="1216" ht="20.1" customHeight="1" spans="1:5">
      <c r="A1216" s="154" t="s">
        <v>675</v>
      </c>
      <c r="B1216" s="160"/>
      <c r="C1216" s="160"/>
      <c r="D1216" s="156" t="str">
        <f t="shared" si="18"/>
        <v/>
      </c>
      <c r="E1216" s="154"/>
    </row>
    <row r="1217" ht="20.1" customHeight="1" spans="1:5">
      <c r="A1217" s="154" t="s">
        <v>993</v>
      </c>
      <c r="B1217" s="160"/>
      <c r="C1217" s="160"/>
      <c r="D1217" s="156" t="str">
        <f t="shared" si="18"/>
        <v/>
      </c>
      <c r="E1217" s="154"/>
    </row>
    <row r="1218" ht="20.1" customHeight="1" spans="1:5">
      <c r="A1218" s="154" t="s">
        <v>994</v>
      </c>
      <c r="B1218" s="160"/>
      <c r="C1218" s="160"/>
      <c r="D1218" s="156" t="str">
        <f t="shared" si="18"/>
        <v/>
      </c>
      <c r="E1218" s="154"/>
    </row>
    <row r="1219" ht="20.1" customHeight="1" spans="1:5">
      <c r="A1219" s="154" t="s">
        <v>995</v>
      </c>
      <c r="B1219" s="160"/>
      <c r="C1219" s="160"/>
      <c r="D1219" s="156" t="str">
        <f t="shared" si="18"/>
        <v/>
      </c>
      <c r="E1219" s="154"/>
    </row>
    <row r="1220" ht="20.1" customHeight="1" spans="1:5">
      <c r="A1220" s="154" t="s">
        <v>996</v>
      </c>
      <c r="B1220" s="160"/>
      <c r="C1220" s="160"/>
      <c r="D1220" s="156" t="str">
        <f t="shared" si="18"/>
        <v/>
      </c>
      <c r="E1220" s="154"/>
    </row>
    <row r="1221" ht="20.1" customHeight="1" spans="1:5">
      <c r="A1221" s="154" t="s">
        <v>997</v>
      </c>
      <c r="B1221" s="160"/>
      <c r="C1221" s="160"/>
      <c r="D1221" s="156" t="str">
        <f t="shared" si="18"/>
        <v/>
      </c>
      <c r="E1221" s="154"/>
    </row>
    <row r="1222" ht="20.1" customHeight="1" spans="1:5">
      <c r="A1222" s="154" t="s">
        <v>998</v>
      </c>
      <c r="B1222" s="160"/>
      <c r="C1222" s="160"/>
      <c r="D1222" s="156" t="str">
        <f t="shared" si="18"/>
        <v/>
      </c>
      <c r="E1222" s="154"/>
    </row>
    <row r="1223" ht="20.1" customHeight="1" spans="1:5">
      <c r="A1223" s="154" t="s">
        <v>999</v>
      </c>
      <c r="B1223" s="160"/>
      <c r="C1223" s="160"/>
      <c r="D1223" s="156" t="str">
        <f t="shared" ref="D1223:D1286" si="19">IF(B1223=0,"",ROUND(C1223/B1223*100,1))</f>
        <v/>
      </c>
      <c r="E1223" s="154"/>
    </row>
    <row r="1224" ht="20.1" customHeight="1" spans="1:5">
      <c r="A1224" s="154" t="s">
        <v>1000</v>
      </c>
      <c r="B1224" s="160"/>
      <c r="C1224" s="160"/>
      <c r="D1224" s="156" t="str">
        <f t="shared" si="19"/>
        <v/>
      </c>
      <c r="E1224" s="154"/>
    </row>
    <row r="1225" ht="20.1" customHeight="1" spans="1:5">
      <c r="A1225" s="154" t="s">
        <v>1001</v>
      </c>
      <c r="B1225" s="160"/>
      <c r="C1225" s="160"/>
      <c r="D1225" s="156" t="str">
        <f t="shared" si="19"/>
        <v/>
      </c>
      <c r="E1225" s="154"/>
    </row>
    <row r="1226" ht="20.1" customHeight="1" spans="1:5">
      <c r="A1226" s="154" t="s">
        <v>1002</v>
      </c>
      <c r="B1226" s="160"/>
      <c r="C1226" s="160"/>
      <c r="D1226" s="156" t="str">
        <f t="shared" si="19"/>
        <v/>
      </c>
      <c r="E1226" s="154"/>
    </row>
    <row r="1227" ht="20.1" customHeight="1" spans="1:5">
      <c r="A1227" s="154" t="s">
        <v>1003</v>
      </c>
      <c r="B1227" s="160"/>
      <c r="C1227" s="160"/>
      <c r="D1227" s="156" t="str">
        <f t="shared" si="19"/>
        <v/>
      </c>
      <c r="E1227" s="154"/>
    </row>
    <row r="1228" ht="20.1" customHeight="1" spans="1:5">
      <c r="A1228" s="154" t="s">
        <v>1004</v>
      </c>
      <c r="B1228" s="160"/>
      <c r="C1228" s="160"/>
      <c r="D1228" s="156" t="str">
        <f t="shared" si="19"/>
        <v/>
      </c>
      <c r="E1228" s="154"/>
    </row>
    <row r="1229" ht="20.1" customHeight="1" spans="1:5">
      <c r="A1229" s="154" t="s">
        <v>1005</v>
      </c>
      <c r="B1229" s="155">
        <f>SUM(B1230,B1239,B1243,)</f>
        <v>4642</v>
      </c>
      <c r="C1229" s="155">
        <f>SUM(C1230,C1239,C1243,)</f>
        <v>1772</v>
      </c>
      <c r="D1229" s="156">
        <f t="shared" si="19"/>
        <v>38.2</v>
      </c>
      <c r="E1229" s="154"/>
    </row>
    <row r="1230" ht="20.1" customHeight="1" spans="1:5">
      <c r="A1230" s="154" t="s">
        <v>1006</v>
      </c>
      <c r="B1230" s="155">
        <f>SUM(B1231:B1238)</f>
        <v>4642</v>
      </c>
      <c r="C1230" s="155">
        <f>SUM(C1231:C1238)</f>
        <v>1059</v>
      </c>
      <c r="D1230" s="156">
        <f t="shared" si="19"/>
        <v>22.8</v>
      </c>
      <c r="E1230" s="154"/>
    </row>
    <row r="1231" ht="20.1" customHeight="1" spans="1:5">
      <c r="A1231" s="154" t="s">
        <v>1007</v>
      </c>
      <c r="B1231" s="160"/>
      <c r="C1231" s="160">
        <v>2</v>
      </c>
      <c r="D1231" s="156" t="str">
        <f t="shared" si="19"/>
        <v/>
      </c>
      <c r="E1231" s="154"/>
    </row>
    <row r="1232" ht="20.1" customHeight="1" spans="1:5">
      <c r="A1232" s="154" t="s">
        <v>1008</v>
      </c>
      <c r="B1232" s="160"/>
      <c r="C1232" s="160"/>
      <c r="D1232" s="156" t="str">
        <f t="shared" si="19"/>
        <v/>
      </c>
      <c r="E1232" s="154"/>
    </row>
    <row r="1233" ht="20.1" customHeight="1" spans="1:5">
      <c r="A1233" s="154" t="s">
        <v>1009</v>
      </c>
      <c r="B1233" s="158">
        <v>4642</v>
      </c>
      <c r="C1233" s="158">
        <v>1017</v>
      </c>
      <c r="D1233" s="156">
        <f t="shared" si="19"/>
        <v>21.9</v>
      </c>
      <c r="E1233" s="154"/>
    </row>
    <row r="1234" ht="20.1" customHeight="1" spans="1:5">
      <c r="A1234" s="154" t="s">
        <v>1010</v>
      </c>
      <c r="B1234" s="160"/>
      <c r="C1234" s="160"/>
      <c r="D1234" s="156" t="str">
        <f t="shared" si="19"/>
        <v/>
      </c>
      <c r="E1234" s="154"/>
    </row>
    <row r="1235" ht="20.1" customHeight="1" spans="1:5">
      <c r="A1235" s="154" t="s">
        <v>1011</v>
      </c>
      <c r="B1235" s="160"/>
      <c r="C1235" s="160"/>
      <c r="D1235" s="156" t="str">
        <f t="shared" si="19"/>
        <v/>
      </c>
      <c r="E1235" s="154"/>
    </row>
    <row r="1236" ht="20.1" customHeight="1" spans="1:5">
      <c r="A1236" s="154" t="s">
        <v>1012</v>
      </c>
      <c r="B1236" s="160"/>
      <c r="C1236" s="160">
        <v>40</v>
      </c>
      <c r="D1236" s="156" t="str">
        <f t="shared" si="19"/>
        <v/>
      </c>
      <c r="E1236" s="154"/>
    </row>
    <row r="1237" ht="20.1" customHeight="1" spans="1:5">
      <c r="A1237" s="154" t="s">
        <v>1013</v>
      </c>
      <c r="B1237" s="160"/>
      <c r="C1237" s="160"/>
      <c r="D1237" s="156" t="str">
        <f t="shared" si="19"/>
        <v/>
      </c>
      <c r="E1237" s="154"/>
    </row>
    <row r="1238" ht="20.1" customHeight="1" spans="1:5">
      <c r="A1238" s="154" t="s">
        <v>1014</v>
      </c>
      <c r="B1238" s="160"/>
      <c r="C1238" s="160"/>
      <c r="D1238" s="156" t="str">
        <f t="shared" si="19"/>
        <v/>
      </c>
      <c r="E1238" s="154"/>
    </row>
    <row r="1239" ht="20.1" customHeight="1" spans="1:5">
      <c r="A1239" s="154" t="s">
        <v>1015</v>
      </c>
      <c r="B1239" s="155">
        <f>SUM(B1240:B1242)</f>
        <v>0</v>
      </c>
      <c r="C1239" s="155">
        <f>SUM(C1240:C1242)</f>
        <v>713</v>
      </c>
      <c r="D1239" s="156" t="str">
        <f t="shared" si="19"/>
        <v/>
      </c>
      <c r="E1239" s="154"/>
    </row>
    <row r="1240" ht="20.1" customHeight="1" spans="1:5">
      <c r="A1240" s="154" t="s">
        <v>1016</v>
      </c>
      <c r="B1240" s="160"/>
      <c r="C1240" s="160">
        <v>713</v>
      </c>
      <c r="D1240" s="156" t="str">
        <f t="shared" si="19"/>
        <v/>
      </c>
      <c r="E1240" s="154"/>
    </row>
    <row r="1241" ht="20.1" customHeight="1" spans="1:5">
      <c r="A1241" s="154" t="s">
        <v>1017</v>
      </c>
      <c r="B1241" s="160"/>
      <c r="C1241" s="160"/>
      <c r="D1241" s="156" t="str">
        <f t="shared" si="19"/>
        <v/>
      </c>
      <c r="E1241" s="154"/>
    </row>
    <row r="1242" ht="20.1" customHeight="1" spans="1:5">
      <c r="A1242" s="154" t="s">
        <v>1018</v>
      </c>
      <c r="B1242" s="160"/>
      <c r="C1242" s="160"/>
      <c r="D1242" s="156" t="str">
        <f t="shared" si="19"/>
        <v/>
      </c>
      <c r="E1242" s="154"/>
    </row>
    <row r="1243" ht="20.1" customHeight="1" spans="1:5">
      <c r="A1243" s="154" t="s">
        <v>1019</v>
      </c>
      <c r="B1243" s="155">
        <f>SUM(B1244:B1246)</f>
        <v>0</v>
      </c>
      <c r="C1243" s="155">
        <f>SUM(C1244:C1246)</f>
        <v>0</v>
      </c>
      <c r="D1243" s="156" t="str">
        <f t="shared" si="19"/>
        <v/>
      </c>
      <c r="E1243" s="154"/>
    </row>
    <row r="1244" ht="20.1" customHeight="1" spans="1:5">
      <c r="A1244" s="154" t="s">
        <v>1020</v>
      </c>
      <c r="B1244" s="160"/>
      <c r="C1244" s="160"/>
      <c r="D1244" s="156" t="str">
        <f t="shared" si="19"/>
        <v/>
      </c>
      <c r="E1244" s="154"/>
    </row>
    <row r="1245" ht="20.1" customHeight="1" spans="1:5">
      <c r="A1245" s="154" t="s">
        <v>1021</v>
      </c>
      <c r="B1245" s="160"/>
      <c r="C1245" s="160"/>
      <c r="D1245" s="156" t="str">
        <f t="shared" si="19"/>
        <v/>
      </c>
      <c r="E1245" s="154"/>
    </row>
    <row r="1246" ht="20.1" customHeight="1" spans="1:5">
      <c r="A1246" s="154" t="s">
        <v>1022</v>
      </c>
      <c r="B1246" s="160"/>
      <c r="C1246" s="160"/>
      <c r="D1246" s="156" t="str">
        <f t="shared" si="19"/>
        <v/>
      </c>
      <c r="E1246" s="154"/>
    </row>
    <row r="1247" ht="20.1" customHeight="1" spans="1:5">
      <c r="A1247" s="154" t="s">
        <v>1023</v>
      </c>
      <c r="B1247" s="155">
        <f>SUM(B1248,B1263,B1277,B1282,B1288,)</f>
        <v>0</v>
      </c>
      <c r="C1247" s="155">
        <f>SUM(C1248,C1263,C1277,C1282,C1288,)</f>
        <v>0</v>
      </c>
      <c r="D1247" s="156" t="str">
        <f t="shared" si="19"/>
        <v/>
      </c>
      <c r="E1247" s="154"/>
    </row>
    <row r="1248" ht="20.1" customHeight="1" spans="1:5">
      <c r="A1248" s="154" t="s">
        <v>1024</v>
      </c>
      <c r="B1248" s="155">
        <f>SUM(B1249:B1262)</f>
        <v>0</v>
      </c>
      <c r="C1248" s="155">
        <f>SUM(C1249:C1262)</f>
        <v>0</v>
      </c>
      <c r="D1248" s="156" t="str">
        <f t="shared" si="19"/>
        <v/>
      </c>
      <c r="E1248" s="154"/>
    </row>
    <row r="1249" ht="20.1" customHeight="1" spans="1:5">
      <c r="A1249" s="154" t="s">
        <v>673</v>
      </c>
      <c r="B1249" s="160"/>
      <c r="C1249" s="160"/>
      <c r="D1249" s="156" t="str">
        <f t="shared" si="19"/>
        <v/>
      </c>
      <c r="E1249" s="154"/>
    </row>
    <row r="1250" ht="20.1" customHeight="1" spans="1:5">
      <c r="A1250" s="154" t="s">
        <v>674</v>
      </c>
      <c r="B1250" s="160"/>
      <c r="C1250" s="160"/>
      <c r="D1250" s="156" t="str">
        <f t="shared" si="19"/>
        <v/>
      </c>
      <c r="E1250" s="154"/>
    </row>
    <row r="1251" ht="20.1" customHeight="1" spans="1:5">
      <c r="A1251" s="154" t="s">
        <v>675</v>
      </c>
      <c r="B1251" s="160"/>
      <c r="C1251" s="160"/>
      <c r="D1251" s="156" t="str">
        <f t="shared" si="19"/>
        <v/>
      </c>
      <c r="E1251" s="154"/>
    </row>
    <row r="1252" ht="20.1" customHeight="1" spans="1:5">
      <c r="A1252" s="154" t="s">
        <v>1025</v>
      </c>
      <c r="B1252" s="160"/>
      <c r="C1252" s="160"/>
      <c r="D1252" s="156" t="str">
        <f t="shared" si="19"/>
        <v/>
      </c>
      <c r="E1252" s="154"/>
    </row>
    <row r="1253" ht="20.1" customHeight="1" spans="1:5">
      <c r="A1253" s="154" t="s">
        <v>1026</v>
      </c>
      <c r="B1253" s="160"/>
      <c r="C1253" s="160"/>
      <c r="D1253" s="156" t="str">
        <f t="shared" si="19"/>
        <v/>
      </c>
      <c r="E1253" s="154"/>
    </row>
    <row r="1254" ht="20.1" customHeight="1" spans="1:5">
      <c r="A1254" s="154" t="s">
        <v>1027</v>
      </c>
      <c r="B1254" s="160"/>
      <c r="C1254" s="160"/>
      <c r="D1254" s="156" t="str">
        <f t="shared" si="19"/>
        <v/>
      </c>
      <c r="E1254" s="154"/>
    </row>
    <row r="1255" ht="20.1" customHeight="1" spans="1:5">
      <c r="A1255" s="154" t="s">
        <v>1028</v>
      </c>
      <c r="B1255" s="160"/>
      <c r="C1255" s="160"/>
      <c r="D1255" s="156" t="str">
        <f t="shared" si="19"/>
        <v/>
      </c>
      <c r="E1255" s="154"/>
    </row>
    <row r="1256" ht="20.1" customHeight="1" spans="1:5">
      <c r="A1256" s="154" t="s">
        <v>1029</v>
      </c>
      <c r="B1256" s="160"/>
      <c r="C1256" s="160"/>
      <c r="D1256" s="156" t="str">
        <f t="shared" si="19"/>
        <v/>
      </c>
      <c r="E1256" s="154"/>
    </row>
    <row r="1257" ht="20.1" customHeight="1" spans="1:5">
      <c r="A1257" s="154" t="s">
        <v>1030</v>
      </c>
      <c r="B1257" s="160"/>
      <c r="C1257" s="160"/>
      <c r="D1257" s="156" t="str">
        <f t="shared" si="19"/>
        <v/>
      </c>
      <c r="E1257" s="154"/>
    </row>
    <row r="1258" ht="20.1" customHeight="1" spans="1:5">
      <c r="A1258" s="154" t="s">
        <v>1031</v>
      </c>
      <c r="B1258" s="160"/>
      <c r="C1258" s="160"/>
      <c r="D1258" s="156" t="str">
        <f t="shared" si="19"/>
        <v/>
      </c>
      <c r="E1258" s="154"/>
    </row>
    <row r="1259" ht="20.1" customHeight="1" spans="1:5">
      <c r="A1259" s="154" t="s">
        <v>1032</v>
      </c>
      <c r="B1259" s="160"/>
      <c r="C1259" s="160"/>
      <c r="D1259" s="156" t="str">
        <f t="shared" si="19"/>
        <v/>
      </c>
      <c r="E1259" s="154"/>
    </row>
    <row r="1260" ht="20.1" customHeight="1" spans="1:5">
      <c r="A1260" s="154" t="s">
        <v>1033</v>
      </c>
      <c r="B1260" s="160"/>
      <c r="C1260" s="160"/>
      <c r="D1260" s="156" t="str">
        <f t="shared" si="19"/>
        <v/>
      </c>
      <c r="E1260" s="154"/>
    </row>
    <row r="1261" ht="20.1" customHeight="1" spans="1:5">
      <c r="A1261" s="154" t="s">
        <v>693</v>
      </c>
      <c r="B1261" s="160"/>
      <c r="C1261" s="160"/>
      <c r="D1261" s="156" t="str">
        <f t="shared" si="19"/>
        <v/>
      </c>
      <c r="E1261" s="154"/>
    </row>
    <row r="1262" ht="20.1" customHeight="1" spans="1:5">
      <c r="A1262" s="154" t="s">
        <v>1034</v>
      </c>
      <c r="B1262" s="160"/>
      <c r="C1262" s="160"/>
      <c r="D1262" s="156" t="str">
        <f t="shared" si="19"/>
        <v/>
      </c>
      <c r="E1262" s="154"/>
    </row>
    <row r="1263" ht="20.1" customHeight="1" spans="1:5">
      <c r="A1263" s="154" t="s">
        <v>1035</v>
      </c>
      <c r="B1263" s="155">
        <f>SUM(B1264:B1276)</f>
        <v>0</v>
      </c>
      <c r="C1263" s="155">
        <f>SUM(C1264:C1276)</f>
        <v>0</v>
      </c>
      <c r="D1263" s="156" t="str">
        <f t="shared" si="19"/>
        <v/>
      </c>
      <c r="E1263" s="154"/>
    </row>
    <row r="1264" ht="20.1" customHeight="1" spans="1:5">
      <c r="A1264" s="154" t="s">
        <v>673</v>
      </c>
      <c r="B1264" s="160"/>
      <c r="C1264" s="160"/>
      <c r="D1264" s="156" t="str">
        <f t="shared" si="19"/>
        <v/>
      </c>
      <c r="E1264" s="154"/>
    </row>
    <row r="1265" ht="20.1" customHeight="1" spans="1:5">
      <c r="A1265" s="154" t="s">
        <v>674</v>
      </c>
      <c r="B1265" s="160"/>
      <c r="C1265" s="160"/>
      <c r="D1265" s="156" t="str">
        <f t="shared" si="19"/>
        <v/>
      </c>
      <c r="E1265" s="154"/>
    </row>
    <row r="1266" ht="20.1" customHeight="1" spans="1:5">
      <c r="A1266" s="154" t="s">
        <v>675</v>
      </c>
      <c r="B1266" s="160"/>
      <c r="C1266" s="160"/>
      <c r="D1266" s="156" t="str">
        <f t="shared" si="19"/>
        <v/>
      </c>
      <c r="E1266" s="154"/>
    </row>
    <row r="1267" ht="20.1" customHeight="1" spans="1:5">
      <c r="A1267" s="154" t="s">
        <v>1036</v>
      </c>
      <c r="B1267" s="160"/>
      <c r="C1267" s="160"/>
      <c r="D1267" s="156" t="str">
        <f t="shared" si="19"/>
        <v/>
      </c>
      <c r="E1267" s="154"/>
    </row>
    <row r="1268" ht="20.1" customHeight="1" spans="1:5">
      <c r="A1268" s="154" t="s">
        <v>1037</v>
      </c>
      <c r="B1268" s="160"/>
      <c r="C1268" s="160"/>
      <c r="D1268" s="156" t="str">
        <f t="shared" si="19"/>
        <v/>
      </c>
      <c r="E1268" s="154"/>
    </row>
    <row r="1269" ht="20.1" customHeight="1" spans="1:5">
      <c r="A1269" s="154" t="s">
        <v>1038</v>
      </c>
      <c r="B1269" s="160"/>
      <c r="C1269" s="160"/>
      <c r="D1269" s="156" t="str">
        <f t="shared" si="19"/>
        <v/>
      </c>
      <c r="E1269" s="154"/>
    </row>
    <row r="1270" ht="20.1" customHeight="1" spans="1:5">
      <c r="A1270" s="154" t="s">
        <v>1039</v>
      </c>
      <c r="B1270" s="160"/>
      <c r="C1270" s="160"/>
      <c r="D1270" s="156" t="str">
        <f t="shared" si="19"/>
        <v/>
      </c>
      <c r="E1270" s="154"/>
    </row>
    <row r="1271" ht="20.1" customHeight="1" spans="1:5">
      <c r="A1271" s="154" t="s">
        <v>1040</v>
      </c>
      <c r="B1271" s="160"/>
      <c r="C1271" s="160"/>
      <c r="D1271" s="156" t="str">
        <f t="shared" si="19"/>
        <v/>
      </c>
      <c r="E1271" s="154"/>
    </row>
    <row r="1272" ht="20.1" customHeight="1" spans="1:5">
      <c r="A1272" s="154" t="s">
        <v>1041</v>
      </c>
      <c r="B1272" s="160"/>
      <c r="C1272" s="160"/>
      <c r="D1272" s="156" t="str">
        <f t="shared" si="19"/>
        <v/>
      </c>
      <c r="E1272" s="154"/>
    </row>
    <row r="1273" ht="20.1" customHeight="1" spans="1:5">
      <c r="A1273" s="154" t="s">
        <v>1042</v>
      </c>
      <c r="B1273" s="160"/>
      <c r="C1273" s="160"/>
      <c r="D1273" s="156" t="str">
        <f t="shared" si="19"/>
        <v/>
      </c>
      <c r="E1273" s="154"/>
    </row>
    <row r="1274" ht="20.1" customHeight="1" spans="1:5">
      <c r="A1274" s="154" t="s">
        <v>1043</v>
      </c>
      <c r="B1274" s="160"/>
      <c r="C1274" s="160"/>
      <c r="D1274" s="156" t="str">
        <f t="shared" si="19"/>
        <v/>
      </c>
      <c r="E1274" s="154"/>
    </row>
    <row r="1275" ht="20.1" customHeight="1" spans="1:5">
      <c r="A1275" s="154" t="s">
        <v>693</v>
      </c>
      <c r="B1275" s="160"/>
      <c r="C1275" s="160"/>
      <c r="D1275" s="156" t="str">
        <f t="shared" si="19"/>
        <v/>
      </c>
      <c r="E1275" s="154"/>
    </row>
    <row r="1276" ht="20.1" customHeight="1" spans="1:5">
      <c r="A1276" s="154" t="s">
        <v>1044</v>
      </c>
      <c r="B1276" s="160"/>
      <c r="C1276" s="160"/>
      <c r="D1276" s="156" t="str">
        <f t="shared" si="19"/>
        <v/>
      </c>
      <c r="E1276" s="154"/>
    </row>
    <row r="1277" ht="20.1" customHeight="1" spans="1:5">
      <c r="A1277" s="154" t="s">
        <v>1045</v>
      </c>
      <c r="B1277" s="155">
        <f>SUM(B1278:B1281)</f>
        <v>0</v>
      </c>
      <c r="C1277" s="155">
        <f>SUM(C1278:C1281)</f>
        <v>0</v>
      </c>
      <c r="D1277" s="156" t="str">
        <f t="shared" si="19"/>
        <v/>
      </c>
      <c r="E1277" s="154"/>
    </row>
    <row r="1278" ht="20.1" customHeight="1" spans="1:5">
      <c r="A1278" s="154" t="s">
        <v>1046</v>
      </c>
      <c r="B1278" s="160"/>
      <c r="C1278" s="160"/>
      <c r="D1278" s="156" t="str">
        <f t="shared" si="19"/>
        <v/>
      </c>
      <c r="E1278" s="154"/>
    </row>
    <row r="1279" ht="20.1" customHeight="1" spans="1:5">
      <c r="A1279" s="154" t="s">
        <v>1047</v>
      </c>
      <c r="B1279" s="160"/>
      <c r="C1279" s="160"/>
      <c r="D1279" s="156" t="str">
        <f t="shared" si="19"/>
        <v/>
      </c>
      <c r="E1279" s="154"/>
    </row>
    <row r="1280" ht="20.1" customHeight="1" spans="1:5">
      <c r="A1280" s="154" t="s">
        <v>1048</v>
      </c>
      <c r="B1280" s="160"/>
      <c r="C1280" s="160"/>
      <c r="D1280" s="156" t="str">
        <f t="shared" si="19"/>
        <v/>
      </c>
      <c r="E1280" s="154"/>
    </row>
    <row r="1281" ht="20.1" customHeight="1" spans="1:5">
      <c r="A1281" s="154" t="s">
        <v>1049</v>
      </c>
      <c r="B1281" s="160"/>
      <c r="C1281" s="160"/>
      <c r="D1281" s="156" t="str">
        <f t="shared" si="19"/>
        <v/>
      </c>
      <c r="E1281" s="154"/>
    </row>
    <row r="1282" ht="20.1" customHeight="1" spans="1:5">
      <c r="A1282" s="154" t="s">
        <v>1050</v>
      </c>
      <c r="B1282" s="155">
        <f>SUM(B1283:B1287)</f>
        <v>0</v>
      </c>
      <c r="C1282" s="155">
        <f>SUM(C1283:C1287)</f>
        <v>0</v>
      </c>
      <c r="D1282" s="156" t="str">
        <f t="shared" si="19"/>
        <v/>
      </c>
      <c r="E1282" s="154"/>
    </row>
    <row r="1283" ht="20.1" customHeight="1" spans="1:5">
      <c r="A1283" s="154" t="s">
        <v>1051</v>
      </c>
      <c r="B1283" s="160"/>
      <c r="C1283" s="160"/>
      <c r="D1283" s="156" t="str">
        <f t="shared" si="19"/>
        <v/>
      </c>
      <c r="E1283" s="154"/>
    </row>
    <row r="1284" ht="20.1" customHeight="1" spans="1:5">
      <c r="A1284" s="154" t="s">
        <v>1052</v>
      </c>
      <c r="B1284" s="160"/>
      <c r="C1284" s="160"/>
      <c r="D1284" s="156" t="str">
        <f t="shared" si="19"/>
        <v/>
      </c>
      <c r="E1284" s="154"/>
    </row>
    <row r="1285" ht="20.1" customHeight="1" spans="1:5">
      <c r="A1285" s="154" t="s">
        <v>1053</v>
      </c>
      <c r="B1285" s="160"/>
      <c r="C1285" s="160"/>
      <c r="D1285" s="156" t="str">
        <f t="shared" si="19"/>
        <v/>
      </c>
      <c r="E1285" s="154"/>
    </row>
    <row r="1286" ht="20.1" customHeight="1" spans="1:5">
      <c r="A1286" s="154" t="s">
        <v>1054</v>
      </c>
      <c r="B1286" s="160"/>
      <c r="C1286" s="160"/>
      <c r="D1286" s="156" t="str">
        <f t="shared" si="19"/>
        <v/>
      </c>
      <c r="E1286" s="154"/>
    </row>
    <row r="1287" ht="20.1" customHeight="1" spans="1:5">
      <c r="A1287" s="154" t="s">
        <v>1055</v>
      </c>
      <c r="B1287" s="160"/>
      <c r="C1287" s="160"/>
      <c r="D1287" s="156" t="str">
        <f t="shared" ref="D1287:D1314" si="20">IF(B1287=0,"",ROUND(C1287/B1287*100,1))</f>
        <v/>
      </c>
      <c r="E1287" s="154"/>
    </row>
    <row r="1288" ht="20.1" customHeight="1" spans="1:5">
      <c r="A1288" s="154" t="s">
        <v>1056</v>
      </c>
      <c r="B1288" s="155">
        <f>SUM(B1289:B1299)</f>
        <v>0</v>
      </c>
      <c r="C1288" s="155">
        <f>SUM(C1289:C1299)</f>
        <v>0</v>
      </c>
      <c r="D1288" s="156" t="str">
        <f t="shared" si="20"/>
        <v/>
      </c>
      <c r="E1288" s="154"/>
    </row>
    <row r="1289" ht="20.1" customHeight="1" spans="1:5">
      <c r="A1289" s="154" t="s">
        <v>1057</v>
      </c>
      <c r="B1289" s="160"/>
      <c r="C1289" s="160"/>
      <c r="D1289" s="156" t="str">
        <f t="shared" si="20"/>
        <v/>
      </c>
      <c r="E1289" s="154"/>
    </row>
    <row r="1290" ht="20.1" customHeight="1" spans="1:5">
      <c r="A1290" s="154" t="s">
        <v>1058</v>
      </c>
      <c r="B1290" s="160"/>
      <c r="C1290" s="160"/>
      <c r="D1290" s="156" t="str">
        <f t="shared" si="20"/>
        <v/>
      </c>
      <c r="E1290" s="154"/>
    </row>
    <row r="1291" ht="20.1" customHeight="1" spans="1:5">
      <c r="A1291" s="154" t="s">
        <v>1059</v>
      </c>
      <c r="B1291" s="160"/>
      <c r="C1291" s="160"/>
      <c r="D1291" s="156" t="str">
        <f t="shared" si="20"/>
        <v/>
      </c>
      <c r="E1291" s="154"/>
    </row>
    <row r="1292" ht="20.1" customHeight="1" spans="1:5">
      <c r="A1292" s="154" t="s">
        <v>1060</v>
      </c>
      <c r="B1292" s="160"/>
      <c r="C1292" s="160"/>
      <c r="D1292" s="156" t="str">
        <f t="shared" si="20"/>
        <v/>
      </c>
      <c r="E1292" s="154"/>
    </row>
    <row r="1293" ht="20.1" customHeight="1" spans="1:5">
      <c r="A1293" s="154" t="s">
        <v>1061</v>
      </c>
      <c r="B1293" s="160"/>
      <c r="C1293" s="160"/>
      <c r="D1293" s="156" t="str">
        <f t="shared" si="20"/>
        <v/>
      </c>
      <c r="E1293" s="154"/>
    </row>
    <row r="1294" ht="20.1" customHeight="1" spans="1:5">
      <c r="A1294" s="154" t="s">
        <v>1062</v>
      </c>
      <c r="B1294" s="160"/>
      <c r="C1294" s="160"/>
      <c r="D1294" s="156" t="str">
        <f t="shared" si="20"/>
        <v/>
      </c>
      <c r="E1294" s="154"/>
    </row>
    <row r="1295" ht="20.1" customHeight="1" spans="1:5">
      <c r="A1295" s="154" t="s">
        <v>1063</v>
      </c>
      <c r="B1295" s="160"/>
      <c r="C1295" s="160"/>
      <c r="D1295" s="156" t="str">
        <f t="shared" si="20"/>
        <v/>
      </c>
      <c r="E1295" s="154"/>
    </row>
    <row r="1296" ht="20.1" customHeight="1" spans="1:5">
      <c r="A1296" s="154" t="s">
        <v>1064</v>
      </c>
      <c r="B1296" s="160"/>
      <c r="C1296" s="160"/>
      <c r="D1296" s="156" t="str">
        <f t="shared" si="20"/>
        <v/>
      </c>
      <c r="E1296" s="154"/>
    </row>
    <row r="1297" ht="20.1" customHeight="1" spans="1:5">
      <c r="A1297" s="154" t="s">
        <v>1065</v>
      </c>
      <c r="B1297" s="160"/>
      <c r="C1297" s="160"/>
      <c r="D1297" s="156" t="str">
        <f t="shared" si="20"/>
        <v/>
      </c>
      <c r="E1297" s="154"/>
    </row>
    <row r="1298" ht="20.1" customHeight="1" spans="1:5">
      <c r="A1298" s="154" t="s">
        <v>1066</v>
      </c>
      <c r="B1298" s="160"/>
      <c r="C1298" s="160"/>
      <c r="D1298" s="156" t="str">
        <f t="shared" si="20"/>
        <v/>
      </c>
      <c r="E1298" s="154"/>
    </row>
    <row r="1299" ht="20.1" customHeight="1" spans="1:5">
      <c r="A1299" s="154" t="s">
        <v>1067</v>
      </c>
      <c r="B1299" s="160"/>
      <c r="C1299" s="160"/>
      <c r="D1299" s="156" t="str">
        <f t="shared" si="20"/>
        <v/>
      </c>
      <c r="E1299" s="154"/>
    </row>
    <row r="1300" ht="20.1" customHeight="1" spans="1:5">
      <c r="A1300" s="154" t="s">
        <v>1068</v>
      </c>
      <c r="B1300" s="160"/>
      <c r="C1300" s="160">
        <v>1400</v>
      </c>
      <c r="D1300" s="156" t="str">
        <f t="shared" si="20"/>
        <v/>
      </c>
      <c r="E1300" s="154"/>
    </row>
    <row r="1301" ht="20.1" customHeight="1" spans="1:5">
      <c r="A1301" s="154" t="s">
        <v>1069</v>
      </c>
      <c r="B1301" s="155">
        <f>SUM(B1302)</f>
        <v>0</v>
      </c>
      <c r="C1301" s="155">
        <f>SUM(C1302)</f>
        <v>0</v>
      </c>
      <c r="D1301" s="156" t="str">
        <f t="shared" si="20"/>
        <v/>
      </c>
      <c r="E1301" s="154"/>
    </row>
    <row r="1302" ht="20.1" customHeight="1" spans="1:5">
      <c r="A1302" s="154" t="s">
        <v>1070</v>
      </c>
      <c r="B1302" s="155">
        <f>SUM(B1303:B1306)</f>
        <v>0</v>
      </c>
      <c r="C1302" s="155">
        <f>SUM(C1303:C1306)</f>
        <v>0</v>
      </c>
      <c r="D1302" s="156" t="str">
        <f t="shared" si="20"/>
        <v/>
      </c>
      <c r="E1302" s="154"/>
    </row>
    <row r="1303" ht="20.1" customHeight="1" spans="1:5">
      <c r="A1303" s="154" t="s">
        <v>1071</v>
      </c>
      <c r="B1303" s="162"/>
      <c r="C1303" s="160"/>
      <c r="D1303" s="156" t="str">
        <f t="shared" si="20"/>
        <v/>
      </c>
      <c r="E1303" s="154"/>
    </row>
    <row r="1304" ht="20.1" customHeight="1" spans="1:5">
      <c r="A1304" s="154" t="s">
        <v>1072</v>
      </c>
      <c r="B1304" s="160"/>
      <c r="C1304" s="160"/>
      <c r="D1304" s="156" t="str">
        <f t="shared" si="20"/>
        <v/>
      </c>
      <c r="E1304" s="154"/>
    </row>
    <row r="1305" ht="20.1" customHeight="1" spans="1:5">
      <c r="A1305" s="154" t="s">
        <v>1073</v>
      </c>
      <c r="B1305" s="160"/>
      <c r="C1305" s="160"/>
      <c r="D1305" s="156" t="str">
        <f t="shared" si="20"/>
        <v/>
      </c>
      <c r="E1305" s="154"/>
    </row>
    <row r="1306" ht="20.1" customHeight="1" spans="1:5">
      <c r="A1306" s="154" t="s">
        <v>1074</v>
      </c>
      <c r="B1306" s="160"/>
      <c r="C1306" s="160"/>
      <c r="D1306" s="156" t="str">
        <f t="shared" si="20"/>
        <v/>
      </c>
      <c r="E1306" s="154"/>
    </row>
    <row r="1307" s="143" customFormat="1" ht="20.1" customHeight="1" spans="1:5">
      <c r="A1307" s="154" t="s">
        <v>1075</v>
      </c>
      <c r="B1307" s="155">
        <f>SUM(B1308)</f>
        <v>0</v>
      </c>
      <c r="C1307" s="155">
        <f>SUM(C1308)</f>
        <v>0</v>
      </c>
      <c r="D1307" s="156" t="str">
        <f t="shared" si="20"/>
        <v/>
      </c>
      <c r="E1307" s="165"/>
    </row>
    <row r="1308" s="143" customFormat="1" ht="20.1" customHeight="1" spans="1:5">
      <c r="A1308" s="154" t="s">
        <v>1076</v>
      </c>
      <c r="B1308" s="160"/>
      <c r="C1308" s="160"/>
      <c r="D1308" s="156" t="str">
        <f t="shared" si="20"/>
        <v/>
      </c>
      <c r="E1308" s="165"/>
    </row>
    <row r="1309" ht="20.1" customHeight="1" spans="1:5">
      <c r="A1309" s="154" t="s">
        <v>1077</v>
      </c>
      <c r="B1309" s="155">
        <f>SUM(B1310:B1311)</f>
        <v>41</v>
      </c>
      <c r="C1309" s="155">
        <f>SUM(C1310:C1311)</f>
        <v>4620</v>
      </c>
      <c r="D1309" s="156">
        <f t="shared" si="20"/>
        <v>11268.3</v>
      </c>
      <c r="E1309" s="154"/>
    </row>
    <row r="1310" ht="20.1" customHeight="1" spans="1:5">
      <c r="A1310" s="154" t="s">
        <v>1078</v>
      </c>
      <c r="B1310" s="158"/>
      <c r="C1310" s="158">
        <v>4000</v>
      </c>
      <c r="D1310" s="156" t="str">
        <f t="shared" si="20"/>
        <v/>
      </c>
      <c r="E1310" s="154"/>
    </row>
    <row r="1311" ht="20.1" customHeight="1" spans="1:5">
      <c r="A1311" s="154" t="s">
        <v>1079</v>
      </c>
      <c r="B1311" s="158">
        <v>41</v>
      </c>
      <c r="C1311" s="158">
        <v>620</v>
      </c>
      <c r="D1311" s="156">
        <f t="shared" si="20"/>
        <v>1512.2</v>
      </c>
      <c r="E1311" s="154"/>
    </row>
    <row r="1312" ht="20.1" customHeight="1" spans="1:5">
      <c r="A1312" s="154"/>
      <c r="B1312" s="160"/>
      <c r="C1312" s="160"/>
      <c r="D1312" s="156" t="str">
        <f t="shared" si="20"/>
        <v/>
      </c>
      <c r="E1312" s="154"/>
    </row>
    <row r="1313" ht="20.1" customHeight="1" spans="1:5">
      <c r="A1313" s="154"/>
      <c r="B1313" s="160"/>
      <c r="C1313" s="160"/>
      <c r="D1313" s="156" t="str">
        <f t="shared" si="20"/>
        <v/>
      </c>
      <c r="E1313" s="154"/>
    </row>
    <row r="1314" ht="20.1" customHeight="1" spans="1:5">
      <c r="A1314" s="166" t="s">
        <v>1080</v>
      </c>
      <c r="B1314" s="155">
        <f>SUM(B1309,B1307,B1301,B1300,B1247,B1229,B1151,B1141,B1126,B1099,B1025,B961,B831,B811,B738,B667,B551,B502,B446,B392,B273,B261,B258,B5,)</f>
        <v>50549</v>
      </c>
      <c r="C1314" s="155">
        <f>SUM(C1309,C1307,C1301,C1300,C1247,C1229,C1151,C1141,C1126,C1099,C1025,C961,C831,C811,C738,C667,C551,C502,C446,C392,C273,C261,C258,C5,)</f>
        <v>60181</v>
      </c>
      <c r="D1314" s="156">
        <f t="shared" si="20"/>
        <v>119.1</v>
      </c>
      <c r="E1314" s="154"/>
    </row>
    <row r="1315" s="140" customFormat="1" ht="20.1" customHeight="1" spans="2:4">
      <c r="B1315" s="147"/>
      <c r="C1315" s="147"/>
      <c r="D1315" s="148"/>
    </row>
    <row r="1316" s="140" customFormat="1" ht="20.1" customHeight="1" spans="2:4">
      <c r="B1316" s="147"/>
      <c r="C1316" s="147"/>
      <c r="D1316" s="148"/>
    </row>
    <row r="1317" s="140" customFormat="1" ht="20.1" customHeight="1" spans="2:4">
      <c r="B1317" s="147"/>
      <c r="C1317" s="147"/>
      <c r="D1317" s="148"/>
    </row>
    <row r="1318" s="140" customFormat="1" ht="20.1" customHeight="1" spans="2:4">
      <c r="B1318" s="147"/>
      <c r="C1318" s="147"/>
      <c r="D1318" s="148"/>
    </row>
    <row r="1319" s="140" customFormat="1" ht="20.1" customHeight="1" spans="2:4">
      <c r="B1319" s="147"/>
      <c r="C1319" s="147"/>
      <c r="D1319" s="148"/>
    </row>
    <row r="1320" s="140" customFormat="1" spans="2:4">
      <c r="B1320" s="147"/>
      <c r="C1320" s="147"/>
      <c r="D1320" s="148"/>
    </row>
    <row r="1321" s="140" customFormat="1" spans="2:4">
      <c r="B1321" s="147"/>
      <c r="C1321" s="147"/>
      <c r="D1321" s="148"/>
    </row>
    <row r="1322" s="140" customFormat="1" spans="2:4">
      <c r="B1322" s="147"/>
      <c r="C1322" s="147"/>
      <c r="D1322" s="148"/>
    </row>
    <row r="1323" s="140" customFormat="1" spans="2:4">
      <c r="B1323" s="147"/>
      <c r="C1323" s="147"/>
      <c r="D1323" s="148"/>
    </row>
    <row r="1324" s="140" customFormat="1" spans="2:4">
      <c r="B1324" s="147"/>
      <c r="C1324" s="147"/>
      <c r="D1324" s="148"/>
    </row>
    <row r="1325" s="140" customFormat="1" spans="2:4">
      <c r="B1325" s="147"/>
      <c r="C1325" s="147"/>
      <c r="D1325" s="148"/>
    </row>
    <row r="1326" s="140" customFormat="1" spans="2:4">
      <c r="B1326" s="147"/>
      <c r="C1326" s="147"/>
      <c r="D1326" s="148"/>
    </row>
    <row r="1327" s="140" customFormat="1" spans="2:4">
      <c r="B1327" s="147"/>
      <c r="C1327" s="147"/>
      <c r="D1327" s="148"/>
    </row>
    <row r="1328" s="140" customFormat="1" spans="2:4">
      <c r="B1328" s="147"/>
      <c r="C1328" s="147"/>
      <c r="D1328" s="148"/>
    </row>
    <row r="1329" spans="2:4">
      <c r="B1329" s="147"/>
      <c r="C1329" s="147"/>
      <c r="D1329" s="148"/>
    </row>
    <row r="1330" spans="2:4">
      <c r="B1330" s="147"/>
      <c r="C1330" s="147"/>
      <c r="D1330" s="148"/>
    </row>
    <row r="1331" spans="2:4">
      <c r="B1331" s="147"/>
      <c r="C1331" s="147"/>
      <c r="D1331" s="148"/>
    </row>
    <row r="1332" spans="2:4">
      <c r="B1332" s="147"/>
      <c r="C1332" s="147"/>
      <c r="D1332" s="148"/>
    </row>
    <row r="1333" spans="2:4">
      <c r="B1333" s="147"/>
      <c r="C1333" s="147"/>
      <c r="D1333" s="148"/>
    </row>
    <row r="1334" spans="2:4">
      <c r="B1334" s="147"/>
      <c r="C1334" s="147"/>
      <c r="D1334" s="148"/>
    </row>
    <row r="1335" spans="2:4">
      <c r="B1335" s="147"/>
      <c r="C1335" s="147"/>
      <c r="D1335" s="148"/>
    </row>
    <row r="1336" spans="2:4">
      <c r="B1336" s="147"/>
      <c r="C1336" s="147"/>
      <c r="D1336" s="148"/>
    </row>
    <row r="1337" spans="2:4">
      <c r="B1337" s="147"/>
      <c r="C1337" s="147"/>
      <c r="D1337" s="148"/>
    </row>
    <row r="1338" spans="2:4">
      <c r="B1338" s="147"/>
      <c r="C1338" s="147"/>
      <c r="D1338" s="148"/>
    </row>
    <row r="1339" spans="2:4">
      <c r="B1339" s="147"/>
      <c r="C1339" s="147"/>
      <c r="D1339" s="148"/>
    </row>
    <row r="1340" spans="2:4">
      <c r="B1340" s="147"/>
      <c r="C1340" s="147"/>
      <c r="D1340" s="148"/>
    </row>
    <row r="1341" spans="2:4">
      <c r="B1341" s="147"/>
      <c r="C1341" s="147"/>
      <c r="D1341" s="148"/>
    </row>
    <row r="1342" spans="2:4">
      <c r="B1342" s="147"/>
      <c r="C1342" s="147"/>
      <c r="D1342" s="148"/>
    </row>
    <row r="1343" spans="2:4">
      <c r="B1343" s="147"/>
      <c r="C1343" s="147"/>
      <c r="D1343" s="148"/>
    </row>
    <row r="1344" spans="2:4">
      <c r="B1344" s="147"/>
      <c r="C1344" s="147"/>
      <c r="D1344" s="148"/>
    </row>
    <row r="1345" spans="2:4">
      <c r="B1345" s="147"/>
      <c r="C1345" s="147"/>
      <c r="D1345" s="148"/>
    </row>
    <row r="1346" spans="2:4">
      <c r="B1346" s="147"/>
      <c r="C1346" s="147"/>
      <c r="D1346" s="148"/>
    </row>
    <row r="1347" spans="2:4">
      <c r="B1347" s="147"/>
      <c r="C1347" s="147"/>
      <c r="D1347" s="148"/>
    </row>
    <row r="1348" spans="2:4">
      <c r="B1348" s="147"/>
      <c r="C1348" s="147"/>
      <c r="D1348" s="148"/>
    </row>
    <row r="1349" spans="2:4">
      <c r="B1349" s="147"/>
      <c r="C1349" s="147"/>
      <c r="D1349" s="148"/>
    </row>
    <row r="1350" spans="2:4">
      <c r="B1350" s="147"/>
      <c r="C1350" s="147"/>
      <c r="D1350" s="148"/>
    </row>
    <row r="1351" spans="2:4">
      <c r="B1351" s="147"/>
      <c r="C1351" s="147"/>
      <c r="D1351" s="148"/>
    </row>
    <row r="1352" spans="2:4">
      <c r="B1352" s="147"/>
      <c r="C1352" s="147"/>
      <c r="D1352" s="148"/>
    </row>
    <row r="1353" spans="2:4">
      <c r="B1353" s="147"/>
      <c r="C1353" s="147"/>
      <c r="D1353" s="148"/>
    </row>
    <row r="1354" spans="2:4">
      <c r="B1354" s="147"/>
      <c r="C1354" s="147"/>
      <c r="D1354" s="148"/>
    </row>
    <row r="1355" spans="2:4">
      <c r="B1355" s="147"/>
      <c r="C1355" s="147"/>
      <c r="D1355" s="148"/>
    </row>
    <row r="1356" spans="2:4">
      <c r="B1356" s="147"/>
      <c r="C1356" s="147"/>
      <c r="D1356" s="148"/>
    </row>
    <row r="1357" spans="2:4">
      <c r="B1357" s="147"/>
      <c r="C1357" s="147"/>
      <c r="D1357" s="148"/>
    </row>
    <row r="1358" spans="2:4">
      <c r="B1358" s="147"/>
      <c r="C1358" s="147"/>
      <c r="D1358" s="148"/>
    </row>
    <row r="1359" spans="2:4">
      <c r="B1359" s="147"/>
      <c r="C1359" s="147"/>
      <c r="D1359" s="148"/>
    </row>
    <row r="1360" spans="2:4">
      <c r="B1360" s="147"/>
      <c r="C1360" s="147"/>
      <c r="D1360" s="148"/>
    </row>
    <row r="1361" spans="2:4">
      <c r="B1361" s="147"/>
      <c r="C1361" s="147"/>
      <c r="D1361" s="148"/>
    </row>
    <row r="1362" spans="2:4">
      <c r="B1362" s="147"/>
      <c r="C1362" s="147"/>
      <c r="D1362" s="148"/>
    </row>
    <row r="1363" spans="2:4">
      <c r="B1363" s="147"/>
      <c r="C1363" s="147"/>
      <c r="D1363" s="148"/>
    </row>
    <row r="1364" spans="2:4">
      <c r="B1364" s="147"/>
      <c r="C1364" s="147"/>
      <c r="D1364" s="148"/>
    </row>
    <row r="1365" spans="2:4">
      <c r="B1365" s="147"/>
      <c r="C1365" s="147"/>
      <c r="D1365" s="148"/>
    </row>
    <row r="1366" spans="2:4">
      <c r="B1366" s="147"/>
      <c r="C1366" s="147"/>
      <c r="D1366" s="148"/>
    </row>
    <row r="1367" spans="2:4">
      <c r="B1367" s="147"/>
      <c r="C1367" s="147"/>
      <c r="D1367" s="148"/>
    </row>
    <row r="1368" spans="2:4">
      <c r="B1368" s="147"/>
      <c r="C1368" s="147"/>
      <c r="D1368" s="148"/>
    </row>
    <row r="1369" spans="2:4">
      <c r="B1369" s="147"/>
      <c r="C1369" s="147"/>
      <c r="D1369" s="148"/>
    </row>
    <row r="1370" spans="2:4">
      <c r="B1370" s="147"/>
      <c r="C1370" s="147"/>
      <c r="D1370" s="148"/>
    </row>
    <row r="1371" spans="2:4">
      <c r="B1371" s="147"/>
      <c r="C1371" s="147"/>
      <c r="D1371" s="148"/>
    </row>
  </sheetData>
  <protectedRanges>
    <protectedRange sqref="E5:E1314" name="区域20" securityDescriptor=""/>
    <protectedRange sqref="B1231:C1238 B1240:C1242 B1244:C1246 B1249:C1262 B1264:C1276 B1278:C1281 B1283:C1287 B1289:C1300 B1303:C1306 B1308:C1308 B1310:C1311" name="区域19" securityDescriptor=""/>
    <protectedRange sqref="B1101:C1109 B1111:C1116 B1118:C1122 B1124:C1125 B1128:C1133 B1135:C1140 B1142:C1150 B1153:C1171 B1173:C1190 B1192:C1199 B1201:C1212 B1214:C1228" name="区域18" securityDescriptor=""/>
    <protectedRange sqref="B963:C984 B986:C994 B996:C1004 B1006:C1009 B1011:C1016 B1018:C1021 B1023:C1024 B1027:C1035 B1037:C1051 B1053:C1056 B1058:C1070 B1072:C1078 B1080:C1084 B1086:C1091 B1093:C1098" name="区域17" securityDescriptor=""/>
    <protectedRange sqref="B833:C856 B858:C884 B886:C911 B913:C922 B924:C933 B935:C939 B941:C946 B948:C953 B955:C957 B959:C960" name="区域16" securityDescriptor=""/>
    <protectedRange sqref="B669:C672 B674:C685 B687:C689 B691:C701 B703:C704 B706:C708 B710:C718 B720:C723 B725:C729 B731:C733 B735:C737 B740:C747 B749:C751 B753:C759 B761:C765 B767:C772 B774:C778 B780:C781 B783:C786 B788:C794 B796:C810 B813:C824 B826:C830" name="区域15" securityDescriptor=""/>
    <protectedRange sqref="B589:C591 B593:C601 B603:C609 B611:C615 B617:C622 B624:C631 B633:C636 B638:C641 B643:C644 B646:C647 B649:C650 B652:C653 B655:C656 B658:C660 B662:C666" name="区域14" securityDescriptor=""/>
    <protectedRange sqref="B484:C489 B491:C493 B495:C496 B498:C501 B504:C516 B518:C524 B526:C535 B537:C546 B548:C550 B553:C565 B567:C576 B578:C578 B580:C587" name="区域13" securityDescriptor=""/>
    <protectedRange sqref="B421:C423 B425:C427 B429:C431 B433:C437 B439:C445 B448:C451 B453:C460 B462:C466 B468:C472 B474:C477 B479:C482" name="区域12" securityDescriptor=""/>
    <protectedRange sqref="B479:C482 B484:C489 B491:C493 B495:C496 B498:C501 B504:C516 B518:C524 B526:C535 B537:C546 B548:C550" name="区域11" securityDescriptor=""/>
    <protectedRange sqref="B421:C423 B425:C427 B429:C431 B433:C437 B439:C445 B448:C451 B453:C460 B462:C466 B468:C472 B474:C477" name="区域10" securityDescriptor=""/>
    <protectedRange sqref="B383:C391 B394:C397 B399:C406 B408:C413 B415:C419" name="区域9" securityDescriptor=""/>
    <protectedRange sqref="B335:C347 B349:C356 B358:C365 B367:C373 B375:C381" name="区域8" securityDescriptor=""/>
    <protectedRange sqref="B275:C283 B285:C305 B307:C312 B314:C324 B326:C333" name="区域7" securityDescriptor=""/>
    <protectedRange sqref="B244:C248 B250:C254 B256:C257 B259:C260 B263:C272" name="区域6" securityDescriptor=""/>
    <protectedRange sqref="B211:C217 B219:C224 B226:C230 B232:C236 B238:C242" name="区域5" securityDescriptor=""/>
    <protectedRange sqref="B175:C180 B182:C187 B189:C196 B198:C202 B204:C209" name="区域4" securityDescriptor=""/>
    <protectedRange sqref="B120:C127 B129:C138 B140:C150 B152:C160 B162:C173" name="区域3" securityDescriptor=""/>
    <protectedRange sqref="B63:C72 B74:C84 B86:C93 B95:C103 B105:C118" name="区域2" securityDescriptor=""/>
    <protectedRange sqref="B7:C17 B19:C26 B28:C38 B40:C50 B52:C61" name="区域1" securityDescriptor=""/>
  </protectedRanges>
  <mergeCells count="1">
    <mergeCell ref="A2:E2"/>
  </mergeCells>
  <printOptions horizontalCentered="1"/>
  <pageMargins left="0.314583333333333" right="0.314583333333333" top="0.550694444444444" bottom="0.354166666666667" header="0.314583333333333" footer="0.314583333333333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40" sqref="B40"/>
    </sheetView>
  </sheetViews>
  <sheetFormatPr defaultColWidth="9" defaultRowHeight="21" customHeight="1" outlineLevelCol="3"/>
  <cols>
    <col min="1" max="1" width="36.5" style="124" customWidth="1"/>
    <col min="2" max="2" width="31.125" style="124" customWidth="1"/>
    <col min="3" max="256" width="9" style="124"/>
    <col min="257" max="257" width="43.375" style="124" customWidth="1"/>
    <col min="258" max="258" width="31.125" style="124" customWidth="1"/>
    <col min="259" max="512" width="9" style="124"/>
    <col min="513" max="513" width="43.375" style="124" customWidth="1"/>
    <col min="514" max="514" width="31.125" style="124" customWidth="1"/>
    <col min="515" max="768" width="9" style="124"/>
    <col min="769" max="769" width="43.375" style="124" customWidth="1"/>
    <col min="770" max="770" width="31.125" style="124" customWidth="1"/>
    <col min="771" max="1024" width="9" style="124"/>
    <col min="1025" max="1025" width="43.375" style="124" customWidth="1"/>
    <col min="1026" max="1026" width="31.125" style="124" customWidth="1"/>
    <col min="1027" max="1280" width="9" style="124"/>
    <col min="1281" max="1281" width="43.375" style="124" customWidth="1"/>
    <col min="1282" max="1282" width="31.125" style="124" customWidth="1"/>
    <col min="1283" max="1536" width="9" style="124"/>
    <col min="1537" max="1537" width="43.375" style="124" customWidth="1"/>
    <col min="1538" max="1538" width="31.125" style="124" customWidth="1"/>
    <col min="1539" max="1792" width="9" style="124"/>
    <col min="1793" max="1793" width="43.375" style="124" customWidth="1"/>
    <col min="1794" max="1794" width="31.125" style="124" customWidth="1"/>
    <col min="1795" max="2048" width="9" style="124"/>
    <col min="2049" max="2049" width="43.375" style="124" customWidth="1"/>
    <col min="2050" max="2050" width="31.125" style="124" customWidth="1"/>
    <col min="2051" max="2304" width="9" style="124"/>
    <col min="2305" max="2305" width="43.375" style="124" customWidth="1"/>
    <col min="2306" max="2306" width="31.125" style="124" customWidth="1"/>
    <col min="2307" max="2560" width="9" style="124"/>
    <col min="2561" max="2561" width="43.375" style="124" customWidth="1"/>
    <col min="2562" max="2562" width="31.125" style="124" customWidth="1"/>
    <col min="2563" max="2816" width="9" style="124"/>
    <col min="2817" max="2817" width="43.375" style="124" customWidth="1"/>
    <col min="2818" max="2818" width="31.125" style="124" customWidth="1"/>
    <col min="2819" max="3072" width="9" style="124"/>
    <col min="3073" max="3073" width="43.375" style="124" customWidth="1"/>
    <col min="3074" max="3074" width="31.125" style="124" customWidth="1"/>
    <col min="3075" max="3328" width="9" style="124"/>
    <col min="3329" max="3329" width="43.375" style="124" customWidth="1"/>
    <col min="3330" max="3330" width="31.125" style="124" customWidth="1"/>
    <col min="3331" max="3584" width="9" style="124"/>
    <col min="3585" max="3585" width="43.375" style="124" customWidth="1"/>
    <col min="3586" max="3586" width="31.125" style="124" customWidth="1"/>
    <col min="3587" max="3840" width="9" style="124"/>
    <col min="3841" max="3841" width="43.375" style="124" customWidth="1"/>
    <col min="3842" max="3842" width="31.125" style="124" customWidth="1"/>
    <col min="3843" max="4096" width="9" style="124"/>
    <col min="4097" max="4097" width="43.375" style="124" customWidth="1"/>
    <col min="4098" max="4098" width="31.125" style="124" customWidth="1"/>
    <col min="4099" max="4352" width="9" style="124"/>
    <col min="4353" max="4353" width="43.375" style="124" customWidth="1"/>
    <col min="4354" max="4354" width="31.125" style="124" customWidth="1"/>
    <col min="4355" max="4608" width="9" style="124"/>
    <col min="4609" max="4609" width="43.375" style="124" customWidth="1"/>
    <col min="4610" max="4610" width="31.125" style="124" customWidth="1"/>
    <col min="4611" max="4864" width="9" style="124"/>
    <col min="4865" max="4865" width="43.375" style="124" customWidth="1"/>
    <col min="4866" max="4866" width="31.125" style="124" customWidth="1"/>
    <col min="4867" max="5120" width="9" style="124"/>
    <col min="5121" max="5121" width="43.375" style="124" customWidth="1"/>
    <col min="5122" max="5122" width="31.125" style="124" customWidth="1"/>
    <col min="5123" max="5376" width="9" style="124"/>
    <col min="5377" max="5377" width="43.375" style="124" customWidth="1"/>
    <col min="5378" max="5378" width="31.125" style="124" customWidth="1"/>
    <col min="5379" max="5632" width="9" style="124"/>
    <col min="5633" max="5633" width="43.375" style="124" customWidth="1"/>
    <col min="5634" max="5634" width="31.125" style="124" customWidth="1"/>
    <col min="5635" max="5888" width="9" style="124"/>
    <col min="5889" max="5889" width="43.375" style="124" customWidth="1"/>
    <col min="5890" max="5890" width="31.125" style="124" customWidth="1"/>
    <col min="5891" max="6144" width="9" style="124"/>
    <col min="6145" max="6145" width="43.375" style="124" customWidth="1"/>
    <col min="6146" max="6146" width="31.125" style="124" customWidth="1"/>
    <col min="6147" max="6400" width="9" style="124"/>
    <col min="6401" max="6401" width="43.375" style="124" customWidth="1"/>
    <col min="6402" max="6402" width="31.125" style="124" customWidth="1"/>
    <col min="6403" max="6656" width="9" style="124"/>
    <col min="6657" max="6657" width="43.375" style="124" customWidth="1"/>
    <col min="6658" max="6658" width="31.125" style="124" customWidth="1"/>
    <col min="6659" max="6912" width="9" style="124"/>
    <col min="6913" max="6913" width="43.375" style="124" customWidth="1"/>
    <col min="6914" max="6914" width="31.125" style="124" customWidth="1"/>
    <col min="6915" max="7168" width="9" style="124"/>
    <col min="7169" max="7169" width="43.375" style="124" customWidth="1"/>
    <col min="7170" max="7170" width="31.125" style="124" customWidth="1"/>
    <col min="7171" max="7424" width="9" style="124"/>
    <col min="7425" max="7425" width="43.375" style="124" customWidth="1"/>
    <col min="7426" max="7426" width="31.125" style="124" customWidth="1"/>
    <col min="7427" max="7680" width="9" style="124"/>
    <col min="7681" max="7681" width="43.375" style="124" customWidth="1"/>
    <col min="7682" max="7682" width="31.125" style="124" customWidth="1"/>
    <col min="7683" max="7936" width="9" style="124"/>
    <col min="7937" max="7937" width="43.375" style="124" customWidth="1"/>
    <col min="7938" max="7938" width="31.125" style="124" customWidth="1"/>
    <col min="7939" max="8192" width="9" style="124"/>
    <col min="8193" max="8193" width="43.375" style="124" customWidth="1"/>
    <col min="8194" max="8194" width="31.125" style="124" customWidth="1"/>
    <col min="8195" max="8448" width="9" style="124"/>
    <col min="8449" max="8449" width="43.375" style="124" customWidth="1"/>
    <col min="8450" max="8450" width="31.125" style="124" customWidth="1"/>
    <col min="8451" max="8704" width="9" style="124"/>
    <col min="8705" max="8705" width="43.375" style="124" customWidth="1"/>
    <col min="8706" max="8706" width="31.125" style="124" customWidth="1"/>
    <col min="8707" max="8960" width="9" style="124"/>
    <col min="8961" max="8961" width="43.375" style="124" customWidth="1"/>
    <col min="8962" max="8962" width="31.125" style="124" customWidth="1"/>
    <col min="8963" max="9216" width="9" style="124"/>
    <col min="9217" max="9217" width="43.375" style="124" customWidth="1"/>
    <col min="9218" max="9218" width="31.125" style="124" customWidth="1"/>
    <col min="9219" max="9472" width="9" style="124"/>
    <col min="9473" max="9473" width="43.375" style="124" customWidth="1"/>
    <col min="9474" max="9474" width="31.125" style="124" customWidth="1"/>
    <col min="9475" max="9728" width="9" style="124"/>
    <col min="9729" max="9729" width="43.375" style="124" customWidth="1"/>
    <col min="9730" max="9730" width="31.125" style="124" customWidth="1"/>
    <col min="9731" max="9984" width="9" style="124"/>
    <col min="9985" max="9985" width="43.375" style="124" customWidth="1"/>
    <col min="9986" max="9986" width="31.125" style="124" customWidth="1"/>
    <col min="9987" max="10240" width="9" style="124"/>
    <col min="10241" max="10241" width="43.375" style="124" customWidth="1"/>
    <col min="10242" max="10242" width="31.125" style="124" customWidth="1"/>
    <col min="10243" max="10496" width="9" style="124"/>
    <col min="10497" max="10497" width="43.375" style="124" customWidth="1"/>
    <col min="10498" max="10498" width="31.125" style="124" customWidth="1"/>
    <col min="10499" max="10752" width="9" style="124"/>
    <col min="10753" max="10753" width="43.375" style="124" customWidth="1"/>
    <col min="10754" max="10754" width="31.125" style="124" customWidth="1"/>
    <col min="10755" max="11008" width="9" style="124"/>
    <col min="11009" max="11009" width="43.375" style="124" customWidth="1"/>
    <col min="11010" max="11010" width="31.125" style="124" customWidth="1"/>
    <col min="11011" max="11264" width="9" style="124"/>
    <col min="11265" max="11265" width="43.375" style="124" customWidth="1"/>
    <col min="11266" max="11266" width="31.125" style="124" customWidth="1"/>
    <col min="11267" max="11520" width="9" style="124"/>
    <col min="11521" max="11521" width="43.375" style="124" customWidth="1"/>
    <col min="11522" max="11522" width="31.125" style="124" customWidth="1"/>
    <col min="11523" max="11776" width="9" style="124"/>
    <col min="11777" max="11777" width="43.375" style="124" customWidth="1"/>
    <col min="11778" max="11778" width="31.125" style="124" customWidth="1"/>
    <col min="11779" max="12032" width="9" style="124"/>
    <col min="12033" max="12033" width="43.375" style="124" customWidth="1"/>
    <col min="12034" max="12034" width="31.125" style="124" customWidth="1"/>
    <col min="12035" max="12288" width="9" style="124"/>
    <col min="12289" max="12289" width="43.375" style="124" customWidth="1"/>
    <col min="12290" max="12290" width="31.125" style="124" customWidth="1"/>
    <col min="12291" max="12544" width="9" style="124"/>
    <col min="12545" max="12545" width="43.375" style="124" customWidth="1"/>
    <col min="12546" max="12546" width="31.125" style="124" customWidth="1"/>
    <col min="12547" max="12800" width="9" style="124"/>
    <col min="12801" max="12801" width="43.375" style="124" customWidth="1"/>
    <col min="12802" max="12802" width="31.125" style="124" customWidth="1"/>
    <col min="12803" max="13056" width="9" style="124"/>
    <col min="13057" max="13057" width="43.375" style="124" customWidth="1"/>
    <col min="13058" max="13058" width="31.125" style="124" customWidth="1"/>
    <col min="13059" max="13312" width="9" style="124"/>
    <col min="13313" max="13313" width="43.375" style="124" customWidth="1"/>
    <col min="13314" max="13314" width="31.125" style="124" customWidth="1"/>
    <col min="13315" max="13568" width="9" style="124"/>
    <col min="13569" max="13569" width="43.375" style="124" customWidth="1"/>
    <col min="13570" max="13570" width="31.125" style="124" customWidth="1"/>
    <col min="13571" max="13824" width="9" style="124"/>
    <col min="13825" max="13825" width="43.375" style="124" customWidth="1"/>
    <col min="13826" max="13826" width="31.125" style="124" customWidth="1"/>
    <col min="13827" max="14080" width="9" style="124"/>
    <col min="14081" max="14081" width="43.375" style="124" customWidth="1"/>
    <col min="14082" max="14082" width="31.125" style="124" customWidth="1"/>
    <col min="14083" max="14336" width="9" style="124"/>
    <col min="14337" max="14337" width="43.375" style="124" customWidth="1"/>
    <col min="14338" max="14338" width="31.125" style="124" customWidth="1"/>
    <col min="14339" max="14592" width="9" style="124"/>
    <col min="14593" max="14593" width="43.375" style="124" customWidth="1"/>
    <col min="14594" max="14594" width="31.125" style="124" customWidth="1"/>
    <col min="14595" max="14848" width="9" style="124"/>
    <col min="14849" max="14849" width="43.375" style="124" customWidth="1"/>
    <col min="14850" max="14850" width="31.125" style="124" customWidth="1"/>
    <col min="14851" max="15104" width="9" style="124"/>
    <col min="15105" max="15105" width="43.375" style="124" customWidth="1"/>
    <col min="15106" max="15106" width="31.125" style="124" customWidth="1"/>
    <col min="15107" max="15360" width="9" style="124"/>
    <col min="15361" max="15361" width="43.375" style="124" customWidth="1"/>
    <col min="15362" max="15362" width="31.125" style="124" customWidth="1"/>
    <col min="15363" max="15616" width="9" style="124"/>
    <col min="15617" max="15617" width="43.375" style="124" customWidth="1"/>
    <col min="15618" max="15618" width="31.125" style="124" customWidth="1"/>
    <col min="15619" max="15872" width="9" style="124"/>
    <col min="15873" max="15873" width="43.375" style="124" customWidth="1"/>
    <col min="15874" max="15874" width="31.125" style="124" customWidth="1"/>
    <col min="15875" max="16128" width="9" style="124"/>
    <col min="16129" max="16129" width="43.375" style="124" customWidth="1"/>
    <col min="16130" max="16130" width="31.125" style="124" customWidth="1"/>
    <col min="16131" max="16384" width="9" style="124"/>
  </cols>
  <sheetData>
    <row r="1" customHeight="1" spans="1:1">
      <c r="A1" s="123"/>
    </row>
    <row r="2" ht="42" customHeight="1" spans="1:2">
      <c r="A2" s="125" t="s">
        <v>1081</v>
      </c>
      <c r="B2" s="125"/>
    </row>
    <row r="3" ht="15.95" customHeight="1" spans="1:2">
      <c r="A3" s="126"/>
      <c r="B3" s="127" t="s">
        <v>1</v>
      </c>
    </row>
    <row r="4" ht="18.95" customHeight="1" spans="1:2">
      <c r="A4" s="128" t="s">
        <v>1082</v>
      </c>
      <c r="B4" s="129" t="s">
        <v>5</v>
      </c>
    </row>
    <row r="5" s="123" customFormat="1" ht="18.95" customHeight="1" spans="1:2">
      <c r="A5" s="130" t="s">
        <v>1083</v>
      </c>
      <c r="B5" s="131">
        <v>3083</v>
      </c>
    </row>
    <row r="6" s="123" customFormat="1" ht="18.95" customHeight="1" spans="1:3">
      <c r="A6" s="132" t="s">
        <v>1084</v>
      </c>
      <c r="B6" s="133">
        <v>2166</v>
      </c>
      <c r="C6" s="124"/>
    </row>
    <row r="7" ht="18.95" customHeight="1" spans="1:4">
      <c r="A7" s="132" t="s">
        <v>1085</v>
      </c>
      <c r="B7" s="133">
        <v>490</v>
      </c>
      <c r="D7" s="124" t="s">
        <v>1086</v>
      </c>
    </row>
    <row r="8" ht="18.95" customHeight="1" spans="1:2">
      <c r="A8" s="132" t="s">
        <v>1087</v>
      </c>
      <c r="B8" s="133">
        <v>167</v>
      </c>
    </row>
    <row r="9" ht="18.95" customHeight="1" spans="1:2">
      <c r="A9" s="132" t="s">
        <v>1088</v>
      </c>
      <c r="B9" s="133">
        <v>260</v>
      </c>
    </row>
    <row r="10" ht="18.95" customHeight="1" spans="1:2">
      <c r="A10" s="130" t="s">
        <v>1089</v>
      </c>
      <c r="B10" s="131">
        <v>114</v>
      </c>
    </row>
    <row r="11" ht="18.95" customHeight="1" spans="1:2">
      <c r="A11" s="132" t="s">
        <v>1090</v>
      </c>
      <c r="B11" s="133">
        <v>114</v>
      </c>
    </row>
    <row r="12" ht="18.95" customHeight="1" spans="1:2">
      <c r="A12" s="132" t="s">
        <v>1091</v>
      </c>
      <c r="B12" s="133"/>
    </row>
    <row r="13" ht="18.95" customHeight="1" spans="1:2">
      <c r="A13" s="132" t="s">
        <v>1092</v>
      </c>
      <c r="B13" s="133"/>
    </row>
    <row r="14" ht="18.95" customHeight="1" spans="1:2">
      <c r="A14" s="132" t="s">
        <v>1093</v>
      </c>
      <c r="B14" s="133"/>
    </row>
    <row r="15" ht="18.95" customHeight="1" spans="1:3">
      <c r="A15" s="132" t="s">
        <v>1094</v>
      </c>
      <c r="B15" s="133"/>
      <c r="C15" s="123"/>
    </row>
    <row r="16" ht="18.95" customHeight="1" spans="1:2">
      <c r="A16" s="132" t="s">
        <v>1095</v>
      </c>
      <c r="B16" s="133"/>
    </row>
    <row r="17" ht="18.95" customHeight="1" spans="1:2">
      <c r="A17" s="132" t="s">
        <v>1096</v>
      </c>
      <c r="B17" s="133"/>
    </row>
    <row r="18" ht="18.95" customHeight="1" spans="1:2">
      <c r="A18" s="132" t="s">
        <v>1097</v>
      </c>
      <c r="B18" s="133"/>
    </row>
    <row r="19" ht="18.95" customHeight="1" spans="1:2">
      <c r="A19" s="132" t="s">
        <v>1098</v>
      </c>
      <c r="B19" s="133"/>
    </row>
    <row r="20" ht="18.95" customHeight="1" spans="1:2">
      <c r="A20" s="132" t="s">
        <v>1099</v>
      </c>
      <c r="B20" s="133"/>
    </row>
    <row r="21" s="123" customFormat="1" ht="18.95" customHeight="1" spans="1:3">
      <c r="A21" s="130" t="s">
        <v>1100</v>
      </c>
      <c r="B21" s="131"/>
      <c r="C21" s="124"/>
    </row>
    <row r="22" ht="18.95" customHeight="1" spans="1:2">
      <c r="A22" s="132" t="s">
        <v>1101</v>
      </c>
      <c r="B22" s="133"/>
    </row>
    <row r="23" ht="18.95" customHeight="1" spans="1:2">
      <c r="A23" s="132" t="s">
        <v>1102</v>
      </c>
      <c r="B23" s="133"/>
    </row>
    <row r="24" ht="18.95" customHeight="1" spans="1:2">
      <c r="A24" s="132" t="s">
        <v>1103</v>
      </c>
      <c r="B24" s="133"/>
    </row>
    <row r="25" s="123" customFormat="1" ht="18.95" customHeight="1" spans="1:3">
      <c r="A25" s="130" t="s">
        <v>1104</v>
      </c>
      <c r="B25" s="131">
        <v>8303</v>
      </c>
      <c r="C25" s="124"/>
    </row>
    <row r="26" ht="18.95" customHeight="1" spans="1:2">
      <c r="A26" s="132" t="s">
        <v>1105</v>
      </c>
      <c r="B26" s="133">
        <v>8221</v>
      </c>
    </row>
    <row r="27" ht="18.95" customHeight="1" spans="1:2">
      <c r="A27" s="132" t="s">
        <v>1106</v>
      </c>
      <c r="B27" s="133">
        <v>82</v>
      </c>
    </row>
    <row r="28" ht="18.95" customHeight="1" spans="1:2">
      <c r="A28" s="130" t="s">
        <v>1107</v>
      </c>
      <c r="B28" s="131"/>
    </row>
    <row r="29" ht="18.95" customHeight="1" spans="1:2">
      <c r="A29" s="132" t="s">
        <v>1108</v>
      </c>
      <c r="B29" s="133"/>
    </row>
    <row r="30" ht="18.95" customHeight="1" spans="1:2">
      <c r="A30" s="130" t="s">
        <v>1109</v>
      </c>
      <c r="B30" s="131"/>
    </row>
    <row r="31" ht="18.95" customHeight="1" spans="1:2">
      <c r="A31" s="132" t="s">
        <v>1110</v>
      </c>
      <c r="B31" s="133"/>
    </row>
    <row r="32" ht="18.95" customHeight="1" spans="1:2">
      <c r="A32" s="132" t="s">
        <v>1111</v>
      </c>
      <c r="B32" s="133"/>
    </row>
    <row r="33" ht="18.95" customHeight="1" spans="1:2">
      <c r="A33" s="132" t="s">
        <v>1112</v>
      </c>
      <c r="B33" s="133">
        <v>103</v>
      </c>
    </row>
    <row r="34" ht="18.95" customHeight="1" spans="1:2">
      <c r="A34" s="132" t="s">
        <v>1113</v>
      </c>
      <c r="B34" s="133"/>
    </row>
    <row r="35" ht="18.95" customHeight="1" spans="1:2">
      <c r="A35" s="134"/>
      <c r="B35" s="135"/>
    </row>
    <row r="36" ht="18.95" customHeight="1" spans="1:2">
      <c r="A36" s="136" t="s">
        <v>1114</v>
      </c>
      <c r="B36" s="137">
        <f>B5+B10+B21+B25+B28+B30</f>
        <v>11500</v>
      </c>
    </row>
    <row r="37" ht="39" customHeight="1" spans="1:2">
      <c r="A37" s="138" t="s">
        <v>1115</v>
      </c>
      <c r="B37" s="138"/>
    </row>
    <row r="38" ht="17.25" customHeight="1" spans="1:2">
      <c r="A38" s="139"/>
      <c r="B38" s="139"/>
    </row>
    <row r="39" ht="17.25" customHeight="1" spans="1:1">
      <c r="A39" s="139"/>
    </row>
    <row r="40" ht="17.25" customHeight="1" spans="1:1">
      <c r="A40" s="139"/>
    </row>
    <row r="41" ht="17.25" customHeight="1" spans="1:1">
      <c r="A41" s="139"/>
    </row>
    <row r="42" ht="17.25" customHeight="1" spans="1:1">
      <c r="A42" s="139"/>
    </row>
    <row r="43" ht="17.25" customHeight="1" spans="1:1">
      <c r="A43" s="139"/>
    </row>
    <row r="44" ht="17.25" customHeight="1" spans="1:1">
      <c r="A44" s="139"/>
    </row>
    <row r="45" s="123" customFormat="1" ht="17.25" customHeight="1" spans="1:2">
      <c r="A45" s="139"/>
      <c r="B45" s="124"/>
    </row>
    <row r="48" customHeight="1" spans="2:2">
      <c r="B48" s="139"/>
    </row>
    <row r="52" customHeight="1" spans="2:2">
      <c r="B52" s="139"/>
    </row>
  </sheetData>
  <mergeCells count="2">
    <mergeCell ref="A2:B2"/>
    <mergeCell ref="A37:B37"/>
  </mergeCells>
  <printOptions horizontalCentered="1"/>
  <pageMargins left="0.747916666666667" right="0.359722222222222" top="0.747916666666667" bottom="0.747916666666667" header="0.314583333333333" footer="0.314583333333333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Zeros="0" workbookViewId="0">
      <selection activeCell="A1" sqref="A1"/>
    </sheetView>
  </sheetViews>
  <sheetFormatPr defaultColWidth="9" defaultRowHeight="22.5" customHeight="1" outlineLevelCol="2"/>
  <cols>
    <col min="1" max="1" width="39" style="103" customWidth="1"/>
    <col min="2" max="2" width="26.5" style="104" customWidth="1"/>
    <col min="3" max="3" width="10.5" style="104" customWidth="1"/>
    <col min="4" max="16384" width="9" style="104"/>
  </cols>
  <sheetData>
    <row r="1" customHeight="1" spans="1:1">
      <c r="A1" s="105"/>
    </row>
    <row r="2" customHeight="1" spans="1:2">
      <c r="A2" s="106" t="s">
        <v>1116</v>
      </c>
      <c r="B2" s="106"/>
    </row>
    <row r="3" customHeight="1" spans="2:2">
      <c r="B3" s="107" t="s">
        <v>1117</v>
      </c>
    </row>
    <row r="4" customHeight="1" spans="1:2">
      <c r="A4" s="108" t="s">
        <v>1082</v>
      </c>
      <c r="B4" s="109" t="s">
        <v>1118</v>
      </c>
    </row>
    <row r="5" ht="9" customHeight="1" spans="1:2">
      <c r="A5" s="110"/>
      <c r="B5" s="111"/>
    </row>
    <row r="6" ht="20.25" customHeight="1" spans="1:2">
      <c r="A6" s="112" t="s">
        <v>1119</v>
      </c>
      <c r="B6" s="113">
        <v>729</v>
      </c>
    </row>
    <row r="7" ht="20.25" customHeight="1" spans="1:2">
      <c r="A7" s="114" t="s">
        <v>1120</v>
      </c>
      <c r="B7" s="115">
        <v>269</v>
      </c>
    </row>
    <row r="8" ht="20.25" customHeight="1" spans="1:2">
      <c r="A8" s="114" t="s">
        <v>1121</v>
      </c>
      <c r="B8" s="115">
        <v>14</v>
      </c>
    </row>
    <row r="9" ht="20.25" customHeight="1" spans="1:2">
      <c r="A9" s="114" t="s">
        <v>1122</v>
      </c>
      <c r="B9" s="115"/>
    </row>
    <row r="10" ht="20.25" customHeight="1" spans="1:2">
      <c r="A10" s="114" t="s">
        <v>1123</v>
      </c>
      <c r="B10" s="115">
        <v>446</v>
      </c>
    </row>
    <row r="11" ht="20.25" customHeight="1" spans="1:2">
      <c r="A11" s="114" t="s">
        <v>1124</v>
      </c>
      <c r="B11" s="115"/>
    </row>
    <row r="12" ht="20.25" customHeight="1" spans="1:3">
      <c r="A12" s="116" t="s">
        <v>1125</v>
      </c>
      <c r="B12" s="113">
        <v>-1911</v>
      </c>
      <c r="C12" s="117">
        <v>0</v>
      </c>
    </row>
    <row r="13" ht="20.25" customHeight="1" spans="1:2">
      <c r="A13" s="114" t="s">
        <v>1126</v>
      </c>
      <c r="B13" s="115">
        <v>339</v>
      </c>
    </row>
    <row r="14" ht="20.25" customHeight="1" spans="1:2">
      <c r="A14" s="114" t="s">
        <v>1127</v>
      </c>
      <c r="B14" s="115"/>
    </row>
    <row r="15" ht="20.25" customHeight="1" spans="1:2">
      <c r="A15" s="114" t="s">
        <v>1128</v>
      </c>
      <c r="B15" s="115"/>
    </row>
    <row r="16" ht="20.25" customHeight="1" spans="1:2">
      <c r="A16" s="114" t="s">
        <v>1129</v>
      </c>
      <c r="B16" s="115"/>
    </row>
    <row r="17" ht="20.25" customHeight="1" spans="1:2">
      <c r="A17" s="114" t="s">
        <v>1130</v>
      </c>
      <c r="B17" s="115"/>
    </row>
    <row r="18" ht="20.25" customHeight="1" spans="1:2">
      <c r="A18" s="114" t="s">
        <v>1131</v>
      </c>
      <c r="B18" s="115">
        <v>1763</v>
      </c>
    </row>
    <row r="19" ht="20.25" customHeight="1" spans="1:2">
      <c r="A19" s="114" t="s">
        <v>1132</v>
      </c>
      <c r="B19" s="115">
        <v>590</v>
      </c>
    </row>
    <row r="20" ht="20.25" customHeight="1" spans="1:2">
      <c r="A20" s="114" t="s">
        <v>1133</v>
      </c>
      <c r="B20" s="115"/>
    </row>
    <row r="21" ht="20.25" customHeight="1" spans="1:2">
      <c r="A21" s="114" t="s">
        <v>1134</v>
      </c>
      <c r="B21" s="115"/>
    </row>
    <row r="22" ht="20.25" customHeight="1" spans="1:2">
      <c r="A22" s="114" t="s">
        <v>1135</v>
      </c>
      <c r="B22" s="115"/>
    </row>
    <row r="23" ht="20.25" customHeight="1" spans="1:2">
      <c r="A23" s="114" t="s">
        <v>1136</v>
      </c>
      <c r="B23" s="115">
        <v>362</v>
      </c>
    </row>
    <row r="24" ht="20.25" customHeight="1" spans="1:2">
      <c r="A24" s="114" t="s">
        <v>1137</v>
      </c>
      <c r="B24" s="115"/>
    </row>
    <row r="25" ht="20.25" customHeight="1" spans="1:2">
      <c r="A25" s="114" t="s">
        <v>1138</v>
      </c>
      <c r="B25" s="115"/>
    </row>
    <row r="26" ht="20.25" customHeight="1" spans="1:2">
      <c r="A26" s="114" t="s">
        <v>1139</v>
      </c>
      <c r="B26" s="115"/>
    </row>
    <row r="27" ht="20.25" customHeight="1" spans="1:2">
      <c r="A27" s="114" t="s">
        <v>1140</v>
      </c>
      <c r="B27" s="115">
        <v>-4965</v>
      </c>
    </row>
    <row r="28" s="102" customFormat="1" ht="20.25" customHeight="1" spans="1:2">
      <c r="A28" s="118" t="s">
        <v>1141</v>
      </c>
      <c r="B28" s="119">
        <v>1782</v>
      </c>
    </row>
    <row r="29" ht="20.25" customHeight="1" spans="1:2">
      <c r="A29" s="120" t="s">
        <v>938</v>
      </c>
      <c r="B29" s="121">
        <v>32</v>
      </c>
    </row>
    <row r="30" ht="20.25" customHeight="1" spans="1:2">
      <c r="A30" s="120" t="s">
        <v>1142</v>
      </c>
      <c r="B30" s="121">
        <v>108</v>
      </c>
    </row>
    <row r="31" ht="20.25" customHeight="1" spans="1:2">
      <c r="A31" s="120" t="s">
        <v>1143</v>
      </c>
      <c r="B31" s="121">
        <v>372</v>
      </c>
    </row>
    <row r="32" ht="20.25" customHeight="1" spans="1:2">
      <c r="A32" s="120" t="s">
        <v>1144</v>
      </c>
      <c r="B32" s="121">
        <v>253</v>
      </c>
    </row>
    <row r="33" ht="20.25" customHeight="1" spans="1:2">
      <c r="A33" s="120" t="s">
        <v>943</v>
      </c>
      <c r="B33" s="122">
        <v>1017</v>
      </c>
    </row>
    <row r="34" ht="28.5" customHeight="1" spans="1:2">
      <c r="A34" s="67" t="s">
        <v>1145</v>
      </c>
      <c r="B34" s="68"/>
    </row>
  </sheetData>
  <mergeCells count="4">
    <mergeCell ref="A2:B2"/>
    <mergeCell ref="A34:B34"/>
    <mergeCell ref="A4:A5"/>
    <mergeCell ref="B4:B5"/>
  </mergeCells>
  <printOptions horizontalCentered="1"/>
  <pageMargins left="0.550694444444444" right="0.550694444444444" top="0.590277777777778" bottom="0.590277777777778" header="0.314583333333333" footer="0.314583333333333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9" defaultRowHeight="14.25" outlineLevelCol="4"/>
  <cols>
    <col min="1" max="5" width="25.875" style="45" customWidth="1"/>
    <col min="6" max="256" width="9" style="45"/>
    <col min="257" max="261" width="25.875" style="45" customWidth="1"/>
    <col min="262" max="512" width="9" style="45"/>
    <col min="513" max="517" width="25.875" style="45" customWidth="1"/>
    <col min="518" max="768" width="9" style="45"/>
    <col min="769" max="773" width="25.875" style="45" customWidth="1"/>
    <col min="774" max="1024" width="9" style="45"/>
    <col min="1025" max="1029" width="25.875" style="45" customWidth="1"/>
    <col min="1030" max="1280" width="9" style="45"/>
    <col min="1281" max="1285" width="25.875" style="45" customWidth="1"/>
    <col min="1286" max="1536" width="9" style="45"/>
    <col min="1537" max="1541" width="25.875" style="45" customWidth="1"/>
    <col min="1542" max="1792" width="9" style="45"/>
    <col min="1793" max="1797" width="25.875" style="45" customWidth="1"/>
    <col min="1798" max="2048" width="9" style="45"/>
    <col min="2049" max="2053" width="25.875" style="45" customWidth="1"/>
    <col min="2054" max="2304" width="9" style="45"/>
    <col min="2305" max="2309" width="25.875" style="45" customWidth="1"/>
    <col min="2310" max="2560" width="9" style="45"/>
    <col min="2561" max="2565" width="25.875" style="45" customWidth="1"/>
    <col min="2566" max="2816" width="9" style="45"/>
    <col min="2817" max="2821" width="25.875" style="45" customWidth="1"/>
    <col min="2822" max="3072" width="9" style="45"/>
    <col min="3073" max="3077" width="25.875" style="45" customWidth="1"/>
    <col min="3078" max="3328" width="9" style="45"/>
    <col min="3329" max="3333" width="25.875" style="45" customWidth="1"/>
    <col min="3334" max="3584" width="9" style="45"/>
    <col min="3585" max="3589" width="25.875" style="45" customWidth="1"/>
    <col min="3590" max="3840" width="9" style="45"/>
    <col min="3841" max="3845" width="25.875" style="45" customWidth="1"/>
    <col min="3846" max="4096" width="9" style="45"/>
    <col min="4097" max="4101" width="25.875" style="45" customWidth="1"/>
    <col min="4102" max="4352" width="9" style="45"/>
    <col min="4353" max="4357" width="25.875" style="45" customWidth="1"/>
    <col min="4358" max="4608" width="9" style="45"/>
    <col min="4609" max="4613" width="25.875" style="45" customWidth="1"/>
    <col min="4614" max="4864" width="9" style="45"/>
    <col min="4865" max="4869" width="25.875" style="45" customWidth="1"/>
    <col min="4870" max="5120" width="9" style="45"/>
    <col min="5121" max="5125" width="25.875" style="45" customWidth="1"/>
    <col min="5126" max="5376" width="9" style="45"/>
    <col min="5377" max="5381" width="25.875" style="45" customWidth="1"/>
    <col min="5382" max="5632" width="9" style="45"/>
    <col min="5633" max="5637" width="25.875" style="45" customWidth="1"/>
    <col min="5638" max="5888" width="9" style="45"/>
    <col min="5889" max="5893" width="25.875" style="45" customWidth="1"/>
    <col min="5894" max="6144" width="9" style="45"/>
    <col min="6145" max="6149" width="25.875" style="45" customWidth="1"/>
    <col min="6150" max="6400" width="9" style="45"/>
    <col min="6401" max="6405" width="25.875" style="45" customWidth="1"/>
    <col min="6406" max="6656" width="9" style="45"/>
    <col min="6657" max="6661" width="25.875" style="45" customWidth="1"/>
    <col min="6662" max="6912" width="9" style="45"/>
    <col min="6913" max="6917" width="25.875" style="45" customWidth="1"/>
    <col min="6918" max="7168" width="9" style="45"/>
    <col min="7169" max="7173" width="25.875" style="45" customWidth="1"/>
    <col min="7174" max="7424" width="9" style="45"/>
    <col min="7425" max="7429" width="25.875" style="45" customWidth="1"/>
    <col min="7430" max="7680" width="9" style="45"/>
    <col min="7681" max="7685" width="25.875" style="45" customWidth="1"/>
    <col min="7686" max="7936" width="9" style="45"/>
    <col min="7937" max="7941" width="25.875" style="45" customWidth="1"/>
    <col min="7942" max="8192" width="9" style="45"/>
    <col min="8193" max="8197" width="25.875" style="45" customWidth="1"/>
    <col min="8198" max="8448" width="9" style="45"/>
    <col min="8449" max="8453" width="25.875" style="45" customWidth="1"/>
    <col min="8454" max="8704" width="9" style="45"/>
    <col min="8705" max="8709" width="25.875" style="45" customWidth="1"/>
    <col min="8710" max="8960" width="9" style="45"/>
    <col min="8961" max="8965" width="25.875" style="45" customWidth="1"/>
    <col min="8966" max="9216" width="9" style="45"/>
    <col min="9217" max="9221" width="25.875" style="45" customWidth="1"/>
    <col min="9222" max="9472" width="9" style="45"/>
    <col min="9473" max="9477" width="25.875" style="45" customWidth="1"/>
    <col min="9478" max="9728" width="9" style="45"/>
    <col min="9729" max="9733" width="25.875" style="45" customWidth="1"/>
    <col min="9734" max="9984" width="9" style="45"/>
    <col min="9985" max="9989" width="25.875" style="45" customWidth="1"/>
    <col min="9990" max="10240" width="9" style="45"/>
    <col min="10241" max="10245" width="25.875" style="45" customWidth="1"/>
    <col min="10246" max="10496" width="9" style="45"/>
    <col min="10497" max="10501" width="25.875" style="45" customWidth="1"/>
    <col min="10502" max="10752" width="9" style="45"/>
    <col min="10753" max="10757" width="25.875" style="45" customWidth="1"/>
    <col min="10758" max="11008" width="9" style="45"/>
    <col min="11009" max="11013" width="25.875" style="45" customWidth="1"/>
    <col min="11014" max="11264" width="9" style="45"/>
    <col min="11265" max="11269" width="25.875" style="45" customWidth="1"/>
    <col min="11270" max="11520" width="9" style="45"/>
    <col min="11521" max="11525" width="25.875" style="45" customWidth="1"/>
    <col min="11526" max="11776" width="9" style="45"/>
    <col min="11777" max="11781" width="25.875" style="45" customWidth="1"/>
    <col min="11782" max="12032" width="9" style="45"/>
    <col min="12033" max="12037" width="25.875" style="45" customWidth="1"/>
    <col min="12038" max="12288" width="9" style="45"/>
    <col min="12289" max="12293" width="25.875" style="45" customWidth="1"/>
    <col min="12294" max="12544" width="9" style="45"/>
    <col min="12545" max="12549" width="25.875" style="45" customWidth="1"/>
    <col min="12550" max="12800" width="9" style="45"/>
    <col min="12801" max="12805" width="25.875" style="45" customWidth="1"/>
    <col min="12806" max="13056" width="9" style="45"/>
    <col min="13057" max="13061" width="25.875" style="45" customWidth="1"/>
    <col min="13062" max="13312" width="9" style="45"/>
    <col min="13313" max="13317" width="25.875" style="45" customWidth="1"/>
    <col min="13318" max="13568" width="9" style="45"/>
    <col min="13569" max="13573" width="25.875" style="45" customWidth="1"/>
    <col min="13574" max="13824" width="9" style="45"/>
    <col min="13825" max="13829" width="25.875" style="45" customWidth="1"/>
    <col min="13830" max="14080" width="9" style="45"/>
    <col min="14081" max="14085" width="25.875" style="45" customWidth="1"/>
    <col min="14086" max="14336" width="9" style="45"/>
    <col min="14337" max="14341" width="25.875" style="45" customWidth="1"/>
    <col min="14342" max="14592" width="9" style="45"/>
    <col min="14593" max="14597" width="25.875" style="45" customWidth="1"/>
    <col min="14598" max="14848" width="9" style="45"/>
    <col min="14849" max="14853" width="25.875" style="45" customWidth="1"/>
    <col min="14854" max="15104" width="9" style="45"/>
    <col min="15105" max="15109" width="25.875" style="45" customWidth="1"/>
    <col min="15110" max="15360" width="9" style="45"/>
    <col min="15361" max="15365" width="25.875" style="45" customWidth="1"/>
    <col min="15366" max="15616" width="9" style="45"/>
    <col min="15617" max="15621" width="25.875" style="45" customWidth="1"/>
    <col min="15622" max="15872" width="9" style="45"/>
    <col min="15873" max="15877" width="25.875" style="45" customWidth="1"/>
    <col min="15878" max="16128" width="9" style="45"/>
    <col min="16129" max="16133" width="25.875" style="45" customWidth="1"/>
    <col min="16134" max="16384" width="9" style="45"/>
  </cols>
  <sheetData>
    <row r="1" ht="28.5" customHeight="1" spans="1:1">
      <c r="A1" s="46"/>
    </row>
    <row r="2" ht="28.5" customHeight="1" spans="1:5">
      <c r="A2" s="47" t="s">
        <v>1146</v>
      </c>
      <c r="B2" s="47"/>
      <c r="C2" s="47"/>
      <c r="D2" s="47"/>
      <c r="E2" s="47"/>
    </row>
    <row r="3" ht="28.5" customHeight="1" spans="5:5">
      <c r="E3" s="48" t="s">
        <v>1147</v>
      </c>
    </row>
    <row r="4" ht="28.5" customHeight="1" spans="1:5">
      <c r="A4" s="49" t="s">
        <v>56</v>
      </c>
      <c r="B4" s="49" t="s">
        <v>1148</v>
      </c>
      <c r="C4" s="49" t="s">
        <v>1149</v>
      </c>
      <c r="D4" s="49" t="s">
        <v>1150</v>
      </c>
      <c r="E4" s="49" t="s">
        <v>60</v>
      </c>
    </row>
    <row r="5" ht="28.5" customHeight="1" spans="1:5">
      <c r="A5" s="50" t="s">
        <v>1151</v>
      </c>
      <c r="B5" s="50">
        <v>0</v>
      </c>
      <c r="C5" s="50">
        <v>0</v>
      </c>
      <c r="D5" s="50">
        <v>0</v>
      </c>
      <c r="E5" s="50"/>
    </row>
    <row r="6" ht="28.5" customHeight="1" spans="1:5">
      <c r="A6" s="50"/>
      <c r="B6" s="50"/>
      <c r="C6" s="50"/>
      <c r="D6" s="50"/>
      <c r="E6" s="50"/>
    </row>
    <row r="7" ht="28.5" customHeight="1" spans="1:1">
      <c r="A7" s="45" t="s">
        <v>1152</v>
      </c>
    </row>
    <row r="8" ht="28.5" customHeight="1"/>
    <row r="9" spans="1:1">
      <c r="A9" s="45">
        <v>0</v>
      </c>
    </row>
  </sheetData>
  <mergeCells count="1">
    <mergeCell ref="A2:E2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Zeros="0" workbookViewId="0">
      <selection activeCell="B16" sqref="B16"/>
    </sheetView>
  </sheetViews>
  <sheetFormatPr defaultColWidth="9" defaultRowHeight="14.25" outlineLevelCol="3"/>
  <cols>
    <col min="1" max="1" width="57.875" style="86" customWidth="1"/>
    <col min="2" max="2" width="33.875" style="86" customWidth="1"/>
    <col min="3" max="3" width="9" style="86"/>
    <col min="4" max="4" width="33.125" style="86" customWidth="1"/>
    <col min="5" max="256" width="9" style="86"/>
    <col min="257" max="257" width="58" style="86" customWidth="1"/>
    <col min="258" max="258" width="33.875" style="86" customWidth="1"/>
    <col min="259" max="259" width="9" style="86"/>
    <col min="260" max="260" width="33.125" style="86" customWidth="1"/>
    <col min="261" max="512" width="9" style="86"/>
    <col min="513" max="513" width="58" style="86" customWidth="1"/>
    <col min="514" max="514" width="33.875" style="86" customWidth="1"/>
    <col min="515" max="515" width="9" style="86"/>
    <col min="516" max="516" width="33.125" style="86" customWidth="1"/>
    <col min="517" max="768" width="9" style="86"/>
    <col min="769" max="769" width="58" style="86" customWidth="1"/>
    <col min="770" max="770" width="33.875" style="86" customWidth="1"/>
    <col min="771" max="771" width="9" style="86"/>
    <col min="772" max="772" width="33.125" style="86" customWidth="1"/>
    <col min="773" max="1024" width="9" style="86"/>
    <col min="1025" max="1025" width="58" style="86" customWidth="1"/>
    <col min="1026" max="1026" width="33.875" style="86" customWidth="1"/>
    <col min="1027" max="1027" width="9" style="86"/>
    <col min="1028" max="1028" width="33.125" style="86" customWidth="1"/>
    <col min="1029" max="1280" width="9" style="86"/>
    <col min="1281" max="1281" width="58" style="86" customWidth="1"/>
    <col min="1282" max="1282" width="33.875" style="86" customWidth="1"/>
    <col min="1283" max="1283" width="9" style="86"/>
    <col min="1284" max="1284" width="33.125" style="86" customWidth="1"/>
    <col min="1285" max="1536" width="9" style="86"/>
    <col min="1537" max="1537" width="58" style="86" customWidth="1"/>
    <col min="1538" max="1538" width="33.875" style="86" customWidth="1"/>
    <col min="1539" max="1539" width="9" style="86"/>
    <col min="1540" max="1540" width="33.125" style="86" customWidth="1"/>
    <col min="1541" max="1792" width="9" style="86"/>
    <col min="1793" max="1793" width="58" style="86" customWidth="1"/>
    <col min="1794" max="1794" width="33.875" style="86" customWidth="1"/>
    <col min="1795" max="1795" width="9" style="86"/>
    <col min="1796" max="1796" width="33.125" style="86" customWidth="1"/>
    <col min="1797" max="2048" width="9" style="86"/>
    <col min="2049" max="2049" width="58" style="86" customWidth="1"/>
    <col min="2050" max="2050" width="33.875" style="86" customWidth="1"/>
    <col min="2051" max="2051" width="9" style="86"/>
    <col min="2052" max="2052" width="33.125" style="86" customWidth="1"/>
    <col min="2053" max="2304" width="9" style="86"/>
    <col min="2305" max="2305" width="58" style="86" customWidth="1"/>
    <col min="2306" max="2306" width="33.875" style="86" customWidth="1"/>
    <col min="2307" max="2307" width="9" style="86"/>
    <col min="2308" max="2308" width="33.125" style="86" customWidth="1"/>
    <col min="2309" max="2560" width="9" style="86"/>
    <col min="2561" max="2561" width="58" style="86" customWidth="1"/>
    <col min="2562" max="2562" width="33.875" style="86" customWidth="1"/>
    <col min="2563" max="2563" width="9" style="86"/>
    <col min="2564" max="2564" width="33.125" style="86" customWidth="1"/>
    <col min="2565" max="2816" width="9" style="86"/>
    <col min="2817" max="2817" width="58" style="86" customWidth="1"/>
    <col min="2818" max="2818" width="33.875" style="86" customWidth="1"/>
    <col min="2819" max="2819" width="9" style="86"/>
    <col min="2820" max="2820" width="33.125" style="86" customWidth="1"/>
    <col min="2821" max="3072" width="9" style="86"/>
    <col min="3073" max="3073" width="58" style="86" customWidth="1"/>
    <col min="3074" max="3074" width="33.875" style="86" customWidth="1"/>
    <col min="3075" max="3075" width="9" style="86"/>
    <col min="3076" max="3076" width="33.125" style="86" customWidth="1"/>
    <col min="3077" max="3328" width="9" style="86"/>
    <col min="3329" max="3329" width="58" style="86" customWidth="1"/>
    <col min="3330" max="3330" width="33.875" style="86" customWidth="1"/>
    <col min="3331" max="3331" width="9" style="86"/>
    <col min="3332" max="3332" width="33.125" style="86" customWidth="1"/>
    <col min="3333" max="3584" width="9" style="86"/>
    <col min="3585" max="3585" width="58" style="86" customWidth="1"/>
    <col min="3586" max="3586" width="33.875" style="86" customWidth="1"/>
    <col min="3587" max="3587" width="9" style="86"/>
    <col min="3588" max="3588" width="33.125" style="86" customWidth="1"/>
    <col min="3589" max="3840" width="9" style="86"/>
    <col min="3841" max="3841" width="58" style="86" customWidth="1"/>
    <col min="3842" max="3842" width="33.875" style="86" customWidth="1"/>
    <col min="3843" max="3843" width="9" style="86"/>
    <col min="3844" max="3844" width="33.125" style="86" customWidth="1"/>
    <col min="3845" max="4096" width="9" style="86"/>
    <col min="4097" max="4097" width="58" style="86" customWidth="1"/>
    <col min="4098" max="4098" width="33.875" style="86" customWidth="1"/>
    <col min="4099" max="4099" width="9" style="86"/>
    <col min="4100" max="4100" width="33.125" style="86" customWidth="1"/>
    <col min="4101" max="4352" width="9" style="86"/>
    <col min="4353" max="4353" width="58" style="86" customWidth="1"/>
    <col min="4354" max="4354" width="33.875" style="86" customWidth="1"/>
    <col min="4355" max="4355" width="9" style="86"/>
    <col min="4356" max="4356" width="33.125" style="86" customWidth="1"/>
    <col min="4357" max="4608" width="9" style="86"/>
    <col min="4609" max="4609" width="58" style="86" customWidth="1"/>
    <col min="4610" max="4610" width="33.875" style="86" customWidth="1"/>
    <col min="4611" max="4611" width="9" style="86"/>
    <col min="4612" max="4612" width="33.125" style="86" customWidth="1"/>
    <col min="4613" max="4864" width="9" style="86"/>
    <col min="4865" max="4865" width="58" style="86" customWidth="1"/>
    <col min="4866" max="4866" width="33.875" style="86" customWidth="1"/>
    <col min="4867" max="4867" width="9" style="86"/>
    <col min="4868" max="4868" width="33.125" style="86" customWidth="1"/>
    <col min="4869" max="5120" width="9" style="86"/>
    <col min="5121" max="5121" width="58" style="86" customWidth="1"/>
    <col min="5122" max="5122" width="33.875" style="86" customWidth="1"/>
    <col min="5123" max="5123" width="9" style="86"/>
    <col min="5124" max="5124" width="33.125" style="86" customWidth="1"/>
    <col min="5125" max="5376" width="9" style="86"/>
    <col min="5377" max="5377" width="58" style="86" customWidth="1"/>
    <col min="5378" max="5378" width="33.875" style="86" customWidth="1"/>
    <col min="5379" max="5379" width="9" style="86"/>
    <col min="5380" max="5380" width="33.125" style="86" customWidth="1"/>
    <col min="5381" max="5632" width="9" style="86"/>
    <col min="5633" max="5633" width="58" style="86" customWidth="1"/>
    <col min="5634" max="5634" width="33.875" style="86" customWidth="1"/>
    <col min="5635" max="5635" width="9" style="86"/>
    <col min="5636" max="5636" width="33.125" style="86" customWidth="1"/>
    <col min="5637" max="5888" width="9" style="86"/>
    <col min="5889" max="5889" width="58" style="86" customWidth="1"/>
    <col min="5890" max="5890" width="33.875" style="86" customWidth="1"/>
    <col min="5891" max="5891" width="9" style="86"/>
    <col min="5892" max="5892" width="33.125" style="86" customWidth="1"/>
    <col min="5893" max="6144" width="9" style="86"/>
    <col min="6145" max="6145" width="58" style="86" customWidth="1"/>
    <col min="6146" max="6146" width="33.875" style="86" customWidth="1"/>
    <col min="6147" max="6147" width="9" style="86"/>
    <col min="6148" max="6148" width="33.125" style="86" customWidth="1"/>
    <col min="6149" max="6400" width="9" style="86"/>
    <col min="6401" max="6401" width="58" style="86" customWidth="1"/>
    <col min="6402" max="6402" width="33.875" style="86" customWidth="1"/>
    <col min="6403" max="6403" width="9" style="86"/>
    <col min="6404" max="6404" width="33.125" style="86" customWidth="1"/>
    <col min="6405" max="6656" width="9" style="86"/>
    <col min="6657" max="6657" width="58" style="86" customWidth="1"/>
    <col min="6658" max="6658" width="33.875" style="86" customWidth="1"/>
    <col min="6659" max="6659" width="9" style="86"/>
    <col min="6660" max="6660" width="33.125" style="86" customWidth="1"/>
    <col min="6661" max="6912" width="9" style="86"/>
    <col min="6913" max="6913" width="58" style="86" customWidth="1"/>
    <col min="6914" max="6914" width="33.875" style="86" customWidth="1"/>
    <col min="6915" max="6915" width="9" style="86"/>
    <col min="6916" max="6916" width="33.125" style="86" customWidth="1"/>
    <col min="6917" max="7168" width="9" style="86"/>
    <col min="7169" max="7169" width="58" style="86" customWidth="1"/>
    <col min="7170" max="7170" width="33.875" style="86" customWidth="1"/>
    <col min="7171" max="7171" width="9" style="86"/>
    <col min="7172" max="7172" width="33.125" style="86" customWidth="1"/>
    <col min="7173" max="7424" width="9" style="86"/>
    <col min="7425" max="7425" width="58" style="86" customWidth="1"/>
    <col min="7426" max="7426" width="33.875" style="86" customWidth="1"/>
    <col min="7427" max="7427" width="9" style="86"/>
    <col min="7428" max="7428" width="33.125" style="86" customWidth="1"/>
    <col min="7429" max="7680" width="9" style="86"/>
    <col min="7681" max="7681" width="58" style="86" customWidth="1"/>
    <col min="7682" max="7682" width="33.875" style="86" customWidth="1"/>
    <col min="7683" max="7683" width="9" style="86"/>
    <col min="7684" max="7684" width="33.125" style="86" customWidth="1"/>
    <col min="7685" max="7936" width="9" style="86"/>
    <col min="7937" max="7937" width="58" style="86" customWidth="1"/>
    <col min="7938" max="7938" width="33.875" style="86" customWidth="1"/>
    <col min="7939" max="7939" width="9" style="86"/>
    <col min="7940" max="7940" width="33.125" style="86" customWidth="1"/>
    <col min="7941" max="8192" width="9" style="86"/>
    <col min="8193" max="8193" width="58" style="86" customWidth="1"/>
    <col min="8194" max="8194" width="33.875" style="86" customWidth="1"/>
    <col min="8195" max="8195" width="9" style="86"/>
    <col min="8196" max="8196" width="33.125" style="86" customWidth="1"/>
    <col min="8197" max="8448" width="9" style="86"/>
    <col min="8449" max="8449" width="58" style="86" customWidth="1"/>
    <col min="8450" max="8450" width="33.875" style="86" customWidth="1"/>
    <col min="8451" max="8451" width="9" style="86"/>
    <col min="8452" max="8452" width="33.125" style="86" customWidth="1"/>
    <col min="8453" max="8704" width="9" style="86"/>
    <col min="8705" max="8705" width="58" style="86" customWidth="1"/>
    <col min="8706" max="8706" width="33.875" style="86" customWidth="1"/>
    <col min="8707" max="8707" width="9" style="86"/>
    <col min="8708" max="8708" width="33.125" style="86" customWidth="1"/>
    <col min="8709" max="8960" width="9" style="86"/>
    <col min="8961" max="8961" width="58" style="86" customWidth="1"/>
    <col min="8962" max="8962" width="33.875" style="86" customWidth="1"/>
    <col min="8963" max="8963" width="9" style="86"/>
    <col min="8964" max="8964" width="33.125" style="86" customWidth="1"/>
    <col min="8965" max="9216" width="9" style="86"/>
    <col min="9217" max="9217" width="58" style="86" customWidth="1"/>
    <col min="9218" max="9218" width="33.875" style="86" customWidth="1"/>
    <col min="9219" max="9219" width="9" style="86"/>
    <col min="9220" max="9220" width="33.125" style="86" customWidth="1"/>
    <col min="9221" max="9472" width="9" style="86"/>
    <col min="9473" max="9473" width="58" style="86" customWidth="1"/>
    <col min="9474" max="9474" width="33.875" style="86" customWidth="1"/>
    <col min="9475" max="9475" width="9" style="86"/>
    <col min="9476" max="9476" width="33.125" style="86" customWidth="1"/>
    <col min="9477" max="9728" width="9" style="86"/>
    <col min="9729" max="9729" width="58" style="86" customWidth="1"/>
    <col min="9730" max="9730" width="33.875" style="86" customWidth="1"/>
    <col min="9731" max="9731" width="9" style="86"/>
    <col min="9732" max="9732" width="33.125" style="86" customWidth="1"/>
    <col min="9733" max="9984" width="9" style="86"/>
    <col min="9985" max="9985" width="58" style="86" customWidth="1"/>
    <col min="9986" max="9986" width="33.875" style="86" customWidth="1"/>
    <col min="9987" max="9987" width="9" style="86"/>
    <col min="9988" max="9988" width="33.125" style="86" customWidth="1"/>
    <col min="9989" max="10240" width="9" style="86"/>
    <col min="10241" max="10241" width="58" style="86" customWidth="1"/>
    <col min="10242" max="10242" width="33.875" style="86" customWidth="1"/>
    <col min="10243" max="10243" width="9" style="86"/>
    <col min="10244" max="10244" width="33.125" style="86" customWidth="1"/>
    <col min="10245" max="10496" width="9" style="86"/>
    <col min="10497" max="10497" width="58" style="86" customWidth="1"/>
    <col min="10498" max="10498" width="33.875" style="86" customWidth="1"/>
    <col min="10499" max="10499" width="9" style="86"/>
    <col min="10500" max="10500" width="33.125" style="86" customWidth="1"/>
    <col min="10501" max="10752" width="9" style="86"/>
    <col min="10753" max="10753" width="58" style="86" customWidth="1"/>
    <col min="10754" max="10754" width="33.875" style="86" customWidth="1"/>
    <col min="10755" max="10755" width="9" style="86"/>
    <col min="10756" max="10756" width="33.125" style="86" customWidth="1"/>
    <col min="10757" max="11008" width="9" style="86"/>
    <col min="11009" max="11009" width="58" style="86" customWidth="1"/>
    <col min="11010" max="11010" width="33.875" style="86" customWidth="1"/>
    <col min="11011" max="11011" width="9" style="86"/>
    <col min="11012" max="11012" width="33.125" style="86" customWidth="1"/>
    <col min="11013" max="11264" width="9" style="86"/>
    <col min="11265" max="11265" width="58" style="86" customWidth="1"/>
    <col min="11266" max="11266" width="33.875" style="86" customWidth="1"/>
    <col min="11267" max="11267" width="9" style="86"/>
    <col min="11268" max="11268" width="33.125" style="86" customWidth="1"/>
    <col min="11269" max="11520" width="9" style="86"/>
    <col min="11521" max="11521" width="58" style="86" customWidth="1"/>
    <col min="11522" max="11522" width="33.875" style="86" customWidth="1"/>
    <col min="11523" max="11523" width="9" style="86"/>
    <col min="11524" max="11524" width="33.125" style="86" customWidth="1"/>
    <col min="11525" max="11776" width="9" style="86"/>
    <col min="11777" max="11777" width="58" style="86" customWidth="1"/>
    <col min="11778" max="11778" width="33.875" style="86" customWidth="1"/>
    <col min="11779" max="11779" width="9" style="86"/>
    <col min="11780" max="11780" width="33.125" style="86" customWidth="1"/>
    <col min="11781" max="12032" width="9" style="86"/>
    <col min="12033" max="12033" width="58" style="86" customWidth="1"/>
    <col min="12034" max="12034" width="33.875" style="86" customWidth="1"/>
    <col min="12035" max="12035" width="9" style="86"/>
    <col min="12036" max="12036" width="33.125" style="86" customWidth="1"/>
    <col min="12037" max="12288" width="9" style="86"/>
    <col min="12289" max="12289" width="58" style="86" customWidth="1"/>
    <col min="12290" max="12290" width="33.875" style="86" customWidth="1"/>
    <col min="12291" max="12291" width="9" style="86"/>
    <col min="12292" max="12292" width="33.125" style="86" customWidth="1"/>
    <col min="12293" max="12544" width="9" style="86"/>
    <col min="12545" max="12545" width="58" style="86" customWidth="1"/>
    <col min="12546" max="12546" width="33.875" style="86" customWidth="1"/>
    <col min="12547" max="12547" width="9" style="86"/>
    <col min="12548" max="12548" width="33.125" style="86" customWidth="1"/>
    <col min="12549" max="12800" width="9" style="86"/>
    <col min="12801" max="12801" width="58" style="86" customWidth="1"/>
    <col min="12802" max="12802" width="33.875" style="86" customWidth="1"/>
    <col min="12803" max="12803" width="9" style="86"/>
    <col min="12804" max="12804" width="33.125" style="86" customWidth="1"/>
    <col min="12805" max="13056" width="9" style="86"/>
    <col min="13057" max="13057" width="58" style="86" customWidth="1"/>
    <col min="13058" max="13058" width="33.875" style="86" customWidth="1"/>
    <col min="13059" max="13059" width="9" style="86"/>
    <col min="13060" max="13060" width="33.125" style="86" customWidth="1"/>
    <col min="13061" max="13312" width="9" style="86"/>
    <col min="13313" max="13313" width="58" style="86" customWidth="1"/>
    <col min="13314" max="13314" width="33.875" style="86" customWidth="1"/>
    <col min="13315" max="13315" width="9" style="86"/>
    <col min="13316" max="13316" width="33.125" style="86" customWidth="1"/>
    <col min="13317" max="13568" width="9" style="86"/>
    <col min="13569" max="13569" width="58" style="86" customWidth="1"/>
    <col min="13570" max="13570" width="33.875" style="86" customWidth="1"/>
    <col min="13571" max="13571" width="9" style="86"/>
    <col min="13572" max="13572" width="33.125" style="86" customWidth="1"/>
    <col min="13573" max="13824" width="9" style="86"/>
    <col min="13825" max="13825" width="58" style="86" customWidth="1"/>
    <col min="13826" max="13826" width="33.875" style="86" customWidth="1"/>
    <col min="13827" max="13827" width="9" style="86"/>
    <col min="13828" max="13828" width="33.125" style="86" customWidth="1"/>
    <col min="13829" max="14080" width="9" style="86"/>
    <col min="14081" max="14081" width="58" style="86" customWidth="1"/>
    <col min="14082" max="14082" width="33.875" style="86" customWidth="1"/>
    <col min="14083" max="14083" width="9" style="86"/>
    <col min="14084" max="14084" width="33.125" style="86" customWidth="1"/>
    <col min="14085" max="14336" width="9" style="86"/>
    <col min="14337" max="14337" width="58" style="86" customWidth="1"/>
    <col min="14338" max="14338" width="33.875" style="86" customWidth="1"/>
    <col min="14339" max="14339" width="9" style="86"/>
    <col min="14340" max="14340" width="33.125" style="86" customWidth="1"/>
    <col min="14341" max="14592" width="9" style="86"/>
    <col min="14593" max="14593" width="58" style="86" customWidth="1"/>
    <col min="14594" max="14594" width="33.875" style="86" customWidth="1"/>
    <col min="14595" max="14595" width="9" style="86"/>
    <col min="14596" max="14596" width="33.125" style="86" customWidth="1"/>
    <col min="14597" max="14848" width="9" style="86"/>
    <col min="14849" max="14849" width="58" style="86" customWidth="1"/>
    <col min="14850" max="14850" width="33.875" style="86" customWidth="1"/>
    <col min="14851" max="14851" width="9" style="86"/>
    <col min="14852" max="14852" width="33.125" style="86" customWidth="1"/>
    <col min="14853" max="15104" width="9" style="86"/>
    <col min="15105" max="15105" width="58" style="86" customWidth="1"/>
    <col min="15106" max="15106" width="33.875" style="86" customWidth="1"/>
    <col min="15107" max="15107" width="9" style="86"/>
    <col min="15108" max="15108" width="33.125" style="86" customWidth="1"/>
    <col min="15109" max="15360" width="9" style="86"/>
    <col min="15361" max="15361" width="58" style="86" customWidth="1"/>
    <col min="15362" max="15362" width="33.875" style="86" customWidth="1"/>
    <col min="15363" max="15363" width="9" style="86"/>
    <col min="15364" max="15364" width="33.125" style="86" customWidth="1"/>
    <col min="15365" max="15616" width="9" style="86"/>
    <col min="15617" max="15617" width="58" style="86" customWidth="1"/>
    <col min="15618" max="15618" width="33.875" style="86" customWidth="1"/>
    <col min="15619" max="15619" width="9" style="86"/>
    <col min="15620" max="15620" width="33.125" style="86" customWidth="1"/>
    <col min="15621" max="15872" width="9" style="86"/>
    <col min="15873" max="15873" width="58" style="86" customWidth="1"/>
    <col min="15874" max="15874" width="33.875" style="86" customWidth="1"/>
    <col min="15875" max="15875" width="9" style="86"/>
    <col min="15876" max="15876" width="33.125" style="86" customWidth="1"/>
    <col min="15877" max="16128" width="9" style="86"/>
    <col min="16129" max="16129" width="58" style="86" customWidth="1"/>
    <col min="16130" max="16130" width="33.875" style="86" customWidth="1"/>
    <col min="16131" max="16131" width="9" style="86"/>
    <col min="16132" max="16132" width="33.125" style="86" customWidth="1"/>
    <col min="16133" max="16384" width="9" style="86"/>
  </cols>
  <sheetData>
    <row r="1" ht="21" customHeight="1" spans="1:2">
      <c r="A1" s="87" t="s">
        <v>1153</v>
      </c>
      <c r="B1" s="88"/>
    </row>
    <row r="2" ht="36.75" customHeight="1" spans="1:4">
      <c r="A2" s="89" t="s">
        <v>1154</v>
      </c>
      <c r="B2" s="89"/>
      <c r="C2" s="90"/>
      <c r="D2" s="90"/>
    </row>
    <row r="3" ht="21" customHeight="1" spans="1:3">
      <c r="A3" s="91"/>
      <c r="B3" s="92" t="s">
        <v>1</v>
      </c>
      <c r="C3" s="93"/>
    </row>
    <row r="4" ht="33.75" customHeight="1" spans="1:2">
      <c r="A4" s="94" t="s">
        <v>1155</v>
      </c>
      <c r="B4" s="95" t="s">
        <v>32</v>
      </c>
    </row>
    <row r="5" ht="21.75" customHeight="1" spans="1:2">
      <c r="A5" s="96" t="s">
        <v>1096</v>
      </c>
      <c r="B5" s="97">
        <v>0</v>
      </c>
    </row>
    <row r="6" ht="21.75" customHeight="1" spans="1:2">
      <c r="A6" s="96" t="s">
        <v>1095</v>
      </c>
      <c r="B6" s="97">
        <v>76</v>
      </c>
    </row>
    <row r="7" ht="21.75" customHeight="1" spans="1:2">
      <c r="A7" s="96" t="s">
        <v>1156</v>
      </c>
      <c r="B7" s="98">
        <v>188</v>
      </c>
    </row>
    <row r="8" ht="21.75" customHeight="1" spans="1:2">
      <c r="A8" s="96" t="s">
        <v>1157</v>
      </c>
      <c r="B8" s="97">
        <v>120</v>
      </c>
    </row>
    <row r="9" ht="21.75" customHeight="1" spans="1:2">
      <c r="A9" s="99" t="s">
        <v>1158</v>
      </c>
      <c r="B9" s="97">
        <v>68</v>
      </c>
    </row>
    <row r="10" ht="21.75" customHeight="1" spans="1:2">
      <c r="A10" s="96"/>
      <c r="B10" s="97"/>
    </row>
    <row r="11" ht="21.75" customHeight="1" spans="1:2">
      <c r="A11" s="94" t="s">
        <v>1159</v>
      </c>
      <c r="B11" s="100">
        <v>264</v>
      </c>
    </row>
    <row r="12" ht="126" customHeight="1" spans="1:2">
      <c r="A12" s="101" t="s">
        <v>1160</v>
      </c>
      <c r="B12" s="101"/>
    </row>
  </sheetData>
  <mergeCells count="2">
    <mergeCell ref="A2:B2"/>
    <mergeCell ref="A12:B12"/>
  </mergeCells>
  <printOptions horizontalCentered="1"/>
  <pageMargins left="0.590277777777778" right="0.590277777777778" top="0.550694444444444" bottom="0.550694444444444" header="0.314583333333333" footer="0.314583333333333"/>
  <pageSetup paperSize="9"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0"/>
  <sheetViews>
    <sheetView workbookViewId="0">
      <selection activeCell="A2" sqref="A2:B2"/>
    </sheetView>
  </sheetViews>
  <sheetFormatPr defaultColWidth="9" defaultRowHeight="26.1" customHeight="1" outlineLevelCol="2"/>
  <cols>
    <col min="1" max="1" width="41.5" style="83" customWidth="1"/>
    <col min="2" max="2" width="20.625" style="55" customWidth="1"/>
    <col min="3" max="254" width="9" style="55"/>
    <col min="255" max="255" width="37.5" style="55" customWidth="1"/>
    <col min="256" max="256" width="11.25" style="55" customWidth="1"/>
    <col min="257" max="257" width="37.625" style="55" customWidth="1"/>
    <col min="258" max="258" width="11.25" style="55" customWidth="1"/>
    <col min="259" max="510" width="9" style="55"/>
    <col min="511" max="511" width="37.5" style="55" customWidth="1"/>
    <col min="512" max="512" width="11.25" style="55" customWidth="1"/>
    <col min="513" max="513" width="37.625" style="55" customWidth="1"/>
    <col min="514" max="514" width="11.25" style="55" customWidth="1"/>
    <col min="515" max="766" width="9" style="55"/>
    <col min="767" max="767" width="37.5" style="55" customWidth="1"/>
    <col min="768" max="768" width="11.25" style="55" customWidth="1"/>
    <col min="769" max="769" width="37.625" style="55" customWidth="1"/>
    <col min="770" max="770" width="11.25" style="55" customWidth="1"/>
    <col min="771" max="1022" width="9" style="55"/>
    <col min="1023" max="1023" width="37.5" style="55" customWidth="1"/>
    <col min="1024" max="1024" width="11.25" style="55" customWidth="1"/>
    <col min="1025" max="1025" width="37.625" style="55" customWidth="1"/>
    <col min="1026" max="1026" width="11.25" style="55" customWidth="1"/>
    <col min="1027" max="1278" width="9" style="55"/>
    <col min="1279" max="1279" width="37.5" style="55" customWidth="1"/>
    <col min="1280" max="1280" width="11.25" style="55" customWidth="1"/>
    <col min="1281" max="1281" width="37.625" style="55" customWidth="1"/>
    <col min="1282" max="1282" width="11.25" style="55" customWidth="1"/>
    <col min="1283" max="1534" width="9" style="55"/>
    <col min="1535" max="1535" width="37.5" style="55" customWidth="1"/>
    <col min="1536" max="1536" width="11.25" style="55" customWidth="1"/>
    <col min="1537" max="1537" width="37.625" style="55" customWidth="1"/>
    <col min="1538" max="1538" width="11.25" style="55" customWidth="1"/>
    <col min="1539" max="1790" width="9" style="55"/>
    <col min="1791" max="1791" width="37.5" style="55" customWidth="1"/>
    <col min="1792" max="1792" width="11.25" style="55" customWidth="1"/>
    <col min="1793" max="1793" width="37.625" style="55" customWidth="1"/>
    <col min="1794" max="1794" width="11.25" style="55" customWidth="1"/>
    <col min="1795" max="2046" width="9" style="55"/>
    <col min="2047" max="2047" width="37.5" style="55" customWidth="1"/>
    <col min="2048" max="2048" width="11.25" style="55" customWidth="1"/>
    <col min="2049" max="2049" width="37.625" style="55" customWidth="1"/>
    <col min="2050" max="2050" width="11.25" style="55" customWidth="1"/>
    <col min="2051" max="2302" width="9" style="55"/>
    <col min="2303" max="2303" width="37.5" style="55" customWidth="1"/>
    <col min="2304" max="2304" width="11.25" style="55" customWidth="1"/>
    <col min="2305" max="2305" width="37.625" style="55" customWidth="1"/>
    <col min="2306" max="2306" width="11.25" style="55" customWidth="1"/>
    <col min="2307" max="2558" width="9" style="55"/>
    <col min="2559" max="2559" width="37.5" style="55" customWidth="1"/>
    <col min="2560" max="2560" width="11.25" style="55" customWidth="1"/>
    <col min="2561" max="2561" width="37.625" style="55" customWidth="1"/>
    <col min="2562" max="2562" width="11.25" style="55" customWidth="1"/>
    <col min="2563" max="2814" width="9" style="55"/>
    <col min="2815" max="2815" width="37.5" style="55" customWidth="1"/>
    <col min="2816" max="2816" width="11.25" style="55" customWidth="1"/>
    <col min="2817" max="2817" width="37.625" style="55" customWidth="1"/>
    <col min="2818" max="2818" width="11.25" style="55" customWidth="1"/>
    <col min="2819" max="3070" width="9" style="55"/>
    <col min="3071" max="3071" width="37.5" style="55" customWidth="1"/>
    <col min="3072" max="3072" width="11.25" style="55" customWidth="1"/>
    <col min="3073" max="3073" width="37.625" style="55" customWidth="1"/>
    <col min="3074" max="3074" width="11.25" style="55" customWidth="1"/>
    <col min="3075" max="3326" width="9" style="55"/>
    <col min="3327" max="3327" width="37.5" style="55" customWidth="1"/>
    <col min="3328" max="3328" width="11.25" style="55" customWidth="1"/>
    <col min="3329" max="3329" width="37.625" style="55" customWidth="1"/>
    <col min="3330" max="3330" width="11.25" style="55" customWidth="1"/>
    <col min="3331" max="3582" width="9" style="55"/>
    <col min="3583" max="3583" width="37.5" style="55" customWidth="1"/>
    <col min="3584" max="3584" width="11.25" style="55" customWidth="1"/>
    <col min="3585" max="3585" width="37.625" style="55" customWidth="1"/>
    <col min="3586" max="3586" width="11.25" style="55" customWidth="1"/>
    <col min="3587" max="3838" width="9" style="55"/>
    <col min="3839" max="3839" width="37.5" style="55" customWidth="1"/>
    <col min="3840" max="3840" width="11.25" style="55" customWidth="1"/>
    <col min="3841" max="3841" width="37.625" style="55" customWidth="1"/>
    <col min="3842" max="3842" width="11.25" style="55" customWidth="1"/>
    <col min="3843" max="4094" width="9" style="55"/>
    <col min="4095" max="4095" width="37.5" style="55" customWidth="1"/>
    <col min="4096" max="4096" width="11.25" style="55" customWidth="1"/>
    <col min="4097" max="4097" width="37.625" style="55" customWidth="1"/>
    <col min="4098" max="4098" width="11.25" style="55" customWidth="1"/>
    <col min="4099" max="4350" width="9" style="55"/>
    <col min="4351" max="4351" width="37.5" style="55" customWidth="1"/>
    <col min="4352" max="4352" width="11.25" style="55" customWidth="1"/>
    <col min="4353" max="4353" width="37.625" style="55" customWidth="1"/>
    <col min="4354" max="4354" width="11.25" style="55" customWidth="1"/>
    <col min="4355" max="4606" width="9" style="55"/>
    <col min="4607" max="4607" width="37.5" style="55" customWidth="1"/>
    <col min="4608" max="4608" width="11.25" style="55" customWidth="1"/>
    <col min="4609" max="4609" width="37.625" style="55" customWidth="1"/>
    <col min="4610" max="4610" width="11.25" style="55" customWidth="1"/>
    <col min="4611" max="4862" width="9" style="55"/>
    <col min="4863" max="4863" width="37.5" style="55" customWidth="1"/>
    <col min="4864" max="4864" width="11.25" style="55" customWidth="1"/>
    <col min="4865" max="4865" width="37.625" style="55" customWidth="1"/>
    <col min="4866" max="4866" width="11.25" style="55" customWidth="1"/>
    <col min="4867" max="5118" width="9" style="55"/>
    <col min="5119" max="5119" width="37.5" style="55" customWidth="1"/>
    <col min="5120" max="5120" width="11.25" style="55" customWidth="1"/>
    <col min="5121" max="5121" width="37.625" style="55" customWidth="1"/>
    <col min="5122" max="5122" width="11.25" style="55" customWidth="1"/>
    <col min="5123" max="5374" width="9" style="55"/>
    <col min="5375" max="5375" width="37.5" style="55" customWidth="1"/>
    <col min="5376" max="5376" width="11.25" style="55" customWidth="1"/>
    <col min="5377" max="5377" width="37.625" style="55" customWidth="1"/>
    <col min="5378" max="5378" width="11.25" style="55" customWidth="1"/>
    <col min="5379" max="5630" width="9" style="55"/>
    <col min="5631" max="5631" width="37.5" style="55" customWidth="1"/>
    <col min="5632" max="5632" width="11.25" style="55" customWidth="1"/>
    <col min="5633" max="5633" width="37.625" style="55" customWidth="1"/>
    <col min="5634" max="5634" width="11.25" style="55" customWidth="1"/>
    <col min="5635" max="5886" width="9" style="55"/>
    <col min="5887" max="5887" width="37.5" style="55" customWidth="1"/>
    <col min="5888" max="5888" width="11.25" style="55" customWidth="1"/>
    <col min="5889" max="5889" width="37.625" style="55" customWidth="1"/>
    <col min="5890" max="5890" width="11.25" style="55" customWidth="1"/>
    <col min="5891" max="6142" width="9" style="55"/>
    <col min="6143" max="6143" width="37.5" style="55" customWidth="1"/>
    <col min="6144" max="6144" width="11.25" style="55" customWidth="1"/>
    <col min="6145" max="6145" width="37.625" style="55" customWidth="1"/>
    <col min="6146" max="6146" width="11.25" style="55" customWidth="1"/>
    <col min="6147" max="6398" width="9" style="55"/>
    <col min="6399" max="6399" width="37.5" style="55" customWidth="1"/>
    <col min="6400" max="6400" width="11.25" style="55" customWidth="1"/>
    <col min="6401" max="6401" width="37.625" style="55" customWidth="1"/>
    <col min="6402" max="6402" width="11.25" style="55" customWidth="1"/>
    <col min="6403" max="6654" width="9" style="55"/>
    <col min="6655" max="6655" width="37.5" style="55" customWidth="1"/>
    <col min="6656" max="6656" width="11.25" style="55" customWidth="1"/>
    <col min="6657" max="6657" width="37.625" style="55" customWidth="1"/>
    <col min="6658" max="6658" width="11.25" style="55" customWidth="1"/>
    <col min="6659" max="6910" width="9" style="55"/>
    <col min="6911" max="6911" width="37.5" style="55" customWidth="1"/>
    <col min="6912" max="6912" width="11.25" style="55" customWidth="1"/>
    <col min="6913" max="6913" width="37.625" style="55" customWidth="1"/>
    <col min="6914" max="6914" width="11.25" style="55" customWidth="1"/>
    <col min="6915" max="7166" width="9" style="55"/>
    <col min="7167" max="7167" width="37.5" style="55" customWidth="1"/>
    <col min="7168" max="7168" width="11.25" style="55" customWidth="1"/>
    <col min="7169" max="7169" width="37.625" style="55" customWidth="1"/>
    <col min="7170" max="7170" width="11.25" style="55" customWidth="1"/>
    <col min="7171" max="7422" width="9" style="55"/>
    <col min="7423" max="7423" width="37.5" style="55" customWidth="1"/>
    <col min="7424" max="7424" width="11.25" style="55" customWidth="1"/>
    <col min="7425" max="7425" width="37.625" style="55" customWidth="1"/>
    <col min="7426" max="7426" width="11.25" style="55" customWidth="1"/>
    <col min="7427" max="7678" width="9" style="55"/>
    <col min="7679" max="7679" width="37.5" style="55" customWidth="1"/>
    <col min="7680" max="7680" width="11.25" style="55" customWidth="1"/>
    <col min="7681" max="7681" width="37.625" style="55" customWidth="1"/>
    <col min="7682" max="7682" width="11.25" style="55" customWidth="1"/>
    <col min="7683" max="7934" width="9" style="55"/>
    <col min="7935" max="7935" width="37.5" style="55" customWidth="1"/>
    <col min="7936" max="7936" width="11.25" style="55" customWidth="1"/>
    <col min="7937" max="7937" width="37.625" style="55" customWidth="1"/>
    <col min="7938" max="7938" width="11.25" style="55" customWidth="1"/>
    <col min="7939" max="8190" width="9" style="55"/>
    <col min="8191" max="8191" width="37.5" style="55" customWidth="1"/>
    <col min="8192" max="8192" width="11.25" style="55" customWidth="1"/>
    <col min="8193" max="8193" width="37.625" style="55" customWidth="1"/>
    <col min="8194" max="8194" width="11.25" style="55" customWidth="1"/>
    <col min="8195" max="8446" width="9" style="55"/>
    <col min="8447" max="8447" width="37.5" style="55" customWidth="1"/>
    <col min="8448" max="8448" width="11.25" style="55" customWidth="1"/>
    <col min="8449" max="8449" width="37.625" style="55" customWidth="1"/>
    <col min="8450" max="8450" width="11.25" style="55" customWidth="1"/>
    <col min="8451" max="8702" width="9" style="55"/>
    <col min="8703" max="8703" width="37.5" style="55" customWidth="1"/>
    <col min="8704" max="8704" width="11.25" style="55" customWidth="1"/>
    <col min="8705" max="8705" width="37.625" style="55" customWidth="1"/>
    <col min="8706" max="8706" width="11.25" style="55" customWidth="1"/>
    <col min="8707" max="8958" width="9" style="55"/>
    <col min="8959" max="8959" width="37.5" style="55" customWidth="1"/>
    <col min="8960" max="8960" width="11.25" style="55" customWidth="1"/>
    <col min="8961" max="8961" width="37.625" style="55" customWidth="1"/>
    <col min="8962" max="8962" width="11.25" style="55" customWidth="1"/>
    <col min="8963" max="9214" width="9" style="55"/>
    <col min="9215" max="9215" width="37.5" style="55" customWidth="1"/>
    <col min="9216" max="9216" width="11.25" style="55" customWidth="1"/>
    <col min="9217" max="9217" width="37.625" style="55" customWidth="1"/>
    <col min="9218" max="9218" width="11.25" style="55" customWidth="1"/>
    <col min="9219" max="9470" width="9" style="55"/>
    <col min="9471" max="9471" width="37.5" style="55" customWidth="1"/>
    <col min="9472" max="9472" width="11.25" style="55" customWidth="1"/>
    <col min="9473" max="9473" width="37.625" style="55" customWidth="1"/>
    <col min="9474" max="9474" width="11.25" style="55" customWidth="1"/>
    <col min="9475" max="9726" width="9" style="55"/>
    <col min="9727" max="9727" width="37.5" style="55" customWidth="1"/>
    <col min="9728" max="9728" width="11.25" style="55" customWidth="1"/>
    <col min="9729" max="9729" width="37.625" style="55" customWidth="1"/>
    <col min="9730" max="9730" width="11.25" style="55" customWidth="1"/>
    <col min="9731" max="9982" width="9" style="55"/>
    <col min="9983" max="9983" width="37.5" style="55" customWidth="1"/>
    <col min="9984" max="9984" width="11.25" style="55" customWidth="1"/>
    <col min="9985" max="9985" width="37.625" style="55" customWidth="1"/>
    <col min="9986" max="9986" width="11.25" style="55" customWidth="1"/>
    <col min="9987" max="10238" width="9" style="55"/>
    <col min="10239" max="10239" width="37.5" style="55" customWidth="1"/>
    <col min="10240" max="10240" width="11.25" style="55" customWidth="1"/>
    <col min="10241" max="10241" width="37.625" style="55" customWidth="1"/>
    <col min="10242" max="10242" width="11.25" style="55" customWidth="1"/>
    <col min="10243" max="10494" width="9" style="55"/>
    <col min="10495" max="10495" width="37.5" style="55" customWidth="1"/>
    <col min="10496" max="10496" width="11.25" style="55" customWidth="1"/>
    <col min="10497" max="10497" width="37.625" style="55" customWidth="1"/>
    <col min="10498" max="10498" width="11.25" style="55" customWidth="1"/>
    <col min="10499" max="10750" width="9" style="55"/>
    <col min="10751" max="10751" width="37.5" style="55" customWidth="1"/>
    <col min="10752" max="10752" width="11.25" style="55" customWidth="1"/>
    <col min="10753" max="10753" width="37.625" style="55" customWidth="1"/>
    <col min="10754" max="10754" width="11.25" style="55" customWidth="1"/>
    <col min="10755" max="11006" width="9" style="55"/>
    <col min="11007" max="11007" width="37.5" style="55" customWidth="1"/>
    <col min="11008" max="11008" width="11.25" style="55" customWidth="1"/>
    <col min="11009" max="11009" width="37.625" style="55" customWidth="1"/>
    <col min="11010" max="11010" width="11.25" style="55" customWidth="1"/>
    <col min="11011" max="11262" width="9" style="55"/>
    <col min="11263" max="11263" width="37.5" style="55" customWidth="1"/>
    <col min="11264" max="11264" width="11.25" style="55" customWidth="1"/>
    <col min="11265" max="11265" width="37.625" style="55" customWidth="1"/>
    <col min="11266" max="11266" width="11.25" style="55" customWidth="1"/>
    <col min="11267" max="11518" width="9" style="55"/>
    <col min="11519" max="11519" width="37.5" style="55" customWidth="1"/>
    <col min="11520" max="11520" width="11.25" style="55" customWidth="1"/>
    <col min="11521" max="11521" width="37.625" style="55" customWidth="1"/>
    <col min="11522" max="11522" width="11.25" style="55" customWidth="1"/>
    <col min="11523" max="11774" width="9" style="55"/>
    <col min="11775" max="11775" width="37.5" style="55" customWidth="1"/>
    <col min="11776" max="11776" width="11.25" style="55" customWidth="1"/>
    <col min="11777" max="11777" width="37.625" style="55" customWidth="1"/>
    <col min="11778" max="11778" width="11.25" style="55" customWidth="1"/>
    <col min="11779" max="12030" width="9" style="55"/>
    <col min="12031" max="12031" width="37.5" style="55" customWidth="1"/>
    <col min="12032" max="12032" width="11.25" style="55" customWidth="1"/>
    <col min="12033" max="12033" width="37.625" style="55" customWidth="1"/>
    <col min="12034" max="12034" width="11.25" style="55" customWidth="1"/>
    <col min="12035" max="12286" width="9" style="55"/>
    <col min="12287" max="12287" width="37.5" style="55" customWidth="1"/>
    <col min="12288" max="12288" width="11.25" style="55" customWidth="1"/>
    <col min="12289" max="12289" width="37.625" style="55" customWidth="1"/>
    <col min="12290" max="12290" width="11.25" style="55" customWidth="1"/>
    <col min="12291" max="12542" width="9" style="55"/>
    <col min="12543" max="12543" width="37.5" style="55" customWidth="1"/>
    <col min="12544" max="12544" width="11.25" style="55" customWidth="1"/>
    <col min="12545" max="12545" width="37.625" style="55" customWidth="1"/>
    <col min="12546" max="12546" width="11.25" style="55" customWidth="1"/>
    <col min="12547" max="12798" width="9" style="55"/>
    <col min="12799" max="12799" width="37.5" style="55" customWidth="1"/>
    <col min="12800" max="12800" width="11.25" style="55" customWidth="1"/>
    <col min="12801" max="12801" width="37.625" style="55" customWidth="1"/>
    <col min="12802" max="12802" width="11.25" style="55" customWidth="1"/>
    <col min="12803" max="13054" width="9" style="55"/>
    <col min="13055" max="13055" width="37.5" style="55" customWidth="1"/>
    <col min="13056" max="13056" width="11.25" style="55" customWidth="1"/>
    <col min="13057" max="13057" width="37.625" style="55" customWidth="1"/>
    <col min="13058" max="13058" width="11.25" style="55" customWidth="1"/>
    <col min="13059" max="13310" width="9" style="55"/>
    <col min="13311" max="13311" width="37.5" style="55" customWidth="1"/>
    <col min="13312" max="13312" width="11.25" style="55" customWidth="1"/>
    <col min="13313" max="13313" width="37.625" style="55" customWidth="1"/>
    <col min="13314" max="13314" width="11.25" style="55" customWidth="1"/>
    <col min="13315" max="13566" width="9" style="55"/>
    <col min="13567" max="13567" width="37.5" style="55" customWidth="1"/>
    <col min="13568" max="13568" width="11.25" style="55" customWidth="1"/>
    <col min="13569" max="13569" width="37.625" style="55" customWidth="1"/>
    <col min="13570" max="13570" width="11.25" style="55" customWidth="1"/>
    <col min="13571" max="13822" width="9" style="55"/>
    <col min="13823" max="13823" width="37.5" style="55" customWidth="1"/>
    <col min="13824" max="13824" width="11.25" style="55" customWidth="1"/>
    <col min="13825" max="13825" width="37.625" style="55" customWidth="1"/>
    <col min="13826" max="13826" width="11.25" style="55" customWidth="1"/>
    <col min="13827" max="14078" width="9" style="55"/>
    <col min="14079" max="14079" width="37.5" style="55" customWidth="1"/>
    <col min="14080" max="14080" width="11.25" style="55" customWidth="1"/>
    <col min="14081" max="14081" width="37.625" style="55" customWidth="1"/>
    <col min="14082" max="14082" width="11.25" style="55" customWidth="1"/>
    <col min="14083" max="14334" width="9" style="55"/>
    <col min="14335" max="14335" width="37.5" style="55" customWidth="1"/>
    <col min="14336" max="14336" width="11.25" style="55" customWidth="1"/>
    <col min="14337" max="14337" width="37.625" style="55" customWidth="1"/>
    <col min="14338" max="14338" width="11.25" style="55" customWidth="1"/>
    <col min="14339" max="14590" width="9" style="55"/>
    <col min="14591" max="14591" width="37.5" style="55" customWidth="1"/>
    <col min="14592" max="14592" width="11.25" style="55" customWidth="1"/>
    <col min="14593" max="14593" width="37.625" style="55" customWidth="1"/>
    <col min="14594" max="14594" width="11.25" style="55" customWidth="1"/>
    <col min="14595" max="14846" width="9" style="55"/>
    <col min="14847" max="14847" width="37.5" style="55" customWidth="1"/>
    <col min="14848" max="14848" width="11.25" style="55" customWidth="1"/>
    <col min="14849" max="14849" width="37.625" style="55" customWidth="1"/>
    <col min="14850" max="14850" width="11.25" style="55" customWidth="1"/>
    <col min="14851" max="15102" width="9" style="55"/>
    <col min="15103" max="15103" width="37.5" style="55" customWidth="1"/>
    <col min="15104" max="15104" width="11.25" style="55" customWidth="1"/>
    <col min="15105" max="15105" width="37.625" style="55" customWidth="1"/>
    <col min="15106" max="15106" width="11.25" style="55" customWidth="1"/>
    <col min="15107" max="15358" width="9" style="55"/>
    <col min="15359" max="15359" width="37.5" style="55" customWidth="1"/>
    <col min="15360" max="15360" width="11.25" style="55" customWidth="1"/>
    <col min="15361" max="15361" width="37.625" style="55" customWidth="1"/>
    <col min="15362" max="15362" width="11.25" style="55" customWidth="1"/>
    <col min="15363" max="15614" width="9" style="55"/>
    <col min="15615" max="15615" width="37.5" style="55" customWidth="1"/>
    <col min="15616" max="15616" width="11.25" style="55" customWidth="1"/>
    <col min="15617" max="15617" width="37.625" style="55" customWidth="1"/>
    <col min="15618" max="15618" width="11.25" style="55" customWidth="1"/>
    <col min="15619" max="15870" width="9" style="55"/>
    <col min="15871" max="15871" width="37.5" style="55" customWidth="1"/>
    <col min="15872" max="15872" width="11.25" style="55" customWidth="1"/>
    <col min="15873" max="15873" width="37.625" style="55" customWidth="1"/>
    <col min="15874" max="15874" width="11.25" style="55" customWidth="1"/>
    <col min="15875" max="16126" width="9" style="55"/>
    <col min="16127" max="16127" width="37.5" style="55" customWidth="1"/>
    <col min="16128" max="16128" width="11.25" style="55" customWidth="1"/>
    <col min="16129" max="16129" width="37.625" style="55" customWidth="1"/>
    <col min="16130" max="16130" width="11.25" style="55" customWidth="1"/>
    <col min="16131" max="16384" width="9" style="55"/>
  </cols>
  <sheetData>
    <row r="1" s="6" customFormat="1" ht="23.25" customHeight="1" spans="1:1">
      <c r="A1" s="5"/>
    </row>
    <row r="2" s="52" customFormat="1" customHeight="1" spans="1:3">
      <c r="A2" s="57" t="s">
        <v>1161</v>
      </c>
      <c r="B2" s="57"/>
      <c r="C2" s="58"/>
    </row>
    <row r="3" s="52" customFormat="1" customHeight="1" spans="1:3">
      <c r="A3" s="59"/>
      <c r="B3" s="59"/>
      <c r="C3" s="58"/>
    </row>
    <row r="4" s="53" customFormat="1" ht="38.1" customHeight="1" spans="1:2">
      <c r="A4" s="70" t="s">
        <v>1162</v>
      </c>
      <c r="B4" s="71"/>
    </row>
    <row r="5" s="53" customFormat="1" ht="32.1" customHeight="1" spans="1:2">
      <c r="A5" s="9" t="s">
        <v>1163</v>
      </c>
      <c r="B5" s="10" t="s">
        <v>58</v>
      </c>
    </row>
    <row r="6" s="53" customFormat="1" ht="32.1" customHeight="1" spans="1:2">
      <c r="A6" s="66" t="s">
        <v>1164</v>
      </c>
      <c r="B6" s="61">
        <f>SUM(B7:B15)</f>
        <v>15208</v>
      </c>
    </row>
    <row r="7" s="53" customFormat="1" ht="32.1" customHeight="1" spans="1:2">
      <c r="A7" s="73" t="s">
        <v>1165</v>
      </c>
      <c r="B7" s="75">
        <v>297</v>
      </c>
    </row>
    <row r="8" s="53" customFormat="1" ht="32.1" customHeight="1" spans="1:2">
      <c r="A8" s="75" t="s">
        <v>1166</v>
      </c>
      <c r="B8" s="75">
        <v>185</v>
      </c>
    </row>
    <row r="9" s="53" customFormat="1" ht="32.1" customHeight="1" spans="1:2">
      <c r="A9" s="73" t="s">
        <v>1167</v>
      </c>
      <c r="B9" s="75">
        <v>14726</v>
      </c>
    </row>
    <row r="10" s="53" customFormat="1" ht="32.1" customHeight="1" spans="1:2">
      <c r="A10" s="65"/>
      <c r="B10" s="61"/>
    </row>
    <row r="11" s="53" customFormat="1" ht="32.1" customHeight="1" spans="1:2">
      <c r="A11" s="65"/>
      <c r="B11" s="61"/>
    </row>
    <row r="12" s="53" customFormat="1" ht="32.1" customHeight="1" spans="1:2">
      <c r="A12" s="16"/>
      <c r="B12" s="16"/>
    </row>
    <row r="13" s="53" customFormat="1" ht="32.1" customHeight="1" spans="1:2">
      <c r="A13" s="14"/>
      <c r="B13" s="61"/>
    </row>
    <row r="14" s="53" customFormat="1" ht="32.1" customHeight="1" spans="1:2">
      <c r="A14" s="14"/>
      <c r="B14" s="61"/>
    </row>
    <row r="15" s="53" customFormat="1" ht="32.1" customHeight="1" spans="1:2">
      <c r="A15" s="15"/>
      <c r="B15" s="61"/>
    </row>
    <row r="16" s="53" customFormat="1" ht="32.1" customHeight="1" spans="1:2">
      <c r="A16" s="15"/>
      <c r="B16" s="16"/>
    </row>
    <row r="17" s="53" customFormat="1" ht="32.1" customHeight="1" spans="1:2">
      <c r="A17" s="15"/>
      <c r="B17" s="16"/>
    </row>
    <row r="18" s="53" customFormat="1" ht="32.1" customHeight="1" spans="1:2">
      <c r="A18" s="84"/>
      <c r="B18" s="81"/>
    </row>
    <row r="19" s="53" customFormat="1" ht="32.1" customHeight="1" spans="1:1">
      <c r="A19" s="85"/>
    </row>
    <row r="20" s="53" customFormat="1" ht="32.1" customHeight="1" spans="1:1">
      <c r="A20" s="85"/>
    </row>
    <row r="21" s="53" customFormat="1" ht="23.25" customHeight="1" spans="1:1">
      <c r="A21" s="85"/>
    </row>
    <row r="22" s="53" customFormat="1" ht="23.25" customHeight="1" spans="1:1">
      <c r="A22" s="85"/>
    </row>
    <row r="23" s="53" customFormat="1" ht="23.25" customHeight="1" spans="1:1">
      <c r="A23" s="85"/>
    </row>
    <row r="24" s="53" customFormat="1" ht="23.25" customHeight="1" spans="1:1">
      <c r="A24" s="85"/>
    </row>
    <row r="25" s="53" customFormat="1" ht="23.25" customHeight="1" spans="1:1">
      <c r="A25" s="85"/>
    </row>
    <row r="26" s="53" customFormat="1" customHeight="1" spans="1:1">
      <c r="A26" s="85"/>
    </row>
    <row r="27" s="53" customFormat="1" customHeight="1" spans="1:1">
      <c r="A27" s="85"/>
    </row>
    <row r="28" s="53" customFormat="1" customHeight="1" spans="1:1">
      <c r="A28" s="85"/>
    </row>
    <row r="29" s="53" customFormat="1" customHeight="1" spans="1:1">
      <c r="A29" s="85"/>
    </row>
    <row r="30" s="53" customFormat="1" customHeight="1" spans="1:1">
      <c r="A30" s="85"/>
    </row>
  </sheetData>
  <mergeCells count="2">
    <mergeCell ref="A2:B2"/>
    <mergeCell ref="A4:B4"/>
  </mergeCells>
  <printOptions horizontalCentered="1"/>
  <pageMargins left="0.169444444444444" right="0.169444444444444" top="0.904861111111111" bottom="0.865972222222222" header="0.590277777777778" footer="0.472222222222222"/>
  <pageSetup paperSize="9" scale="8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3"/>
  <sheetViews>
    <sheetView workbookViewId="0">
      <selection activeCell="D8" sqref="D8"/>
    </sheetView>
  </sheetViews>
  <sheetFormatPr defaultColWidth="9" defaultRowHeight="26.1" customHeight="1" outlineLevelCol="2"/>
  <cols>
    <col min="1" max="1" width="50.5" style="55" customWidth="1"/>
    <col min="2" max="2" width="14.5" style="56" customWidth="1"/>
    <col min="3" max="254" width="9" style="55"/>
    <col min="255" max="255" width="37.5" style="55" customWidth="1"/>
    <col min="256" max="256" width="11.25" style="55" customWidth="1"/>
    <col min="257" max="257" width="37.625" style="55" customWidth="1"/>
    <col min="258" max="258" width="11.25" style="55" customWidth="1"/>
    <col min="259" max="510" width="9" style="55"/>
    <col min="511" max="511" width="37.5" style="55" customWidth="1"/>
    <col min="512" max="512" width="11.25" style="55" customWidth="1"/>
    <col min="513" max="513" width="37.625" style="55" customWidth="1"/>
    <col min="514" max="514" width="11.25" style="55" customWidth="1"/>
    <col min="515" max="766" width="9" style="55"/>
    <col min="767" max="767" width="37.5" style="55" customWidth="1"/>
    <col min="768" max="768" width="11.25" style="55" customWidth="1"/>
    <col min="769" max="769" width="37.625" style="55" customWidth="1"/>
    <col min="770" max="770" width="11.25" style="55" customWidth="1"/>
    <col min="771" max="1022" width="9" style="55"/>
    <col min="1023" max="1023" width="37.5" style="55" customWidth="1"/>
    <col min="1024" max="1024" width="11.25" style="55" customWidth="1"/>
    <col min="1025" max="1025" width="37.625" style="55" customWidth="1"/>
    <col min="1026" max="1026" width="11.25" style="55" customWidth="1"/>
    <col min="1027" max="1278" width="9" style="55"/>
    <col min="1279" max="1279" width="37.5" style="55" customWidth="1"/>
    <col min="1280" max="1280" width="11.25" style="55" customWidth="1"/>
    <col min="1281" max="1281" width="37.625" style="55" customWidth="1"/>
    <col min="1282" max="1282" width="11.25" style="55" customWidth="1"/>
    <col min="1283" max="1534" width="9" style="55"/>
    <col min="1535" max="1535" width="37.5" style="55" customWidth="1"/>
    <col min="1536" max="1536" width="11.25" style="55" customWidth="1"/>
    <col min="1537" max="1537" width="37.625" style="55" customWidth="1"/>
    <col min="1538" max="1538" width="11.25" style="55" customWidth="1"/>
    <col min="1539" max="1790" width="9" style="55"/>
    <col min="1791" max="1791" width="37.5" style="55" customWidth="1"/>
    <col min="1792" max="1792" width="11.25" style="55" customWidth="1"/>
    <col min="1793" max="1793" width="37.625" style="55" customWidth="1"/>
    <col min="1794" max="1794" width="11.25" style="55" customWidth="1"/>
    <col min="1795" max="2046" width="9" style="55"/>
    <col min="2047" max="2047" width="37.5" style="55" customWidth="1"/>
    <col min="2048" max="2048" width="11.25" style="55" customWidth="1"/>
    <col min="2049" max="2049" width="37.625" style="55" customWidth="1"/>
    <col min="2050" max="2050" width="11.25" style="55" customWidth="1"/>
    <col min="2051" max="2302" width="9" style="55"/>
    <col min="2303" max="2303" width="37.5" style="55" customWidth="1"/>
    <col min="2304" max="2304" width="11.25" style="55" customWidth="1"/>
    <col min="2305" max="2305" width="37.625" style="55" customWidth="1"/>
    <col min="2306" max="2306" width="11.25" style="55" customWidth="1"/>
    <col min="2307" max="2558" width="9" style="55"/>
    <col min="2559" max="2559" width="37.5" style="55" customWidth="1"/>
    <col min="2560" max="2560" width="11.25" style="55" customWidth="1"/>
    <col min="2561" max="2561" width="37.625" style="55" customWidth="1"/>
    <col min="2562" max="2562" width="11.25" style="55" customWidth="1"/>
    <col min="2563" max="2814" width="9" style="55"/>
    <col min="2815" max="2815" width="37.5" style="55" customWidth="1"/>
    <col min="2816" max="2816" width="11.25" style="55" customWidth="1"/>
    <col min="2817" max="2817" width="37.625" style="55" customWidth="1"/>
    <col min="2818" max="2818" width="11.25" style="55" customWidth="1"/>
    <col min="2819" max="3070" width="9" style="55"/>
    <col min="3071" max="3071" width="37.5" style="55" customWidth="1"/>
    <col min="3072" max="3072" width="11.25" style="55" customWidth="1"/>
    <col min="3073" max="3073" width="37.625" style="55" customWidth="1"/>
    <col min="3074" max="3074" width="11.25" style="55" customWidth="1"/>
    <col min="3075" max="3326" width="9" style="55"/>
    <col min="3327" max="3327" width="37.5" style="55" customWidth="1"/>
    <col min="3328" max="3328" width="11.25" style="55" customWidth="1"/>
    <col min="3329" max="3329" width="37.625" style="55" customWidth="1"/>
    <col min="3330" max="3330" width="11.25" style="55" customWidth="1"/>
    <col min="3331" max="3582" width="9" style="55"/>
    <col min="3583" max="3583" width="37.5" style="55" customWidth="1"/>
    <col min="3584" max="3584" width="11.25" style="55" customWidth="1"/>
    <col min="3585" max="3585" width="37.625" style="55" customWidth="1"/>
    <col min="3586" max="3586" width="11.25" style="55" customWidth="1"/>
    <col min="3587" max="3838" width="9" style="55"/>
    <col min="3839" max="3839" width="37.5" style="55" customWidth="1"/>
    <col min="3840" max="3840" width="11.25" style="55" customWidth="1"/>
    <col min="3841" max="3841" width="37.625" style="55" customWidth="1"/>
    <col min="3842" max="3842" width="11.25" style="55" customWidth="1"/>
    <col min="3843" max="4094" width="9" style="55"/>
    <col min="4095" max="4095" width="37.5" style="55" customWidth="1"/>
    <col min="4096" max="4096" width="11.25" style="55" customWidth="1"/>
    <col min="4097" max="4097" width="37.625" style="55" customWidth="1"/>
    <col min="4098" max="4098" width="11.25" style="55" customWidth="1"/>
    <col min="4099" max="4350" width="9" style="55"/>
    <col min="4351" max="4351" width="37.5" style="55" customWidth="1"/>
    <col min="4352" max="4352" width="11.25" style="55" customWidth="1"/>
    <col min="4353" max="4353" width="37.625" style="55" customWidth="1"/>
    <col min="4354" max="4354" width="11.25" style="55" customWidth="1"/>
    <col min="4355" max="4606" width="9" style="55"/>
    <col min="4607" max="4607" width="37.5" style="55" customWidth="1"/>
    <col min="4608" max="4608" width="11.25" style="55" customWidth="1"/>
    <col min="4609" max="4609" width="37.625" style="55" customWidth="1"/>
    <col min="4610" max="4610" width="11.25" style="55" customWidth="1"/>
    <col min="4611" max="4862" width="9" style="55"/>
    <col min="4863" max="4863" width="37.5" style="55" customWidth="1"/>
    <col min="4864" max="4864" width="11.25" style="55" customWidth="1"/>
    <col min="4865" max="4865" width="37.625" style="55" customWidth="1"/>
    <col min="4866" max="4866" width="11.25" style="55" customWidth="1"/>
    <col min="4867" max="5118" width="9" style="55"/>
    <col min="5119" max="5119" width="37.5" style="55" customWidth="1"/>
    <col min="5120" max="5120" width="11.25" style="55" customWidth="1"/>
    <col min="5121" max="5121" width="37.625" style="55" customWidth="1"/>
    <col min="5122" max="5122" width="11.25" style="55" customWidth="1"/>
    <col min="5123" max="5374" width="9" style="55"/>
    <col min="5375" max="5375" width="37.5" style="55" customWidth="1"/>
    <col min="5376" max="5376" width="11.25" style="55" customWidth="1"/>
    <col min="5377" max="5377" width="37.625" style="55" customWidth="1"/>
    <col min="5378" max="5378" width="11.25" style="55" customWidth="1"/>
    <col min="5379" max="5630" width="9" style="55"/>
    <col min="5631" max="5631" width="37.5" style="55" customWidth="1"/>
    <col min="5632" max="5632" width="11.25" style="55" customWidth="1"/>
    <col min="5633" max="5633" width="37.625" style="55" customWidth="1"/>
    <col min="5634" max="5634" width="11.25" style="55" customWidth="1"/>
    <col min="5635" max="5886" width="9" style="55"/>
    <col min="5887" max="5887" width="37.5" style="55" customWidth="1"/>
    <col min="5888" max="5888" width="11.25" style="55" customWidth="1"/>
    <col min="5889" max="5889" width="37.625" style="55" customWidth="1"/>
    <col min="5890" max="5890" width="11.25" style="55" customWidth="1"/>
    <col min="5891" max="6142" width="9" style="55"/>
    <col min="6143" max="6143" width="37.5" style="55" customWidth="1"/>
    <col min="6144" max="6144" width="11.25" style="55" customWidth="1"/>
    <col min="6145" max="6145" width="37.625" style="55" customWidth="1"/>
    <col min="6146" max="6146" width="11.25" style="55" customWidth="1"/>
    <col min="6147" max="6398" width="9" style="55"/>
    <col min="6399" max="6399" width="37.5" style="55" customWidth="1"/>
    <col min="6400" max="6400" width="11.25" style="55" customWidth="1"/>
    <col min="6401" max="6401" width="37.625" style="55" customWidth="1"/>
    <col min="6402" max="6402" width="11.25" style="55" customWidth="1"/>
    <col min="6403" max="6654" width="9" style="55"/>
    <col min="6655" max="6655" width="37.5" style="55" customWidth="1"/>
    <col min="6656" max="6656" width="11.25" style="55" customWidth="1"/>
    <col min="6657" max="6657" width="37.625" style="55" customWidth="1"/>
    <col min="6658" max="6658" width="11.25" style="55" customWidth="1"/>
    <col min="6659" max="6910" width="9" style="55"/>
    <col min="6911" max="6911" width="37.5" style="55" customWidth="1"/>
    <col min="6912" max="6912" width="11.25" style="55" customWidth="1"/>
    <col min="6913" max="6913" width="37.625" style="55" customWidth="1"/>
    <col min="6914" max="6914" width="11.25" style="55" customWidth="1"/>
    <col min="6915" max="7166" width="9" style="55"/>
    <col min="7167" max="7167" width="37.5" style="55" customWidth="1"/>
    <col min="7168" max="7168" width="11.25" style="55" customWidth="1"/>
    <col min="7169" max="7169" width="37.625" style="55" customWidth="1"/>
    <col min="7170" max="7170" width="11.25" style="55" customWidth="1"/>
    <col min="7171" max="7422" width="9" style="55"/>
    <col min="7423" max="7423" width="37.5" style="55" customWidth="1"/>
    <col min="7424" max="7424" width="11.25" style="55" customWidth="1"/>
    <col min="7425" max="7425" width="37.625" style="55" customWidth="1"/>
    <col min="7426" max="7426" width="11.25" style="55" customWidth="1"/>
    <col min="7427" max="7678" width="9" style="55"/>
    <col min="7679" max="7679" width="37.5" style="55" customWidth="1"/>
    <col min="7680" max="7680" width="11.25" style="55" customWidth="1"/>
    <col min="7681" max="7681" width="37.625" style="55" customWidth="1"/>
    <col min="7682" max="7682" width="11.25" style="55" customWidth="1"/>
    <col min="7683" max="7934" width="9" style="55"/>
    <col min="7935" max="7935" width="37.5" style="55" customWidth="1"/>
    <col min="7936" max="7936" width="11.25" style="55" customWidth="1"/>
    <col min="7937" max="7937" width="37.625" style="55" customWidth="1"/>
    <col min="7938" max="7938" width="11.25" style="55" customWidth="1"/>
    <col min="7939" max="8190" width="9" style="55"/>
    <col min="8191" max="8191" width="37.5" style="55" customWidth="1"/>
    <col min="8192" max="8192" width="11.25" style="55" customWidth="1"/>
    <col min="8193" max="8193" width="37.625" style="55" customWidth="1"/>
    <col min="8194" max="8194" width="11.25" style="55" customWidth="1"/>
    <col min="8195" max="8446" width="9" style="55"/>
    <col min="8447" max="8447" width="37.5" style="55" customWidth="1"/>
    <col min="8448" max="8448" width="11.25" style="55" customWidth="1"/>
    <col min="8449" max="8449" width="37.625" style="55" customWidth="1"/>
    <col min="8450" max="8450" width="11.25" style="55" customWidth="1"/>
    <col min="8451" max="8702" width="9" style="55"/>
    <col min="8703" max="8703" width="37.5" style="55" customWidth="1"/>
    <col min="8704" max="8704" width="11.25" style="55" customWidth="1"/>
    <col min="8705" max="8705" width="37.625" style="55" customWidth="1"/>
    <col min="8706" max="8706" width="11.25" style="55" customWidth="1"/>
    <col min="8707" max="8958" width="9" style="55"/>
    <col min="8959" max="8959" width="37.5" style="55" customWidth="1"/>
    <col min="8960" max="8960" width="11.25" style="55" customWidth="1"/>
    <col min="8961" max="8961" width="37.625" style="55" customWidth="1"/>
    <col min="8962" max="8962" width="11.25" style="55" customWidth="1"/>
    <col min="8963" max="9214" width="9" style="55"/>
    <col min="9215" max="9215" width="37.5" style="55" customWidth="1"/>
    <col min="9216" max="9216" width="11.25" style="55" customWidth="1"/>
    <col min="9217" max="9217" width="37.625" style="55" customWidth="1"/>
    <col min="9218" max="9218" width="11.25" style="55" customWidth="1"/>
    <col min="9219" max="9470" width="9" style="55"/>
    <col min="9471" max="9471" width="37.5" style="55" customWidth="1"/>
    <col min="9472" max="9472" width="11.25" style="55" customWidth="1"/>
    <col min="9473" max="9473" width="37.625" style="55" customWidth="1"/>
    <col min="9474" max="9474" width="11.25" style="55" customWidth="1"/>
    <col min="9475" max="9726" width="9" style="55"/>
    <col min="9727" max="9727" width="37.5" style="55" customWidth="1"/>
    <col min="9728" max="9728" width="11.25" style="55" customWidth="1"/>
    <col min="9729" max="9729" width="37.625" style="55" customWidth="1"/>
    <col min="9730" max="9730" width="11.25" style="55" customWidth="1"/>
    <col min="9731" max="9982" width="9" style="55"/>
    <col min="9983" max="9983" width="37.5" style="55" customWidth="1"/>
    <col min="9984" max="9984" width="11.25" style="55" customWidth="1"/>
    <col min="9985" max="9985" width="37.625" style="55" customWidth="1"/>
    <col min="9986" max="9986" width="11.25" style="55" customWidth="1"/>
    <col min="9987" max="10238" width="9" style="55"/>
    <col min="10239" max="10239" width="37.5" style="55" customWidth="1"/>
    <col min="10240" max="10240" width="11.25" style="55" customWidth="1"/>
    <col min="10241" max="10241" width="37.625" style="55" customWidth="1"/>
    <col min="10242" max="10242" width="11.25" style="55" customWidth="1"/>
    <col min="10243" max="10494" width="9" style="55"/>
    <col min="10495" max="10495" width="37.5" style="55" customWidth="1"/>
    <col min="10496" max="10496" width="11.25" style="55" customWidth="1"/>
    <col min="10497" max="10497" width="37.625" style="55" customWidth="1"/>
    <col min="10498" max="10498" width="11.25" style="55" customWidth="1"/>
    <col min="10499" max="10750" width="9" style="55"/>
    <col min="10751" max="10751" width="37.5" style="55" customWidth="1"/>
    <col min="10752" max="10752" width="11.25" style="55" customWidth="1"/>
    <col min="10753" max="10753" width="37.625" style="55" customWidth="1"/>
    <col min="10754" max="10754" width="11.25" style="55" customWidth="1"/>
    <col min="10755" max="11006" width="9" style="55"/>
    <col min="11007" max="11007" width="37.5" style="55" customWidth="1"/>
    <col min="11008" max="11008" width="11.25" style="55" customWidth="1"/>
    <col min="11009" max="11009" width="37.625" style="55" customWidth="1"/>
    <col min="11010" max="11010" width="11.25" style="55" customWidth="1"/>
    <col min="11011" max="11262" width="9" style="55"/>
    <col min="11263" max="11263" width="37.5" style="55" customWidth="1"/>
    <col min="11264" max="11264" width="11.25" style="55" customWidth="1"/>
    <col min="11265" max="11265" width="37.625" style="55" customWidth="1"/>
    <col min="11266" max="11266" width="11.25" style="55" customWidth="1"/>
    <col min="11267" max="11518" width="9" style="55"/>
    <col min="11519" max="11519" width="37.5" style="55" customWidth="1"/>
    <col min="11520" max="11520" width="11.25" style="55" customWidth="1"/>
    <col min="11521" max="11521" width="37.625" style="55" customWidth="1"/>
    <col min="11522" max="11522" width="11.25" style="55" customWidth="1"/>
    <col min="11523" max="11774" width="9" style="55"/>
    <col min="11775" max="11775" width="37.5" style="55" customWidth="1"/>
    <col min="11776" max="11776" width="11.25" style="55" customWidth="1"/>
    <col min="11777" max="11777" width="37.625" style="55" customWidth="1"/>
    <col min="11778" max="11778" width="11.25" style="55" customWidth="1"/>
    <col min="11779" max="12030" width="9" style="55"/>
    <col min="12031" max="12031" width="37.5" style="55" customWidth="1"/>
    <col min="12032" max="12032" width="11.25" style="55" customWidth="1"/>
    <col min="12033" max="12033" width="37.625" style="55" customWidth="1"/>
    <col min="12034" max="12034" width="11.25" style="55" customWidth="1"/>
    <col min="12035" max="12286" width="9" style="55"/>
    <col min="12287" max="12287" width="37.5" style="55" customWidth="1"/>
    <col min="12288" max="12288" width="11.25" style="55" customWidth="1"/>
    <col min="12289" max="12289" width="37.625" style="55" customWidth="1"/>
    <col min="12290" max="12290" width="11.25" style="55" customWidth="1"/>
    <col min="12291" max="12542" width="9" style="55"/>
    <col min="12543" max="12543" width="37.5" style="55" customWidth="1"/>
    <col min="12544" max="12544" width="11.25" style="55" customWidth="1"/>
    <col min="12545" max="12545" width="37.625" style="55" customWidth="1"/>
    <col min="12546" max="12546" width="11.25" style="55" customWidth="1"/>
    <col min="12547" max="12798" width="9" style="55"/>
    <col min="12799" max="12799" width="37.5" style="55" customWidth="1"/>
    <col min="12800" max="12800" width="11.25" style="55" customWidth="1"/>
    <col min="12801" max="12801" width="37.625" style="55" customWidth="1"/>
    <col min="12802" max="12802" width="11.25" style="55" customWidth="1"/>
    <col min="12803" max="13054" width="9" style="55"/>
    <col min="13055" max="13055" width="37.5" style="55" customWidth="1"/>
    <col min="13056" max="13056" width="11.25" style="55" customWidth="1"/>
    <col min="13057" max="13057" width="37.625" style="55" customWidth="1"/>
    <col min="13058" max="13058" width="11.25" style="55" customWidth="1"/>
    <col min="13059" max="13310" width="9" style="55"/>
    <col min="13311" max="13311" width="37.5" style="55" customWidth="1"/>
    <col min="13312" max="13312" width="11.25" style="55" customWidth="1"/>
    <col min="13313" max="13313" width="37.625" style="55" customWidth="1"/>
    <col min="13314" max="13314" width="11.25" style="55" customWidth="1"/>
    <col min="13315" max="13566" width="9" style="55"/>
    <col min="13567" max="13567" width="37.5" style="55" customWidth="1"/>
    <col min="13568" max="13568" width="11.25" style="55" customWidth="1"/>
    <col min="13569" max="13569" width="37.625" style="55" customWidth="1"/>
    <col min="13570" max="13570" width="11.25" style="55" customWidth="1"/>
    <col min="13571" max="13822" width="9" style="55"/>
    <col min="13823" max="13823" width="37.5" style="55" customWidth="1"/>
    <col min="13824" max="13824" width="11.25" style="55" customWidth="1"/>
    <col min="13825" max="13825" width="37.625" style="55" customWidth="1"/>
    <col min="13826" max="13826" width="11.25" style="55" customWidth="1"/>
    <col min="13827" max="14078" width="9" style="55"/>
    <col min="14079" max="14079" width="37.5" style="55" customWidth="1"/>
    <col min="14080" max="14080" width="11.25" style="55" customWidth="1"/>
    <col min="14081" max="14081" width="37.625" style="55" customWidth="1"/>
    <col min="14082" max="14082" width="11.25" style="55" customWidth="1"/>
    <col min="14083" max="14334" width="9" style="55"/>
    <col min="14335" max="14335" width="37.5" style="55" customWidth="1"/>
    <col min="14336" max="14336" width="11.25" style="55" customWidth="1"/>
    <col min="14337" max="14337" width="37.625" style="55" customWidth="1"/>
    <col min="14338" max="14338" width="11.25" style="55" customWidth="1"/>
    <col min="14339" max="14590" width="9" style="55"/>
    <col min="14591" max="14591" width="37.5" style="55" customWidth="1"/>
    <col min="14592" max="14592" width="11.25" style="55" customWidth="1"/>
    <col min="14593" max="14593" width="37.625" style="55" customWidth="1"/>
    <col min="14594" max="14594" width="11.25" style="55" customWidth="1"/>
    <col min="14595" max="14846" width="9" style="55"/>
    <col min="14847" max="14847" width="37.5" style="55" customWidth="1"/>
    <col min="14848" max="14848" width="11.25" style="55" customWidth="1"/>
    <col min="14849" max="14849" width="37.625" style="55" customWidth="1"/>
    <col min="14850" max="14850" width="11.25" style="55" customWidth="1"/>
    <col min="14851" max="15102" width="9" style="55"/>
    <col min="15103" max="15103" width="37.5" style="55" customWidth="1"/>
    <col min="15104" max="15104" width="11.25" style="55" customWidth="1"/>
    <col min="15105" max="15105" width="37.625" style="55" customWidth="1"/>
    <col min="15106" max="15106" width="11.25" style="55" customWidth="1"/>
    <col min="15107" max="15358" width="9" style="55"/>
    <col min="15359" max="15359" width="37.5" style="55" customWidth="1"/>
    <col min="15360" max="15360" width="11.25" style="55" customWidth="1"/>
    <col min="15361" max="15361" width="37.625" style="55" customWidth="1"/>
    <col min="15362" max="15362" width="11.25" style="55" customWidth="1"/>
    <col min="15363" max="15614" width="9" style="55"/>
    <col min="15615" max="15615" width="37.5" style="55" customWidth="1"/>
    <col min="15616" max="15616" width="11.25" style="55" customWidth="1"/>
    <col min="15617" max="15617" width="37.625" style="55" customWidth="1"/>
    <col min="15618" max="15618" width="11.25" style="55" customWidth="1"/>
    <col min="15619" max="15870" width="9" style="55"/>
    <col min="15871" max="15871" width="37.5" style="55" customWidth="1"/>
    <col min="15872" max="15872" width="11.25" style="55" customWidth="1"/>
    <col min="15873" max="15873" width="37.625" style="55" customWidth="1"/>
    <col min="15874" max="15874" width="11.25" style="55" customWidth="1"/>
    <col min="15875" max="16126" width="9" style="55"/>
    <col min="16127" max="16127" width="37.5" style="55" customWidth="1"/>
    <col min="16128" max="16128" width="11.25" style="55" customWidth="1"/>
    <col min="16129" max="16129" width="37.625" style="55" customWidth="1"/>
    <col min="16130" max="16130" width="11.25" style="55" customWidth="1"/>
    <col min="16131" max="16384" width="9" style="55"/>
  </cols>
  <sheetData>
    <row r="1" s="6" customFormat="1" ht="23.25" customHeight="1" spans="2:2">
      <c r="B1" s="36"/>
    </row>
    <row r="2" s="52" customFormat="1" customHeight="1" spans="1:3">
      <c r="A2" s="57" t="s">
        <v>1168</v>
      </c>
      <c r="B2" s="57"/>
      <c r="C2" s="58"/>
    </row>
    <row r="3" s="52" customFormat="1" customHeight="1" spans="1:3">
      <c r="A3" s="59"/>
      <c r="B3" s="37" t="s">
        <v>1</v>
      </c>
      <c r="C3" s="58"/>
    </row>
    <row r="4" s="53" customFormat="1" ht="38.1" customHeight="1" spans="1:2">
      <c r="A4" s="70" t="s">
        <v>1169</v>
      </c>
      <c r="B4" s="71"/>
    </row>
    <row r="5" s="53" customFormat="1" ht="32.1" customHeight="1" spans="1:2">
      <c r="A5" s="9" t="s">
        <v>1163</v>
      </c>
      <c r="B5" s="38" t="s">
        <v>58</v>
      </c>
    </row>
    <row r="6" s="54" customFormat="1" ht="32.1" customHeight="1" spans="1:2">
      <c r="A6" s="72" t="s">
        <v>1170</v>
      </c>
      <c r="B6" s="63">
        <v>15208</v>
      </c>
    </row>
    <row r="7" s="54" customFormat="1" ht="32.1" customHeight="1" spans="1:2">
      <c r="A7" s="73" t="s">
        <v>1171</v>
      </c>
      <c r="B7" s="74">
        <v>297</v>
      </c>
    </row>
    <row r="8" s="54" customFormat="1" ht="32.1" customHeight="1" spans="1:2">
      <c r="A8" s="73" t="s">
        <v>1172</v>
      </c>
      <c r="B8" s="74">
        <v>297</v>
      </c>
    </row>
    <row r="9" s="54" customFormat="1" ht="32.1" customHeight="1" spans="1:2">
      <c r="A9" s="75" t="s">
        <v>1173</v>
      </c>
      <c r="B9" s="74">
        <v>185</v>
      </c>
    </row>
    <row r="10" s="53" customFormat="1" ht="32.1" customHeight="1" spans="1:2">
      <c r="A10" s="75" t="s">
        <v>1174</v>
      </c>
      <c r="B10" s="74">
        <v>14726</v>
      </c>
    </row>
    <row r="11" s="53" customFormat="1" ht="32.1" customHeight="1" spans="1:2">
      <c r="A11" s="76" t="s">
        <v>1175</v>
      </c>
      <c r="B11" s="77">
        <v>6000</v>
      </c>
    </row>
    <row r="12" s="53" customFormat="1" ht="32.1" customHeight="1" spans="1:2">
      <c r="A12" s="78" t="s">
        <v>1176</v>
      </c>
      <c r="B12" s="79">
        <v>6000</v>
      </c>
    </row>
    <row r="13" s="53" customFormat="1" ht="32.1" customHeight="1" spans="1:2">
      <c r="A13" s="78" t="s">
        <v>1177</v>
      </c>
      <c r="B13" s="79">
        <v>2726</v>
      </c>
    </row>
    <row r="14" s="53" customFormat="1" ht="32.1" customHeight="1" spans="1:2">
      <c r="A14" s="80"/>
      <c r="B14" s="61"/>
    </row>
    <row r="15" s="53" customFormat="1" ht="32.1" customHeight="1" spans="1:2">
      <c r="A15" s="65"/>
      <c r="B15" s="61"/>
    </row>
    <row r="16" s="53" customFormat="1" ht="32.1" customHeight="1" spans="1:2">
      <c r="A16" s="43"/>
      <c r="B16" s="61"/>
    </row>
    <row r="17" s="53" customFormat="1" ht="32.1" customHeight="1" spans="1:2">
      <c r="A17" s="65"/>
      <c r="B17" s="61"/>
    </row>
    <row r="18" s="53" customFormat="1" ht="32.1" customHeight="1" spans="1:2">
      <c r="A18" s="65"/>
      <c r="B18" s="61"/>
    </row>
    <row r="19" s="53" customFormat="1" ht="32.1" customHeight="1" spans="1:2">
      <c r="A19" s="65"/>
      <c r="B19" s="61"/>
    </row>
    <row r="20" s="53" customFormat="1" ht="32.1" customHeight="1" spans="1:2">
      <c r="A20" s="65"/>
      <c r="B20" s="61"/>
    </row>
    <row r="21" s="53" customFormat="1" ht="32.1" customHeight="1" spans="1:2">
      <c r="A21" s="81"/>
      <c r="B21" s="82"/>
    </row>
    <row r="22" s="53" customFormat="1" ht="32.1" customHeight="1" spans="2:2">
      <c r="B22" s="69"/>
    </row>
    <row r="23" s="53" customFormat="1" ht="32.1" customHeight="1" spans="2:2">
      <c r="B23" s="69"/>
    </row>
    <row r="24" s="53" customFormat="1" ht="23.25" customHeight="1" spans="2:2">
      <c r="B24" s="69"/>
    </row>
    <row r="25" s="53" customFormat="1" ht="23.25" customHeight="1" spans="2:2">
      <c r="B25" s="69"/>
    </row>
    <row r="26" s="53" customFormat="1" ht="23.25" customHeight="1" spans="2:2">
      <c r="B26" s="69"/>
    </row>
    <row r="27" s="53" customFormat="1" ht="23.25" customHeight="1" spans="2:2">
      <c r="B27" s="69"/>
    </row>
    <row r="28" s="53" customFormat="1" ht="23.25" customHeight="1" spans="2:2">
      <c r="B28" s="69"/>
    </row>
    <row r="29" s="53" customFormat="1" customHeight="1" spans="2:2">
      <c r="B29" s="69"/>
    </row>
    <row r="30" s="53" customFormat="1" customHeight="1" spans="2:2">
      <c r="B30" s="69"/>
    </row>
    <row r="31" s="53" customFormat="1" customHeight="1" spans="2:2">
      <c r="B31" s="69"/>
    </row>
    <row r="32" s="53" customFormat="1" customHeight="1" spans="2:2">
      <c r="B32" s="69"/>
    </row>
    <row r="33" s="53" customFormat="1" customHeight="1" spans="2:2">
      <c r="B33" s="69"/>
    </row>
  </sheetData>
  <mergeCells count="2">
    <mergeCell ref="A2:B2"/>
    <mergeCell ref="A4:B4"/>
  </mergeCells>
  <printOptions horizontalCentered="1"/>
  <pageMargins left="0.169444444444444" right="0.169444444444444" top="0.904861111111111" bottom="0.865972222222222" header="0.590277777777778" footer="0.472222222222222"/>
  <pageSetup paperSize="9" scale="8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24"/>
  <sheetViews>
    <sheetView workbookViewId="0">
      <selection activeCell="G7" sqref="G7"/>
    </sheetView>
  </sheetViews>
  <sheetFormatPr defaultColWidth="9" defaultRowHeight="26.1" customHeight="1" outlineLevelCol="2"/>
  <cols>
    <col min="1" max="1" width="40.875" style="55" customWidth="1"/>
    <col min="2" max="2" width="14.5" style="56" customWidth="1"/>
    <col min="3" max="254" width="9" style="55"/>
    <col min="255" max="255" width="37.5" style="55" customWidth="1"/>
    <col min="256" max="256" width="11.25" style="55" customWidth="1"/>
    <col min="257" max="257" width="37.625" style="55" customWidth="1"/>
    <col min="258" max="258" width="11.25" style="55" customWidth="1"/>
    <col min="259" max="510" width="9" style="55"/>
    <col min="511" max="511" width="37.5" style="55" customWidth="1"/>
    <col min="512" max="512" width="11.25" style="55" customWidth="1"/>
    <col min="513" max="513" width="37.625" style="55" customWidth="1"/>
    <col min="514" max="514" width="11.25" style="55" customWidth="1"/>
    <col min="515" max="766" width="9" style="55"/>
    <col min="767" max="767" width="37.5" style="55" customWidth="1"/>
    <col min="768" max="768" width="11.25" style="55" customWidth="1"/>
    <col min="769" max="769" width="37.625" style="55" customWidth="1"/>
    <col min="770" max="770" width="11.25" style="55" customWidth="1"/>
    <col min="771" max="1022" width="9" style="55"/>
    <col min="1023" max="1023" width="37.5" style="55" customWidth="1"/>
    <col min="1024" max="1024" width="11.25" style="55" customWidth="1"/>
    <col min="1025" max="1025" width="37.625" style="55" customWidth="1"/>
    <col min="1026" max="1026" width="11.25" style="55" customWidth="1"/>
    <col min="1027" max="1278" width="9" style="55"/>
    <col min="1279" max="1279" width="37.5" style="55" customWidth="1"/>
    <col min="1280" max="1280" width="11.25" style="55" customWidth="1"/>
    <col min="1281" max="1281" width="37.625" style="55" customWidth="1"/>
    <col min="1282" max="1282" width="11.25" style="55" customWidth="1"/>
    <col min="1283" max="1534" width="9" style="55"/>
    <col min="1535" max="1535" width="37.5" style="55" customWidth="1"/>
    <col min="1536" max="1536" width="11.25" style="55" customWidth="1"/>
    <col min="1537" max="1537" width="37.625" style="55" customWidth="1"/>
    <col min="1538" max="1538" width="11.25" style="55" customWidth="1"/>
    <col min="1539" max="1790" width="9" style="55"/>
    <col min="1791" max="1791" width="37.5" style="55" customWidth="1"/>
    <col min="1792" max="1792" width="11.25" style="55" customWidth="1"/>
    <col min="1793" max="1793" width="37.625" style="55" customWidth="1"/>
    <col min="1794" max="1794" width="11.25" style="55" customWidth="1"/>
    <col min="1795" max="2046" width="9" style="55"/>
    <col min="2047" max="2047" width="37.5" style="55" customWidth="1"/>
    <col min="2048" max="2048" width="11.25" style="55" customWidth="1"/>
    <col min="2049" max="2049" width="37.625" style="55" customWidth="1"/>
    <col min="2050" max="2050" width="11.25" style="55" customWidth="1"/>
    <col min="2051" max="2302" width="9" style="55"/>
    <col min="2303" max="2303" width="37.5" style="55" customWidth="1"/>
    <col min="2304" max="2304" width="11.25" style="55" customWidth="1"/>
    <col min="2305" max="2305" width="37.625" style="55" customWidth="1"/>
    <col min="2306" max="2306" width="11.25" style="55" customWidth="1"/>
    <col min="2307" max="2558" width="9" style="55"/>
    <col min="2559" max="2559" width="37.5" style="55" customWidth="1"/>
    <col min="2560" max="2560" width="11.25" style="55" customWidth="1"/>
    <col min="2561" max="2561" width="37.625" style="55" customWidth="1"/>
    <col min="2562" max="2562" width="11.25" style="55" customWidth="1"/>
    <col min="2563" max="2814" width="9" style="55"/>
    <col min="2815" max="2815" width="37.5" style="55" customWidth="1"/>
    <col min="2816" max="2816" width="11.25" style="55" customWidth="1"/>
    <col min="2817" max="2817" width="37.625" style="55" customWidth="1"/>
    <col min="2818" max="2818" width="11.25" style="55" customWidth="1"/>
    <col min="2819" max="3070" width="9" style="55"/>
    <col min="3071" max="3071" width="37.5" style="55" customWidth="1"/>
    <col min="3072" max="3072" width="11.25" style="55" customWidth="1"/>
    <col min="3073" max="3073" width="37.625" style="55" customWidth="1"/>
    <col min="3074" max="3074" width="11.25" style="55" customWidth="1"/>
    <col min="3075" max="3326" width="9" style="55"/>
    <col min="3327" max="3327" width="37.5" style="55" customWidth="1"/>
    <col min="3328" max="3328" width="11.25" style="55" customWidth="1"/>
    <col min="3329" max="3329" width="37.625" style="55" customWidth="1"/>
    <col min="3330" max="3330" width="11.25" style="55" customWidth="1"/>
    <col min="3331" max="3582" width="9" style="55"/>
    <col min="3583" max="3583" width="37.5" style="55" customWidth="1"/>
    <col min="3584" max="3584" width="11.25" style="55" customWidth="1"/>
    <col min="3585" max="3585" width="37.625" style="55" customWidth="1"/>
    <col min="3586" max="3586" width="11.25" style="55" customWidth="1"/>
    <col min="3587" max="3838" width="9" style="55"/>
    <col min="3839" max="3839" width="37.5" style="55" customWidth="1"/>
    <col min="3840" max="3840" width="11.25" style="55" customWidth="1"/>
    <col min="3841" max="3841" width="37.625" style="55" customWidth="1"/>
    <col min="3842" max="3842" width="11.25" style="55" customWidth="1"/>
    <col min="3843" max="4094" width="9" style="55"/>
    <col min="4095" max="4095" width="37.5" style="55" customWidth="1"/>
    <col min="4096" max="4096" width="11.25" style="55" customWidth="1"/>
    <col min="4097" max="4097" width="37.625" style="55" customWidth="1"/>
    <col min="4098" max="4098" width="11.25" style="55" customWidth="1"/>
    <col min="4099" max="4350" width="9" style="55"/>
    <col min="4351" max="4351" width="37.5" style="55" customWidth="1"/>
    <col min="4352" max="4352" width="11.25" style="55" customWidth="1"/>
    <col min="4353" max="4353" width="37.625" style="55" customWidth="1"/>
    <col min="4354" max="4354" width="11.25" style="55" customWidth="1"/>
    <col min="4355" max="4606" width="9" style="55"/>
    <col min="4607" max="4607" width="37.5" style="55" customWidth="1"/>
    <col min="4608" max="4608" width="11.25" style="55" customWidth="1"/>
    <col min="4609" max="4609" width="37.625" style="55" customWidth="1"/>
    <col min="4610" max="4610" width="11.25" style="55" customWidth="1"/>
    <col min="4611" max="4862" width="9" style="55"/>
    <col min="4863" max="4863" width="37.5" style="55" customWidth="1"/>
    <col min="4864" max="4864" width="11.25" style="55" customWidth="1"/>
    <col min="4865" max="4865" width="37.625" style="55" customWidth="1"/>
    <col min="4866" max="4866" width="11.25" style="55" customWidth="1"/>
    <col min="4867" max="5118" width="9" style="55"/>
    <col min="5119" max="5119" width="37.5" style="55" customWidth="1"/>
    <col min="5120" max="5120" width="11.25" style="55" customWidth="1"/>
    <col min="5121" max="5121" width="37.625" style="55" customWidth="1"/>
    <col min="5122" max="5122" width="11.25" style="55" customWidth="1"/>
    <col min="5123" max="5374" width="9" style="55"/>
    <col min="5375" max="5375" width="37.5" style="55" customWidth="1"/>
    <col min="5376" max="5376" width="11.25" style="55" customWidth="1"/>
    <col min="5377" max="5377" width="37.625" style="55" customWidth="1"/>
    <col min="5378" max="5378" width="11.25" style="55" customWidth="1"/>
    <col min="5379" max="5630" width="9" style="55"/>
    <col min="5631" max="5631" width="37.5" style="55" customWidth="1"/>
    <col min="5632" max="5632" width="11.25" style="55" customWidth="1"/>
    <col min="5633" max="5633" width="37.625" style="55" customWidth="1"/>
    <col min="5634" max="5634" width="11.25" style="55" customWidth="1"/>
    <col min="5635" max="5886" width="9" style="55"/>
    <col min="5887" max="5887" width="37.5" style="55" customWidth="1"/>
    <col min="5888" max="5888" width="11.25" style="55" customWidth="1"/>
    <col min="5889" max="5889" width="37.625" style="55" customWidth="1"/>
    <col min="5890" max="5890" width="11.25" style="55" customWidth="1"/>
    <col min="5891" max="6142" width="9" style="55"/>
    <col min="6143" max="6143" width="37.5" style="55" customWidth="1"/>
    <col min="6144" max="6144" width="11.25" style="55" customWidth="1"/>
    <col min="6145" max="6145" width="37.625" style="55" customWidth="1"/>
    <col min="6146" max="6146" width="11.25" style="55" customWidth="1"/>
    <col min="6147" max="6398" width="9" style="55"/>
    <col min="6399" max="6399" width="37.5" style="55" customWidth="1"/>
    <col min="6400" max="6400" width="11.25" style="55" customWidth="1"/>
    <col min="6401" max="6401" width="37.625" style="55" customWidth="1"/>
    <col min="6402" max="6402" width="11.25" style="55" customWidth="1"/>
    <col min="6403" max="6654" width="9" style="55"/>
    <col min="6655" max="6655" width="37.5" style="55" customWidth="1"/>
    <col min="6656" max="6656" width="11.25" style="55" customWidth="1"/>
    <col min="6657" max="6657" width="37.625" style="55" customWidth="1"/>
    <col min="6658" max="6658" width="11.25" style="55" customWidth="1"/>
    <col min="6659" max="6910" width="9" style="55"/>
    <col min="6911" max="6911" width="37.5" style="55" customWidth="1"/>
    <col min="6912" max="6912" width="11.25" style="55" customWidth="1"/>
    <col min="6913" max="6913" width="37.625" style="55" customWidth="1"/>
    <col min="6914" max="6914" width="11.25" style="55" customWidth="1"/>
    <col min="6915" max="7166" width="9" style="55"/>
    <col min="7167" max="7167" width="37.5" style="55" customWidth="1"/>
    <col min="7168" max="7168" width="11.25" style="55" customWidth="1"/>
    <col min="7169" max="7169" width="37.625" style="55" customWidth="1"/>
    <col min="7170" max="7170" width="11.25" style="55" customWidth="1"/>
    <col min="7171" max="7422" width="9" style="55"/>
    <col min="7423" max="7423" width="37.5" style="55" customWidth="1"/>
    <col min="7424" max="7424" width="11.25" style="55" customWidth="1"/>
    <col min="7425" max="7425" width="37.625" style="55" customWidth="1"/>
    <col min="7426" max="7426" width="11.25" style="55" customWidth="1"/>
    <col min="7427" max="7678" width="9" style="55"/>
    <col min="7679" max="7679" width="37.5" style="55" customWidth="1"/>
    <col min="7680" max="7680" width="11.25" style="55" customWidth="1"/>
    <col min="7681" max="7681" width="37.625" style="55" customWidth="1"/>
    <col min="7682" max="7682" width="11.25" style="55" customWidth="1"/>
    <col min="7683" max="7934" width="9" style="55"/>
    <col min="7935" max="7935" width="37.5" style="55" customWidth="1"/>
    <col min="7936" max="7936" width="11.25" style="55" customWidth="1"/>
    <col min="7937" max="7937" width="37.625" style="55" customWidth="1"/>
    <col min="7938" max="7938" width="11.25" style="55" customWidth="1"/>
    <col min="7939" max="8190" width="9" style="55"/>
    <col min="8191" max="8191" width="37.5" style="55" customWidth="1"/>
    <col min="8192" max="8192" width="11.25" style="55" customWidth="1"/>
    <col min="8193" max="8193" width="37.625" style="55" customWidth="1"/>
    <col min="8194" max="8194" width="11.25" style="55" customWidth="1"/>
    <col min="8195" max="8446" width="9" style="55"/>
    <col min="8447" max="8447" width="37.5" style="55" customWidth="1"/>
    <col min="8448" max="8448" width="11.25" style="55" customWidth="1"/>
    <col min="8449" max="8449" width="37.625" style="55" customWidth="1"/>
    <col min="8450" max="8450" width="11.25" style="55" customWidth="1"/>
    <col min="8451" max="8702" width="9" style="55"/>
    <col min="8703" max="8703" width="37.5" style="55" customWidth="1"/>
    <col min="8704" max="8704" width="11.25" style="55" customWidth="1"/>
    <col min="8705" max="8705" width="37.625" style="55" customWidth="1"/>
    <col min="8706" max="8706" width="11.25" style="55" customWidth="1"/>
    <col min="8707" max="8958" width="9" style="55"/>
    <col min="8959" max="8959" width="37.5" style="55" customWidth="1"/>
    <col min="8960" max="8960" width="11.25" style="55" customWidth="1"/>
    <col min="8961" max="8961" width="37.625" style="55" customWidth="1"/>
    <col min="8962" max="8962" width="11.25" style="55" customWidth="1"/>
    <col min="8963" max="9214" width="9" style="55"/>
    <col min="9215" max="9215" width="37.5" style="55" customWidth="1"/>
    <col min="9216" max="9216" width="11.25" style="55" customWidth="1"/>
    <col min="9217" max="9217" width="37.625" style="55" customWidth="1"/>
    <col min="9218" max="9218" width="11.25" style="55" customWidth="1"/>
    <col min="9219" max="9470" width="9" style="55"/>
    <col min="9471" max="9471" width="37.5" style="55" customWidth="1"/>
    <col min="9472" max="9472" width="11.25" style="55" customWidth="1"/>
    <col min="9473" max="9473" width="37.625" style="55" customWidth="1"/>
    <col min="9474" max="9474" width="11.25" style="55" customWidth="1"/>
    <col min="9475" max="9726" width="9" style="55"/>
    <col min="9727" max="9727" width="37.5" style="55" customWidth="1"/>
    <col min="9728" max="9728" width="11.25" style="55" customWidth="1"/>
    <col min="9729" max="9729" width="37.625" style="55" customWidth="1"/>
    <col min="9730" max="9730" width="11.25" style="55" customWidth="1"/>
    <col min="9731" max="9982" width="9" style="55"/>
    <col min="9983" max="9983" width="37.5" style="55" customWidth="1"/>
    <col min="9984" max="9984" width="11.25" style="55" customWidth="1"/>
    <col min="9985" max="9985" width="37.625" style="55" customWidth="1"/>
    <col min="9986" max="9986" width="11.25" style="55" customWidth="1"/>
    <col min="9987" max="10238" width="9" style="55"/>
    <col min="10239" max="10239" width="37.5" style="55" customWidth="1"/>
    <col min="10240" max="10240" width="11.25" style="55" customWidth="1"/>
    <col min="10241" max="10241" width="37.625" style="55" customWidth="1"/>
    <col min="10242" max="10242" width="11.25" style="55" customWidth="1"/>
    <col min="10243" max="10494" width="9" style="55"/>
    <col min="10495" max="10495" width="37.5" style="55" customWidth="1"/>
    <col min="10496" max="10496" width="11.25" style="55" customWidth="1"/>
    <col min="10497" max="10497" width="37.625" style="55" customWidth="1"/>
    <col min="10498" max="10498" width="11.25" style="55" customWidth="1"/>
    <col min="10499" max="10750" width="9" style="55"/>
    <col min="10751" max="10751" width="37.5" style="55" customWidth="1"/>
    <col min="10752" max="10752" width="11.25" style="55" customWidth="1"/>
    <col min="10753" max="10753" width="37.625" style="55" customWidth="1"/>
    <col min="10754" max="10754" width="11.25" style="55" customWidth="1"/>
    <col min="10755" max="11006" width="9" style="55"/>
    <col min="11007" max="11007" width="37.5" style="55" customWidth="1"/>
    <col min="11008" max="11008" width="11.25" style="55" customWidth="1"/>
    <col min="11009" max="11009" width="37.625" style="55" customWidth="1"/>
    <col min="11010" max="11010" width="11.25" style="55" customWidth="1"/>
    <col min="11011" max="11262" width="9" style="55"/>
    <col min="11263" max="11263" width="37.5" style="55" customWidth="1"/>
    <col min="11264" max="11264" width="11.25" style="55" customWidth="1"/>
    <col min="11265" max="11265" width="37.625" style="55" customWidth="1"/>
    <col min="11266" max="11266" width="11.25" style="55" customWidth="1"/>
    <col min="11267" max="11518" width="9" style="55"/>
    <col min="11519" max="11519" width="37.5" style="55" customWidth="1"/>
    <col min="11520" max="11520" width="11.25" style="55" customWidth="1"/>
    <col min="11521" max="11521" width="37.625" style="55" customWidth="1"/>
    <col min="11522" max="11522" width="11.25" style="55" customWidth="1"/>
    <col min="11523" max="11774" width="9" style="55"/>
    <col min="11775" max="11775" width="37.5" style="55" customWidth="1"/>
    <col min="11776" max="11776" width="11.25" style="55" customWidth="1"/>
    <col min="11777" max="11777" width="37.625" style="55" customWidth="1"/>
    <col min="11778" max="11778" width="11.25" style="55" customWidth="1"/>
    <col min="11779" max="12030" width="9" style="55"/>
    <col min="12031" max="12031" width="37.5" style="55" customWidth="1"/>
    <col min="12032" max="12032" width="11.25" style="55" customWidth="1"/>
    <col min="12033" max="12033" width="37.625" style="55" customWidth="1"/>
    <col min="12034" max="12034" width="11.25" style="55" customWidth="1"/>
    <col min="12035" max="12286" width="9" style="55"/>
    <col min="12287" max="12287" width="37.5" style="55" customWidth="1"/>
    <col min="12288" max="12288" width="11.25" style="55" customWidth="1"/>
    <col min="12289" max="12289" width="37.625" style="55" customWidth="1"/>
    <col min="12290" max="12290" width="11.25" style="55" customWidth="1"/>
    <col min="12291" max="12542" width="9" style="55"/>
    <col min="12543" max="12543" width="37.5" style="55" customWidth="1"/>
    <col min="12544" max="12544" width="11.25" style="55" customWidth="1"/>
    <col min="12545" max="12545" width="37.625" style="55" customWidth="1"/>
    <col min="12546" max="12546" width="11.25" style="55" customWidth="1"/>
    <col min="12547" max="12798" width="9" style="55"/>
    <col min="12799" max="12799" width="37.5" style="55" customWidth="1"/>
    <col min="12800" max="12800" width="11.25" style="55" customWidth="1"/>
    <col min="12801" max="12801" width="37.625" style="55" customWidth="1"/>
    <col min="12802" max="12802" width="11.25" style="55" customWidth="1"/>
    <col min="12803" max="13054" width="9" style="55"/>
    <col min="13055" max="13055" width="37.5" style="55" customWidth="1"/>
    <col min="13056" max="13056" width="11.25" style="55" customWidth="1"/>
    <col min="13057" max="13057" width="37.625" style="55" customWidth="1"/>
    <col min="13058" max="13058" width="11.25" style="55" customWidth="1"/>
    <col min="13059" max="13310" width="9" style="55"/>
    <col min="13311" max="13311" width="37.5" style="55" customWidth="1"/>
    <col min="13312" max="13312" width="11.25" style="55" customWidth="1"/>
    <col min="13313" max="13313" width="37.625" style="55" customWidth="1"/>
    <col min="13314" max="13314" width="11.25" style="55" customWidth="1"/>
    <col min="13315" max="13566" width="9" style="55"/>
    <col min="13567" max="13567" width="37.5" style="55" customWidth="1"/>
    <col min="13568" max="13568" width="11.25" style="55" customWidth="1"/>
    <col min="13569" max="13569" width="37.625" style="55" customWidth="1"/>
    <col min="13570" max="13570" width="11.25" style="55" customWidth="1"/>
    <col min="13571" max="13822" width="9" style="55"/>
    <col min="13823" max="13823" width="37.5" style="55" customWidth="1"/>
    <col min="13824" max="13824" width="11.25" style="55" customWidth="1"/>
    <col min="13825" max="13825" width="37.625" style="55" customWidth="1"/>
    <col min="13826" max="13826" width="11.25" style="55" customWidth="1"/>
    <col min="13827" max="14078" width="9" style="55"/>
    <col min="14079" max="14079" width="37.5" style="55" customWidth="1"/>
    <col min="14080" max="14080" width="11.25" style="55" customWidth="1"/>
    <col min="14081" max="14081" width="37.625" style="55" customWidth="1"/>
    <col min="14082" max="14082" width="11.25" style="55" customWidth="1"/>
    <col min="14083" max="14334" width="9" style="55"/>
    <col min="14335" max="14335" width="37.5" style="55" customWidth="1"/>
    <col min="14336" max="14336" width="11.25" style="55" customWidth="1"/>
    <col min="14337" max="14337" width="37.625" style="55" customWidth="1"/>
    <col min="14338" max="14338" width="11.25" style="55" customWidth="1"/>
    <col min="14339" max="14590" width="9" style="55"/>
    <col min="14591" max="14591" width="37.5" style="55" customWidth="1"/>
    <col min="14592" max="14592" width="11.25" style="55" customWidth="1"/>
    <col min="14593" max="14593" width="37.625" style="55" customWidth="1"/>
    <col min="14594" max="14594" width="11.25" style="55" customWidth="1"/>
    <col min="14595" max="14846" width="9" style="55"/>
    <col min="14847" max="14847" width="37.5" style="55" customWidth="1"/>
    <col min="14848" max="14848" width="11.25" style="55" customWidth="1"/>
    <col min="14849" max="14849" width="37.625" style="55" customWidth="1"/>
    <col min="14850" max="14850" width="11.25" style="55" customWidth="1"/>
    <col min="14851" max="15102" width="9" style="55"/>
    <col min="15103" max="15103" width="37.5" style="55" customWidth="1"/>
    <col min="15104" max="15104" width="11.25" style="55" customWidth="1"/>
    <col min="15105" max="15105" width="37.625" style="55" customWidth="1"/>
    <col min="15106" max="15106" width="11.25" style="55" customWidth="1"/>
    <col min="15107" max="15358" width="9" style="55"/>
    <col min="15359" max="15359" width="37.5" style="55" customWidth="1"/>
    <col min="15360" max="15360" width="11.25" style="55" customWidth="1"/>
    <col min="15361" max="15361" width="37.625" style="55" customWidth="1"/>
    <col min="15362" max="15362" width="11.25" style="55" customWidth="1"/>
    <col min="15363" max="15614" width="9" style="55"/>
    <col min="15615" max="15615" width="37.5" style="55" customWidth="1"/>
    <col min="15616" max="15616" width="11.25" style="55" customWidth="1"/>
    <col min="15617" max="15617" width="37.625" style="55" customWidth="1"/>
    <col min="15618" max="15618" width="11.25" style="55" customWidth="1"/>
    <col min="15619" max="15870" width="9" style="55"/>
    <col min="15871" max="15871" width="37.5" style="55" customWidth="1"/>
    <col min="15872" max="15872" width="11.25" style="55" customWidth="1"/>
    <col min="15873" max="15873" width="37.625" style="55" customWidth="1"/>
    <col min="15874" max="15874" width="11.25" style="55" customWidth="1"/>
    <col min="15875" max="16126" width="9" style="55"/>
    <col min="16127" max="16127" width="37.5" style="55" customWidth="1"/>
    <col min="16128" max="16128" width="11.25" style="55" customWidth="1"/>
    <col min="16129" max="16129" width="37.625" style="55" customWidth="1"/>
    <col min="16130" max="16130" width="11.25" style="55" customWidth="1"/>
    <col min="16131" max="16384" width="9" style="55"/>
  </cols>
  <sheetData>
    <row r="1" s="6" customFormat="1" ht="23.25" customHeight="1" spans="2:2">
      <c r="B1" s="36"/>
    </row>
    <row r="2" s="52" customFormat="1" customHeight="1" spans="1:3">
      <c r="A2" s="57" t="s">
        <v>1178</v>
      </c>
      <c r="B2" s="57"/>
      <c r="C2" s="58"/>
    </row>
    <row r="3" s="52" customFormat="1" customHeight="1" spans="1:3">
      <c r="A3" s="59"/>
      <c r="B3" s="37" t="s">
        <v>1</v>
      </c>
      <c r="C3" s="58"/>
    </row>
    <row r="4" s="53" customFormat="1" ht="32.1" customHeight="1" spans="1:2">
      <c r="A4" s="9" t="s">
        <v>1163</v>
      </c>
      <c r="B4" s="38" t="s">
        <v>1118</v>
      </c>
    </row>
    <row r="5" s="53" customFormat="1" ht="32.1" customHeight="1" spans="1:2">
      <c r="A5" s="60" t="s">
        <v>1179</v>
      </c>
      <c r="B5" s="61">
        <v>91</v>
      </c>
    </row>
    <row r="6" s="54" customFormat="1" ht="32.1" customHeight="1" spans="1:2">
      <c r="A6" s="62" t="s">
        <v>1180</v>
      </c>
      <c r="B6" s="63">
        <v>91</v>
      </c>
    </row>
    <row r="7" s="54" customFormat="1" ht="32.1" customHeight="1" spans="1:2">
      <c r="A7" s="64" t="s">
        <v>1181</v>
      </c>
      <c r="B7" s="63">
        <v>91</v>
      </c>
    </row>
    <row r="8" s="54" customFormat="1" ht="32.1" customHeight="1" spans="1:2">
      <c r="A8" s="64" t="s">
        <v>1182</v>
      </c>
      <c r="B8" s="63">
        <v>91</v>
      </c>
    </row>
    <row r="9" s="53" customFormat="1" ht="32.1" customHeight="1" spans="1:2">
      <c r="A9" s="65"/>
      <c r="B9" s="61"/>
    </row>
    <row r="10" s="53" customFormat="1" ht="32.1" customHeight="1" spans="1:2">
      <c r="A10" s="65"/>
      <c r="B10" s="61"/>
    </row>
    <row r="11" s="53" customFormat="1" ht="32.1" customHeight="1" spans="1:2">
      <c r="A11" s="66"/>
      <c r="B11" s="61"/>
    </row>
    <row r="12" s="53" customFormat="1" ht="32.1" customHeight="1" spans="1:2">
      <c r="A12" s="65"/>
      <c r="B12" s="61"/>
    </row>
    <row r="13" s="53" customFormat="1" ht="32.1" customHeight="1" spans="1:2">
      <c r="A13" s="67" t="s">
        <v>1145</v>
      </c>
      <c r="B13" s="68"/>
    </row>
    <row r="14" s="53" customFormat="1" ht="32.1" customHeight="1" spans="2:2">
      <c r="B14" s="69"/>
    </row>
    <row r="15" s="53" customFormat="1" ht="23.25" customHeight="1" spans="2:2">
      <c r="B15" s="69"/>
    </row>
    <row r="16" s="53" customFormat="1" ht="23.25" customHeight="1" spans="2:2">
      <c r="B16" s="69"/>
    </row>
    <row r="17" s="53" customFormat="1" ht="23.25" customHeight="1" spans="2:2">
      <c r="B17" s="69"/>
    </row>
    <row r="18" s="53" customFormat="1" ht="23.25" customHeight="1" spans="2:2">
      <c r="B18" s="69"/>
    </row>
    <row r="19" s="53" customFormat="1" ht="23.25" customHeight="1" spans="2:2">
      <c r="B19" s="69"/>
    </row>
    <row r="20" s="53" customFormat="1" customHeight="1" spans="2:2">
      <c r="B20" s="69"/>
    </row>
    <row r="21" s="53" customFormat="1" customHeight="1" spans="2:2">
      <c r="B21" s="69"/>
    </row>
    <row r="22" s="53" customFormat="1" customHeight="1" spans="2:2">
      <c r="B22" s="69"/>
    </row>
    <row r="23" s="53" customFormat="1" customHeight="1" spans="2:2">
      <c r="B23" s="69"/>
    </row>
    <row r="24" s="53" customFormat="1" customHeight="1" spans="2:2">
      <c r="B24" s="69"/>
    </row>
  </sheetData>
  <mergeCells count="2">
    <mergeCell ref="A2:B2"/>
    <mergeCell ref="A13:B13"/>
  </mergeCells>
  <printOptions horizontalCentered="1"/>
  <pageMargins left="0.169444444444444" right="0.169444444444444" top="0.904861111111111" bottom="0.865972222222222" header="0.590277777777778" footer="0.472222222222222"/>
  <pageSetup paperSize="9" scale="8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" defaultRowHeight="14.25" outlineLevelRow="7" outlineLevelCol="4"/>
  <cols>
    <col min="1" max="5" width="25.875" style="45" customWidth="1"/>
    <col min="6" max="256" width="9" style="45"/>
    <col min="257" max="261" width="25.875" style="45" customWidth="1"/>
    <col min="262" max="512" width="9" style="45"/>
    <col min="513" max="517" width="25.875" style="45" customWidth="1"/>
    <col min="518" max="768" width="9" style="45"/>
    <col min="769" max="773" width="25.875" style="45" customWidth="1"/>
    <col min="774" max="1024" width="9" style="45"/>
    <col min="1025" max="1029" width="25.875" style="45" customWidth="1"/>
    <col min="1030" max="1280" width="9" style="45"/>
    <col min="1281" max="1285" width="25.875" style="45" customWidth="1"/>
    <col min="1286" max="1536" width="9" style="45"/>
    <col min="1537" max="1541" width="25.875" style="45" customWidth="1"/>
    <col min="1542" max="1792" width="9" style="45"/>
    <col min="1793" max="1797" width="25.875" style="45" customWidth="1"/>
    <col min="1798" max="2048" width="9" style="45"/>
    <col min="2049" max="2053" width="25.875" style="45" customWidth="1"/>
    <col min="2054" max="2304" width="9" style="45"/>
    <col min="2305" max="2309" width="25.875" style="45" customWidth="1"/>
    <col min="2310" max="2560" width="9" style="45"/>
    <col min="2561" max="2565" width="25.875" style="45" customWidth="1"/>
    <col min="2566" max="2816" width="9" style="45"/>
    <col min="2817" max="2821" width="25.875" style="45" customWidth="1"/>
    <col min="2822" max="3072" width="9" style="45"/>
    <col min="3073" max="3077" width="25.875" style="45" customWidth="1"/>
    <col min="3078" max="3328" width="9" style="45"/>
    <col min="3329" max="3333" width="25.875" style="45" customWidth="1"/>
    <col min="3334" max="3584" width="9" style="45"/>
    <col min="3585" max="3589" width="25.875" style="45" customWidth="1"/>
    <col min="3590" max="3840" width="9" style="45"/>
    <col min="3841" max="3845" width="25.875" style="45" customWidth="1"/>
    <col min="3846" max="4096" width="9" style="45"/>
    <col min="4097" max="4101" width="25.875" style="45" customWidth="1"/>
    <col min="4102" max="4352" width="9" style="45"/>
    <col min="4353" max="4357" width="25.875" style="45" customWidth="1"/>
    <col min="4358" max="4608" width="9" style="45"/>
    <col min="4609" max="4613" width="25.875" style="45" customWidth="1"/>
    <col min="4614" max="4864" width="9" style="45"/>
    <col min="4865" max="4869" width="25.875" style="45" customWidth="1"/>
    <col min="4870" max="5120" width="9" style="45"/>
    <col min="5121" max="5125" width="25.875" style="45" customWidth="1"/>
    <col min="5126" max="5376" width="9" style="45"/>
    <col min="5377" max="5381" width="25.875" style="45" customWidth="1"/>
    <col min="5382" max="5632" width="9" style="45"/>
    <col min="5633" max="5637" width="25.875" style="45" customWidth="1"/>
    <col min="5638" max="5888" width="9" style="45"/>
    <col min="5889" max="5893" width="25.875" style="45" customWidth="1"/>
    <col min="5894" max="6144" width="9" style="45"/>
    <col min="6145" max="6149" width="25.875" style="45" customWidth="1"/>
    <col min="6150" max="6400" width="9" style="45"/>
    <col min="6401" max="6405" width="25.875" style="45" customWidth="1"/>
    <col min="6406" max="6656" width="9" style="45"/>
    <col min="6657" max="6661" width="25.875" style="45" customWidth="1"/>
    <col min="6662" max="6912" width="9" style="45"/>
    <col min="6913" max="6917" width="25.875" style="45" customWidth="1"/>
    <col min="6918" max="7168" width="9" style="45"/>
    <col min="7169" max="7173" width="25.875" style="45" customWidth="1"/>
    <col min="7174" max="7424" width="9" style="45"/>
    <col min="7425" max="7429" width="25.875" style="45" customWidth="1"/>
    <col min="7430" max="7680" width="9" style="45"/>
    <col min="7681" max="7685" width="25.875" style="45" customWidth="1"/>
    <col min="7686" max="7936" width="9" style="45"/>
    <col min="7937" max="7941" width="25.875" style="45" customWidth="1"/>
    <col min="7942" max="8192" width="9" style="45"/>
    <col min="8193" max="8197" width="25.875" style="45" customWidth="1"/>
    <col min="8198" max="8448" width="9" style="45"/>
    <col min="8449" max="8453" width="25.875" style="45" customWidth="1"/>
    <col min="8454" max="8704" width="9" style="45"/>
    <col min="8705" max="8709" width="25.875" style="45" customWidth="1"/>
    <col min="8710" max="8960" width="9" style="45"/>
    <col min="8961" max="8965" width="25.875" style="45" customWidth="1"/>
    <col min="8966" max="9216" width="9" style="45"/>
    <col min="9217" max="9221" width="25.875" style="45" customWidth="1"/>
    <col min="9222" max="9472" width="9" style="45"/>
    <col min="9473" max="9477" width="25.875" style="45" customWidth="1"/>
    <col min="9478" max="9728" width="9" style="45"/>
    <col min="9729" max="9733" width="25.875" style="45" customWidth="1"/>
    <col min="9734" max="9984" width="9" style="45"/>
    <col min="9985" max="9989" width="25.875" style="45" customWidth="1"/>
    <col min="9990" max="10240" width="9" style="45"/>
    <col min="10241" max="10245" width="25.875" style="45" customWidth="1"/>
    <col min="10246" max="10496" width="9" style="45"/>
    <col min="10497" max="10501" width="25.875" style="45" customWidth="1"/>
    <col min="10502" max="10752" width="9" style="45"/>
    <col min="10753" max="10757" width="25.875" style="45" customWidth="1"/>
    <col min="10758" max="11008" width="9" style="45"/>
    <col min="11009" max="11013" width="25.875" style="45" customWidth="1"/>
    <col min="11014" max="11264" width="9" style="45"/>
    <col min="11265" max="11269" width="25.875" style="45" customWidth="1"/>
    <col min="11270" max="11520" width="9" style="45"/>
    <col min="11521" max="11525" width="25.875" style="45" customWidth="1"/>
    <col min="11526" max="11776" width="9" style="45"/>
    <col min="11777" max="11781" width="25.875" style="45" customWidth="1"/>
    <col min="11782" max="12032" width="9" style="45"/>
    <col min="12033" max="12037" width="25.875" style="45" customWidth="1"/>
    <col min="12038" max="12288" width="9" style="45"/>
    <col min="12289" max="12293" width="25.875" style="45" customWidth="1"/>
    <col min="12294" max="12544" width="9" style="45"/>
    <col min="12545" max="12549" width="25.875" style="45" customWidth="1"/>
    <col min="12550" max="12800" width="9" style="45"/>
    <col min="12801" max="12805" width="25.875" style="45" customWidth="1"/>
    <col min="12806" max="13056" width="9" style="45"/>
    <col min="13057" max="13061" width="25.875" style="45" customWidth="1"/>
    <col min="13062" max="13312" width="9" style="45"/>
    <col min="13313" max="13317" width="25.875" style="45" customWidth="1"/>
    <col min="13318" max="13568" width="9" style="45"/>
    <col min="13569" max="13573" width="25.875" style="45" customWidth="1"/>
    <col min="13574" max="13824" width="9" style="45"/>
    <col min="13825" max="13829" width="25.875" style="45" customWidth="1"/>
    <col min="13830" max="14080" width="9" style="45"/>
    <col min="14081" max="14085" width="25.875" style="45" customWidth="1"/>
    <col min="14086" max="14336" width="9" style="45"/>
    <col min="14337" max="14341" width="25.875" style="45" customWidth="1"/>
    <col min="14342" max="14592" width="9" style="45"/>
    <col min="14593" max="14597" width="25.875" style="45" customWidth="1"/>
    <col min="14598" max="14848" width="9" style="45"/>
    <col min="14849" max="14853" width="25.875" style="45" customWidth="1"/>
    <col min="14854" max="15104" width="9" style="45"/>
    <col min="15105" max="15109" width="25.875" style="45" customWidth="1"/>
    <col min="15110" max="15360" width="9" style="45"/>
    <col min="15361" max="15365" width="25.875" style="45" customWidth="1"/>
    <col min="15366" max="15616" width="9" style="45"/>
    <col min="15617" max="15621" width="25.875" style="45" customWidth="1"/>
    <col min="15622" max="15872" width="9" style="45"/>
    <col min="15873" max="15877" width="25.875" style="45" customWidth="1"/>
    <col min="15878" max="16128" width="9" style="45"/>
    <col min="16129" max="16133" width="25.875" style="45" customWidth="1"/>
    <col min="16134" max="16384" width="9" style="45"/>
  </cols>
  <sheetData>
    <row r="1" ht="28.5" customHeight="1" spans="1:1">
      <c r="A1" s="46"/>
    </row>
    <row r="2" ht="28.5" customHeight="1" spans="1:5">
      <c r="A2" s="47" t="s">
        <v>1183</v>
      </c>
      <c r="B2" s="47"/>
      <c r="C2" s="47"/>
      <c r="D2" s="47"/>
      <c r="E2" s="47"/>
    </row>
    <row r="3" ht="28.5" customHeight="1" spans="5:5">
      <c r="E3" s="48" t="s">
        <v>1147</v>
      </c>
    </row>
    <row r="4" ht="28.5" customHeight="1" spans="1:5">
      <c r="A4" s="49" t="s">
        <v>56</v>
      </c>
      <c r="B4" s="49" t="s">
        <v>1184</v>
      </c>
      <c r="C4" s="49" t="s">
        <v>1185</v>
      </c>
      <c r="D4" s="49" t="s">
        <v>1186</v>
      </c>
      <c r="E4" s="49" t="s">
        <v>60</v>
      </c>
    </row>
    <row r="5" ht="28.5" customHeight="1" spans="1:5">
      <c r="A5" s="50" t="s">
        <v>1151</v>
      </c>
      <c r="B5" s="50">
        <v>0</v>
      </c>
      <c r="C5" s="50">
        <v>0</v>
      </c>
      <c r="D5" s="50">
        <v>0</v>
      </c>
      <c r="E5" s="50"/>
    </row>
    <row r="6" ht="28.5" customHeight="1" spans="1:5">
      <c r="A6" s="50"/>
      <c r="B6" s="50"/>
      <c r="C6" s="50"/>
      <c r="D6" s="50"/>
      <c r="E6" s="50"/>
    </row>
    <row r="7" ht="28.5" customHeight="1" spans="1:5">
      <c r="A7" s="51" t="s">
        <v>1187</v>
      </c>
      <c r="B7" s="51"/>
      <c r="C7" s="51"/>
      <c r="D7" s="51"/>
      <c r="E7" s="51"/>
    </row>
    <row r="8" ht="28.5" customHeight="1"/>
  </sheetData>
  <mergeCells count="2">
    <mergeCell ref="A2:E2"/>
    <mergeCell ref="A7:E7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30"/>
  <sheetViews>
    <sheetView workbookViewId="0">
      <selection activeCell="A1" sqref="A1"/>
    </sheetView>
  </sheetViews>
  <sheetFormatPr defaultColWidth="9" defaultRowHeight="14.25" outlineLevelCol="1"/>
  <cols>
    <col min="1" max="1" width="35.5" style="4" customWidth="1"/>
    <col min="2" max="2" width="28" style="4" customWidth="1"/>
    <col min="3" max="254" width="9" style="4"/>
    <col min="255" max="255" width="32.75" style="4" customWidth="1"/>
    <col min="256" max="256" width="11.125" style="4" customWidth="1"/>
    <col min="257" max="257" width="32.875" style="4" customWidth="1"/>
    <col min="258" max="258" width="11.25" style="4" customWidth="1"/>
    <col min="259" max="510" width="9" style="4"/>
    <col min="511" max="511" width="32.75" style="4" customWidth="1"/>
    <col min="512" max="512" width="11.125" style="4" customWidth="1"/>
    <col min="513" max="513" width="32.875" style="4" customWidth="1"/>
    <col min="514" max="514" width="11.25" style="4" customWidth="1"/>
    <col min="515" max="766" width="9" style="4"/>
    <col min="767" max="767" width="32.75" style="4" customWidth="1"/>
    <col min="768" max="768" width="11.125" style="4" customWidth="1"/>
    <col min="769" max="769" width="32.875" style="4" customWidth="1"/>
    <col min="770" max="770" width="11.25" style="4" customWidth="1"/>
    <col min="771" max="1022" width="9" style="4"/>
    <col min="1023" max="1023" width="32.75" style="4" customWidth="1"/>
    <col min="1024" max="1024" width="11.125" style="4" customWidth="1"/>
    <col min="1025" max="1025" width="32.875" style="4" customWidth="1"/>
    <col min="1026" max="1026" width="11.25" style="4" customWidth="1"/>
    <col min="1027" max="1278" width="9" style="4"/>
    <col min="1279" max="1279" width="32.75" style="4" customWidth="1"/>
    <col min="1280" max="1280" width="11.125" style="4" customWidth="1"/>
    <col min="1281" max="1281" width="32.875" style="4" customWidth="1"/>
    <col min="1282" max="1282" width="11.25" style="4" customWidth="1"/>
    <col min="1283" max="1534" width="9" style="4"/>
    <col min="1535" max="1535" width="32.75" style="4" customWidth="1"/>
    <col min="1536" max="1536" width="11.125" style="4" customWidth="1"/>
    <col min="1537" max="1537" width="32.875" style="4" customWidth="1"/>
    <col min="1538" max="1538" width="11.25" style="4" customWidth="1"/>
    <col min="1539" max="1790" width="9" style="4"/>
    <col min="1791" max="1791" width="32.75" style="4" customWidth="1"/>
    <col min="1792" max="1792" width="11.125" style="4" customWidth="1"/>
    <col min="1793" max="1793" width="32.875" style="4" customWidth="1"/>
    <col min="1794" max="1794" width="11.25" style="4" customWidth="1"/>
    <col min="1795" max="2046" width="9" style="4"/>
    <col min="2047" max="2047" width="32.75" style="4" customWidth="1"/>
    <col min="2048" max="2048" width="11.125" style="4" customWidth="1"/>
    <col min="2049" max="2049" width="32.875" style="4" customWidth="1"/>
    <col min="2050" max="2050" width="11.25" style="4" customWidth="1"/>
    <col min="2051" max="2302" width="9" style="4"/>
    <col min="2303" max="2303" width="32.75" style="4" customWidth="1"/>
    <col min="2304" max="2304" width="11.125" style="4" customWidth="1"/>
    <col min="2305" max="2305" width="32.875" style="4" customWidth="1"/>
    <col min="2306" max="2306" width="11.25" style="4" customWidth="1"/>
    <col min="2307" max="2558" width="9" style="4"/>
    <col min="2559" max="2559" width="32.75" style="4" customWidth="1"/>
    <col min="2560" max="2560" width="11.125" style="4" customWidth="1"/>
    <col min="2561" max="2561" width="32.875" style="4" customWidth="1"/>
    <col min="2562" max="2562" width="11.25" style="4" customWidth="1"/>
    <col min="2563" max="2814" width="9" style="4"/>
    <col min="2815" max="2815" width="32.75" style="4" customWidth="1"/>
    <col min="2816" max="2816" width="11.125" style="4" customWidth="1"/>
    <col min="2817" max="2817" width="32.875" style="4" customWidth="1"/>
    <col min="2818" max="2818" width="11.25" style="4" customWidth="1"/>
    <col min="2819" max="3070" width="9" style="4"/>
    <col min="3071" max="3071" width="32.75" style="4" customWidth="1"/>
    <col min="3072" max="3072" width="11.125" style="4" customWidth="1"/>
    <col min="3073" max="3073" width="32.875" style="4" customWidth="1"/>
    <col min="3074" max="3074" width="11.25" style="4" customWidth="1"/>
    <col min="3075" max="3326" width="9" style="4"/>
    <col min="3327" max="3327" width="32.75" style="4" customWidth="1"/>
    <col min="3328" max="3328" width="11.125" style="4" customWidth="1"/>
    <col min="3329" max="3329" width="32.875" style="4" customWidth="1"/>
    <col min="3330" max="3330" width="11.25" style="4" customWidth="1"/>
    <col min="3331" max="3582" width="9" style="4"/>
    <col min="3583" max="3583" width="32.75" style="4" customWidth="1"/>
    <col min="3584" max="3584" width="11.125" style="4" customWidth="1"/>
    <col min="3585" max="3585" width="32.875" style="4" customWidth="1"/>
    <col min="3586" max="3586" width="11.25" style="4" customWidth="1"/>
    <col min="3587" max="3838" width="9" style="4"/>
    <col min="3839" max="3839" width="32.75" style="4" customWidth="1"/>
    <col min="3840" max="3840" width="11.125" style="4" customWidth="1"/>
    <col min="3841" max="3841" width="32.875" style="4" customWidth="1"/>
    <col min="3842" max="3842" width="11.25" style="4" customWidth="1"/>
    <col min="3843" max="4094" width="9" style="4"/>
    <col min="4095" max="4095" width="32.75" style="4" customWidth="1"/>
    <col min="4096" max="4096" width="11.125" style="4" customWidth="1"/>
    <col min="4097" max="4097" width="32.875" style="4" customWidth="1"/>
    <col min="4098" max="4098" width="11.25" style="4" customWidth="1"/>
    <col min="4099" max="4350" width="9" style="4"/>
    <col min="4351" max="4351" width="32.75" style="4" customWidth="1"/>
    <col min="4352" max="4352" width="11.125" style="4" customWidth="1"/>
    <col min="4353" max="4353" width="32.875" style="4" customWidth="1"/>
    <col min="4354" max="4354" width="11.25" style="4" customWidth="1"/>
    <col min="4355" max="4606" width="9" style="4"/>
    <col min="4607" max="4607" width="32.75" style="4" customWidth="1"/>
    <col min="4608" max="4608" width="11.125" style="4" customWidth="1"/>
    <col min="4609" max="4609" width="32.875" style="4" customWidth="1"/>
    <col min="4610" max="4610" width="11.25" style="4" customWidth="1"/>
    <col min="4611" max="4862" width="9" style="4"/>
    <col min="4863" max="4863" width="32.75" style="4" customWidth="1"/>
    <col min="4864" max="4864" width="11.125" style="4" customWidth="1"/>
    <col min="4865" max="4865" width="32.875" style="4" customWidth="1"/>
    <col min="4866" max="4866" width="11.25" style="4" customWidth="1"/>
    <col min="4867" max="5118" width="9" style="4"/>
    <col min="5119" max="5119" width="32.75" style="4" customWidth="1"/>
    <col min="5120" max="5120" width="11.125" style="4" customWidth="1"/>
    <col min="5121" max="5121" width="32.875" style="4" customWidth="1"/>
    <col min="5122" max="5122" width="11.25" style="4" customWidth="1"/>
    <col min="5123" max="5374" width="9" style="4"/>
    <col min="5375" max="5375" width="32.75" style="4" customWidth="1"/>
    <col min="5376" max="5376" width="11.125" style="4" customWidth="1"/>
    <col min="5377" max="5377" width="32.875" style="4" customWidth="1"/>
    <col min="5378" max="5378" width="11.25" style="4" customWidth="1"/>
    <col min="5379" max="5630" width="9" style="4"/>
    <col min="5631" max="5631" width="32.75" style="4" customWidth="1"/>
    <col min="5632" max="5632" width="11.125" style="4" customWidth="1"/>
    <col min="5633" max="5633" width="32.875" style="4" customWidth="1"/>
    <col min="5634" max="5634" width="11.25" style="4" customWidth="1"/>
    <col min="5635" max="5886" width="9" style="4"/>
    <col min="5887" max="5887" width="32.75" style="4" customWidth="1"/>
    <col min="5888" max="5888" width="11.125" style="4" customWidth="1"/>
    <col min="5889" max="5889" width="32.875" style="4" customWidth="1"/>
    <col min="5890" max="5890" width="11.25" style="4" customWidth="1"/>
    <col min="5891" max="6142" width="9" style="4"/>
    <col min="6143" max="6143" width="32.75" style="4" customWidth="1"/>
    <col min="6144" max="6144" width="11.125" style="4" customWidth="1"/>
    <col min="6145" max="6145" width="32.875" style="4" customWidth="1"/>
    <col min="6146" max="6146" width="11.25" style="4" customWidth="1"/>
    <col min="6147" max="6398" width="9" style="4"/>
    <col min="6399" max="6399" width="32.75" style="4" customWidth="1"/>
    <col min="6400" max="6400" width="11.125" style="4" customWidth="1"/>
    <col min="6401" max="6401" width="32.875" style="4" customWidth="1"/>
    <col min="6402" max="6402" width="11.25" style="4" customWidth="1"/>
    <col min="6403" max="6654" width="9" style="4"/>
    <col min="6655" max="6655" width="32.75" style="4" customWidth="1"/>
    <col min="6656" max="6656" width="11.125" style="4" customWidth="1"/>
    <col min="6657" max="6657" width="32.875" style="4" customWidth="1"/>
    <col min="6658" max="6658" width="11.25" style="4" customWidth="1"/>
    <col min="6659" max="6910" width="9" style="4"/>
    <col min="6911" max="6911" width="32.75" style="4" customWidth="1"/>
    <col min="6912" max="6912" width="11.125" style="4" customWidth="1"/>
    <col min="6913" max="6913" width="32.875" style="4" customWidth="1"/>
    <col min="6914" max="6914" width="11.25" style="4" customWidth="1"/>
    <col min="6915" max="7166" width="9" style="4"/>
    <col min="7167" max="7167" width="32.75" style="4" customWidth="1"/>
    <col min="7168" max="7168" width="11.125" style="4" customWidth="1"/>
    <col min="7169" max="7169" width="32.875" style="4" customWidth="1"/>
    <col min="7170" max="7170" width="11.25" style="4" customWidth="1"/>
    <col min="7171" max="7422" width="9" style="4"/>
    <col min="7423" max="7423" width="32.75" style="4" customWidth="1"/>
    <col min="7424" max="7424" width="11.125" style="4" customWidth="1"/>
    <col min="7425" max="7425" width="32.875" style="4" customWidth="1"/>
    <col min="7426" max="7426" width="11.25" style="4" customWidth="1"/>
    <col min="7427" max="7678" width="9" style="4"/>
    <col min="7679" max="7679" width="32.75" style="4" customWidth="1"/>
    <col min="7680" max="7680" width="11.125" style="4" customWidth="1"/>
    <col min="7681" max="7681" width="32.875" style="4" customWidth="1"/>
    <col min="7682" max="7682" width="11.25" style="4" customWidth="1"/>
    <col min="7683" max="7934" width="9" style="4"/>
    <col min="7935" max="7935" width="32.75" style="4" customWidth="1"/>
    <col min="7936" max="7936" width="11.125" style="4" customWidth="1"/>
    <col min="7937" max="7937" width="32.875" style="4" customWidth="1"/>
    <col min="7938" max="7938" width="11.25" style="4" customWidth="1"/>
    <col min="7939" max="8190" width="9" style="4"/>
    <col min="8191" max="8191" width="32.75" style="4" customWidth="1"/>
    <col min="8192" max="8192" width="11.125" style="4" customWidth="1"/>
    <col min="8193" max="8193" width="32.875" style="4" customWidth="1"/>
    <col min="8194" max="8194" width="11.25" style="4" customWidth="1"/>
    <col min="8195" max="8446" width="9" style="4"/>
    <col min="8447" max="8447" width="32.75" style="4" customWidth="1"/>
    <col min="8448" max="8448" width="11.125" style="4" customWidth="1"/>
    <col min="8449" max="8449" width="32.875" style="4" customWidth="1"/>
    <col min="8450" max="8450" width="11.25" style="4" customWidth="1"/>
    <col min="8451" max="8702" width="9" style="4"/>
    <col min="8703" max="8703" width="32.75" style="4" customWidth="1"/>
    <col min="8704" max="8704" width="11.125" style="4" customWidth="1"/>
    <col min="8705" max="8705" width="32.875" style="4" customWidth="1"/>
    <col min="8706" max="8706" width="11.25" style="4" customWidth="1"/>
    <col min="8707" max="8958" width="9" style="4"/>
    <col min="8959" max="8959" width="32.75" style="4" customWidth="1"/>
    <col min="8960" max="8960" width="11.125" style="4" customWidth="1"/>
    <col min="8961" max="8961" width="32.875" style="4" customWidth="1"/>
    <col min="8962" max="8962" width="11.25" style="4" customWidth="1"/>
    <col min="8963" max="9214" width="9" style="4"/>
    <col min="9215" max="9215" width="32.75" style="4" customWidth="1"/>
    <col min="9216" max="9216" width="11.125" style="4" customWidth="1"/>
    <col min="9217" max="9217" width="32.875" style="4" customWidth="1"/>
    <col min="9218" max="9218" width="11.25" style="4" customWidth="1"/>
    <col min="9219" max="9470" width="9" style="4"/>
    <col min="9471" max="9471" width="32.75" style="4" customWidth="1"/>
    <col min="9472" max="9472" width="11.125" style="4" customWidth="1"/>
    <col min="9473" max="9473" width="32.875" style="4" customWidth="1"/>
    <col min="9474" max="9474" width="11.25" style="4" customWidth="1"/>
    <col min="9475" max="9726" width="9" style="4"/>
    <col min="9727" max="9727" width="32.75" style="4" customWidth="1"/>
    <col min="9728" max="9728" width="11.125" style="4" customWidth="1"/>
    <col min="9729" max="9729" width="32.875" style="4" customWidth="1"/>
    <col min="9730" max="9730" width="11.25" style="4" customWidth="1"/>
    <col min="9731" max="9982" width="9" style="4"/>
    <col min="9983" max="9983" width="32.75" style="4" customWidth="1"/>
    <col min="9984" max="9984" width="11.125" style="4" customWidth="1"/>
    <col min="9985" max="9985" width="32.875" style="4" customWidth="1"/>
    <col min="9986" max="9986" width="11.25" style="4" customWidth="1"/>
    <col min="9987" max="10238" width="9" style="4"/>
    <col min="10239" max="10239" width="32.75" style="4" customWidth="1"/>
    <col min="10240" max="10240" width="11.125" style="4" customWidth="1"/>
    <col min="10241" max="10241" width="32.875" style="4" customWidth="1"/>
    <col min="10242" max="10242" width="11.25" style="4" customWidth="1"/>
    <col min="10243" max="10494" width="9" style="4"/>
    <col min="10495" max="10495" width="32.75" style="4" customWidth="1"/>
    <col min="10496" max="10496" width="11.125" style="4" customWidth="1"/>
    <col min="10497" max="10497" width="32.875" style="4" customWidth="1"/>
    <col min="10498" max="10498" width="11.25" style="4" customWidth="1"/>
    <col min="10499" max="10750" width="9" style="4"/>
    <col min="10751" max="10751" width="32.75" style="4" customWidth="1"/>
    <col min="10752" max="10752" width="11.125" style="4" customWidth="1"/>
    <col min="10753" max="10753" width="32.875" style="4" customWidth="1"/>
    <col min="10754" max="10754" width="11.25" style="4" customWidth="1"/>
    <col min="10755" max="11006" width="9" style="4"/>
    <col min="11007" max="11007" width="32.75" style="4" customWidth="1"/>
    <col min="11008" max="11008" width="11.125" style="4" customWidth="1"/>
    <col min="11009" max="11009" width="32.875" style="4" customWidth="1"/>
    <col min="11010" max="11010" width="11.25" style="4" customWidth="1"/>
    <col min="11011" max="11262" width="9" style="4"/>
    <col min="11263" max="11263" width="32.75" style="4" customWidth="1"/>
    <col min="11264" max="11264" width="11.125" style="4" customWidth="1"/>
    <col min="11265" max="11265" width="32.875" style="4" customWidth="1"/>
    <col min="11266" max="11266" width="11.25" style="4" customWidth="1"/>
    <col min="11267" max="11518" width="9" style="4"/>
    <col min="11519" max="11519" width="32.75" style="4" customWidth="1"/>
    <col min="11520" max="11520" width="11.125" style="4" customWidth="1"/>
    <col min="11521" max="11521" width="32.875" style="4" customWidth="1"/>
    <col min="11522" max="11522" width="11.25" style="4" customWidth="1"/>
    <col min="11523" max="11774" width="9" style="4"/>
    <col min="11775" max="11775" width="32.75" style="4" customWidth="1"/>
    <col min="11776" max="11776" width="11.125" style="4" customWidth="1"/>
    <col min="11777" max="11777" width="32.875" style="4" customWidth="1"/>
    <col min="11778" max="11778" width="11.25" style="4" customWidth="1"/>
    <col min="11779" max="12030" width="9" style="4"/>
    <col min="12031" max="12031" width="32.75" style="4" customWidth="1"/>
    <col min="12032" max="12032" width="11.125" style="4" customWidth="1"/>
    <col min="12033" max="12033" width="32.875" style="4" customWidth="1"/>
    <col min="12034" max="12034" width="11.25" style="4" customWidth="1"/>
    <col min="12035" max="12286" width="9" style="4"/>
    <col min="12287" max="12287" width="32.75" style="4" customWidth="1"/>
    <col min="12288" max="12288" width="11.125" style="4" customWidth="1"/>
    <col min="12289" max="12289" width="32.875" style="4" customWidth="1"/>
    <col min="12290" max="12290" width="11.25" style="4" customWidth="1"/>
    <col min="12291" max="12542" width="9" style="4"/>
    <col min="12543" max="12543" width="32.75" style="4" customWidth="1"/>
    <col min="12544" max="12544" width="11.125" style="4" customWidth="1"/>
    <col min="12545" max="12545" width="32.875" style="4" customWidth="1"/>
    <col min="12546" max="12546" width="11.25" style="4" customWidth="1"/>
    <col min="12547" max="12798" width="9" style="4"/>
    <col min="12799" max="12799" width="32.75" style="4" customWidth="1"/>
    <col min="12800" max="12800" width="11.125" style="4" customWidth="1"/>
    <col min="12801" max="12801" width="32.875" style="4" customWidth="1"/>
    <col min="12802" max="12802" width="11.25" style="4" customWidth="1"/>
    <col min="12803" max="13054" width="9" style="4"/>
    <col min="13055" max="13055" width="32.75" style="4" customWidth="1"/>
    <col min="13056" max="13056" width="11.125" style="4" customWidth="1"/>
    <col min="13057" max="13057" width="32.875" style="4" customWidth="1"/>
    <col min="13058" max="13058" width="11.25" style="4" customWidth="1"/>
    <col min="13059" max="13310" width="9" style="4"/>
    <col min="13311" max="13311" width="32.75" style="4" customWidth="1"/>
    <col min="13312" max="13312" width="11.125" style="4" customWidth="1"/>
    <col min="13313" max="13313" width="32.875" style="4" customWidth="1"/>
    <col min="13314" max="13314" width="11.25" style="4" customWidth="1"/>
    <col min="13315" max="13566" width="9" style="4"/>
    <col min="13567" max="13567" width="32.75" style="4" customWidth="1"/>
    <col min="13568" max="13568" width="11.125" style="4" customWidth="1"/>
    <col min="13569" max="13569" width="32.875" style="4" customWidth="1"/>
    <col min="13570" max="13570" width="11.25" style="4" customWidth="1"/>
    <col min="13571" max="13822" width="9" style="4"/>
    <col min="13823" max="13823" width="32.75" style="4" customWidth="1"/>
    <col min="13824" max="13824" width="11.125" style="4" customWidth="1"/>
    <col min="13825" max="13825" width="32.875" style="4" customWidth="1"/>
    <col min="13826" max="13826" width="11.25" style="4" customWidth="1"/>
    <col min="13827" max="14078" width="9" style="4"/>
    <col min="14079" max="14079" width="32.75" style="4" customWidth="1"/>
    <col min="14080" max="14080" width="11.125" style="4" customWidth="1"/>
    <col min="14081" max="14081" width="32.875" style="4" customWidth="1"/>
    <col min="14082" max="14082" width="11.25" style="4" customWidth="1"/>
    <col min="14083" max="14334" width="9" style="4"/>
    <col min="14335" max="14335" width="32.75" style="4" customWidth="1"/>
    <col min="14336" max="14336" width="11.125" style="4" customWidth="1"/>
    <col min="14337" max="14337" width="32.875" style="4" customWidth="1"/>
    <col min="14338" max="14338" width="11.25" style="4" customWidth="1"/>
    <col min="14339" max="14590" width="9" style="4"/>
    <col min="14591" max="14591" width="32.75" style="4" customWidth="1"/>
    <col min="14592" max="14592" width="11.125" style="4" customWidth="1"/>
    <col min="14593" max="14593" width="32.875" style="4" customWidth="1"/>
    <col min="14594" max="14594" width="11.25" style="4" customWidth="1"/>
    <col min="14595" max="14846" width="9" style="4"/>
    <col min="14847" max="14847" width="32.75" style="4" customWidth="1"/>
    <col min="14848" max="14848" width="11.125" style="4" customWidth="1"/>
    <col min="14849" max="14849" width="32.875" style="4" customWidth="1"/>
    <col min="14850" max="14850" width="11.25" style="4" customWidth="1"/>
    <col min="14851" max="15102" width="9" style="4"/>
    <col min="15103" max="15103" width="32.75" style="4" customWidth="1"/>
    <col min="15104" max="15104" width="11.125" style="4" customWidth="1"/>
    <col min="15105" max="15105" width="32.875" style="4" customWidth="1"/>
    <col min="15106" max="15106" width="11.25" style="4" customWidth="1"/>
    <col min="15107" max="15358" width="9" style="4"/>
    <col min="15359" max="15359" width="32.75" style="4" customWidth="1"/>
    <col min="15360" max="15360" width="11.125" style="4" customWidth="1"/>
    <col min="15361" max="15361" width="32.875" style="4" customWidth="1"/>
    <col min="15362" max="15362" width="11.25" style="4" customWidth="1"/>
    <col min="15363" max="15614" width="9" style="4"/>
    <col min="15615" max="15615" width="32.75" style="4" customWidth="1"/>
    <col min="15616" max="15616" width="11.125" style="4" customWidth="1"/>
    <col min="15617" max="15617" width="32.875" style="4" customWidth="1"/>
    <col min="15618" max="15618" width="11.25" style="4" customWidth="1"/>
    <col min="15619" max="15870" width="9" style="4"/>
    <col min="15871" max="15871" width="32.75" style="4" customWidth="1"/>
    <col min="15872" max="15872" width="11.125" style="4" customWidth="1"/>
    <col min="15873" max="15873" width="32.875" style="4" customWidth="1"/>
    <col min="15874" max="15874" width="11.25" style="4" customWidth="1"/>
    <col min="15875" max="16126" width="9" style="4"/>
    <col min="16127" max="16127" width="32.75" style="4" customWidth="1"/>
    <col min="16128" max="16128" width="11.125" style="4" customWidth="1"/>
    <col min="16129" max="16129" width="32.875" style="4" customWidth="1"/>
    <col min="16130" max="16130" width="11.25" style="4" customWidth="1"/>
    <col min="16131" max="16384" width="9" style="4"/>
  </cols>
  <sheetData>
    <row r="1" s="1" customFormat="1" ht="27" customHeight="1" spans="1:2">
      <c r="A1" s="5"/>
      <c r="B1" s="6"/>
    </row>
    <row r="2" s="2" customFormat="1" ht="33.95" customHeight="1" spans="1:2">
      <c r="A2" s="7" t="s">
        <v>1188</v>
      </c>
      <c r="B2" s="7"/>
    </row>
    <row r="3" s="2" customFormat="1" ht="33.95" customHeight="1" spans="1:2">
      <c r="A3" s="7"/>
      <c r="B3" s="8" t="s">
        <v>1</v>
      </c>
    </row>
    <row r="4" s="3" customFormat="1" ht="35.1" customHeight="1" spans="1:2">
      <c r="A4" s="9" t="s">
        <v>2</v>
      </c>
      <c r="B4" s="10" t="s">
        <v>58</v>
      </c>
    </row>
    <row r="5" s="3" customFormat="1" ht="35.1" customHeight="1" spans="1:2">
      <c r="A5" s="11" t="s">
        <v>1189</v>
      </c>
      <c r="B5" s="12"/>
    </row>
    <row r="6" s="3" customFormat="1" ht="35.1" customHeight="1" spans="1:2">
      <c r="A6" s="13"/>
      <c r="B6" s="12"/>
    </row>
    <row r="7" s="3" customFormat="1" ht="35.1" customHeight="1" spans="1:2">
      <c r="A7" s="13"/>
      <c r="B7" s="12"/>
    </row>
    <row r="8" s="3" customFormat="1" ht="35.1" customHeight="1" spans="1:2">
      <c r="A8" s="13"/>
      <c r="B8" s="12"/>
    </row>
    <row r="9" s="3" customFormat="1" ht="35.1" customHeight="1" spans="1:2">
      <c r="A9" s="13"/>
      <c r="B9" s="12"/>
    </row>
    <row r="10" s="3" customFormat="1" ht="35.1" customHeight="1" spans="1:2">
      <c r="A10" s="13"/>
      <c r="B10" s="12"/>
    </row>
    <row r="11" s="3" customFormat="1" ht="35.1" customHeight="1" spans="1:2">
      <c r="A11" s="13"/>
      <c r="B11" s="12"/>
    </row>
    <row r="12" s="3" customFormat="1" ht="35.1" customHeight="1" spans="1:2">
      <c r="A12" s="13"/>
      <c r="B12" s="12"/>
    </row>
    <row r="13" s="3" customFormat="1" ht="35.1" customHeight="1" spans="1:2">
      <c r="A13" s="13"/>
      <c r="B13" s="12"/>
    </row>
    <row r="14" s="3" customFormat="1" ht="35.1" customHeight="1" spans="1:2">
      <c r="A14" s="14"/>
      <c r="B14" s="12"/>
    </row>
    <row r="15" s="3" customFormat="1" ht="35.1" customHeight="1" spans="1:2">
      <c r="A15" s="15"/>
      <c r="B15" s="16"/>
    </row>
    <row r="16" s="3" customFormat="1" ht="35.1" customHeight="1" spans="1:2">
      <c r="A16" s="15"/>
      <c r="B16" s="16"/>
    </row>
    <row r="17" s="3" customFormat="1" ht="35.1" customHeight="1" spans="1:2">
      <c r="A17" s="15"/>
      <c r="B17" s="16"/>
    </row>
    <row r="18" s="3" customFormat="1" ht="35.1" customHeight="1" spans="1:2">
      <c r="A18" s="15"/>
      <c r="B18" s="16"/>
    </row>
    <row r="19" s="3" customFormat="1" ht="35.1" customHeight="1" spans="1:2">
      <c r="A19" s="15"/>
      <c r="B19" s="16"/>
    </row>
    <row r="20" s="3" customFormat="1" ht="35.25" customHeight="1" spans="1:2">
      <c r="A20" s="17" t="s">
        <v>1190</v>
      </c>
      <c r="B20" s="17"/>
    </row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</sheetData>
  <mergeCells count="2">
    <mergeCell ref="A2:B2"/>
    <mergeCell ref="A20:B20"/>
  </mergeCells>
  <printOptions horizontalCentered="1"/>
  <pageMargins left="0.156944444444444" right="0.156944444444444" top="0.984027777777778" bottom="0.984027777777778" header="0.511805555555556" footer="0.511805555555556"/>
  <pageSetup paperSize="9" scale="85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30"/>
  <sheetViews>
    <sheetView workbookViewId="0">
      <selection activeCell="A7" sqref="$A7:$XFD7"/>
    </sheetView>
  </sheetViews>
  <sheetFormatPr defaultColWidth="9" defaultRowHeight="14.25" outlineLevelCol="1"/>
  <cols>
    <col min="1" max="1" width="37.875" style="4" customWidth="1"/>
    <col min="2" max="2" width="26.375" style="4" customWidth="1"/>
    <col min="3" max="254" width="9" style="4"/>
    <col min="255" max="255" width="32.75" style="4" customWidth="1"/>
    <col min="256" max="256" width="11.125" style="4" customWidth="1"/>
    <col min="257" max="257" width="32.875" style="4" customWidth="1"/>
    <col min="258" max="258" width="11.25" style="4" customWidth="1"/>
    <col min="259" max="510" width="9" style="4"/>
    <col min="511" max="511" width="32.75" style="4" customWidth="1"/>
    <col min="512" max="512" width="11.125" style="4" customWidth="1"/>
    <col min="513" max="513" width="32.875" style="4" customWidth="1"/>
    <col min="514" max="514" width="11.25" style="4" customWidth="1"/>
    <col min="515" max="766" width="9" style="4"/>
    <col min="767" max="767" width="32.75" style="4" customWidth="1"/>
    <col min="768" max="768" width="11.125" style="4" customWidth="1"/>
    <col min="769" max="769" width="32.875" style="4" customWidth="1"/>
    <col min="770" max="770" width="11.25" style="4" customWidth="1"/>
    <col min="771" max="1022" width="9" style="4"/>
    <col min="1023" max="1023" width="32.75" style="4" customWidth="1"/>
    <col min="1024" max="1024" width="11.125" style="4" customWidth="1"/>
    <col min="1025" max="1025" width="32.875" style="4" customWidth="1"/>
    <col min="1026" max="1026" width="11.25" style="4" customWidth="1"/>
    <col min="1027" max="1278" width="9" style="4"/>
    <col min="1279" max="1279" width="32.75" style="4" customWidth="1"/>
    <col min="1280" max="1280" width="11.125" style="4" customWidth="1"/>
    <col min="1281" max="1281" width="32.875" style="4" customWidth="1"/>
    <col min="1282" max="1282" width="11.25" style="4" customWidth="1"/>
    <col min="1283" max="1534" width="9" style="4"/>
    <col min="1535" max="1535" width="32.75" style="4" customWidth="1"/>
    <col min="1536" max="1536" width="11.125" style="4" customWidth="1"/>
    <col min="1537" max="1537" width="32.875" style="4" customWidth="1"/>
    <col min="1538" max="1538" width="11.25" style="4" customWidth="1"/>
    <col min="1539" max="1790" width="9" style="4"/>
    <col min="1791" max="1791" width="32.75" style="4" customWidth="1"/>
    <col min="1792" max="1792" width="11.125" style="4" customWidth="1"/>
    <col min="1793" max="1793" width="32.875" style="4" customWidth="1"/>
    <col min="1794" max="1794" width="11.25" style="4" customWidth="1"/>
    <col min="1795" max="2046" width="9" style="4"/>
    <col min="2047" max="2047" width="32.75" style="4" customWidth="1"/>
    <col min="2048" max="2048" width="11.125" style="4" customWidth="1"/>
    <col min="2049" max="2049" width="32.875" style="4" customWidth="1"/>
    <col min="2050" max="2050" width="11.25" style="4" customWidth="1"/>
    <col min="2051" max="2302" width="9" style="4"/>
    <col min="2303" max="2303" width="32.75" style="4" customWidth="1"/>
    <col min="2304" max="2304" width="11.125" style="4" customWidth="1"/>
    <col min="2305" max="2305" width="32.875" style="4" customWidth="1"/>
    <col min="2306" max="2306" width="11.25" style="4" customWidth="1"/>
    <col min="2307" max="2558" width="9" style="4"/>
    <col min="2559" max="2559" width="32.75" style="4" customWidth="1"/>
    <col min="2560" max="2560" width="11.125" style="4" customWidth="1"/>
    <col min="2561" max="2561" width="32.875" style="4" customWidth="1"/>
    <col min="2562" max="2562" width="11.25" style="4" customWidth="1"/>
    <col min="2563" max="2814" width="9" style="4"/>
    <col min="2815" max="2815" width="32.75" style="4" customWidth="1"/>
    <col min="2816" max="2816" width="11.125" style="4" customWidth="1"/>
    <col min="2817" max="2817" width="32.875" style="4" customWidth="1"/>
    <col min="2818" max="2818" width="11.25" style="4" customWidth="1"/>
    <col min="2819" max="3070" width="9" style="4"/>
    <col min="3071" max="3071" width="32.75" style="4" customWidth="1"/>
    <col min="3072" max="3072" width="11.125" style="4" customWidth="1"/>
    <col min="3073" max="3073" width="32.875" style="4" customWidth="1"/>
    <col min="3074" max="3074" width="11.25" style="4" customWidth="1"/>
    <col min="3075" max="3326" width="9" style="4"/>
    <col min="3327" max="3327" width="32.75" style="4" customWidth="1"/>
    <col min="3328" max="3328" width="11.125" style="4" customWidth="1"/>
    <col min="3329" max="3329" width="32.875" style="4" customWidth="1"/>
    <col min="3330" max="3330" width="11.25" style="4" customWidth="1"/>
    <col min="3331" max="3582" width="9" style="4"/>
    <col min="3583" max="3583" width="32.75" style="4" customWidth="1"/>
    <col min="3584" max="3584" width="11.125" style="4" customWidth="1"/>
    <col min="3585" max="3585" width="32.875" style="4" customWidth="1"/>
    <col min="3586" max="3586" width="11.25" style="4" customWidth="1"/>
    <col min="3587" max="3838" width="9" style="4"/>
    <col min="3839" max="3839" width="32.75" style="4" customWidth="1"/>
    <col min="3840" max="3840" width="11.125" style="4" customWidth="1"/>
    <col min="3841" max="3841" width="32.875" style="4" customWidth="1"/>
    <col min="3842" max="3842" width="11.25" style="4" customWidth="1"/>
    <col min="3843" max="4094" width="9" style="4"/>
    <col min="4095" max="4095" width="32.75" style="4" customWidth="1"/>
    <col min="4096" max="4096" width="11.125" style="4" customWidth="1"/>
    <col min="4097" max="4097" width="32.875" style="4" customWidth="1"/>
    <col min="4098" max="4098" width="11.25" style="4" customWidth="1"/>
    <col min="4099" max="4350" width="9" style="4"/>
    <col min="4351" max="4351" width="32.75" style="4" customWidth="1"/>
    <col min="4352" max="4352" width="11.125" style="4" customWidth="1"/>
    <col min="4353" max="4353" width="32.875" style="4" customWidth="1"/>
    <col min="4354" max="4354" width="11.25" style="4" customWidth="1"/>
    <col min="4355" max="4606" width="9" style="4"/>
    <col min="4607" max="4607" width="32.75" style="4" customWidth="1"/>
    <col min="4608" max="4608" width="11.125" style="4" customWidth="1"/>
    <col min="4609" max="4609" width="32.875" style="4" customWidth="1"/>
    <col min="4610" max="4610" width="11.25" style="4" customWidth="1"/>
    <col min="4611" max="4862" width="9" style="4"/>
    <col min="4863" max="4863" width="32.75" style="4" customWidth="1"/>
    <col min="4864" max="4864" width="11.125" style="4" customWidth="1"/>
    <col min="4865" max="4865" width="32.875" style="4" customWidth="1"/>
    <col min="4866" max="4866" width="11.25" style="4" customWidth="1"/>
    <col min="4867" max="5118" width="9" style="4"/>
    <col min="5119" max="5119" width="32.75" style="4" customWidth="1"/>
    <col min="5120" max="5120" width="11.125" style="4" customWidth="1"/>
    <col min="5121" max="5121" width="32.875" style="4" customWidth="1"/>
    <col min="5122" max="5122" width="11.25" style="4" customWidth="1"/>
    <col min="5123" max="5374" width="9" style="4"/>
    <col min="5375" max="5375" width="32.75" style="4" customWidth="1"/>
    <col min="5376" max="5376" width="11.125" style="4" customWidth="1"/>
    <col min="5377" max="5377" width="32.875" style="4" customWidth="1"/>
    <col min="5378" max="5378" width="11.25" style="4" customWidth="1"/>
    <col min="5379" max="5630" width="9" style="4"/>
    <col min="5631" max="5631" width="32.75" style="4" customWidth="1"/>
    <col min="5632" max="5632" width="11.125" style="4" customWidth="1"/>
    <col min="5633" max="5633" width="32.875" style="4" customWidth="1"/>
    <col min="5634" max="5634" width="11.25" style="4" customWidth="1"/>
    <col min="5635" max="5886" width="9" style="4"/>
    <col min="5887" max="5887" width="32.75" style="4" customWidth="1"/>
    <col min="5888" max="5888" width="11.125" style="4" customWidth="1"/>
    <col min="5889" max="5889" width="32.875" style="4" customWidth="1"/>
    <col min="5890" max="5890" width="11.25" style="4" customWidth="1"/>
    <col min="5891" max="6142" width="9" style="4"/>
    <col min="6143" max="6143" width="32.75" style="4" customWidth="1"/>
    <col min="6144" max="6144" width="11.125" style="4" customWidth="1"/>
    <col min="6145" max="6145" width="32.875" style="4" customWidth="1"/>
    <col min="6146" max="6146" width="11.25" style="4" customWidth="1"/>
    <col min="6147" max="6398" width="9" style="4"/>
    <col min="6399" max="6399" width="32.75" style="4" customWidth="1"/>
    <col min="6400" max="6400" width="11.125" style="4" customWidth="1"/>
    <col min="6401" max="6401" width="32.875" style="4" customWidth="1"/>
    <col min="6402" max="6402" width="11.25" style="4" customWidth="1"/>
    <col min="6403" max="6654" width="9" style="4"/>
    <col min="6655" max="6655" width="32.75" style="4" customWidth="1"/>
    <col min="6656" max="6656" width="11.125" style="4" customWidth="1"/>
    <col min="6657" max="6657" width="32.875" style="4" customWidth="1"/>
    <col min="6658" max="6658" width="11.25" style="4" customWidth="1"/>
    <col min="6659" max="6910" width="9" style="4"/>
    <col min="6911" max="6911" width="32.75" style="4" customWidth="1"/>
    <col min="6912" max="6912" width="11.125" style="4" customWidth="1"/>
    <col min="6913" max="6913" width="32.875" style="4" customWidth="1"/>
    <col min="6914" max="6914" width="11.25" style="4" customWidth="1"/>
    <col min="6915" max="7166" width="9" style="4"/>
    <col min="7167" max="7167" width="32.75" style="4" customWidth="1"/>
    <col min="7168" max="7168" width="11.125" style="4" customWidth="1"/>
    <col min="7169" max="7169" width="32.875" style="4" customWidth="1"/>
    <col min="7170" max="7170" width="11.25" style="4" customWidth="1"/>
    <col min="7171" max="7422" width="9" style="4"/>
    <col min="7423" max="7423" width="32.75" style="4" customWidth="1"/>
    <col min="7424" max="7424" width="11.125" style="4" customWidth="1"/>
    <col min="7425" max="7425" width="32.875" style="4" customWidth="1"/>
    <col min="7426" max="7426" width="11.25" style="4" customWidth="1"/>
    <col min="7427" max="7678" width="9" style="4"/>
    <col min="7679" max="7679" width="32.75" style="4" customWidth="1"/>
    <col min="7680" max="7680" width="11.125" style="4" customWidth="1"/>
    <col min="7681" max="7681" width="32.875" style="4" customWidth="1"/>
    <col min="7682" max="7682" width="11.25" style="4" customWidth="1"/>
    <col min="7683" max="7934" width="9" style="4"/>
    <col min="7935" max="7935" width="32.75" style="4" customWidth="1"/>
    <col min="7936" max="7936" width="11.125" style="4" customWidth="1"/>
    <col min="7937" max="7937" width="32.875" style="4" customWidth="1"/>
    <col min="7938" max="7938" width="11.25" style="4" customWidth="1"/>
    <col min="7939" max="8190" width="9" style="4"/>
    <col min="8191" max="8191" width="32.75" style="4" customWidth="1"/>
    <col min="8192" max="8192" width="11.125" style="4" customWidth="1"/>
    <col min="8193" max="8193" width="32.875" style="4" customWidth="1"/>
    <col min="8194" max="8194" width="11.25" style="4" customWidth="1"/>
    <col min="8195" max="8446" width="9" style="4"/>
    <col min="8447" max="8447" width="32.75" style="4" customWidth="1"/>
    <col min="8448" max="8448" width="11.125" style="4" customWidth="1"/>
    <col min="8449" max="8449" width="32.875" style="4" customWidth="1"/>
    <col min="8450" max="8450" width="11.25" style="4" customWidth="1"/>
    <col min="8451" max="8702" width="9" style="4"/>
    <col min="8703" max="8703" width="32.75" style="4" customWidth="1"/>
    <col min="8704" max="8704" width="11.125" style="4" customWidth="1"/>
    <col min="8705" max="8705" width="32.875" style="4" customWidth="1"/>
    <col min="8706" max="8706" width="11.25" style="4" customWidth="1"/>
    <col min="8707" max="8958" width="9" style="4"/>
    <col min="8959" max="8959" width="32.75" style="4" customWidth="1"/>
    <col min="8960" max="8960" width="11.125" style="4" customWidth="1"/>
    <col min="8961" max="8961" width="32.875" style="4" customWidth="1"/>
    <col min="8962" max="8962" width="11.25" style="4" customWidth="1"/>
    <col min="8963" max="9214" width="9" style="4"/>
    <col min="9215" max="9215" width="32.75" style="4" customWidth="1"/>
    <col min="9216" max="9216" width="11.125" style="4" customWidth="1"/>
    <col min="9217" max="9217" width="32.875" style="4" customWidth="1"/>
    <col min="9218" max="9218" width="11.25" style="4" customWidth="1"/>
    <col min="9219" max="9470" width="9" style="4"/>
    <col min="9471" max="9471" width="32.75" style="4" customWidth="1"/>
    <col min="9472" max="9472" width="11.125" style="4" customWidth="1"/>
    <col min="9473" max="9473" width="32.875" style="4" customWidth="1"/>
    <col min="9474" max="9474" width="11.25" style="4" customWidth="1"/>
    <col min="9475" max="9726" width="9" style="4"/>
    <col min="9727" max="9727" width="32.75" style="4" customWidth="1"/>
    <col min="9728" max="9728" width="11.125" style="4" customWidth="1"/>
    <col min="9729" max="9729" width="32.875" style="4" customWidth="1"/>
    <col min="9730" max="9730" width="11.25" style="4" customWidth="1"/>
    <col min="9731" max="9982" width="9" style="4"/>
    <col min="9983" max="9983" width="32.75" style="4" customWidth="1"/>
    <col min="9984" max="9984" width="11.125" style="4" customWidth="1"/>
    <col min="9985" max="9985" width="32.875" style="4" customWidth="1"/>
    <col min="9986" max="9986" width="11.25" style="4" customWidth="1"/>
    <col min="9987" max="10238" width="9" style="4"/>
    <col min="10239" max="10239" width="32.75" style="4" customWidth="1"/>
    <col min="10240" max="10240" width="11.125" style="4" customWidth="1"/>
    <col min="10241" max="10241" width="32.875" style="4" customWidth="1"/>
    <col min="10242" max="10242" width="11.25" style="4" customWidth="1"/>
    <col min="10243" max="10494" width="9" style="4"/>
    <col min="10495" max="10495" width="32.75" style="4" customWidth="1"/>
    <col min="10496" max="10496" width="11.125" style="4" customWidth="1"/>
    <col min="10497" max="10497" width="32.875" style="4" customWidth="1"/>
    <col min="10498" max="10498" width="11.25" style="4" customWidth="1"/>
    <col min="10499" max="10750" width="9" style="4"/>
    <col min="10751" max="10751" width="32.75" style="4" customWidth="1"/>
    <col min="10752" max="10752" width="11.125" style="4" customWidth="1"/>
    <col min="10753" max="10753" width="32.875" style="4" customWidth="1"/>
    <col min="10754" max="10754" width="11.25" style="4" customWidth="1"/>
    <col min="10755" max="11006" width="9" style="4"/>
    <col min="11007" max="11007" width="32.75" style="4" customWidth="1"/>
    <col min="11008" max="11008" width="11.125" style="4" customWidth="1"/>
    <col min="11009" max="11009" width="32.875" style="4" customWidth="1"/>
    <col min="11010" max="11010" width="11.25" style="4" customWidth="1"/>
    <col min="11011" max="11262" width="9" style="4"/>
    <col min="11263" max="11263" width="32.75" style="4" customWidth="1"/>
    <col min="11264" max="11264" width="11.125" style="4" customWidth="1"/>
    <col min="11265" max="11265" width="32.875" style="4" customWidth="1"/>
    <col min="11266" max="11266" width="11.25" style="4" customWidth="1"/>
    <col min="11267" max="11518" width="9" style="4"/>
    <col min="11519" max="11519" width="32.75" style="4" customWidth="1"/>
    <col min="11520" max="11520" width="11.125" style="4" customWidth="1"/>
    <col min="11521" max="11521" width="32.875" style="4" customWidth="1"/>
    <col min="11522" max="11522" width="11.25" style="4" customWidth="1"/>
    <col min="11523" max="11774" width="9" style="4"/>
    <col min="11775" max="11775" width="32.75" style="4" customWidth="1"/>
    <col min="11776" max="11776" width="11.125" style="4" customWidth="1"/>
    <col min="11777" max="11777" width="32.875" style="4" customWidth="1"/>
    <col min="11778" max="11778" width="11.25" style="4" customWidth="1"/>
    <col min="11779" max="12030" width="9" style="4"/>
    <col min="12031" max="12031" width="32.75" style="4" customWidth="1"/>
    <col min="12032" max="12032" width="11.125" style="4" customWidth="1"/>
    <col min="12033" max="12033" width="32.875" style="4" customWidth="1"/>
    <col min="12034" max="12034" width="11.25" style="4" customWidth="1"/>
    <col min="12035" max="12286" width="9" style="4"/>
    <col min="12287" max="12287" width="32.75" style="4" customWidth="1"/>
    <col min="12288" max="12288" width="11.125" style="4" customWidth="1"/>
    <col min="12289" max="12289" width="32.875" style="4" customWidth="1"/>
    <col min="12290" max="12290" width="11.25" style="4" customWidth="1"/>
    <col min="12291" max="12542" width="9" style="4"/>
    <col min="12543" max="12543" width="32.75" style="4" customWidth="1"/>
    <col min="12544" max="12544" width="11.125" style="4" customWidth="1"/>
    <col min="12545" max="12545" width="32.875" style="4" customWidth="1"/>
    <col min="12546" max="12546" width="11.25" style="4" customWidth="1"/>
    <col min="12547" max="12798" width="9" style="4"/>
    <col min="12799" max="12799" width="32.75" style="4" customWidth="1"/>
    <col min="12800" max="12800" width="11.125" style="4" customWidth="1"/>
    <col min="12801" max="12801" width="32.875" style="4" customWidth="1"/>
    <col min="12802" max="12802" width="11.25" style="4" customWidth="1"/>
    <col min="12803" max="13054" width="9" style="4"/>
    <col min="13055" max="13055" width="32.75" style="4" customWidth="1"/>
    <col min="13056" max="13056" width="11.125" style="4" customWidth="1"/>
    <col min="13057" max="13057" width="32.875" style="4" customWidth="1"/>
    <col min="13058" max="13058" width="11.25" style="4" customWidth="1"/>
    <col min="13059" max="13310" width="9" style="4"/>
    <col min="13311" max="13311" width="32.75" style="4" customWidth="1"/>
    <col min="13312" max="13312" width="11.125" style="4" customWidth="1"/>
    <col min="13313" max="13313" width="32.875" style="4" customWidth="1"/>
    <col min="13314" max="13314" width="11.25" style="4" customWidth="1"/>
    <col min="13315" max="13566" width="9" style="4"/>
    <col min="13567" max="13567" width="32.75" style="4" customWidth="1"/>
    <col min="13568" max="13568" width="11.125" style="4" customWidth="1"/>
    <col min="13569" max="13569" width="32.875" style="4" customWidth="1"/>
    <col min="13570" max="13570" width="11.25" style="4" customWidth="1"/>
    <col min="13571" max="13822" width="9" style="4"/>
    <col min="13823" max="13823" width="32.75" style="4" customWidth="1"/>
    <col min="13824" max="13824" width="11.125" style="4" customWidth="1"/>
    <col min="13825" max="13825" width="32.875" style="4" customWidth="1"/>
    <col min="13826" max="13826" width="11.25" style="4" customWidth="1"/>
    <col min="13827" max="14078" width="9" style="4"/>
    <col min="14079" max="14079" width="32.75" style="4" customWidth="1"/>
    <col min="14080" max="14080" width="11.125" style="4" customWidth="1"/>
    <col min="14081" max="14081" width="32.875" style="4" customWidth="1"/>
    <col min="14082" max="14082" width="11.25" style="4" customWidth="1"/>
    <col min="14083" max="14334" width="9" style="4"/>
    <col min="14335" max="14335" width="32.75" style="4" customWidth="1"/>
    <col min="14336" max="14336" width="11.125" style="4" customWidth="1"/>
    <col min="14337" max="14337" width="32.875" style="4" customWidth="1"/>
    <col min="14338" max="14338" width="11.25" style="4" customWidth="1"/>
    <col min="14339" max="14590" width="9" style="4"/>
    <col min="14591" max="14591" width="32.75" style="4" customWidth="1"/>
    <col min="14592" max="14592" width="11.125" style="4" customWidth="1"/>
    <col min="14593" max="14593" width="32.875" style="4" customWidth="1"/>
    <col min="14594" max="14594" width="11.25" style="4" customWidth="1"/>
    <col min="14595" max="14846" width="9" style="4"/>
    <col min="14847" max="14847" width="32.75" style="4" customWidth="1"/>
    <col min="14848" max="14848" width="11.125" style="4" customWidth="1"/>
    <col min="14849" max="14849" width="32.875" style="4" customWidth="1"/>
    <col min="14850" max="14850" width="11.25" style="4" customWidth="1"/>
    <col min="14851" max="15102" width="9" style="4"/>
    <col min="15103" max="15103" width="32.75" style="4" customWidth="1"/>
    <col min="15104" max="15104" width="11.125" style="4" customWidth="1"/>
    <col min="15105" max="15105" width="32.875" style="4" customWidth="1"/>
    <col min="15106" max="15106" width="11.25" style="4" customWidth="1"/>
    <col min="15107" max="15358" width="9" style="4"/>
    <col min="15359" max="15359" width="32.75" style="4" customWidth="1"/>
    <col min="15360" max="15360" width="11.125" style="4" customWidth="1"/>
    <col min="15361" max="15361" width="32.875" style="4" customWidth="1"/>
    <col min="15362" max="15362" width="11.25" style="4" customWidth="1"/>
    <col min="15363" max="15614" width="9" style="4"/>
    <col min="15615" max="15615" width="32.75" style="4" customWidth="1"/>
    <col min="15616" max="15616" width="11.125" style="4" customWidth="1"/>
    <col min="15617" max="15617" width="32.875" style="4" customWidth="1"/>
    <col min="15618" max="15618" width="11.25" style="4" customWidth="1"/>
    <col min="15619" max="15870" width="9" style="4"/>
    <col min="15871" max="15871" width="32.75" style="4" customWidth="1"/>
    <col min="15872" max="15872" width="11.125" style="4" customWidth="1"/>
    <col min="15873" max="15873" width="32.875" style="4" customWidth="1"/>
    <col min="15874" max="15874" width="11.25" style="4" customWidth="1"/>
    <col min="15875" max="16126" width="9" style="4"/>
    <col min="16127" max="16127" width="32.75" style="4" customWidth="1"/>
    <col min="16128" max="16128" width="11.125" style="4" customWidth="1"/>
    <col min="16129" max="16129" width="32.875" style="4" customWidth="1"/>
    <col min="16130" max="16130" width="11.25" style="4" customWidth="1"/>
    <col min="16131" max="16384" width="9" style="4"/>
  </cols>
  <sheetData>
    <row r="1" s="1" customFormat="1" ht="27" customHeight="1" spans="1:2">
      <c r="A1" s="6"/>
      <c r="B1" s="36"/>
    </row>
    <row r="2" s="2" customFormat="1" ht="33.95" customHeight="1" spans="1:2">
      <c r="A2" s="7" t="s">
        <v>1191</v>
      </c>
      <c r="B2" s="7"/>
    </row>
    <row r="3" s="2" customFormat="1" ht="33.95" customHeight="1" spans="1:2">
      <c r="A3" s="7"/>
      <c r="B3" s="37" t="s">
        <v>1</v>
      </c>
    </row>
    <row r="4" s="3" customFormat="1" ht="35.1" customHeight="1" spans="1:2">
      <c r="A4" s="9" t="s">
        <v>31</v>
      </c>
      <c r="B4" s="38" t="s">
        <v>58</v>
      </c>
    </row>
    <row r="5" s="3" customFormat="1" ht="35.1" customHeight="1" spans="1:2">
      <c r="A5" s="11" t="s">
        <v>1192</v>
      </c>
      <c r="B5" s="39"/>
    </row>
    <row r="6" s="3" customFormat="1" ht="35.1" customHeight="1" spans="1:2">
      <c r="A6" s="40"/>
      <c r="B6" s="39"/>
    </row>
    <row r="7" s="3" customFormat="1" ht="35.1" customHeight="1" spans="1:2">
      <c r="A7" s="40"/>
      <c r="B7" s="39"/>
    </row>
    <row r="8" s="3" customFormat="1" ht="35.1" customHeight="1" spans="1:2">
      <c r="A8" s="40"/>
      <c r="B8" s="39"/>
    </row>
    <row r="9" s="3" customFormat="1" ht="35.1" customHeight="1" spans="1:2">
      <c r="A9" s="40"/>
      <c r="B9" s="39"/>
    </row>
    <row r="10" s="3" customFormat="1" ht="35.1" customHeight="1" spans="1:2">
      <c r="A10" s="41"/>
      <c r="B10" s="42"/>
    </row>
    <row r="11" s="3" customFormat="1" ht="35.1" customHeight="1" spans="1:2">
      <c r="A11" s="41"/>
      <c r="B11" s="42"/>
    </row>
    <row r="12" s="3" customFormat="1" ht="35.1" customHeight="1" spans="1:2">
      <c r="A12" s="41"/>
      <c r="B12" s="42"/>
    </row>
    <row r="13" s="3" customFormat="1" ht="35.1" customHeight="1" spans="1:2">
      <c r="A13" s="41"/>
      <c r="B13" s="42"/>
    </row>
    <row r="14" s="3" customFormat="1" ht="35.1" customHeight="1" spans="1:2">
      <c r="A14" s="43"/>
      <c r="B14" s="42"/>
    </row>
    <row r="15" s="3" customFormat="1" ht="35.1" customHeight="1" spans="1:2">
      <c r="A15" s="43"/>
      <c r="B15" s="42"/>
    </row>
    <row r="16" s="3" customFormat="1" ht="35.1" customHeight="1" spans="1:2">
      <c r="A16" s="14"/>
      <c r="B16" s="42"/>
    </row>
    <row r="17" s="3" customFormat="1" ht="35.1" customHeight="1" spans="1:2">
      <c r="A17" s="14"/>
      <c r="B17" s="42"/>
    </row>
    <row r="18" s="3" customFormat="1" ht="35.1" customHeight="1" spans="1:2">
      <c r="A18" s="16"/>
      <c r="B18" s="44"/>
    </row>
    <row r="19" s="3" customFormat="1" ht="35.1" customHeight="1" spans="1:2">
      <c r="A19" s="16"/>
      <c r="B19" s="44"/>
    </row>
    <row r="20" s="3" customFormat="1" ht="39" customHeight="1" spans="1:2">
      <c r="A20" s="17" t="s">
        <v>1190</v>
      </c>
      <c r="B20" s="17"/>
    </row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</sheetData>
  <mergeCells count="2">
    <mergeCell ref="A2:B2"/>
    <mergeCell ref="A20:B20"/>
  </mergeCells>
  <printOptions horizontalCentered="1"/>
  <pageMargins left="0.156944444444444" right="0.156944444444444" top="0.984027777777778" bottom="0.984027777777778" header="0.511805555555556" footer="0.511805555555556"/>
  <pageSetup paperSize="9" scale="8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12"/>
  <sheetViews>
    <sheetView tabSelected="1" workbookViewId="0">
      <selection activeCell="I10" sqref="I10"/>
    </sheetView>
  </sheetViews>
  <sheetFormatPr defaultColWidth="9" defaultRowHeight="13.5" outlineLevelCol="5"/>
  <cols>
    <col min="1" max="1" width="17.75" customWidth="1"/>
  </cols>
  <sheetData>
    <row r="1" ht="46.5" customHeight="1" spans="1:6">
      <c r="A1" s="18" t="s">
        <v>1193</v>
      </c>
      <c r="B1" s="18"/>
      <c r="C1" s="18"/>
      <c r="D1" s="18"/>
      <c r="E1" s="18"/>
      <c r="F1" s="18"/>
    </row>
    <row r="2" ht="14.25" customHeight="1" spans="1:6">
      <c r="A2" s="19" t="s">
        <v>1</v>
      </c>
      <c r="B2" s="19"/>
      <c r="C2" s="19"/>
      <c r="D2" s="19"/>
      <c r="E2" s="19"/>
      <c r="F2" s="20"/>
    </row>
    <row r="3" ht="35.1" customHeight="1" spans="1:6">
      <c r="A3" s="21" t="s">
        <v>1082</v>
      </c>
      <c r="B3" s="22" t="s">
        <v>1118</v>
      </c>
      <c r="C3" s="23"/>
      <c r="D3" s="23"/>
      <c r="E3" s="23"/>
      <c r="F3" s="24"/>
    </row>
    <row r="4" ht="35.1" customHeight="1" spans="1:6">
      <c r="A4" s="25"/>
      <c r="B4" s="26"/>
      <c r="C4" s="27"/>
      <c r="D4" s="27"/>
      <c r="E4" s="27"/>
      <c r="F4" s="28"/>
    </row>
    <row r="5" ht="35.1" customHeight="1" spans="1:6">
      <c r="A5" s="29"/>
      <c r="B5" s="30"/>
      <c r="C5" s="31"/>
      <c r="D5" s="31"/>
      <c r="E5" s="31"/>
      <c r="F5" s="32"/>
    </row>
    <row r="6" ht="35.1" customHeight="1" spans="1:6">
      <c r="A6" s="29"/>
      <c r="B6" s="30"/>
      <c r="C6" s="31"/>
      <c r="D6" s="31"/>
      <c r="E6" s="31"/>
      <c r="F6" s="32"/>
    </row>
    <row r="7" ht="35.1" customHeight="1" spans="1:6">
      <c r="A7" s="33"/>
      <c r="B7" s="30"/>
      <c r="C7" s="31"/>
      <c r="D7" s="31"/>
      <c r="E7" s="31"/>
      <c r="F7" s="32"/>
    </row>
    <row r="8" ht="35.1" customHeight="1" spans="1:6">
      <c r="A8" s="33"/>
      <c r="B8" s="30"/>
      <c r="C8" s="31"/>
      <c r="D8" s="31"/>
      <c r="E8" s="31"/>
      <c r="F8" s="32"/>
    </row>
    <row r="9" ht="35.1" customHeight="1" spans="1:6">
      <c r="A9" s="29"/>
      <c r="B9" s="30"/>
      <c r="C9" s="31"/>
      <c r="D9" s="31"/>
      <c r="E9" s="31"/>
      <c r="F9" s="32"/>
    </row>
    <row r="10" ht="35.1" customHeight="1" spans="1:6">
      <c r="A10" s="33"/>
      <c r="B10" s="30"/>
      <c r="C10" s="31"/>
      <c r="D10" s="31"/>
      <c r="E10" s="31"/>
      <c r="F10" s="32"/>
    </row>
    <row r="11" ht="35.1" customHeight="1" spans="1:6">
      <c r="A11" s="34" t="s">
        <v>1159</v>
      </c>
      <c r="B11" s="30"/>
      <c r="C11" s="31"/>
      <c r="D11" s="31"/>
      <c r="E11" s="31"/>
      <c r="F11" s="32"/>
    </row>
    <row r="12" ht="40.5" customHeight="1" spans="1:6">
      <c r="A12" s="35" t="s">
        <v>1194</v>
      </c>
      <c r="B12" s="35"/>
      <c r="C12" s="35"/>
      <c r="D12" s="35"/>
      <c r="E12" s="35"/>
      <c r="F12" s="35"/>
    </row>
  </sheetData>
  <mergeCells count="12">
    <mergeCell ref="A1:F1"/>
    <mergeCell ref="A2:F2"/>
    <mergeCell ref="B5:F5"/>
    <mergeCell ref="B6:F6"/>
    <mergeCell ref="B7:F7"/>
    <mergeCell ref="B8:F8"/>
    <mergeCell ref="B9:F9"/>
    <mergeCell ref="B10:F10"/>
    <mergeCell ref="B11:F11"/>
    <mergeCell ref="A12:F12"/>
    <mergeCell ref="A3:A4"/>
    <mergeCell ref="B3:F4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30"/>
  <sheetViews>
    <sheetView workbookViewId="0">
      <selection activeCell="A1" sqref="A1"/>
    </sheetView>
  </sheetViews>
  <sheetFormatPr defaultColWidth="9" defaultRowHeight="14.25" outlineLevelCol="1"/>
  <cols>
    <col min="1" max="1" width="35.5" style="4" customWidth="1"/>
    <col min="2" max="2" width="26.25" style="4" customWidth="1"/>
    <col min="3" max="254" width="9" style="4"/>
    <col min="255" max="255" width="32.75" style="4" customWidth="1"/>
    <col min="256" max="256" width="11.125" style="4" customWidth="1"/>
    <col min="257" max="257" width="32.875" style="4" customWidth="1"/>
    <col min="258" max="258" width="11.25" style="4" customWidth="1"/>
    <col min="259" max="510" width="9" style="4"/>
    <col min="511" max="511" width="32.75" style="4" customWidth="1"/>
    <col min="512" max="512" width="11.125" style="4" customWidth="1"/>
    <col min="513" max="513" width="32.875" style="4" customWidth="1"/>
    <col min="514" max="514" width="11.25" style="4" customWidth="1"/>
    <col min="515" max="766" width="9" style="4"/>
    <col min="767" max="767" width="32.75" style="4" customWidth="1"/>
    <col min="768" max="768" width="11.125" style="4" customWidth="1"/>
    <col min="769" max="769" width="32.875" style="4" customWidth="1"/>
    <col min="770" max="770" width="11.25" style="4" customWidth="1"/>
    <col min="771" max="1022" width="9" style="4"/>
    <col min="1023" max="1023" width="32.75" style="4" customWidth="1"/>
    <col min="1024" max="1024" width="11.125" style="4" customWidth="1"/>
    <col min="1025" max="1025" width="32.875" style="4" customWidth="1"/>
    <col min="1026" max="1026" width="11.25" style="4" customWidth="1"/>
    <col min="1027" max="1278" width="9" style="4"/>
    <col min="1279" max="1279" width="32.75" style="4" customWidth="1"/>
    <col min="1280" max="1280" width="11.125" style="4" customWidth="1"/>
    <col min="1281" max="1281" width="32.875" style="4" customWidth="1"/>
    <col min="1282" max="1282" width="11.25" style="4" customWidth="1"/>
    <col min="1283" max="1534" width="9" style="4"/>
    <col min="1535" max="1535" width="32.75" style="4" customWidth="1"/>
    <col min="1536" max="1536" width="11.125" style="4" customWidth="1"/>
    <col min="1537" max="1537" width="32.875" style="4" customWidth="1"/>
    <col min="1538" max="1538" width="11.25" style="4" customWidth="1"/>
    <col min="1539" max="1790" width="9" style="4"/>
    <col min="1791" max="1791" width="32.75" style="4" customWidth="1"/>
    <col min="1792" max="1792" width="11.125" style="4" customWidth="1"/>
    <col min="1793" max="1793" width="32.875" style="4" customWidth="1"/>
    <col min="1794" max="1794" width="11.25" style="4" customWidth="1"/>
    <col min="1795" max="2046" width="9" style="4"/>
    <col min="2047" max="2047" width="32.75" style="4" customWidth="1"/>
    <col min="2048" max="2048" width="11.125" style="4" customWidth="1"/>
    <col min="2049" max="2049" width="32.875" style="4" customWidth="1"/>
    <col min="2050" max="2050" width="11.25" style="4" customWidth="1"/>
    <col min="2051" max="2302" width="9" style="4"/>
    <col min="2303" max="2303" width="32.75" style="4" customWidth="1"/>
    <col min="2304" max="2304" width="11.125" style="4" customWidth="1"/>
    <col min="2305" max="2305" width="32.875" style="4" customWidth="1"/>
    <col min="2306" max="2306" width="11.25" style="4" customWidth="1"/>
    <col min="2307" max="2558" width="9" style="4"/>
    <col min="2559" max="2559" width="32.75" style="4" customWidth="1"/>
    <col min="2560" max="2560" width="11.125" style="4" customWidth="1"/>
    <col min="2561" max="2561" width="32.875" style="4" customWidth="1"/>
    <col min="2562" max="2562" width="11.25" style="4" customWidth="1"/>
    <col min="2563" max="2814" width="9" style="4"/>
    <col min="2815" max="2815" width="32.75" style="4" customWidth="1"/>
    <col min="2816" max="2816" width="11.125" style="4" customWidth="1"/>
    <col min="2817" max="2817" width="32.875" style="4" customWidth="1"/>
    <col min="2818" max="2818" width="11.25" style="4" customWidth="1"/>
    <col min="2819" max="3070" width="9" style="4"/>
    <col min="3071" max="3071" width="32.75" style="4" customWidth="1"/>
    <col min="3072" max="3072" width="11.125" style="4" customWidth="1"/>
    <col min="3073" max="3073" width="32.875" style="4" customWidth="1"/>
    <col min="3074" max="3074" width="11.25" style="4" customWidth="1"/>
    <col min="3075" max="3326" width="9" style="4"/>
    <col min="3327" max="3327" width="32.75" style="4" customWidth="1"/>
    <col min="3328" max="3328" width="11.125" style="4" customWidth="1"/>
    <col min="3329" max="3329" width="32.875" style="4" customWidth="1"/>
    <col min="3330" max="3330" width="11.25" style="4" customWidth="1"/>
    <col min="3331" max="3582" width="9" style="4"/>
    <col min="3583" max="3583" width="32.75" style="4" customWidth="1"/>
    <col min="3584" max="3584" width="11.125" style="4" customWidth="1"/>
    <col min="3585" max="3585" width="32.875" style="4" customWidth="1"/>
    <col min="3586" max="3586" width="11.25" style="4" customWidth="1"/>
    <col min="3587" max="3838" width="9" style="4"/>
    <col min="3839" max="3839" width="32.75" style="4" customWidth="1"/>
    <col min="3840" max="3840" width="11.125" style="4" customWidth="1"/>
    <col min="3841" max="3841" width="32.875" style="4" customWidth="1"/>
    <col min="3842" max="3842" width="11.25" style="4" customWidth="1"/>
    <col min="3843" max="4094" width="9" style="4"/>
    <col min="4095" max="4095" width="32.75" style="4" customWidth="1"/>
    <col min="4096" max="4096" width="11.125" style="4" customWidth="1"/>
    <col min="4097" max="4097" width="32.875" style="4" customWidth="1"/>
    <col min="4098" max="4098" width="11.25" style="4" customWidth="1"/>
    <col min="4099" max="4350" width="9" style="4"/>
    <col min="4351" max="4351" width="32.75" style="4" customWidth="1"/>
    <col min="4352" max="4352" width="11.125" style="4" customWidth="1"/>
    <col min="4353" max="4353" width="32.875" style="4" customWidth="1"/>
    <col min="4354" max="4354" width="11.25" style="4" customWidth="1"/>
    <col min="4355" max="4606" width="9" style="4"/>
    <col min="4607" max="4607" width="32.75" style="4" customWidth="1"/>
    <col min="4608" max="4608" width="11.125" style="4" customWidth="1"/>
    <col min="4609" max="4609" width="32.875" style="4" customWidth="1"/>
    <col min="4610" max="4610" width="11.25" style="4" customWidth="1"/>
    <col min="4611" max="4862" width="9" style="4"/>
    <col min="4863" max="4863" width="32.75" style="4" customWidth="1"/>
    <col min="4864" max="4864" width="11.125" style="4" customWidth="1"/>
    <col min="4865" max="4865" width="32.875" style="4" customWidth="1"/>
    <col min="4866" max="4866" width="11.25" style="4" customWidth="1"/>
    <col min="4867" max="5118" width="9" style="4"/>
    <col min="5119" max="5119" width="32.75" style="4" customWidth="1"/>
    <col min="5120" max="5120" width="11.125" style="4" customWidth="1"/>
    <col min="5121" max="5121" width="32.875" style="4" customWidth="1"/>
    <col min="5122" max="5122" width="11.25" style="4" customWidth="1"/>
    <col min="5123" max="5374" width="9" style="4"/>
    <col min="5375" max="5375" width="32.75" style="4" customWidth="1"/>
    <col min="5376" max="5376" width="11.125" style="4" customWidth="1"/>
    <col min="5377" max="5377" width="32.875" style="4" customWidth="1"/>
    <col min="5378" max="5378" width="11.25" style="4" customWidth="1"/>
    <col min="5379" max="5630" width="9" style="4"/>
    <col min="5631" max="5631" width="32.75" style="4" customWidth="1"/>
    <col min="5632" max="5632" width="11.125" style="4" customWidth="1"/>
    <col min="5633" max="5633" width="32.875" style="4" customWidth="1"/>
    <col min="5634" max="5634" width="11.25" style="4" customWidth="1"/>
    <col min="5635" max="5886" width="9" style="4"/>
    <col min="5887" max="5887" width="32.75" style="4" customWidth="1"/>
    <col min="5888" max="5888" width="11.125" style="4" customWidth="1"/>
    <col min="5889" max="5889" width="32.875" style="4" customWidth="1"/>
    <col min="5890" max="5890" width="11.25" style="4" customWidth="1"/>
    <col min="5891" max="6142" width="9" style="4"/>
    <col min="6143" max="6143" width="32.75" style="4" customWidth="1"/>
    <col min="6144" max="6144" width="11.125" style="4" customWidth="1"/>
    <col min="6145" max="6145" width="32.875" style="4" customWidth="1"/>
    <col min="6146" max="6146" width="11.25" style="4" customWidth="1"/>
    <col min="6147" max="6398" width="9" style="4"/>
    <col min="6399" max="6399" width="32.75" style="4" customWidth="1"/>
    <col min="6400" max="6400" width="11.125" style="4" customWidth="1"/>
    <col min="6401" max="6401" width="32.875" style="4" customWidth="1"/>
    <col min="6402" max="6402" width="11.25" style="4" customWidth="1"/>
    <col min="6403" max="6654" width="9" style="4"/>
    <col min="6655" max="6655" width="32.75" style="4" customWidth="1"/>
    <col min="6656" max="6656" width="11.125" style="4" customWidth="1"/>
    <col min="6657" max="6657" width="32.875" style="4" customWidth="1"/>
    <col min="6658" max="6658" width="11.25" style="4" customWidth="1"/>
    <col min="6659" max="6910" width="9" style="4"/>
    <col min="6911" max="6911" width="32.75" style="4" customWidth="1"/>
    <col min="6912" max="6912" width="11.125" style="4" customWidth="1"/>
    <col min="6913" max="6913" width="32.875" style="4" customWidth="1"/>
    <col min="6914" max="6914" width="11.25" style="4" customWidth="1"/>
    <col min="6915" max="7166" width="9" style="4"/>
    <col min="7167" max="7167" width="32.75" style="4" customWidth="1"/>
    <col min="7168" max="7168" width="11.125" style="4" customWidth="1"/>
    <col min="7169" max="7169" width="32.875" style="4" customWidth="1"/>
    <col min="7170" max="7170" width="11.25" style="4" customWidth="1"/>
    <col min="7171" max="7422" width="9" style="4"/>
    <col min="7423" max="7423" width="32.75" style="4" customWidth="1"/>
    <col min="7424" max="7424" width="11.125" style="4" customWidth="1"/>
    <col min="7425" max="7425" width="32.875" style="4" customWidth="1"/>
    <col min="7426" max="7426" width="11.25" style="4" customWidth="1"/>
    <col min="7427" max="7678" width="9" style="4"/>
    <col min="7679" max="7679" width="32.75" style="4" customWidth="1"/>
    <col min="7680" max="7680" width="11.125" style="4" customWidth="1"/>
    <col min="7681" max="7681" width="32.875" style="4" customWidth="1"/>
    <col min="7682" max="7682" width="11.25" style="4" customWidth="1"/>
    <col min="7683" max="7934" width="9" style="4"/>
    <col min="7935" max="7935" width="32.75" style="4" customWidth="1"/>
    <col min="7936" max="7936" width="11.125" style="4" customWidth="1"/>
    <col min="7937" max="7937" width="32.875" style="4" customWidth="1"/>
    <col min="7938" max="7938" width="11.25" style="4" customWidth="1"/>
    <col min="7939" max="8190" width="9" style="4"/>
    <col min="8191" max="8191" width="32.75" style="4" customWidth="1"/>
    <col min="8192" max="8192" width="11.125" style="4" customWidth="1"/>
    <col min="8193" max="8193" width="32.875" style="4" customWidth="1"/>
    <col min="8194" max="8194" width="11.25" style="4" customWidth="1"/>
    <col min="8195" max="8446" width="9" style="4"/>
    <col min="8447" max="8447" width="32.75" style="4" customWidth="1"/>
    <col min="8448" max="8448" width="11.125" style="4" customWidth="1"/>
    <col min="8449" max="8449" width="32.875" style="4" customWidth="1"/>
    <col min="8450" max="8450" width="11.25" style="4" customWidth="1"/>
    <col min="8451" max="8702" width="9" style="4"/>
    <col min="8703" max="8703" width="32.75" style="4" customWidth="1"/>
    <col min="8704" max="8704" width="11.125" style="4" customWidth="1"/>
    <col min="8705" max="8705" width="32.875" style="4" customWidth="1"/>
    <col min="8706" max="8706" width="11.25" style="4" customWidth="1"/>
    <col min="8707" max="8958" width="9" style="4"/>
    <col min="8959" max="8959" width="32.75" style="4" customWidth="1"/>
    <col min="8960" max="8960" width="11.125" style="4" customWidth="1"/>
    <col min="8961" max="8961" width="32.875" style="4" customWidth="1"/>
    <col min="8962" max="8962" width="11.25" style="4" customWidth="1"/>
    <col min="8963" max="9214" width="9" style="4"/>
    <col min="9215" max="9215" width="32.75" style="4" customWidth="1"/>
    <col min="9216" max="9216" width="11.125" style="4" customWidth="1"/>
    <col min="9217" max="9217" width="32.875" style="4" customWidth="1"/>
    <col min="9218" max="9218" width="11.25" style="4" customWidth="1"/>
    <col min="9219" max="9470" width="9" style="4"/>
    <col min="9471" max="9471" width="32.75" style="4" customWidth="1"/>
    <col min="9472" max="9472" width="11.125" style="4" customWidth="1"/>
    <col min="9473" max="9473" width="32.875" style="4" customWidth="1"/>
    <col min="9474" max="9474" width="11.25" style="4" customWidth="1"/>
    <col min="9475" max="9726" width="9" style="4"/>
    <col min="9727" max="9727" width="32.75" style="4" customWidth="1"/>
    <col min="9728" max="9728" width="11.125" style="4" customWidth="1"/>
    <col min="9729" max="9729" width="32.875" style="4" customWidth="1"/>
    <col min="9730" max="9730" width="11.25" style="4" customWidth="1"/>
    <col min="9731" max="9982" width="9" style="4"/>
    <col min="9983" max="9983" width="32.75" style="4" customWidth="1"/>
    <col min="9984" max="9984" width="11.125" style="4" customWidth="1"/>
    <col min="9985" max="9985" width="32.875" style="4" customWidth="1"/>
    <col min="9986" max="9986" width="11.25" style="4" customWidth="1"/>
    <col min="9987" max="10238" width="9" style="4"/>
    <col min="10239" max="10239" width="32.75" style="4" customWidth="1"/>
    <col min="10240" max="10240" width="11.125" style="4" customWidth="1"/>
    <col min="10241" max="10241" width="32.875" style="4" customWidth="1"/>
    <col min="10242" max="10242" width="11.25" style="4" customWidth="1"/>
    <col min="10243" max="10494" width="9" style="4"/>
    <col min="10495" max="10495" width="32.75" style="4" customWidth="1"/>
    <col min="10496" max="10496" width="11.125" style="4" customWidth="1"/>
    <col min="10497" max="10497" width="32.875" style="4" customWidth="1"/>
    <col min="10498" max="10498" width="11.25" style="4" customWidth="1"/>
    <col min="10499" max="10750" width="9" style="4"/>
    <col min="10751" max="10751" width="32.75" style="4" customWidth="1"/>
    <col min="10752" max="10752" width="11.125" style="4" customWidth="1"/>
    <col min="10753" max="10753" width="32.875" style="4" customWidth="1"/>
    <col min="10754" max="10754" width="11.25" style="4" customWidth="1"/>
    <col min="10755" max="11006" width="9" style="4"/>
    <col min="11007" max="11007" width="32.75" style="4" customWidth="1"/>
    <col min="11008" max="11008" width="11.125" style="4" customWidth="1"/>
    <col min="11009" max="11009" width="32.875" style="4" customWidth="1"/>
    <col min="11010" max="11010" width="11.25" style="4" customWidth="1"/>
    <col min="11011" max="11262" width="9" style="4"/>
    <col min="11263" max="11263" width="32.75" style="4" customWidth="1"/>
    <col min="11264" max="11264" width="11.125" style="4" customWidth="1"/>
    <col min="11265" max="11265" width="32.875" style="4" customWidth="1"/>
    <col min="11266" max="11266" width="11.25" style="4" customWidth="1"/>
    <col min="11267" max="11518" width="9" style="4"/>
    <col min="11519" max="11519" width="32.75" style="4" customWidth="1"/>
    <col min="11520" max="11520" width="11.125" style="4" customWidth="1"/>
    <col min="11521" max="11521" width="32.875" style="4" customWidth="1"/>
    <col min="11522" max="11522" width="11.25" style="4" customWidth="1"/>
    <col min="11523" max="11774" width="9" style="4"/>
    <col min="11775" max="11775" width="32.75" style="4" customWidth="1"/>
    <col min="11776" max="11776" width="11.125" style="4" customWidth="1"/>
    <col min="11777" max="11777" width="32.875" style="4" customWidth="1"/>
    <col min="11778" max="11778" width="11.25" style="4" customWidth="1"/>
    <col min="11779" max="12030" width="9" style="4"/>
    <col min="12031" max="12031" width="32.75" style="4" customWidth="1"/>
    <col min="12032" max="12032" width="11.125" style="4" customWidth="1"/>
    <col min="12033" max="12033" width="32.875" style="4" customWidth="1"/>
    <col min="12034" max="12034" width="11.25" style="4" customWidth="1"/>
    <col min="12035" max="12286" width="9" style="4"/>
    <col min="12287" max="12287" width="32.75" style="4" customWidth="1"/>
    <col min="12288" max="12288" width="11.125" style="4" customWidth="1"/>
    <col min="12289" max="12289" width="32.875" style="4" customWidth="1"/>
    <col min="12290" max="12290" width="11.25" style="4" customWidth="1"/>
    <col min="12291" max="12542" width="9" style="4"/>
    <col min="12543" max="12543" width="32.75" style="4" customWidth="1"/>
    <col min="12544" max="12544" width="11.125" style="4" customWidth="1"/>
    <col min="12545" max="12545" width="32.875" style="4" customWidth="1"/>
    <col min="12546" max="12546" width="11.25" style="4" customWidth="1"/>
    <col min="12547" max="12798" width="9" style="4"/>
    <col min="12799" max="12799" width="32.75" style="4" customWidth="1"/>
    <col min="12800" max="12800" width="11.125" style="4" customWidth="1"/>
    <col min="12801" max="12801" width="32.875" style="4" customWidth="1"/>
    <col min="12802" max="12802" width="11.25" style="4" customWidth="1"/>
    <col min="12803" max="13054" width="9" style="4"/>
    <col min="13055" max="13055" width="32.75" style="4" customWidth="1"/>
    <col min="13056" max="13056" width="11.125" style="4" customWidth="1"/>
    <col min="13057" max="13057" width="32.875" style="4" customWidth="1"/>
    <col min="13058" max="13058" width="11.25" style="4" customWidth="1"/>
    <col min="13059" max="13310" width="9" style="4"/>
    <col min="13311" max="13311" width="32.75" style="4" customWidth="1"/>
    <col min="13312" max="13312" width="11.125" style="4" customWidth="1"/>
    <col min="13313" max="13313" width="32.875" style="4" customWidth="1"/>
    <col min="13314" max="13314" width="11.25" style="4" customWidth="1"/>
    <col min="13315" max="13566" width="9" style="4"/>
    <col min="13567" max="13567" width="32.75" style="4" customWidth="1"/>
    <col min="13568" max="13568" width="11.125" style="4" customWidth="1"/>
    <col min="13569" max="13569" width="32.875" style="4" customWidth="1"/>
    <col min="13570" max="13570" width="11.25" style="4" customWidth="1"/>
    <col min="13571" max="13822" width="9" style="4"/>
    <col min="13823" max="13823" width="32.75" style="4" customWidth="1"/>
    <col min="13824" max="13824" width="11.125" style="4" customWidth="1"/>
    <col min="13825" max="13825" width="32.875" style="4" customWidth="1"/>
    <col min="13826" max="13826" width="11.25" style="4" customWidth="1"/>
    <col min="13827" max="14078" width="9" style="4"/>
    <col min="14079" max="14079" width="32.75" style="4" customWidth="1"/>
    <col min="14080" max="14080" width="11.125" style="4" customWidth="1"/>
    <col min="14081" max="14081" width="32.875" style="4" customWidth="1"/>
    <col min="14082" max="14082" width="11.25" style="4" customWidth="1"/>
    <col min="14083" max="14334" width="9" style="4"/>
    <col min="14335" max="14335" width="32.75" style="4" customWidth="1"/>
    <col min="14336" max="14336" width="11.125" style="4" customWidth="1"/>
    <col min="14337" max="14337" width="32.875" style="4" customWidth="1"/>
    <col min="14338" max="14338" width="11.25" style="4" customWidth="1"/>
    <col min="14339" max="14590" width="9" style="4"/>
    <col min="14591" max="14591" width="32.75" style="4" customWidth="1"/>
    <col min="14592" max="14592" width="11.125" style="4" customWidth="1"/>
    <col min="14593" max="14593" width="32.875" style="4" customWidth="1"/>
    <col min="14594" max="14594" width="11.25" style="4" customWidth="1"/>
    <col min="14595" max="14846" width="9" style="4"/>
    <col min="14847" max="14847" width="32.75" style="4" customWidth="1"/>
    <col min="14848" max="14848" width="11.125" style="4" customWidth="1"/>
    <col min="14849" max="14849" width="32.875" style="4" customWidth="1"/>
    <col min="14850" max="14850" width="11.25" style="4" customWidth="1"/>
    <col min="14851" max="15102" width="9" style="4"/>
    <col min="15103" max="15103" width="32.75" style="4" customWidth="1"/>
    <col min="15104" max="15104" width="11.125" style="4" customWidth="1"/>
    <col min="15105" max="15105" width="32.875" style="4" customWidth="1"/>
    <col min="15106" max="15106" width="11.25" style="4" customWidth="1"/>
    <col min="15107" max="15358" width="9" style="4"/>
    <col min="15359" max="15359" width="32.75" style="4" customWidth="1"/>
    <col min="15360" max="15360" width="11.125" style="4" customWidth="1"/>
    <col min="15361" max="15361" width="32.875" style="4" customWidth="1"/>
    <col min="15362" max="15362" width="11.25" style="4" customWidth="1"/>
    <col min="15363" max="15614" width="9" style="4"/>
    <col min="15615" max="15615" width="32.75" style="4" customWidth="1"/>
    <col min="15616" max="15616" width="11.125" style="4" customWidth="1"/>
    <col min="15617" max="15617" width="32.875" style="4" customWidth="1"/>
    <col min="15618" max="15618" width="11.25" style="4" customWidth="1"/>
    <col min="15619" max="15870" width="9" style="4"/>
    <col min="15871" max="15871" width="32.75" style="4" customWidth="1"/>
    <col min="15872" max="15872" width="11.125" style="4" customWidth="1"/>
    <col min="15873" max="15873" width="32.875" style="4" customWidth="1"/>
    <col min="15874" max="15874" width="11.25" style="4" customWidth="1"/>
    <col min="15875" max="16126" width="9" style="4"/>
    <col min="16127" max="16127" width="32.75" style="4" customWidth="1"/>
    <col min="16128" max="16128" width="11.125" style="4" customWidth="1"/>
    <col min="16129" max="16129" width="32.875" style="4" customWidth="1"/>
    <col min="16130" max="16130" width="11.25" style="4" customWidth="1"/>
    <col min="16131" max="16384" width="9" style="4"/>
  </cols>
  <sheetData>
    <row r="1" s="1" customFormat="1" ht="27" customHeight="1" spans="1:2">
      <c r="A1" s="5"/>
      <c r="B1" s="6"/>
    </row>
    <row r="2" s="2" customFormat="1" ht="33.95" customHeight="1" spans="1:2">
      <c r="A2" s="7" t="s">
        <v>1195</v>
      </c>
      <c r="B2" s="7"/>
    </row>
    <row r="3" s="2" customFormat="1" ht="33.95" customHeight="1" spans="1:2">
      <c r="A3" s="7"/>
      <c r="B3" s="8" t="s">
        <v>1</v>
      </c>
    </row>
    <row r="4" s="3" customFormat="1" ht="35.1" customHeight="1" spans="1:2">
      <c r="A4" s="9" t="s">
        <v>2</v>
      </c>
      <c r="B4" s="10" t="s">
        <v>58</v>
      </c>
    </row>
    <row r="5" s="3" customFormat="1" ht="35.1" customHeight="1" spans="1:2">
      <c r="A5" s="11" t="s">
        <v>1196</v>
      </c>
      <c r="B5" s="12"/>
    </row>
    <row r="6" s="3" customFormat="1" ht="35.1" customHeight="1" spans="1:2">
      <c r="A6" s="13"/>
      <c r="B6" s="12"/>
    </row>
    <row r="7" s="3" customFormat="1" ht="35.1" customHeight="1" spans="1:2">
      <c r="A7" s="13"/>
      <c r="B7" s="12"/>
    </row>
    <row r="8" s="3" customFormat="1" ht="35.1" customHeight="1" spans="1:2">
      <c r="A8" s="13"/>
      <c r="B8" s="12"/>
    </row>
    <row r="9" s="3" customFormat="1" ht="35.1" customHeight="1" spans="1:2">
      <c r="A9" s="13"/>
      <c r="B9" s="12"/>
    </row>
    <row r="10" s="3" customFormat="1" ht="35.1" customHeight="1" spans="1:2">
      <c r="A10" s="13"/>
      <c r="B10" s="12"/>
    </row>
    <row r="11" s="3" customFormat="1" ht="35.1" customHeight="1" spans="1:2">
      <c r="A11" s="13"/>
      <c r="B11" s="12"/>
    </row>
    <row r="12" s="3" customFormat="1" ht="35.1" customHeight="1" spans="1:2">
      <c r="A12" s="13"/>
      <c r="B12" s="12"/>
    </row>
    <row r="13" s="3" customFormat="1" ht="35.1" customHeight="1" spans="1:2">
      <c r="A13" s="13"/>
      <c r="B13" s="12"/>
    </row>
    <row r="14" s="3" customFormat="1" ht="35.1" customHeight="1" spans="1:2">
      <c r="A14" s="14"/>
      <c r="B14" s="12"/>
    </row>
    <row r="15" s="3" customFormat="1" ht="35.1" customHeight="1" spans="1:2">
      <c r="A15" s="15"/>
      <c r="B15" s="16"/>
    </row>
    <row r="16" s="3" customFormat="1" ht="35.1" customHeight="1" spans="1:2">
      <c r="A16" s="15"/>
      <c r="B16" s="16"/>
    </row>
    <row r="17" s="3" customFormat="1" ht="35.1" customHeight="1" spans="1:2">
      <c r="A17" s="15"/>
      <c r="B17" s="16"/>
    </row>
    <row r="18" s="3" customFormat="1" ht="35.1" customHeight="1" spans="1:2">
      <c r="A18" s="15"/>
      <c r="B18" s="16"/>
    </row>
    <row r="19" s="3" customFormat="1" ht="35.1" customHeight="1" spans="1:2">
      <c r="A19" s="15"/>
      <c r="B19" s="16"/>
    </row>
    <row r="20" s="3" customFormat="1" ht="35.25" customHeight="1" spans="1:2">
      <c r="A20" s="17" t="s">
        <v>1197</v>
      </c>
      <c r="B20" s="17"/>
    </row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</sheetData>
  <mergeCells count="2">
    <mergeCell ref="A2:B2"/>
    <mergeCell ref="A20:B20"/>
  </mergeCells>
  <printOptions horizontalCentered="1"/>
  <pageMargins left="0.156944444444444" right="0.156944444444444" top="0.984027777777778" bottom="0.984027777777778" header="0.511805555555556" footer="0.511805555555556"/>
  <pageSetup paperSize="9" scale="8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0"/>
  <sheetViews>
    <sheetView workbookViewId="0">
      <selection activeCell="F11" sqref="F11"/>
    </sheetView>
  </sheetViews>
  <sheetFormatPr defaultColWidth="9" defaultRowHeight="14.25" outlineLevelCol="2"/>
  <cols>
    <col min="1" max="1" width="35.5" style="4" customWidth="1"/>
    <col min="2" max="2" width="27.5" style="4" customWidth="1"/>
    <col min="3" max="254" width="9" style="4"/>
    <col min="255" max="255" width="32.75" style="4" customWidth="1"/>
    <col min="256" max="256" width="11.125" style="4" customWidth="1"/>
    <col min="257" max="257" width="32.875" style="4" customWidth="1"/>
    <col min="258" max="258" width="11.25" style="4" customWidth="1"/>
    <col min="259" max="510" width="9" style="4"/>
    <col min="511" max="511" width="32.75" style="4" customWidth="1"/>
    <col min="512" max="512" width="11.125" style="4" customWidth="1"/>
    <col min="513" max="513" width="32.875" style="4" customWidth="1"/>
    <col min="514" max="514" width="11.25" style="4" customWidth="1"/>
    <col min="515" max="766" width="9" style="4"/>
    <col min="767" max="767" width="32.75" style="4" customWidth="1"/>
    <col min="768" max="768" width="11.125" style="4" customWidth="1"/>
    <col min="769" max="769" width="32.875" style="4" customWidth="1"/>
    <col min="770" max="770" width="11.25" style="4" customWidth="1"/>
    <col min="771" max="1022" width="9" style="4"/>
    <col min="1023" max="1023" width="32.75" style="4" customWidth="1"/>
    <col min="1024" max="1024" width="11.125" style="4" customWidth="1"/>
    <col min="1025" max="1025" width="32.875" style="4" customWidth="1"/>
    <col min="1026" max="1026" width="11.25" style="4" customWidth="1"/>
    <col min="1027" max="1278" width="9" style="4"/>
    <col min="1279" max="1279" width="32.75" style="4" customWidth="1"/>
    <col min="1280" max="1280" width="11.125" style="4" customWidth="1"/>
    <col min="1281" max="1281" width="32.875" style="4" customWidth="1"/>
    <col min="1282" max="1282" width="11.25" style="4" customWidth="1"/>
    <col min="1283" max="1534" width="9" style="4"/>
    <col min="1535" max="1535" width="32.75" style="4" customWidth="1"/>
    <col min="1536" max="1536" width="11.125" style="4" customWidth="1"/>
    <col min="1537" max="1537" width="32.875" style="4" customWidth="1"/>
    <col min="1538" max="1538" width="11.25" style="4" customWidth="1"/>
    <col min="1539" max="1790" width="9" style="4"/>
    <col min="1791" max="1791" width="32.75" style="4" customWidth="1"/>
    <col min="1792" max="1792" width="11.125" style="4" customWidth="1"/>
    <col min="1793" max="1793" width="32.875" style="4" customWidth="1"/>
    <col min="1794" max="1794" width="11.25" style="4" customWidth="1"/>
    <col min="1795" max="2046" width="9" style="4"/>
    <col min="2047" max="2047" width="32.75" style="4" customWidth="1"/>
    <col min="2048" max="2048" width="11.125" style="4" customWidth="1"/>
    <col min="2049" max="2049" width="32.875" style="4" customWidth="1"/>
    <col min="2050" max="2050" width="11.25" style="4" customWidth="1"/>
    <col min="2051" max="2302" width="9" style="4"/>
    <col min="2303" max="2303" width="32.75" style="4" customWidth="1"/>
    <col min="2304" max="2304" width="11.125" style="4" customWidth="1"/>
    <col min="2305" max="2305" width="32.875" style="4" customWidth="1"/>
    <col min="2306" max="2306" width="11.25" style="4" customWidth="1"/>
    <col min="2307" max="2558" width="9" style="4"/>
    <col min="2559" max="2559" width="32.75" style="4" customWidth="1"/>
    <col min="2560" max="2560" width="11.125" style="4" customWidth="1"/>
    <col min="2561" max="2561" width="32.875" style="4" customWidth="1"/>
    <col min="2562" max="2562" width="11.25" style="4" customWidth="1"/>
    <col min="2563" max="2814" width="9" style="4"/>
    <col min="2815" max="2815" width="32.75" style="4" customWidth="1"/>
    <col min="2816" max="2816" width="11.125" style="4" customWidth="1"/>
    <col min="2817" max="2817" width="32.875" style="4" customWidth="1"/>
    <col min="2818" max="2818" width="11.25" style="4" customWidth="1"/>
    <col min="2819" max="3070" width="9" style="4"/>
    <col min="3071" max="3071" width="32.75" style="4" customWidth="1"/>
    <col min="3072" max="3072" width="11.125" style="4" customWidth="1"/>
    <col min="3073" max="3073" width="32.875" style="4" customWidth="1"/>
    <col min="3074" max="3074" width="11.25" style="4" customWidth="1"/>
    <col min="3075" max="3326" width="9" style="4"/>
    <col min="3327" max="3327" width="32.75" style="4" customWidth="1"/>
    <col min="3328" max="3328" width="11.125" style="4" customWidth="1"/>
    <col min="3329" max="3329" width="32.875" style="4" customWidth="1"/>
    <col min="3330" max="3330" width="11.25" style="4" customWidth="1"/>
    <col min="3331" max="3582" width="9" style="4"/>
    <col min="3583" max="3583" width="32.75" style="4" customWidth="1"/>
    <col min="3584" max="3584" width="11.125" style="4" customWidth="1"/>
    <col min="3585" max="3585" width="32.875" style="4" customWidth="1"/>
    <col min="3586" max="3586" width="11.25" style="4" customWidth="1"/>
    <col min="3587" max="3838" width="9" style="4"/>
    <col min="3839" max="3839" width="32.75" style="4" customWidth="1"/>
    <col min="3840" max="3840" width="11.125" style="4" customWidth="1"/>
    <col min="3841" max="3841" width="32.875" style="4" customWidth="1"/>
    <col min="3842" max="3842" width="11.25" style="4" customWidth="1"/>
    <col min="3843" max="4094" width="9" style="4"/>
    <col min="4095" max="4095" width="32.75" style="4" customWidth="1"/>
    <col min="4096" max="4096" width="11.125" style="4" customWidth="1"/>
    <col min="4097" max="4097" width="32.875" style="4" customWidth="1"/>
    <col min="4098" max="4098" width="11.25" style="4" customWidth="1"/>
    <col min="4099" max="4350" width="9" style="4"/>
    <col min="4351" max="4351" width="32.75" style="4" customWidth="1"/>
    <col min="4352" max="4352" width="11.125" style="4" customWidth="1"/>
    <col min="4353" max="4353" width="32.875" style="4" customWidth="1"/>
    <col min="4354" max="4354" width="11.25" style="4" customWidth="1"/>
    <col min="4355" max="4606" width="9" style="4"/>
    <col min="4607" max="4607" width="32.75" style="4" customWidth="1"/>
    <col min="4608" max="4608" width="11.125" style="4" customWidth="1"/>
    <col min="4609" max="4609" width="32.875" style="4" customWidth="1"/>
    <col min="4610" max="4610" width="11.25" style="4" customWidth="1"/>
    <col min="4611" max="4862" width="9" style="4"/>
    <col min="4863" max="4863" width="32.75" style="4" customWidth="1"/>
    <col min="4864" max="4864" width="11.125" style="4" customWidth="1"/>
    <col min="4865" max="4865" width="32.875" style="4" customWidth="1"/>
    <col min="4866" max="4866" width="11.25" style="4" customWidth="1"/>
    <col min="4867" max="5118" width="9" style="4"/>
    <col min="5119" max="5119" width="32.75" style="4" customWidth="1"/>
    <col min="5120" max="5120" width="11.125" style="4" customWidth="1"/>
    <col min="5121" max="5121" width="32.875" style="4" customWidth="1"/>
    <col min="5122" max="5122" width="11.25" style="4" customWidth="1"/>
    <col min="5123" max="5374" width="9" style="4"/>
    <col min="5375" max="5375" width="32.75" style="4" customWidth="1"/>
    <col min="5376" max="5376" width="11.125" style="4" customWidth="1"/>
    <col min="5377" max="5377" width="32.875" style="4" customWidth="1"/>
    <col min="5378" max="5378" width="11.25" style="4" customWidth="1"/>
    <col min="5379" max="5630" width="9" style="4"/>
    <col min="5631" max="5631" width="32.75" style="4" customWidth="1"/>
    <col min="5632" max="5632" width="11.125" style="4" customWidth="1"/>
    <col min="5633" max="5633" width="32.875" style="4" customWidth="1"/>
    <col min="5634" max="5634" width="11.25" style="4" customWidth="1"/>
    <col min="5635" max="5886" width="9" style="4"/>
    <col min="5887" max="5887" width="32.75" style="4" customWidth="1"/>
    <col min="5888" max="5888" width="11.125" style="4" customWidth="1"/>
    <col min="5889" max="5889" width="32.875" style="4" customWidth="1"/>
    <col min="5890" max="5890" width="11.25" style="4" customWidth="1"/>
    <col min="5891" max="6142" width="9" style="4"/>
    <col min="6143" max="6143" width="32.75" style="4" customWidth="1"/>
    <col min="6144" max="6144" width="11.125" style="4" customWidth="1"/>
    <col min="6145" max="6145" width="32.875" style="4" customWidth="1"/>
    <col min="6146" max="6146" width="11.25" style="4" customWidth="1"/>
    <col min="6147" max="6398" width="9" style="4"/>
    <col min="6399" max="6399" width="32.75" style="4" customWidth="1"/>
    <col min="6400" max="6400" width="11.125" style="4" customWidth="1"/>
    <col min="6401" max="6401" width="32.875" style="4" customWidth="1"/>
    <col min="6402" max="6402" width="11.25" style="4" customWidth="1"/>
    <col min="6403" max="6654" width="9" style="4"/>
    <col min="6655" max="6655" width="32.75" style="4" customWidth="1"/>
    <col min="6656" max="6656" width="11.125" style="4" customWidth="1"/>
    <col min="6657" max="6657" width="32.875" style="4" customWidth="1"/>
    <col min="6658" max="6658" width="11.25" style="4" customWidth="1"/>
    <col min="6659" max="6910" width="9" style="4"/>
    <col min="6911" max="6911" width="32.75" style="4" customWidth="1"/>
    <col min="6912" max="6912" width="11.125" style="4" customWidth="1"/>
    <col min="6913" max="6913" width="32.875" style="4" customWidth="1"/>
    <col min="6914" max="6914" width="11.25" style="4" customWidth="1"/>
    <col min="6915" max="7166" width="9" style="4"/>
    <col min="7167" max="7167" width="32.75" style="4" customWidth="1"/>
    <col min="7168" max="7168" width="11.125" style="4" customWidth="1"/>
    <col min="7169" max="7169" width="32.875" style="4" customWidth="1"/>
    <col min="7170" max="7170" width="11.25" style="4" customWidth="1"/>
    <col min="7171" max="7422" width="9" style="4"/>
    <col min="7423" max="7423" width="32.75" style="4" customWidth="1"/>
    <col min="7424" max="7424" width="11.125" style="4" customWidth="1"/>
    <col min="7425" max="7425" width="32.875" style="4" customWidth="1"/>
    <col min="7426" max="7426" width="11.25" style="4" customWidth="1"/>
    <col min="7427" max="7678" width="9" style="4"/>
    <col min="7679" max="7679" width="32.75" style="4" customWidth="1"/>
    <col min="7680" max="7680" width="11.125" style="4" customWidth="1"/>
    <col min="7681" max="7681" width="32.875" style="4" customWidth="1"/>
    <col min="7682" max="7682" width="11.25" style="4" customWidth="1"/>
    <col min="7683" max="7934" width="9" style="4"/>
    <col min="7935" max="7935" width="32.75" style="4" customWidth="1"/>
    <col min="7936" max="7936" width="11.125" style="4" customWidth="1"/>
    <col min="7937" max="7937" width="32.875" style="4" customWidth="1"/>
    <col min="7938" max="7938" width="11.25" style="4" customWidth="1"/>
    <col min="7939" max="8190" width="9" style="4"/>
    <col min="8191" max="8191" width="32.75" style="4" customWidth="1"/>
    <col min="8192" max="8192" width="11.125" style="4" customWidth="1"/>
    <col min="8193" max="8193" width="32.875" style="4" customWidth="1"/>
    <col min="8194" max="8194" width="11.25" style="4" customWidth="1"/>
    <col min="8195" max="8446" width="9" style="4"/>
    <col min="8447" max="8447" width="32.75" style="4" customWidth="1"/>
    <col min="8448" max="8448" width="11.125" style="4" customWidth="1"/>
    <col min="8449" max="8449" width="32.875" style="4" customWidth="1"/>
    <col min="8450" max="8450" width="11.25" style="4" customWidth="1"/>
    <col min="8451" max="8702" width="9" style="4"/>
    <col min="8703" max="8703" width="32.75" style="4" customWidth="1"/>
    <col min="8704" max="8704" width="11.125" style="4" customWidth="1"/>
    <col min="8705" max="8705" width="32.875" style="4" customWidth="1"/>
    <col min="8706" max="8706" width="11.25" style="4" customWidth="1"/>
    <col min="8707" max="8958" width="9" style="4"/>
    <col min="8959" max="8959" width="32.75" style="4" customWidth="1"/>
    <col min="8960" max="8960" width="11.125" style="4" customWidth="1"/>
    <col min="8961" max="8961" width="32.875" style="4" customWidth="1"/>
    <col min="8962" max="8962" width="11.25" style="4" customWidth="1"/>
    <col min="8963" max="9214" width="9" style="4"/>
    <col min="9215" max="9215" width="32.75" style="4" customWidth="1"/>
    <col min="9216" max="9216" width="11.125" style="4" customWidth="1"/>
    <col min="9217" max="9217" width="32.875" style="4" customWidth="1"/>
    <col min="9218" max="9218" width="11.25" style="4" customWidth="1"/>
    <col min="9219" max="9470" width="9" style="4"/>
    <col min="9471" max="9471" width="32.75" style="4" customWidth="1"/>
    <col min="9472" max="9472" width="11.125" style="4" customWidth="1"/>
    <col min="9473" max="9473" width="32.875" style="4" customWidth="1"/>
    <col min="9474" max="9474" width="11.25" style="4" customWidth="1"/>
    <col min="9475" max="9726" width="9" style="4"/>
    <col min="9727" max="9727" width="32.75" style="4" customWidth="1"/>
    <col min="9728" max="9728" width="11.125" style="4" customWidth="1"/>
    <col min="9729" max="9729" width="32.875" style="4" customWidth="1"/>
    <col min="9730" max="9730" width="11.25" style="4" customWidth="1"/>
    <col min="9731" max="9982" width="9" style="4"/>
    <col min="9983" max="9983" width="32.75" style="4" customWidth="1"/>
    <col min="9984" max="9984" width="11.125" style="4" customWidth="1"/>
    <col min="9985" max="9985" width="32.875" style="4" customWidth="1"/>
    <col min="9986" max="9986" width="11.25" style="4" customWidth="1"/>
    <col min="9987" max="10238" width="9" style="4"/>
    <col min="10239" max="10239" width="32.75" style="4" customWidth="1"/>
    <col min="10240" max="10240" width="11.125" style="4" customWidth="1"/>
    <col min="10241" max="10241" width="32.875" style="4" customWidth="1"/>
    <col min="10242" max="10242" width="11.25" style="4" customWidth="1"/>
    <col min="10243" max="10494" width="9" style="4"/>
    <col min="10495" max="10495" width="32.75" style="4" customWidth="1"/>
    <col min="10496" max="10496" width="11.125" style="4" customWidth="1"/>
    <col min="10497" max="10497" width="32.875" style="4" customWidth="1"/>
    <col min="10498" max="10498" width="11.25" style="4" customWidth="1"/>
    <col min="10499" max="10750" width="9" style="4"/>
    <col min="10751" max="10751" width="32.75" style="4" customWidth="1"/>
    <col min="10752" max="10752" width="11.125" style="4" customWidth="1"/>
    <col min="10753" max="10753" width="32.875" style="4" customWidth="1"/>
    <col min="10754" max="10754" width="11.25" style="4" customWidth="1"/>
    <col min="10755" max="11006" width="9" style="4"/>
    <col min="11007" max="11007" width="32.75" style="4" customWidth="1"/>
    <col min="11008" max="11008" width="11.125" style="4" customWidth="1"/>
    <col min="11009" max="11009" width="32.875" style="4" customWidth="1"/>
    <col min="11010" max="11010" width="11.25" style="4" customWidth="1"/>
    <col min="11011" max="11262" width="9" style="4"/>
    <col min="11263" max="11263" width="32.75" style="4" customWidth="1"/>
    <col min="11264" max="11264" width="11.125" style="4" customWidth="1"/>
    <col min="11265" max="11265" width="32.875" style="4" customWidth="1"/>
    <col min="11266" max="11266" width="11.25" style="4" customWidth="1"/>
    <col min="11267" max="11518" width="9" style="4"/>
    <col min="11519" max="11519" width="32.75" style="4" customWidth="1"/>
    <col min="11520" max="11520" width="11.125" style="4" customWidth="1"/>
    <col min="11521" max="11521" width="32.875" style="4" customWidth="1"/>
    <col min="11522" max="11522" width="11.25" style="4" customWidth="1"/>
    <col min="11523" max="11774" width="9" style="4"/>
    <col min="11775" max="11775" width="32.75" style="4" customWidth="1"/>
    <col min="11776" max="11776" width="11.125" style="4" customWidth="1"/>
    <col min="11777" max="11777" width="32.875" style="4" customWidth="1"/>
    <col min="11778" max="11778" width="11.25" style="4" customWidth="1"/>
    <col min="11779" max="12030" width="9" style="4"/>
    <col min="12031" max="12031" width="32.75" style="4" customWidth="1"/>
    <col min="12032" max="12032" width="11.125" style="4" customWidth="1"/>
    <col min="12033" max="12033" width="32.875" style="4" customWidth="1"/>
    <col min="12034" max="12034" width="11.25" style="4" customWidth="1"/>
    <col min="12035" max="12286" width="9" style="4"/>
    <col min="12287" max="12287" width="32.75" style="4" customWidth="1"/>
    <col min="12288" max="12288" width="11.125" style="4" customWidth="1"/>
    <col min="12289" max="12289" width="32.875" style="4" customWidth="1"/>
    <col min="12290" max="12290" width="11.25" style="4" customWidth="1"/>
    <col min="12291" max="12542" width="9" style="4"/>
    <col min="12543" max="12543" width="32.75" style="4" customWidth="1"/>
    <col min="12544" max="12544" width="11.125" style="4" customWidth="1"/>
    <col min="12545" max="12545" width="32.875" style="4" customWidth="1"/>
    <col min="12546" max="12546" width="11.25" style="4" customWidth="1"/>
    <col min="12547" max="12798" width="9" style="4"/>
    <col min="12799" max="12799" width="32.75" style="4" customWidth="1"/>
    <col min="12800" max="12800" width="11.125" style="4" customWidth="1"/>
    <col min="12801" max="12801" width="32.875" style="4" customWidth="1"/>
    <col min="12802" max="12802" width="11.25" style="4" customWidth="1"/>
    <col min="12803" max="13054" width="9" style="4"/>
    <col min="13055" max="13055" width="32.75" style="4" customWidth="1"/>
    <col min="13056" max="13056" width="11.125" style="4" customWidth="1"/>
    <col min="13057" max="13057" width="32.875" style="4" customWidth="1"/>
    <col min="13058" max="13058" width="11.25" style="4" customWidth="1"/>
    <col min="13059" max="13310" width="9" style="4"/>
    <col min="13311" max="13311" width="32.75" style="4" customWidth="1"/>
    <col min="13312" max="13312" width="11.125" style="4" customWidth="1"/>
    <col min="13313" max="13313" width="32.875" style="4" customWidth="1"/>
    <col min="13314" max="13314" width="11.25" style="4" customWidth="1"/>
    <col min="13315" max="13566" width="9" style="4"/>
    <col min="13567" max="13567" width="32.75" style="4" customWidth="1"/>
    <col min="13568" max="13568" width="11.125" style="4" customWidth="1"/>
    <col min="13569" max="13569" width="32.875" style="4" customWidth="1"/>
    <col min="13570" max="13570" width="11.25" style="4" customWidth="1"/>
    <col min="13571" max="13822" width="9" style="4"/>
    <col min="13823" max="13823" width="32.75" style="4" customWidth="1"/>
    <col min="13824" max="13824" width="11.125" style="4" customWidth="1"/>
    <col min="13825" max="13825" width="32.875" style="4" customWidth="1"/>
    <col min="13826" max="13826" width="11.25" style="4" customWidth="1"/>
    <col min="13827" max="14078" width="9" style="4"/>
    <col min="14079" max="14079" width="32.75" style="4" customWidth="1"/>
    <col min="14080" max="14080" width="11.125" style="4" customWidth="1"/>
    <col min="14081" max="14081" width="32.875" style="4" customWidth="1"/>
    <col min="14082" max="14082" width="11.25" style="4" customWidth="1"/>
    <col min="14083" max="14334" width="9" style="4"/>
    <col min="14335" max="14335" width="32.75" style="4" customWidth="1"/>
    <col min="14336" max="14336" width="11.125" style="4" customWidth="1"/>
    <col min="14337" max="14337" width="32.875" style="4" customWidth="1"/>
    <col min="14338" max="14338" width="11.25" style="4" customWidth="1"/>
    <col min="14339" max="14590" width="9" style="4"/>
    <col min="14591" max="14591" width="32.75" style="4" customWidth="1"/>
    <col min="14592" max="14592" width="11.125" style="4" customWidth="1"/>
    <col min="14593" max="14593" width="32.875" style="4" customWidth="1"/>
    <col min="14594" max="14594" width="11.25" style="4" customWidth="1"/>
    <col min="14595" max="14846" width="9" style="4"/>
    <col min="14847" max="14847" width="32.75" style="4" customWidth="1"/>
    <col min="14848" max="14848" width="11.125" style="4" customWidth="1"/>
    <col min="14849" max="14849" width="32.875" style="4" customWidth="1"/>
    <col min="14850" max="14850" width="11.25" style="4" customWidth="1"/>
    <col min="14851" max="15102" width="9" style="4"/>
    <col min="15103" max="15103" width="32.75" style="4" customWidth="1"/>
    <col min="15104" max="15104" width="11.125" style="4" customWidth="1"/>
    <col min="15105" max="15105" width="32.875" style="4" customWidth="1"/>
    <col min="15106" max="15106" width="11.25" style="4" customWidth="1"/>
    <col min="15107" max="15358" width="9" style="4"/>
    <col min="15359" max="15359" width="32.75" style="4" customWidth="1"/>
    <col min="15360" max="15360" width="11.125" style="4" customWidth="1"/>
    <col min="15361" max="15361" width="32.875" style="4" customWidth="1"/>
    <col min="15362" max="15362" width="11.25" style="4" customWidth="1"/>
    <col min="15363" max="15614" width="9" style="4"/>
    <col min="15615" max="15615" width="32.75" style="4" customWidth="1"/>
    <col min="15616" max="15616" width="11.125" style="4" customWidth="1"/>
    <col min="15617" max="15617" width="32.875" style="4" customWidth="1"/>
    <col min="15618" max="15618" width="11.25" style="4" customWidth="1"/>
    <col min="15619" max="15870" width="9" style="4"/>
    <col min="15871" max="15871" width="32.75" style="4" customWidth="1"/>
    <col min="15872" max="15872" width="11.125" style="4" customWidth="1"/>
    <col min="15873" max="15873" width="32.875" style="4" customWidth="1"/>
    <col min="15874" max="15874" width="11.25" style="4" customWidth="1"/>
    <col min="15875" max="16126" width="9" style="4"/>
    <col min="16127" max="16127" width="32.75" style="4" customWidth="1"/>
    <col min="16128" max="16128" width="11.125" style="4" customWidth="1"/>
    <col min="16129" max="16129" width="32.875" style="4" customWidth="1"/>
    <col min="16130" max="16130" width="11.25" style="4" customWidth="1"/>
    <col min="16131" max="16384" width="9" style="4"/>
  </cols>
  <sheetData>
    <row r="1" s="1" customFormat="1" ht="27" customHeight="1" spans="1:2">
      <c r="A1" s="5"/>
      <c r="B1" s="6"/>
    </row>
    <row r="2" s="2" customFormat="1" ht="33.95" customHeight="1" spans="1:2">
      <c r="A2" s="7" t="s">
        <v>1198</v>
      </c>
      <c r="B2" s="7"/>
    </row>
    <row r="3" s="2" customFormat="1" ht="33.95" customHeight="1" spans="1:2">
      <c r="A3" s="7"/>
      <c r="B3" s="8" t="s">
        <v>1</v>
      </c>
    </row>
    <row r="4" s="3" customFormat="1" ht="35.1" customHeight="1" spans="1:2">
      <c r="A4" s="9" t="s">
        <v>2</v>
      </c>
      <c r="B4" s="10" t="s">
        <v>58</v>
      </c>
    </row>
    <row r="5" s="3" customFormat="1" ht="35.1" customHeight="1" spans="1:2">
      <c r="A5" s="11" t="s">
        <v>1199</v>
      </c>
      <c r="B5" s="12"/>
    </row>
    <row r="6" s="3" customFormat="1" ht="35.1" customHeight="1" spans="1:2">
      <c r="A6" s="13"/>
      <c r="B6" s="12"/>
    </row>
    <row r="7" s="3" customFormat="1" ht="35.1" customHeight="1" spans="1:2">
      <c r="A7" s="13"/>
      <c r="B7" s="12"/>
    </row>
    <row r="8" s="3" customFormat="1" ht="35.1" customHeight="1" spans="1:2">
      <c r="A8" s="13"/>
      <c r="B8" s="12"/>
    </row>
    <row r="9" s="3" customFormat="1" ht="35.1" customHeight="1" spans="1:2">
      <c r="A9" s="13"/>
      <c r="B9" s="12"/>
    </row>
    <row r="10" s="3" customFormat="1" ht="35.1" customHeight="1" spans="1:2">
      <c r="A10" s="13"/>
      <c r="B10" s="12"/>
    </row>
    <row r="11" s="3" customFormat="1" ht="35.1" customHeight="1" spans="1:2">
      <c r="A11" s="13"/>
      <c r="B11" s="12"/>
    </row>
    <row r="12" s="3" customFormat="1" ht="35.1" customHeight="1" spans="1:2">
      <c r="A12" s="13"/>
      <c r="B12" s="12"/>
    </row>
    <row r="13" s="3" customFormat="1" ht="35.1" customHeight="1" spans="1:2">
      <c r="A13" s="13"/>
      <c r="B13" s="12"/>
    </row>
    <row r="14" s="3" customFormat="1" ht="35.1" customHeight="1" spans="1:2">
      <c r="A14" s="14"/>
      <c r="B14" s="12"/>
    </row>
    <row r="15" s="3" customFormat="1" ht="35.1" customHeight="1" spans="1:2">
      <c r="A15" s="15"/>
      <c r="B15" s="16"/>
    </row>
    <row r="16" s="3" customFormat="1" ht="35.1" customHeight="1" spans="1:2">
      <c r="A16" s="15"/>
      <c r="B16" s="16"/>
    </row>
    <row r="17" s="3" customFormat="1" ht="35.1" customHeight="1" spans="1:3">
      <c r="A17" s="15"/>
      <c r="B17" s="16"/>
      <c r="C17" s="3" t="s">
        <v>16</v>
      </c>
    </row>
    <row r="18" s="3" customFormat="1" ht="35.1" customHeight="1" spans="1:2">
      <c r="A18" s="15"/>
      <c r="B18" s="16"/>
    </row>
    <row r="19" s="3" customFormat="1" ht="35.1" customHeight="1" spans="1:2">
      <c r="A19" s="15"/>
      <c r="B19" s="16"/>
    </row>
    <row r="20" s="3" customFormat="1" ht="35.25" customHeight="1" spans="1:2">
      <c r="A20" s="17" t="s">
        <v>1197</v>
      </c>
      <c r="B20" s="17"/>
    </row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</sheetData>
  <mergeCells count="2">
    <mergeCell ref="A2:B2"/>
    <mergeCell ref="A20:B20"/>
  </mergeCells>
  <printOptions horizontalCentered="1"/>
  <pageMargins left="0.156944444444444" right="0.156944444444444" top="0.984027777777778" bottom="0.984027777777778" header="0.511805555555556" footer="0.511805555555556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2018年一般公共预算收入 </vt:lpstr>
      <vt:lpstr>2019年一般公共预算支出</vt:lpstr>
      <vt:lpstr>2019一般公共预算支出总表</vt:lpstr>
      <vt:lpstr>一般公共预算本级支出表</vt:lpstr>
      <vt:lpstr>本级基本支出经济分类</vt:lpstr>
      <vt:lpstr>税收返还和转移支付</vt:lpstr>
      <vt:lpstr>一般债务限额及余额表</vt:lpstr>
      <vt:lpstr>三公经费</vt:lpstr>
      <vt:lpstr>基金收入表</vt:lpstr>
      <vt:lpstr>基金支出表</vt:lpstr>
      <vt:lpstr>基金转移支付表</vt:lpstr>
      <vt:lpstr>专项债务限额及余额表 </vt:lpstr>
      <vt:lpstr>国有资本经营预算收入表</vt:lpstr>
      <vt:lpstr>国有资本经营预算支出表</vt:lpstr>
      <vt:lpstr>国有资本经营转移支付表</vt:lpstr>
      <vt:lpstr>社保基金预算收入表</vt:lpstr>
      <vt:lpstr>社保基金预算支出表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陈璠</dc:creator>
  <cp:lastModifiedBy>王朝权</cp:lastModifiedBy>
  <dcterms:created xsi:type="dcterms:W3CDTF">2017-04-24T09:05:00Z</dcterms:created>
  <cp:lastPrinted>2018-10-16T09:07:00Z</cp:lastPrinted>
  <dcterms:modified xsi:type="dcterms:W3CDTF">2018-12-30T10:23:58Z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