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695" windowHeight="5970" activeTab="1"/>
  </bookViews>
  <sheets>
    <sheet name="一般公共预算收入表" sheetId="4" r:id="rId1"/>
    <sheet name="一般公共预算支出表" sheetId="19" r:id="rId2"/>
    <sheet name="一般公共预算本级支出表" sheetId="20" r:id="rId3"/>
    <sheet name="基本支出-经济分类" sheetId="7" r:id="rId4"/>
    <sheet name="税收返还和转移支付" sheetId="8" r:id="rId5"/>
    <sheet name="一般债务限额及余额表" sheetId="9" r:id="rId6"/>
    <sheet name="2017年三公经费" sheetId="10" r:id="rId7"/>
    <sheet name="基金收入表" sheetId="11" r:id="rId8"/>
    <sheet name="基金支出表" sheetId="12" r:id="rId9"/>
    <sheet name="基金转移支付表" sheetId="13" r:id="rId10"/>
    <sheet name="专项债务限额及余额表 " sheetId="14" r:id="rId11"/>
    <sheet name="国有资本经营预算收入表" sheetId="15" r:id="rId12"/>
    <sheet name="国有资本经营预算支出表" sheetId="16" r:id="rId13"/>
    <sheet name="社保基金预算收入表" sheetId="17" r:id="rId14"/>
    <sheet name="社保基金预算支出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aa" localSheetId="6">#REF!</definedName>
    <definedName name="\aa" localSheetId="12">#REF!</definedName>
    <definedName name="\aa" localSheetId="8">#REF!</definedName>
    <definedName name="\aa" localSheetId="9">#REF!</definedName>
    <definedName name="\aa" localSheetId="13">#REF!</definedName>
    <definedName name="\aa" localSheetId="14">#REF!</definedName>
    <definedName name="\aa" localSheetId="10">#REF!</definedName>
    <definedName name="\aa">#REF!</definedName>
    <definedName name="\d" localSheetId="6">#REF!</definedName>
    <definedName name="\d" localSheetId="12">#REF!</definedName>
    <definedName name="\d" localSheetId="3">#REF!</definedName>
    <definedName name="\d" localSheetId="8">#REF!</definedName>
    <definedName name="\d" localSheetId="9">#REF!</definedName>
    <definedName name="\d" localSheetId="13">#REF!</definedName>
    <definedName name="\d" localSheetId="14">#REF!</definedName>
    <definedName name="\d" localSheetId="4">#REF!</definedName>
    <definedName name="\d" localSheetId="5">#REF!</definedName>
    <definedName name="\d" localSheetId="10">#REF!</definedName>
    <definedName name="\d">#REF!</definedName>
    <definedName name="\P" localSheetId="6">#REF!</definedName>
    <definedName name="\P" localSheetId="12">#REF!</definedName>
    <definedName name="\P" localSheetId="3">#REF!</definedName>
    <definedName name="\P" localSheetId="8">#REF!</definedName>
    <definedName name="\P" localSheetId="9">#REF!</definedName>
    <definedName name="\P" localSheetId="13">#REF!</definedName>
    <definedName name="\P" localSheetId="14">#REF!</definedName>
    <definedName name="\P" localSheetId="4">#REF!</definedName>
    <definedName name="\P" localSheetId="5">#REF!</definedName>
    <definedName name="\P" localSheetId="10">#REF!</definedName>
    <definedName name="\P">#REF!</definedName>
    <definedName name="\q" localSheetId="12">[1]国家!#REF!</definedName>
    <definedName name="\q" localSheetId="8">[1]国家!#REF!</definedName>
    <definedName name="\q" localSheetId="9">[1]国家!#REF!</definedName>
    <definedName name="\q" localSheetId="13">[1]国家!#REF!</definedName>
    <definedName name="\q" localSheetId="14">[1]国家!#REF!</definedName>
    <definedName name="\q" localSheetId="10">[1]国家!#REF!</definedName>
    <definedName name="\q">[1]国家!#REF!</definedName>
    <definedName name="\r">#REF!</definedName>
    <definedName name="\x" localSheetId="6">#REF!</definedName>
    <definedName name="\x" localSheetId="12">#REF!</definedName>
    <definedName name="\x" localSheetId="3">#REF!</definedName>
    <definedName name="\x" localSheetId="8">#REF!</definedName>
    <definedName name="\x" localSheetId="9">#REF!</definedName>
    <definedName name="\x" localSheetId="13">#REF!</definedName>
    <definedName name="\x" localSheetId="14">#REF!</definedName>
    <definedName name="\x" localSheetId="4">#REF!</definedName>
    <definedName name="\x" localSheetId="5">#REF!</definedName>
    <definedName name="\x" localSheetId="10">#REF!</definedName>
    <definedName name="\x">#REF!</definedName>
    <definedName name="\z" localSheetId="6">#N/A</definedName>
    <definedName name="\z" localSheetId="3">#N/A</definedName>
    <definedName name="\z" localSheetId="4">#N/A</definedName>
    <definedName name="\z" localSheetId="5">#N/A</definedName>
    <definedName name="\z" localSheetId="10">#N/A</definedName>
    <definedName name="\z">#REF!</definedName>
    <definedName name="___xlfn.COUNTIFS" hidden="1">#NAME?</definedName>
    <definedName name="__xlfn.COUNTIFS" hidden="1">#NAME?</definedName>
    <definedName name="_Fill" hidden="1">#REF!</definedName>
    <definedName name="_Key1" localSheetId="6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10" hidden="1">#REF!</definedName>
    <definedName name="_Key1" hidden="1">#REF!</definedName>
    <definedName name="_Order1" hidden="1">255</definedName>
    <definedName name="_Order2" hidden="1">255</definedName>
    <definedName name="_Sort" localSheetId="6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10" hidden="1">#REF!</definedName>
    <definedName name="_Sort" hidden="1">#REF!</definedName>
    <definedName name="A" localSheetId="6">#N/A</definedName>
    <definedName name="A" localSheetId="3">#N/A</definedName>
    <definedName name="A" localSheetId="4">#N/A</definedName>
    <definedName name="A" localSheetId="5">#N/A</definedName>
    <definedName name="A" localSheetId="10">#N/A</definedName>
    <definedName name="A">#REF!</definedName>
    <definedName name="aa" localSheetId="12">#REF!</definedName>
    <definedName name="aa" localSheetId="8">#REF!</definedName>
    <definedName name="aa" localSheetId="9">#REF!</definedName>
    <definedName name="aa" localSheetId="13">#REF!</definedName>
    <definedName name="aa" localSheetId="14">#REF!</definedName>
    <definedName name="aa" localSheetId="10">#REF!</definedName>
    <definedName name="aa">#REF!</definedName>
    <definedName name="aaa" localSheetId="12">[2]中央!#REF!</definedName>
    <definedName name="aaa" localSheetId="8">[2]中央!#REF!</definedName>
    <definedName name="aaa" localSheetId="9">[2]中央!#REF!</definedName>
    <definedName name="aaa" localSheetId="13">[2]中央!#REF!</definedName>
    <definedName name="aaa" localSheetId="14">[2]中央!#REF!</definedName>
    <definedName name="aaa" localSheetId="10">[2]中央!#REF!</definedName>
    <definedName name="aaa">[2]中央!#REF!</definedName>
    <definedName name="aaaaaaa" localSheetId="6">#REF!</definedName>
    <definedName name="aaaaaaa" localSheetId="12">#REF!</definedName>
    <definedName name="aaaaaaa" localSheetId="8">#REF!</definedName>
    <definedName name="aaaaaaa" localSheetId="9">#REF!</definedName>
    <definedName name="aaaaaaa" localSheetId="13">#REF!</definedName>
    <definedName name="aaaaaaa" localSheetId="14">#REF!</definedName>
    <definedName name="aaaaaaa" localSheetId="10">#REF!</definedName>
    <definedName name="aaaaaaa">#REF!</definedName>
    <definedName name="aaaagfdsafsd">#N/A</definedName>
    <definedName name="ABC" localSheetId="12">#REF!</definedName>
    <definedName name="ABC" localSheetId="8">#REF!</definedName>
    <definedName name="ABC" localSheetId="9">#REF!</definedName>
    <definedName name="ABC" localSheetId="13">#REF!</definedName>
    <definedName name="ABC" localSheetId="14">#REF!</definedName>
    <definedName name="ABC" localSheetId="10">#REF!</definedName>
    <definedName name="ABC">#REF!</definedName>
    <definedName name="ABD" localSheetId="12">#REF!</definedName>
    <definedName name="ABD" localSheetId="8">#REF!</definedName>
    <definedName name="ABD" localSheetId="9">#REF!</definedName>
    <definedName name="ABD" localSheetId="13">#REF!</definedName>
    <definedName name="ABD" localSheetId="14">#REF!</definedName>
    <definedName name="ABD" localSheetId="1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6">#N/A</definedName>
    <definedName name="B" localSheetId="3">#N/A</definedName>
    <definedName name="B" localSheetId="4">#N/A</definedName>
    <definedName name="B" localSheetId="5">#N/A</definedName>
    <definedName name="B" localSheetId="10">#N/A</definedName>
    <definedName name="B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 localSheetId="6">#REF!</definedName>
    <definedName name="_xlnm.Database" localSheetId="3">#REF!</definedName>
    <definedName name="_xlnm.Database" localSheetId="7" hidden="1">#REF!</definedName>
    <definedName name="_xlnm.Database" localSheetId="8" hidden="1">#REF!</definedName>
    <definedName name="_xlnm.Database" localSheetId="9" hidden="1">#REF!</definedName>
    <definedName name="_xlnm.Database" localSheetId="4">#REF!</definedName>
    <definedName name="_xlnm.Database" localSheetId="5">#REF!</definedName>
    <definedName name="_xlnm.Database" localSheetId="10">#REF!</definedName>
    <definedName name="_xlnm.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ddd" localSheetId="6">#REF!</definedName>
    <definedName name="dddddd" localSheetId="12">#REF!</definedName>
    <definedName name="dddddd" localSheetId="8">#REF!</definedName>
    <definedName name="dddddd" localSheetId="9">#REF!</definedName>
    <definedName name="dddddd" localSheetId="13">#REF!</definedName>
    <definedName name="dddddd" localSheetId="14">#REF!</definedName>
    <definedName name="dddddd" localSheetId="10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sdf">#REF!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>#REF!</definedName>
    <definedName name="ffdfdsaafds">#N/A</definedName>
    <definedName name="ffffff" localSheetId="6">#REF!</definedName>
    <definedName name="ffffff" localSheetId="12">#REF!</definedName>
    <definedName name="ffffff" localSheetId="8">#REF!</definedName>
    <definedName name="ffffff" localSheetId="9">#REF!</definedName>
    <definedName name="ffffff" localSheetId="13">#REF!</definedName>
    <definedName name="ffffff" localSheetId="14">#REF!</definedName>
    <definedName name="ffffff" localSheetId="10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12">#REF!</definedName>
    <definedName name="ggggg" localSheetId="8">#REF!</definedName>
    <definedName name="ggggg" localSheetId="9">#REF!</definedName>
    <definedName name="ggggg" localSheetId="13">#REF!</definedName>
    <definedName name="ggggg" localSheetId="14">#REF!</definedName>
    <definedName name="ggggg" localSheetId="10">#REF!</definedName>
    <definedName name="ggggg">#REF!</definedName>
    <definedName name="gxxe2003">[3]P1012001!$A$6:$E$117</definedName>
    <definedName name="gxxe20032">[3]P1012001!$A$6:$E$117</definedName>
    <definedName name="hhh" localSheetId="6">'[4]Mp-team 1'!#REF!</definedName>
    <definedName name="hhh" localSheetId="12">'[5]Mp-team 1'!#REF!</definedName>
    <definedName name="hhh" localSheetId="3">'[4]Mp-team 1'!#REF!</definedName>
    <definedName name="hhh" localSheetId="8">'[5]Mp-team 1'!#REF!</definedName>
    <definedName name="hhh" localSheetId="9">'[5]Mp-team 1'!#REF!</definedName>
    <definedName name="hhh" localSheetId="13">'[5]Mp-team 1'!#REF!</definedName>
    <definedName name="hhh" localSheetId="14">'[5]Mp-team 1'!#REF!</definedName>
    <definedName name="hhh" localSheetId="4">'[4]Mp-team 1'!#REF!</definedName>
    <definedName name="hhh" localSheetId="5">'[4]Mp-team 1'!#REF!</definedName>
    <definedName name="hhh" localSheetId="10">'[4]Mp-team 1'!#REF!</definedName>
    <definedName name="hhh">'[5]Mp-team 1'!#REF!</definedName>
    <definedName name="hhhh">#REF!</definedName>
    <definedName name="hhhhhh" localSheetId="6">#REF!</definedName>
    <definedName name="hhhhhh" localSheetId="12">#REF!</definedName>
    <definedName name="hhhhhh" localSheetId="8">#REF!</definedName>
    <definedName name="hhhhhh" localSheetId="9">#REF!</definedName>
    <definedName name="hhhhhh" localSheetId="13">#REF!</definedName>
    <definedName name="hhhhhh" localSheetId="14">#REF!</definedName>
    <definedName name="hhhhhh" localSheetId="10">#REF!</definedName>
    <definedName name="hhhhhh">#REF!</definedName>
    <definedName name="hhhhhhhhh" localSheetId="6">#REF!</definedName>
    <definedName name="hhhhhhhhh" localSheetId="12">#REF!</definedName>
    <definedName name="hhhhhhhhh" localSheetId="8">#REF!</definedName>
    <definedName name="hhhhhhhhh" localSheetId="9">#REF!</definedName>
    <definedName name="hhhhhhhhh" localSheetId="13">#REF!</definedName>
    <definedName name="hhhhhhhhh" localSheetId="14">#REF!</definedName>
    <definedName name="hhhhhhhhh" localSheetId="10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6">#REF!</definedName>
    <definedName name="jjjjj" localSheetId="12">#REF!</definedName>
    <definedName name="jjjjj" localSheetId="8">#REF!</definedName>
    <definedName name="jjjjj" localSheetId="9">#REF!</definedName>
    <definedName name="jjjjj" localSheetId="13">#REF!</definedName>
    <definedName name="jjjjj" localSheetId="14">#REF!</definedName>
    <definedName name="jjjjj" localSheetId="10">#REF!</definedName>
    <definedName name="jjjjj">#REF!</definedName>
    <definedName name="kdfkasj">#N/A</definedName>
    <definedName name="kgak">#N/A</definedName>
    <definedName name="kkkk">#REF!</definedName>
    <definedName name="kkkkk" localSheetId="12">#REF!</definedName>
    <definedName name="kkkkk" localSheetId="8">#REF!</definedName>
    <definedName name="kkkkk" localSheetId="9">#REF!</definedName>
    <definedName name="kkkkk" localSheetId="13">#REF!</definedName>
    <definedName name="kkkkk" localSheetId="14">#REF!</definedName>
    <definedName name="kkkkk" localSheetId="10">#REF!</definedName>
    <definedName name="kkkkk">#REF!</definedName>
    <definedName name="_xlnm.Print_Area" localSheetId="11">国有资本经营预算收入表!$A$1:$B$19</definedName>
    <definedName name="_xlnm.Print_Area" localSheetId="12">国有资本经营预算支出表!$A$1:$B$19</definedName>
    <definedName name="_xlnm.Print_Area" localSheetId="3">'基本支出-经济分类'!$6:$21</definedName>
    <definedName name="_xlnm.Print_Area" localSheetId="7">基金收入表!$A$1:$B$18</definedName>
    <definedName name="_xlnm.Print_Area" localSheetId="8">基金支出表!$A$1:$B$20</definedName>
    <definedName name="_xlnm.Print_Area" localSheetId="9">基金转移支付表!$A$1:$B$12</definedName>
    <definedName name="_xlnm.Print_Area" localSheetId="13">社保基金预算收入表!$A$1:$B$19</definedName>
    <definedName name="_xlnm.Print_Area" localSheetId="14">社保基金预算支出表!$A$1:$B$19</definedName>
    <definedName name="_xlnm.Print_Area" localSheetId="4">税收返还和转移支付!$A$1:$B$33</definedName>
    <definedName name="_xlnm.Print_Area" localSheetId="5">#N/A</definedName>
    <definedName name="_xlnm.Print_Area" localSheetId="10">#N/A</definedName>
    <definedName name="_xlnm.Print_Area" hidden="1">#REF!</definedName>
    <definedName name="Print_Area_MI">#REF!</definedName>
    <definedName name="_xlnm.Print_Titles" localSheetId="3">'基本支出-经济分类'!$2:$2</definedName>
    <definedName name="_xlnm.Print_Titles" localSheetId="7">基金收入表!$A$2:$IT$4</definedName>
    <definedName name="_xlnm.Print_Titles" localSheetId="8">基金支出表!$A$2:$IT$4</definedName>
    <definedName name="_xlnm.Print_Titles" localSheetId="9">基金转移支付表!$A$2:$IT$3</definedName>
    <definedName name="_xlnm.Print_Titles" localSheetId="4">税收返还和转移支付!$A:$B,税收返还和转移支付!$1:$5</definedName>
    <definedName name="_xlnm.Print_Titles" localSheetId="0">一般公共预算收入表!$A$1:$IV$4</definedName>
    <definedName name="_xlnm.Print_Titles" hidden="1">#N/A</definedName>
    <definedName name="rrrrr" localSheetId="6">#REF!</definedName>
    <definedName name="rrrrr" localSheetId="12">#REF!</definedName>
    <definedName name="rrrrr" localSheetId="8">#REF!</definedName>
    <definedName name="rrrrr" localSheetId="9">#REF!</definedName>
    <definedName name="rrrrr" localSheetId="13">#REF!</definedName>
    <definedName name="rrrrr" localSheetId="14">#REF!</definedName>
    <definedName name="rrrrr" localSheetId="10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">#REF!</definedName>
    <definedName name="ssfafag">#N/A</definedName>
    <definedName name="sss">#N/A</definedName>
    <definedName name="ssss" localSheetId="6">#REF!</definedName>
    <definedName name="ssss" localSheetId="12">#REF!</definedName>
    <definedName name="ssss" localSheetId="8">#REF!</definedName>
    <definedName name="ssss" localSheetId="9">#REF!</definedName>
    <definedName name="ssss" localSheetId="13">#REF!</definedName>
    <definedName name="ssss" localSheetId="14">#REF!</definedName>
    <definedName name="ssss" localSheetId="10">#REF!</definedName>
    <definedName name="ssss">#REF!</definedName>
    <definedName name="zzzzz" localSheetId="6">#REF!</definedName>
    <definedName name="zzzzz" localSheetId="12">#REF!</definedName>
    <definedName name="zzzzz" localSheetId="8">#REF!</definedName>
    <definedName name="zzzzz" localSheetId="9">#REF!</definedName>
    <definedName name="zzzzz" localSheetId="13">#REF!</definedName>
    <definedName name="zzzzz" localSheetId="14">#REF!</definedName>
    <definedName name="zzzzz" localSheetId="10">#REF!</definedName>
    <definedName name="zzzzz">#REF!</definedName>
    <definedName name="啊啊" localSheetId="6">#REF!</definedName>
    <definedName name="啊啊" localSheetId="12">#REF!</definedName>
    <definedName name="啊啊" localSheetId="8">#REF!</definedName>
    <definedName name="啊啊" localSheetId="9">#REF!</definedName>
    <definedName name="啊啊" localSheetId="13">#REF!</definedName>
    <definedName name="啊啊" localSheetId="14">#REF!</definedName>
    <definedName name="啊啊" localSheetId="10">#REF!</definedName>
    <definedName name="啊啊">#REF!</definedName>
    <definedName name="安徽" localSheetId="6">#REF!</definedName>
    <definedName name="安徽" localSheetId="12">#REF!</definedName>
    <definedName name="安徽" localSheetId="3">#REF!</definedName>
    <definedName name="安徽" localSheetId="8">#REF!</definedName>
    <definedName name="安徽" localSheetId="9">#REF!</definedName>
    <definedName name="安徽" localSheetId="13">#REF!</definedName>
    <definedName name="安徽" localSheetId="14">#REF!</definedName>
    <definedName name="安徽" localSheetId="4">#REF!</definedName>
    <definedName name="安徽" localSheetId="5">#REF!</definedName>
    <definedName name="安徽" localSheetId="10">#REF!</definedName>
    <definedName name="安徽">#REF!</definedName>
    <definedName name="北京" localSheetId="6">#REF!</definedName>
    <definedName name="北京" localSheetId="3">#REF!</definedName>
    <definedName name="北京" localSheetId="4">#REF!</definedName>
    <definedName name="北京" localSheetId="5">#REF!</definedName>
    <definedName name="北京" localSheetId="10">#REF!</definedName>
    <definedName name="北京">#REF!</definedName>
    <definedName name="表" localSheetId="12">#REF!</definedName>
    <definedName name="表" localSheetId="8">#REF!</definedName>
    <definedName name="表" localSheetId="9">#REF!</definedName>
    <definedName name="表" localSheetId="13">#REF!</definedName>
    <definedName name="表" localSheetId="14">#REF!</definedName>
    <definedName name="表" localSheetId="10">#REF!</definedName>
    <definedName name="表">#REF!</definedName>
    <definedName name="不不不" localSheetId="12">#REF!</definedName>
    <definedName name="不不不" localSheetId="8">#REF!</definedName>
    <definedName name="不不不" localSheetId="9">#REF!</definedName>
    <definedName name="不不不" localSheetId="13">#REF!</definedName>
    <definedName name="不不不" localSheetId="14">#REF!</definedName>
    <definedName name="不不不" localSheetId="10">#REF!</definedName>
    <definedName name="不不不">#REF!</definedName>
    <definedName name="部门三公经费支出预算表" localSheetId="12" hidden="1">#REF!</definedName>
    <definedName name="部门三公经费支出预算表" localSheetId="8" hidden="1">#REF!</definedName>
    <definedName name="部门三公经费支出预算表" localSheetId="9" hidden="1">#REF!</definedName>
    <definedName name="部门三公经费支出预算表" localSheetId="13" hidden="1">#REF!</definedName>
    <definedName name="部门三公经费支出预算表" localSheetId="14" hidden="1">#REF!</definedName>
    <definedName name="部门三公经费支出预算表" localSheetId="10" hidden="1">#REF!</definedName>
    <definedName name="部门三公经费支出预算表" hidden="1">#REF!</definedName>
    <definedName name="财政供养" localSheetId="12">#REF!</definedName>
    <definedName name="财政供养" localSheetId="8">#REF!</definedName>
    <definedName name="财政供养" localSheetId="9">#REF!</definedName>
    <definedName name="财政供养" localSheetId="13">#REF!</definedName>
    <definedName name="财政供养" localSheetId="14">#REF!</definedName>
    <definedName name="财政供养" localSheetId="10">#REF!</definedName>
    <definedName name="财政供养">#REF!</definedName>
    <definedName name="处室" localSheetId="12">#REF!</definedName>
    <definedName name="处室" localSheetId="8">#REF!</definedName>
    <definedName name="处室" localSheetId="9">#REF!</definedName>
    <definedName name="处室" localSheetId="13">#REF!</definedName>
    <definedName name="处室" localSheetId="14">#REF!</definedName>
    <definedName name="处室" localSheetId="10">#REF!</definedName>
    <definedName name="处室">#REF!</definedName>
    <definedName name="大多数">[6]XL4Poppy!$A$15</definedName>
    <definedName name="大连" localSheetId="6">#REF!</definedName>
    <definedName name="大连" localSheetId="12">#REF!</definedName>
    <definedName name="大连" localSheetId="3">#REF!</definedName>
    <definedName name="大连" localSheetId="8">#REF!</definedName>
    <definedName name="大连" localSheetId="9">#REF!</definedName>
    <definedName name="大连" localSheetId="13">#REF!</definedName>
    <definedName name="大连" localSheetId="14">#REF!</definedName>
    <definedName name="大连" localSheetId="4">#REF!</definedName>
    <definedName name="大连" localSheetId="5">#REF!</definedName>
    <definedName name="大连" localSheetId="10">#REF!</definedName>
    <definedName name="大连">#REF!</definedName>
    <definedName name="卩75" localSheetId="7">#REF!</definedName>
    <definedName name="卩75" localSheetId="8">#REF!</definedName>
    <definedName name="卩75" localSheetId="9">#REF!</definedName>
    <definedName name="卩75">#REF!</definedName>
    <definedName name="第三批">#N/A</definedName>
    <definedName name="呃呃呃" localSheetId="6">#REF!</definedName>
    <definedName name="呃呃呃" localSheetId="12">#REF!</definedName>
    <definedName name="呃呃呃" localSheetId="8">#REF!</definedName>
    <definedName name="呃呃呃" localSheetId="9">#REF!</definedName>
    <definedName name="呃呃呃" localSheetId="13">#REF!</definedName>
    <definedName name="呃呃呃" localSheetId="14">#REF!</definedName>
    <definedName name="呃呃呃" localSheetId="10">#REF!</definedName>
    <definedName name="呃呃呃">#REF!</definedName>
    <definedName name="飞过海">[7]XL4Poppy!$C$4</definedName>
    <definedName name="福建" localSheetId="6">#REF!</definedName>
    <definedName name="福建" localSheetId="12">#REF!</definedName>
    <definedName name="福建" localSheetId="3">#REF!</definedName>
    <definedName name="福建" localSheetId="8">#REF!</definedName>
    <definedName name="福建" localSheetId="9">#REF!</definedName>
    <definedName name="福建" localSheetId="13">#REF!</definedName>
    <definedName name="福建" localSheetId="14">#REF!</definedName>
    <definedName name="福建" localSheetId="4">#REF!</definedName>
    <definedName name="福建" localSheetId="5">#REF!</definedName>
    <definedName name="福建" localSheetId="10">#REF!</definedName>
    <definedName name="福建">#REF!</definedName>
    <definedName name="福建地区" localSheetId="6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10">#REF!</definedName>
    <definedName name="福建地区">#REF!</definedName>
    <definedName name="附表" localSheetId="6">#REF!</definedName>
    <definedName name="附表" localSheetId="12">#REF!</definedName>
    <definedName name="附表" localSheetId="3">#REF!</definedName>
    <definedName name="附表" localSheetId="8">#REF!</definedName>
    <definedName name="附表" localSheetId="9">#REF!</definedName>
    <definedName name="附表" localSheetId="13">#REF!</definedName>
    <definedName name="附表" localSheetId="14">#REF!</definedName>
    <definedName name="附表" localSheetId="4">#REF!</definedName>
    <definedName name="附表" localSheetId="5">#REF!</definedName>
    <definedName name="附表" localSheetId="10">#REF!</definedName>
    <definedName name="附表">#REF!</definedName>
    <definedName name="广东" localSheetId="6">#REF!</definedName>
    <definedName name="广东" localSheetId="12">#REF!</definedName>
    <definedName name="广东" localSheetId="3">#REF!</definedName>
    <definedName name="广东" localSheetId="8">#REF!</definedName>
    <definedName name="广东" localSheetId="9">#REF!</definedName>
    <definedName name="广东" localSheetId="13">#REF!</definedName>
    <definedName name="广东" localSheetId="14">#REF!</definedName>
    <definedName name="广东" localSheetId="4">#REF!</definedName>
    <definedName name="广东" localSheetId="5">#REF!</definedName>
    <definedName name="广东" localSheetId="10">#REF!</definedName>
    <definedName name="广东">#REF!</definedName>
    <definedName name="广东地区" localSheetId="6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10">#REF!</definedName>
    <definedName name="广东地区">#REF!</definedName>
    <definedName name="广西" localSheetId="6">#REF!</definedName>
    <definedName name="广西" localSheetId="12">#REF!</definedName>
    <definedName name="广西" localSheetId="3">#REF!</definedName>
    <definedName name="广西" localSheetId="8">#REF!</definedName>
    <definedName name="广西" localSheetId="9">#REF!</definedName>
    <definedName name="广西" localSheetId="13">#REF!</definedName>
    <definedName name="广西" localSheetId="14">#REF!</definedName>
    <definedName name="广西" localSheetId="4">#REF!</definedName>
    <definedName name="广西" localSheetId="5">#REF!</definedName>
    <definedName name="广西" localSheetId="10">#REF!</definedName>
    <definedName name="广西">#REF!</definedName>
    <definedName name="贵州" localSheetId="6">#REF!</definedName>
    <definedName name="贵州" localSheetId="12">#REF!</definedName>
    <definedName name="贵州" localSheetId="3">#REF!</definedName>
    <definedName name="贵州" localSheetId="8">#REF!</definedName>
    <definedName name="贵州" localSheetId="9">#REF!</definedName>
    <definedName name="贵州" localSheetId="13">#REF!</definedName>
    <definedName name="贵州" localSheetId="14">#REF!</definedName>
    <definedName name="贵州" localSheetId="4">#REF!</definedName>
    <definedName name="贵州" localSheetId="5">#REF!</definedName>
    <definedName name="贵州" localSheetId="10">#REF!</definedName>
    <definedName name="贵州">#REF!</definedName>
    <definedName name="哈哈哈哈" localSheetId="12">#REF!</definedName>
    <definedName name="哈哈哈哈" localSheetId="8">#REF!</definedName>
    <definedName name="哈哈哈哈" localSheetId="9">#REF!</definedName>
    <definedName name="哈哈哈哈" localSheetId="13">#REF!</definedName>
    <definedName name="哈哈哈哈" localSheetId="14">#REF!</definedName>
    <definedName name="哈哈哈哈" localSheetId="10">#REF!</definedName>
    <definedName name="哈哈哈哈">#REF!</definedName>
    <definedName name="哈哈哈哈或或或或或" localSheetId="12">#REF!</definedName>
    <definedName name="哈哈哈哈或或或或或" localSheetId="13">#REF!</definedName>
    <definedName name="哈哈哈哈或或或或或" localSheetId="14">#REF!</definedName>
    <definedName name="哈哈哈哈或或或或或" localSheetId="10">#REF!</definedName>
    <definedName name="哈哈哈哈或或或或或">#REF!</definedName>
    <definedName name="还有" localSheetId="12">#REF!</definedName>
    <definedName name="还有" localSheetId="8">#REF!</definedName>
    <definedName name="还有" localSheetId="9">#REF!</definedName>
    <definedName name="还有" localSheetId="13">#REF!</definedName>
    <definedName name="还有" localSheetId="14">#REF!</definedName>
    <definedName name="还有" localSheetId="10">#REF!</definedName>
    <definedName name="还有">#REF!</definedName>
    <definedName name="海南" localSheetId="6">#REF!</definedName>
    <definedName name="海南" localSheetId="12">#REF!</definedName>
    <definedName name="海南" localSheetId="3">#REF!</definedName>
    <definedName name="海南" localSheetId="8">#REF!</definedName>
    <definedName name="海南" localSheetId="9">#REF!</definedName>
    <definedName name="海南" localSheetId="13">#REF!</definedName>
    <definedName name="海南" localSheetId="14">#REF!</definedName>
    <definedName name="海南" localSheetId="4">#REF!</definedName>
    <definedName name="海南" localSheetId="5">#REF!</definedName>
    <definedName name="海南" localSheetId="10">#REF!</definedName>
    <definedName name="海南">#REF!</definedName>
    <definedName name="河北" localSheetId="6">#REF!</definedName>
    <definedName name="河北" localSheetId="12">#REF!</definedName>
    <definedName name="河北" localSheetId="3">#REF!</definedName>
    <definedName name="河北" localSheetId="8">#REF!</definedName>
    <definedName name="河北" localSheetId="9">#REF!</definedName>
    <definedName name="河北" localSheetId="13">#REF!</definedName>
    <definedName name="河北" localSheetId="14">#REF!</definedName>
    <definedName name="河北" localSheetId="4">#REF!</definedName>
    <definedName name="河北" localSheetId="5">#REF!</definedName>
    <definedName name="河北" localSheetId="10">#REF!</definedName>
    <definedName name="河北">#REF!</definedName>
    <definedName name="河南" localSheetId="6">#REF!</definedName>
    <definedName name="河南" localSheetId="12">#REF!</definedName>
    <definedName name="河南" localSheetId="3">#REF!</definedName>
    <definedName name="河南" localSheetId="8">#REF!</definedName>
    <definedName name="河南" localSheetId="9">#REF!</definedName>
    <definedName name="河南" localSheetId="13">#REF!</definedName>
    <definedName name="河南" localSheetId="14">#REF!</definedName>
    <definedName name="河南" localSheetId="4">#REF!</definedName>
    <definedName name="河南" localSheetId="5">#REF!</definedName>
    <definedName name="河南" localSheetId="10">#REF!</definedName>
    <definedName name="河南">#REF!</definedName>
    <definedName name="黑龙江" localSheetId="6">#REF!</definedName>
    <definedName name="黑龙江" localSheetId="12">#REF!</definedName>
    <definedName name="黑龙江" localSheetId="3">#REF!</definedName>
    <definedName name="黑龙江" localSheetId="8">#REF!</definedName>
    <definedName name="黑龙江" localSheetId="9">#REF!</definedName>
    <definedName name="黑龙江" localSheetId="13">#REF!</definedName>
    <definedName name="黑龙江" localSheetId="14">#REF!</definedName>
    <definedName name="黑龙江" localSheetId="4">#REF!</definedName>
    <definedName name="黑龙江" localSheetId="5">#REF!</definedName>
    <definedName name="黑龙江" localSheetId="10">#REF!</definedName>
    <definedName name="黑龙江">#REF!</definedName>
    <definedName name="湖北" localSheetId="6">#REF!</definedName>
    <definedName name="湖北" localSheetId="12">#REF!</definedName>
    <definedName name="湖北" localSheetId="3">#REF!</definedName>
    <definedName name="湖北" localSheetId="8">#REF!</definedName>
    <definedName name="湖北" localSheetId="9">#REF!</definedName>
    <definedName name="湖北" localSheetId="13">#REF!</definedName>
    <definedName name="湖北" localSheetId="14">#REF!</definedName>
    <definedName name="湖北" localSheetId="4">#REF!</definedName>
    <definedName name="湖北" localSheetId="5">#REF!</definedName>
    <definedName name="湖北" localSheetId="10">#REF!</definedName>
    <definedName name="湖北">#REF!</definedName>
    <definedName name="湖南" localSheetId="6">#REF!</definedName>
    <definedName name="湖南" localSheetId="12">#REF!</definedName>
    <definedName name="湖南" localSheetId="3">#REF!</definedName>
    <definedName name="湖南" localSheetId="8">#REF!</definedName>
    <definedName name="湖南" localSheetId="9">#REF!</definedName>
    <definedName name="湖南" localSheetId="13">#REF!</definedName>
    <definedName name="湖南" localSheetId="14">#REF!</definedName>
    <definedName name="湖南" localSheetId="4">#REF!</definedName>
    <definedName name="湖南" localSheetId="5">#REF!</definedName>
    <definedName name="湖南" localSheetId="10">#REF!</definedName>
    <definedName name="湖南">#REF!</definedName>
    <definedName name="汇率" localSheetId="6">#REF!</definedName>
    <definedName name="汇率" localSheetId="3">#REF!</definedName>
    <definedName name="汇率" localSheetId="4">#REF!</definedName>
    <definedName name="汇率" localSheetId="5">#REF!</definedName>
    <definedName name="汇率" localSheetId="10">#REF!</definedName>
    <definedName name="汇率">#REF!</definedName>
    <definedName name="基金处室" localSheetId="12">#REF!</definedName>
    <definedName name="基金处室" localSheetId="8">#REF!</definedName>
    <definedName name="基金处室" localSheetId="9">#REF!</definedName>
    <definedName name="基金处室" localSheetId="13">#REF!</definedName>
    <definedName name="基金处室" localSheetId="14">#REF!</definedName>
    <definedName name="基金处室" localSheetId="10">#REF!</definedName>
    <definedName name="基金处室">#REF!</definedName>
    <definedName name="基金金额" localSheetId="12">#REF!</definedName>
    <definedName name="基金金额" localSheetId="8">#REF!</definedName>
    <definedName name="基金金额" localSheetId="9">#REF!</definedName>
    <definedName name="基金金额" localSheetId="13">#REF!</definedName>
    <definedName name="基金金额" localSheetId="14">#REF!</definedName>
    <definedName name="基金金额" localSheetId="10">#REF!</definedName>
    <definedName name="基金金额">#REF!</definedName>
    <definedName name="基金科目" localSheetId="12">#REF!</definedName>
    <definedName name="基金科目" localSheetId="8">#REF!</definedName>
    <definedName name="基金科目" localSheetId="9">#REF!</definedName>
    <definedName name="基金科目" localSheetId="13">#REF!</definedName>
    <definedName name="基金科目" localSheetId="14">#REF!</definedName>
    <definedName name="基金科目" localSheetId="10">#REF!</definedName>
    <definedName name="基金科目">#REF!</definedName>
    <definedName name="基金类型" localSheetId="12">#REF!</definedName>
    <definedName name="基金类型" localSheetId="8">#REF!</definedName>
    <definedName name="基金类型" localSheetId="9">#REF!</definedName>
    <definedName name="基金类型" localSheetId="13">#REF!</definedName>
    <definedName name="基金类型" localSheetId="14">#REF!</definedName>
    <definedName name="基金类型" localSheetId="10">#REF!</definedName>
    <definedName name="基金类型">#REF!</definedName>
    <definedName name="吉林" localSheetId="6">#REF!</definedName>
    <definedName name="吉林" localSheetId="12">#REF!</definedName>
    <definedName name="吉林" localSheetId="3">#REF!</definedName>
    <definedName name="吉林" localSheetId="8">#REF!</definedName>
    <definedName name="吉林" localSheetId="9">#REF!</definedName>
    <definedName name="吉林" localSheetId="13">#REF!</definedName>
    <definedName name="吉林" localSheetId="14">#REF!</definedName>
    <definedName name="吉林" localSheetId="4">#REF!</definedName>
    <definedName name="吉林" localSheetId="5">#REF!</definedName>
    <definedName name="吉林" localSheetId="10">#REF!</definedName>
    <definedName name="吉林">#REF!</definedName>
    <definedName name="江苏" localSheetId="6">#REF!</definedName>
    <definedName name="江苏" localSheetId="12">#REF!</definedName>
    <definedName name="江苏" localSheetId="3">#REF!</definedName>
    <definedName name="江苏" localSheetId="8">#REF!</definedName>
    <definedName name="江苏" localSheetId="9">#REF!</definedName>
    <definedName name="江苏" localSheetId="13">#REF!</definedName>
    <definedName name="江苏" localSheetId="14">#REF!</definedName>
    <definedName name="江苏" localSheetId="4">#REF!</definedName>
    <definedName name="江苏" localSheetId="5">#REF!</definedName>
    <definedName name="江苏" localSheetId="10">#REF!</definedName>
    <definedName name="江苏">#REF!</definedName>
    <definedName name="江西" localSheetId="6">#REF!</definedName>
    <definedName name="江西" localSheetId="12">#REF!</definedName>
    <definedName name="江西" localSheetId="3">#REF!</definedName>
    <definedName name="江西" localSheetId="8">#REF!</definedName>
    <definedName name="江西" localSheetId="9">#REF!</definedName>
    <definedName name="江西" localSheetId="13">#REF!</definedName>
    <definedName name="江西" localSheetId="14">#REF!</definedName>
    <definedName name="江西" localSheetId="4">#REF!</definedName>
    <definedName name="江西" localSheetId="5">#REF!</definedName>
    <definedName name="江西" localSheetId="10">#REF!</definedName>
    <definedName name="江西">#REF!</definedName>
    <definedName name="金额" localSheetId="12">#REF!</definedName>
    <definedName name="金额" localSheetId="8">#REF!</definedName>
    <definedName name="金额" localSheetId="9">#REF!</definedName>
    <definedName name="金额" localSheetId="13">#REF!</definedName>
    <definedName name="金额" localSheetId="14">#REF!</definedName>
    <definedName name="金额" localSheetId="10">#REF!</definedName>
    <definedName name="金额">#REF!</definedName>
    <definedName name="科目" localSheetId="12">#REF!</definedName>
    <definedName name="科目" localSheetId="8">#REF!</definedName>
    <definedName name="科目" localSheetId="9">#REF!</definedName>
    <definedName name="科目" localSheetId="13">#REF!</definedName>
    <definedName name="科目" localSheetId="14">#REF!</definedName>
    <definedName name="科目" localSheetId="10">#REF!</definedName>
    <definedName name="科目">#REF!</definedName>
    <definedName name="啦啦啦" localSheetId="12">#REF!</definedName>
    <definedName name="啦啦啦" localSheetId="8">#REF!</definedName>
    <definedName name="啦啦啦" localSheetId="9">#REF!</definedName>
    <definedName name="啦啦啦" localSheetId="13">#REF!</definedName>
    <definedName name="啦啦啦" localSheetId="14">#REF!</definedName>
    <definedName name="啦啦啦" localSheetId="10">#REF!</definedName>
    <definedName name="啦啦啦">#REF!</definedName>
    <definedName name="了" localSheetId="12">#REF!</definedName>
    <definedName name="了" localSheetId="8">#REF!</definedName>
    <definedName name="了" localSheetId="9">#REF!</definedName>
    <definedName name="了" localSheetId="13">#REF!</definedName>
    <definedName name="了" localSheetId="14">#REF!</definedName>
    <definedName name="了" localSheetId="10">#REF!</definedName>
    <definedName name="了">#REF!</definedName>
    <definedName name="类型" localSheetId="12">#REF!</definedName>
    <definedName name="类型" localSheetId="8">#REF!</definedName>
    <definedName name="类型" localSheetId="9">#REF!</definedName>
    <definedName name="类型" localSheetId="13">#REF!</definedName>
    <definedName name="类型" localSheetId="14">#REF!</definedName>
    <definedName name="类型" localSheetId="10">#REF!</definedName>
    <definedName name="类型">#REF!</definedName>
    <definedName name="辽宁" localSheetId="6">#REF!</definedName>
    <definedName name="辽宁" localSheetId="12">#REF!</definedName>
    <definedName name="辽宁" localSheetId="3">#REF!</definedName>
    <definedName name="辽宁" localSheetId="8">#REF!</definedName>
    <definedName name="辽宁" localSheetId="9">#REF!</definedName>
    <definedName name="辽宁" localSheetId="13">#REF!</definedName>
    <definedName name="辽宁" localSheetId="14">#REF!</definedName>
    <definedName name="辽宁" localSheetId="4">#REF!</definedName>
    <definedName name="辽宁" localSheetId="5">#REF!</definedName>
    <definedName name="辽宁" localSheetId="10">#REF!</definedName>
    <definedName name="辽宁">#REF!</definedName>
    <definedName name="辽宁地区" localSheetId="6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10">#REF!</definedName>
    <definedName name="辽宁地区">#REF!</definedName>
    <definedName name="么么么么" localSheetId="12">#REF!</definedName>
    <definedName name="么么么么" localSheetId="8">#REF!</definedName>
    <definedName name="么么么么" localSheetId="9">#REF!</definedName>
    <definedName name="么么么么" localSheetId="13">#REF!</definedName>
    <definedName name="么么么么" localSheetId="14">#REF!</definedName>
    <definedName name="么么么么" localSheetId="10">#REF!</definedName>
    <definedName name="么么么么">#REF!</definedName>
    <definedName name="南123">#N/A</definedName>
    <definedName name="南阳市高新区" localSheetId="12">#REF!</definedName>
    <definedName name="南阳市高新区" localSheetId="13">#REF!</definedName>
    <definedName name="南阳市高新区" localSheetId="14">#REF!</definedName>
    <definedName name="南阳市高新区" localSheetId="10">#REF!</definedName>
    <definedName name="南阳市高新区">#REF!</definedName>
    <definedName name="内蒙" localSheetId="6">#REF!</definedName>
    <definedName name="内蒙" localSheetId="12">#REF!</definedName>
    <definedName name="内蒙" localSheetId="3">#REF!</definedName>
    <definedName name="内蒙" localSheetId="8">#REF!</definedName>
    <definedName name="内蒙" localSheetId="9">#REF!</definedName>
    <definedName name="内蒙" localSheetId="13">#REF!</definedName>
    <definedName name="内蒙" localSheetId="14">#REF!</definedName>
    <definedName name="内蒙" localSheetId="4">#REF!</definedName>
    <definedName name="内蒙" localSheetId="5">#REF!</definedName>
    <definedName name="内蒙" localSheetId="10">#REF!</definedName>
    <definedName name="内蒙">#REF!</definedName>
    <definedName name="你" localSheetId="12">#REF!</definedName>
    <definedName name="你" localSheetId="8">#REF!</definedName>
    <definedName name="你" localSheetId="9">#REF!</definedName>
    <definedName name="你" localSheetId="13">#REF!</definedName>
    <definedName name="你" localSheetId="14">#REF!</definedName>
    <definedName name="你" localSheetId="10">#REF!</definedName>
    <definedName name="你">#REF!</definedName>
    <definedName name="宁波" localSheetId="6">#REF!</definedName>
    <definedName name="宁波" localSheetId="12">#REF!</definedName>
    <definedName name="宁波" localSheetId="3">#REF!</definedName>
    <definedName name="宁波" localSheetId="8">#REF!</definedName>
    <definedName name="宁波" localSheetId="9">#REF!</definedName>
    <definedName name="宁波" localSheetId="13">#REF!</definedName>
    <definedName name="宁波" localSheetId="14">#REF!</definedName>
    <definedName name="宁波" localSheetId="4">#REF!</definedName>
    <definedName name="宁波" localSheetId="5">#REF!</definedName>
    <definedName name="宁波" localSheetId="10">#REF!</definedName>
    <definedName name="宁波">#REF!</definedName>
    <definedName name="宁夏" localSheetId="6">#REF!</definedName>
    <definedName name="宁夏" localSheetId="12">#REF!</definedName>
    <definedName name="宁夏" localSheetId="3">#REF!</definedName>
    <definedName name="宁夏" localSheetId="8">#REF!</definedName>
    <definedName name="宁夏" localSheetId="9">#REF!</definedName>
    <definedName name="宁夏" localSheetId="13">#REF!</definedName>
    <definedName name="宁夏" localSheetId="14">#REF!</definedName>
    <definedName name="宁夏" localSheetId="4">#REF!</definedName>
    <definedName name="宁夏" localSheetId="5">#REF!</definedName>
    <definedName name="宁夏" localSheetId="10">#REF!</definedName>
    <definedName name="宁夏">#REF!</definedName>
    <definedName name="悄悄" localSheetId="12">#REF!</definedName>
    <definedName name="悄悄" localSheetId="8">#REF!</definedName>
    <definedName name="悄悄" localSheetId="9">#REF!</definedName>
    <definedName name="悄悄" localSheetId="13">#REF!</definedName>
    <definedName name="悄悄" localSheetId="14">#REF!</definedName>
    <definedName name="悄悄" localSheetId="10">#REF!</definedName>
    <definedName name="悄悄">#REF!</definedName>
    <definedName name="青岛" localSheetId="6">#REF!</definedName>
    <definedName name="青岛" localSheetId="12">#REF!</definedName>
    <definedName name="青岛" localSheetId="3">#REF!</definedName>
    <definedName name="青岛" localSheetId="8">#REF!</definedName>
    <definedName name="青岛" localSheetId="9">#REF!</definedName>
    <definedName name="青岛" localSheetId="13">#REF!</definedName>
    <definedName name="青岛" localSheetId="14">#REF!</definedName>
    <definedName name="青岛" localSheetId="4">#REF!</definedName>
    <definedName name="青岛" localSheetId="5">#REF!</definedName>
    <definedName name="青岛" localSheetId="10">#REF!</definedName>
    <definedName name="青岛">#REF!</definedName>
    <definedName name="青海" localSheetId="6">#REF!</definedName>
    <definedName name="青海" localSheetId="12">#REF!</definedName>
    <definedName name="青海" localSheetId="3">#REF!</definedName>
    <definedName name="青海" localSheetId="8">#REF!</definedName>
    <definedName name="青海" localSheetId="9">#REF!</definedName>
    <definedName name="青海" localSheetId="13">#REF!</definedName>
    <definedName name="青海" localSheetId="14">#REF!</definedName>
    <definedName name="青海" localSheetId="4">#REF!</definedName>
    <definedName name="青海" localSheetId="5">#REF!</definedName>
    <definedName name="青海" localSheetId="10">#REF!</definedName>
    <definedName name="青海">#REF!</definedName>
    <definedName name="全额差额比例" localSheetId="12">'[8]C01-1'!#REF!</definedName>
    <definedName name="全额差额比例" localSheetId="8">'[8]C01-1'!#REF!</definedName>
    <definedName name="全额差额比例" localSheetId="9">'[8]C01-1'!#REF!</definedName>
    <definedName name="全额差额比例" localSheetId="13">'[8]C01-1'!#REF!</definedName>
    <definedName name="全额差额比例" localSheetId="14">'[8]C01-1'!#REF!</definedName>
    <definedName name="全额差额比例" localSheetId="10">'[8]C01-1'!#REF!</definedName>
    <definedName name="全额差额比例">'[8]C01-1'!#REF!</definedName>
    <definedName name="全国收入累计">#N/A</definedName>
    <definedName name="日日日" localSheetId="6">#REF!</definedName>
    <definedName name="日日日" localSheetId="12">#REF!</definedName>
    <definedName name="日日日" localSheetId="8">#REF!</definedName>
    <definedName name="日日日" localSheetId="9">#REF!</definedName>
    <definedName name="日日日" localSheetId="13">#REF!</definedName>
    <definedName name="日日日" localSheetId="14">#REF!</definedName>
    <definedName name="日日日" localSheetId="10">#REF!</definedName>
    <definedName name="日日日">#REF!</definedName>
    <definedName name="厦门" localSheetId="6">#REF!</definedName>
    <definedName name="厦门" localSheetId="12">#REF!</definedName>
    <definedName name="厦门" localSheetId="3">#REF!</definedName>
    <definedName name="厦门" localSheetId="8">#REF!</definedName>
    <definedName name="厦门" localSheetId="9">#REF!</definedName>
    <definedName name="厦门" localSheetId="13">#REF!</definedName>
    <definedName name="厦门" localSheetId="14">#REF!</definedName>
    <definedName name="厦门" localSheetId="4">#REF!</definedName>
    <definedName name="厦门" localSheetId="5">#REF!</definedName>
    <definedName name="厦门" localSheetId="10">#REF!</definedName>
    <definedName name="厦门">#REF!</definedName>
    <definedName name="山东" localSheetId="6">#REF!</definedName>
    <definedName name="山东" localSheetId="12">#REF!</definedName>
    <definedName name="山东" localSheetId="3">#REF!</definedName>
    <definedName name="山东" localSheetId="8">#REF!</definedName>
    <definedName name="山东" localSheetId="9">#REF!</definedName>
    <definedName name="山东" localSheetId="13">#REF!</definedName>
    <definedName name="山东" localSheetId="14">#REF!</definedName>
    <definedName name="山东" localSheetId="4">#REF!</definedName>
    <definedName name="山东" localSheetId="5">#REF!</definedName>
    <definedName name="山东" localSheetId="10">#REF!</definedName>
    <definedName name="山东">#REF!</definedName>
    <definedName name="山东地区" localSheetId="6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10">#REF!</definedName>
    <definedName name="山东地区">#REF!</definedName>
    <definedName name="山西" localSheetId="6">#REF!</definedName>
    <definedName name="山西" localSheetId="12">#REF!</definedName>
    <definedName name="山西" localSheetId="3">#REF!</definedName>
    <definedName name="山西" localSheetId="8">#REF!</definedName>
    <definedName name="山西" localSheetId="9">#REF!</definedName>
    <definedName name="山西" localSheetId="13">#REF!</definedName>
    <definedName name="山西" localSheetId="14">#REF!</definedName>
    <definedName name="山西" localSheetId="4">#REF!</definedName>
    <definedName name="山西" localSheetId="5">#REF!</definedName>
    <definedName name="山西" localSheetId="10">#REF!</definedName>
    <definedName name="山西">#REF!</definedName>
    <definedName name="陕西" localSheetId="6">#REF!</definedName>
    <definedName name="陕西" localSheetId="12">#REF!</definedName>
    <definedName name="陕西" localSheetId="3">#REF!</definedName>
    <definedName name="陕西" localSheetId="8">#REF!</definedName>
    <definedName name="陕西" localSheetId="9">#REF!</definedName>
    <definedName name="陕西" localSheetId="13">#REF!</definedName>
    <definedName name="陕西" localSheetId="14">#REF!</definedName>
    <definedName name="陕西" localSheetId="4">#REF!</definedName>
    <definedName name="陕西" localSheetId="5">#REF!</definedName>
    <definedName name="陕西" localSheetId="10">#REF!</definedName>
    <definedName name="陕西">#REF!</definedName>
    <definedName name="上海" localSheetId="6">#REF!</definedName>
    <definedName name="上海" localSheetId="12">#REF!</definedName>
    <definedName name="上海" localSheetId="3">#REF!</definedName>
    <definedName name="上海" localSheetId="8">#REF!</definedName>
    <definedName name="上海" localSheetId="9">#REF!</definedName>
    <definedName name="上海" localSheetId="13">#REF!</definedName>
    <definedName name="上海" localSheetId="14">#REF!</definedName>
    <definedName name="上海" localSheetId="4">#REF!</definedName>
    <definedName name="上海" localSheetId="5">#REF!</definedName>
    <definedName name="上海" localSheetId="10">#REF!</definedName>
    <definedName name="上海">#REF!</definedName>
    <definedName name="深圳" localSheetId="6">#REF!</definedName>
    <definedName name="深圳" localSheetId="12">#REF!</definedName>
    <definedName name="深圳" localSheetId="3">#REF!</definedName>
    <definedName name="深圳" localSheetId="8">#REF!</definedName>
    <definedName name="深圳" localSheetId="9">#REF!</definedName>
    <definedName name="深圳" localSheetId="13">#REF!</definedName>
    <definedName name="深圳" localSheetId="14">#REF!</definedName>
    <definedName name="深圳" localSheetId="4">#REF!</definedName>
    <definedName name="深圳" localSheetId="5">#REF!</definedName>
    <definedName name="深圳" localSheetId="10">#REF!</definedName>
    <definedName name="深圳">#REF!</definedName>
    <definedName name="生产列1" localSheetId="6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10">#REF!</definedName>
    <definedName name="生产列1">#REF!</definedName>
    <definedName name="生产列11" localSheetId="6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10">#REF!</definedName>
    <definedName name="生产列11">#REF!</definedName>
    <definedName name="生产列15" localSheetId="6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10">#REF!</definedName>
    <definedName name="生产列15">#REF!</definedName>
    <definedName name="生产列16" localSheetId="6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10">#REF!</definedName>
    <definedName name="生产列16">#REF!</definedName>
    <definedName name="生产列17" localSheetId="6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10">#REF!</definedName>
    <definedName name="生产列17">#REF!</definedName>
    <definedName name="生产列19" localSheetId="6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10">#REF!</definedName>
    <definedName name="生产列19">#REF!</definedName>
    <definedName name="生产列2" localSheetId="6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10">#REF!</definedName>
    <definedName name="生产列2">#REF!</definedName>
    <definedName name="生产列20" localSheetId="6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10">#REF!</definedName>
    <definedName name="生产列20">#REF!</definedName>
    <definedName name="生产列3" localSheetId="6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10">#REF!</definedName>
    <definedName name="生产列3">#REF!</definedName>
    <definedName name="生产列4" localSheetId="6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10">#REF!</definedName>
    <definedName name="生产列4">#REF!</definedName>
    <definedName name="生产列5" localSheetId="6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10">#REF!</definedName>
    <definedName name="生产列5">#REF!</definedName>
    <definedName name="生产列6" localSheetId="6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10">#REF!</definedName>
    <definedName name="生产列6">#REF!</definedName>
    <definedName name="生产列7" localSheetId="6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10">#REF!</definedName>
    <definedName name="生产列7">#REF!</definedName>
    <definedName name="生产列8" localSheetId="6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10">#REF!</definedName>
    <definedName name="生产列8">#REF!</definedName>
    <definedName name="生产列9" localSheetId="6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10">#REF!</definedName>
    <definedName name="生产列9">#REF!</definedName>
    <definedName name="生产期" localSheetId="6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10">#REF!</definedName>
    <definedName name="生产期">#REF!</definedName>
    <definedName name="生产期1" localSheetId="6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10">#REF!</definedName>
    <definedName name="生产期1">#REF!</definedName>
    <definedName name="生产期11" localSheetId="6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10">#REF!</definedName>
    <definedName name="生产期11">#REF!</definedName>
    <definedName name="生产期123">#REF!</definedName>
    <definedName name="生产期15" localSheetId="6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10">#REF!</definedName>
    <definedName name="生产期15">#REF!</definedName>
    <definedName name="生产期16" localSheetId="6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10">#REF!</definedName>
    <definedName name="生产期16">#REF!</definedName>
    <definedName name="生产期17" localSheetId="6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10">#REF!</definedName>
    <definedName name="生产期17">#REF!</definedName>
    <definedName name="生产期19" localSheetId="6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10">#REF!</definedName>
    <definedName name="生产期19">#REF!</definedName>
    <definedName name="生产期2" localSheetId="6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10">#REF!</definedName>
    <definedName name="生产期2">#REF!</definedName>
    <definedName name="生产期20" localSheetId="6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10">#REF!</definedName>
    <definedName name="生产期20">#REF!</definedName>
    <definedName name="生产期3" localSheetId="6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10">#REF!</definedName>
    <definedName name="生产期3">#REF!</definedName>
    <definedName name="生产期4" localSheetId="6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10">#REF!</definedName>
    <definedName name="生产期4">#REF!</definedName>
    <definedName name="生产期5" localSheetId="6">#REF!</definedName>
    <definedName name="生产期5" localSheetId="12">#REF!</definedName>
    <definedName name="生产期5" localSheetId="3">#REF!</definedName>
    <definedName name="生产期5" localSheetId="8">#REF!</definedName>
    <definedName name="生产期5" localSheetId="9">#REF!</definedName>
    <definedName name="生产期5" localSheetId="13">#REF!</definedName>
    <definedName name="生产期5" localSheetId="14">#REF!</definedName>
    <definedName name="生产期5" localSheetId="4">#REF!</definedName>
    <definedName name="生产期5" localSheetId="5">#REF!</definedName>
    <definedName name="生产期5" localSheetId="10">#REF!</definedName>
    <definedName name="生产期5">#REF!</definedName>
    <definedName name="生产期6" localSheetId="6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10">#REF!</definedName>
    <definedName name="生产期6">#REF!</definedName>
    <definedName name="生产期7" localSheetId="6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10">#REF!</definedName>
    <definedName name="生产期7">#REF!</definedName>
    <definedName name="生产期8" localSheetId="6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10">#REF!</definedName>
    <definedName name="生产期8">#REF!</definedName>
    <definedName name="生产期9" localSheetId="6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10">#REF!</definedName>
    <definedName name="生产期9">#REF!</definedName>
    <definedName name="省级">#N/A</definedName>
    <definedName name="时代" localSheetId="6">#REF!</definedName>
    <definedName name="时代" localSheetId="12">#REF!</definedName>
    <definedName name="时代" localSheetId="8">#REF!</definedName>
    <definedName name="时代" localSheetId="9">#REF!</definedName>
    <definedName name="时代" localSheetId="13">#REF!</definedName>
    <definedName name="时代" localSheetId="14">#REF!</definedName>
    <definedName name="时代" localSheetId="10">#REF!</definedName>
    <definedName name="时代">#REF!</definedName>
    <definedName name="是" localSheetId="6">#REF!</definedName>
    <definedName name="是" localSheetId="12">#REF!</definedName>
    <definedName name="是" localSheetId="8">#REF!</definedName>
    <definedName name="是" localSheetId="9">#REF!</definedName>
    <definedName name="是" localSheetId="13">#REF!</definedName>
    <definedName name="是" localSheetId="14">#REF!</definedName>
    <definedName name="是" localSheetId="10">#REF!</definedName>
    <definedName name="是">#REF!</definedName>
    <definedName name="是水水水水" localSheetId="6">#REF!</definedName>
    <definedName name="是水水水水" localSheetId="12">#REF!</definedName>
    <definedName name="是水水水水" localSheetId="8">#REF!</definedName>
    <definedName name="是水水水水" localSheetId="9">#REF!</definedName>
    <definedName name="是水水水水" localSheetId="13">#REF!</definedName>
    <definedName name="是水水水水" localSheetId="14">#REF!</definedName>
    <definedName name="是水水水水" localSheetId="10">#REF!</definedName>
    <definedName name="是水水水水">#REF!</definedName>
    <definedName name="收入表">#N/A</definedName>
    <definedName name="水水水嘎嘎嘎水" localSheetId="6">#REF!</definedName>
    <definedName name="水水水嘎嘎嘎水" localSheetId="12">#REF!</definedName>
    <definedName name="水水水嘎嘎嘎水" localSheetId="8">#REF!</definedName>
    <definedName name="水水水嘎嘎嘎水" localSheetId="9">#REF!</definedName>
    <definedName name="水水水嘎嘎嘎水" localSheetId="13">#REF!</definedName>
    <definedName name="水水水嘎嘎嘎水" localSheetId="14">#REF!</definedName>
    <definedName name="水水水嘎嘎嘎水" localSheetId="10">#REF!</definedName>
    <definedName name="水水水嘎嘎嘎水">#REF!</definedName>
    <definedName name="水水水水" localSheetId="6">#REF!</definedName>
    <definedName name="水水水水" localSheetId="12">#REF!</definedName>
    <definedName name="水水水水" localSheetId="8">#REF!</definedName>
    <definedName name="水水水水" localSheetId="9">#REF!</definedName>
    <definedName name="水水水水" localSheetId="13">#REF!</definedName>
    <definedName name="水水水水" localSheetId="14">#REF!</definedName>
    <definedName name="水水水水" localSheetId="10">#REF!</definedName>
    <definedName name="水水水水">#REF!</definedName>
    <definedName name="四川" localSheetId="6">#REF!</definedName>
    <definedName name="四川" localSheetId="12">#REF!</definedName>
    <definedName name="四川" localSheetId="3">#REF!</definedName>
    <definedName name="四川" localSheetId="8">#REF!</definedName>
    <definedName name="四川" localSheetId="9">#REF!</definedName>
    <definedName name="四川" localSheetId="13">#REF!</definedName>
    <definedName name="四川" localSheetId="14">#REF!</definedName>
    <definedName name="四川" localSheetId="4">#REF!</definedName>
    <definedName name="四川" localSheetId="5">#REF!</definedName>
    <definedName name="四川" localSheetId="10">#REF!</definedName>
    <definedName name="四川">#REF!</definedName>
    <definedName name="四季度" localSheetId="12">'[9]C01-1'!#REF!</definedName>
    <definedName name="四季度" localSheetId="8">'[9]C01-1'!#REF!</definedName>
    <definedName name="四季度" localSheetId="9">'[9]C01-1'!#REF!</definedName>
    <definedName name="四季度" localSheetId="13">'[9]C01-1'!#REF!</definedName>
    <definedName name="四季度" localSheetId="14">'[9]C01-1'!#REF!</definedName>
    <definedName name="四季度" localSheetId="10">'[9]C01-1'!#REF!</definedName>
    <definedName name="四季度">'[9]C01-1'!#REF!</definedName>
    <definedName name="天津" localSheetId="6">#REF!</definedName>
    <definedName name="天津" localSheetId="3">#REF!</definedName>
    <definedName name="天津" localSheetId="4">#REF!</definedName>
    <definedName name="天津" localSheetId="5">#REF!</definedName>
    <definedName name="天津" localSheetId="10">#REF!</definedName>
    <definedName name="天津">#REF!</definedName>
    <definedName name="位次d" localSheetId="12">[10]四月份月报!#REF!</definedName>
    <definedName name="位次d" localSheetId="8">[10]四月份月报!#REF!</definedName>
    <definedName name="位次d" localSheetId="9">[10]四月份月报!#REF!</definedName>
    <definedName name="位次d" localSheetId="13">[10]四月份月报!#REF!</definedName>
    <definedName name="位次d" localSheetId="14">[10]四月份月报!#REF!</definedName>
    <definedName name="位次d" localSheetId="10">[10]四月份月报!#REF!</definedName>
    <definedName name="位次d">[10]四月份月报!#REF!</definedName>
    <definedName name="我问问" localSheetId="12">#REF!</definedName>
    <definedName name="我问问" localSheetId="8">#REF!</definedName>
    <definedName name="我问问" localSheetId="9">#REF!</definedName>
    <definedName name="我问问" localSheetId="13">#REF!</definedName>
    <definedName name="我问问" localSheetId="14">#REF!</definedName>
    <definedName name="我问问" localSheetId="10">#REF!</definedName>
    <definedName name="我问问">#REF!</definedName>
    <definedName name="西藏" localSheetId="6">#REF!</definedName>
    <definedName name="西藏" localSheetId="12">#REF!</definedName>
    <definedName name="西藏" localSheetId="3">#REF!</definedName>
    <definedName name="西藏" localSheetId="8">#REF!</definedName>
    <definedName name="西藏" localSheetId="9">#REF!</definedName>
    <definedName name="西藏" localSheetId="13">#REF!</definedName>
    <definedName name="西藏" localSheetId="14">#REF!</definedName>
    <definedName name="西藏" localSheetId="4">#REF!</definedName>
    <definedName name="西藏" localSheetId="5">#REF!</definedName>
    <definedName name="西藏" localSheetId="10">#REF!</definedName>
    <definedName name="西藏">#REF!</definedName>
    <definedName name="新疆" localSheetId="6">#REF!</definedName>
    <definedName name="新疆" localSheetId="12">#REF!</definedName>
    <definedName name="新疆" localSheetId="3">#REF!</definedName>
    <definedName name="新疆" localSheetId="8">#REF!</definedName>
    <definedName name="新疆" localSheetId="9">#REF!</definedName>
    <definedName name="新疆" localSheetId="13">#REF!</definedName>
    <definedName name="新疆" localSheetId="14">#REF!</definedName>
    <definedName name="新疆" localSheetId="4">#REF!</definedName>
    <definedName name="新疆" localSheetId="5">#REF!</definedName>
    <definedName name="新疆" localSheetId="10">#REF!</definedName>
    <definedName name="新疆">#REF!</definedName>
    <definedName name="性别">[11]基础编码!$H$2:$H$3</definedName>
    <definedName name="学历">[11]基础编码!$S$2:$S$9</definedName>
    <definedName name="一i" localSheetId="12">#REF!</definedName>
    <definedName name="一i" localSheetId="8">#REF!</definedName>
    <definedName name="一i" localSheetId="9">#REF!</definedName>
    <definedName name="一i" localSheetId="13">#REF!</definedName>
    <definedName name="一i" localSheetId="14">#REF!</definedName>
    <definedName name="一i" localSheetId="10">#REF!</definedName>
    <definedName name="一i">#REF!</definedName>
    <definedName name="一一i" localSheetId="12">#REF!</definedName>
    <definedName name="一一i" localSheetId="8">#REF!</definedName>
    <definedName name="一一i" localSheetId="9">#REF!</definedName>
    <definedName name="一一i" localSheetId="13">#REF!</definedName>
    <definedName name="一一i" localSheetId="14">#REF!</definedName>
    <definedName name="一一i" localSheetId="10">#REF!</definedName>
    <definedName name="一一i">#REF!</definedName>
    <definedName name="预算" localSheetId="12">#REF!</definedName>
    <definedName name="预算" localSheetId="8">#REF!</definedName>
    <definedName name="预算" localSheetId="9">#REF!</definedName>
    <definedName name="预算" localSheetId="13">#REF!</definedName>
    <definedName name="预算" localSheetId="14">#REF!</definedName>
    <definedName name="预算" localSheetId="10">#REF!</definedName>
    <definedName name="预算">#REF!</definedName>
    <definedName name="预算表七" localSheetId="12">#REF!</definedName>
    <definedName name="预算表七" localSheetId="8">#REF!</definedName>
    <definedName name="预算表七" localSheetId="9">#REF!</definedName>
    <definedName name="预算表七" localSheetId="13">#REF!</definedName>
    <definedName name="预算表七" localSheetId="14">#REF!</definedName>
    <definedName name="预算表七" localSheetId="10">#REF!</definedName>
    <definedName name="预算表七">#REF!</definedName>
    <definedName name="云南" localSheetId="6">#REF!</definedName>
    <definedName name="云南" localSheetId="12">#REF!</definedName>
    <definedName name="云南" localSheetId="3">#REF!</definedName>
    <definedName name="云南" localSheetId="8">#REF!</definedName>
    <definedName name="云南" localSheetId="9">#REF!</definedName>
    <definedName name="云南" localSheetId="13">#REF!</definedName>
    <definedName name="云南" localSheetId="14">#REF!</definedName>
    <definedName name="云南" localSheetId="4">#REF!</definedName>
    <definedName name="云南" localSheetId="5">#REF!</definedName>
    <definedName name="云南" localSheetId="10">#REF!</definedName>
    <definedName name="云南">#REF!</definedName>
    <definedName name="啧啧啧" localSheetId="12">#REF!</definedName>
    <definedName name="啧啧啧" localSheetId="8">#REF!</definedName>
    <definedName name="啧啧啧" localSheetId="9">#REF!</definedName>
    <definedName name="啧啧啧" localSheetId="13">#REF!</definedName>
    <definedName name="啧啧啧" localSheetId="14">#REF!</definedName>
    <definedName name="啧啧啧" localSheetId="10">#REF!</definedName>
    <definedName name="啧啧啧">#REF!</definedName>
    <definedName name="浙江" localSheetId="6">#REF!</definedName>
    <definedName name="浙江" localSheetId="12">#REF!</definedName>
    <definedName name="浙江" localSheetId="3">#REF!</definedName>
    <definedName name="浙江" localSheetId="8">#REF!</definedName>
    <definedName name="浙江" localSheetId="9">#REF!</definedName>
    <definedName name="浙江" localSheetId="13">#REF!</definedName>
    <definedName name="浙江" localSheetId="14">#REF!</definedName>
    <definedName name="浙江" localSheetId="4">#REF!</definedName>
    <definedName name="浙江" localSheetId="5">#REF!</definedName>
    <definedName name="浙江" localSheetId="10">#REF!</definedName>
    <definedName name="浙江">#REF!</definedName>
    <definedName name="浙江地区" localSheetId="6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10">#REF!</definedName>
    <definedName name="浙江地区">#REF!</definedName>
    <definedName name="支出">[12]P1012001!$A$6:$E$117</definedName>
    <definedName name="重庆" localSheetId="6">#REF!</definedName>
    <definedName name="重庆" localSheetId="12">#REF!</definedName>
    <definedName name="重庆" localSheetId="3">#REF!</definedName>
    <definedName name="重庆" localSheetId="8">#REF!</definedName>
    <definedName name="重庆" localSheetId="9">#REF!</definedName>
    <definedName name="重庆" localSheetId="13">#REF!</definedName>
    <definedName name="重庆" localSheetId="14">#REF!</definedName>
    <definedName name="重庆" localSheetId="4">#REF!</definedName>
    <definedName name="重庆" localSheetId="5">#REF!</definedName>
    <definedName name="重庆" localSheetId="10">#REF!</definedName>
    <definedName name="重庆">#REF!</definedName>
    <definedName name="전" localSheetId="12">#REF!</definedName>
    <definedName name="전" localSheetId="8">#REF!</definedName>
    <definedName name="전" localSheetId="9">#REF!</definedName>
    <definedName name="전" localSheetId="13">#REF!</definedName>
    <definedName name="전" localSheetId="14">#REF!</definedName>
    <definedName name="전" localSheetId="10">#REF!</definedName>
    <definedName name="전">#REF!</definedName>
    <definedName name="주택사업본부" localSheetId="12">#REF!</definedName>
    <definedName name="주택사업본부" localSheetId="8">#REF!</definedName>
    <definedName name="주택사업본부" localSheetId="9">#REF!</definedName>
    <definedName name="주택사업본부" localSheetId="13">#REF!</definedName>
    <definedName name="주택사업본부" localSheetId="14">#REF!</definedName>
    <definedName name="주택사업본부" localSheetId="10">#REF!</definedName>
    <definedName name="주택사업본부">#REF!</definedName>
    <definedName name="철구사업본부" localSheetId="12">#REF!</definedName>
    <definedName name="철구사업본부" localSheetId="8">#REF!</definedName>
    <definedName name="철구사업본부" localSheetId="9">#REF!</definedName>
    <definedName name="철구사업본부" localSheetId="13">#REF!</definedName>
    <definedName name="철구사업본부" localSheetId="14">#REF!</definedName>
    <definedName name="철구사업본부" localSheetId="10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D1313" i="20"/>
  <c r="D1312"/>
  <c r="D1311"/>
  <c r="D1310"/>
  <c r="C1309"/>
  <c r="B1309"/>
  <c r="D1309" s="1"/>
  <c r="D1308"/>
  <c r="C1307"/>
  <c r="B1307"/>
  <c r="D1307" s="1"/>
  <c r="D1306"/>
  <c r="D1305"/>
  <c r="D1304"/>
  <c r="D1303"/>
  <c r="D1302"/>
  <c r="C1302"/>
  <c r="C1301" s="1"/>
  <c r="B1302"/>
  <c r="D1301"/>
  <c r="B1301"/>
  <c r="D1300"/>
  <c r="D1299"/>
  <c r="D1298"/>
  <c r="D1297"/>
  <c r="D1296"/>
  <c r="D1295"/>
  <c r="D1294"/>
  <c r="D1293"/>
  <c r="D1292"/>
  <c r="D1291"/>
  <c r="D1290"/>
  <c r="D1289"/>
  <c r="C1288"/>
  <c r="B1288"/>
  <c r="D1288" s="1"/>
  <c r="D1287"/>
  <c r="D1286"/>
  <c r="D1285"/>
  <c r="D1284"/>
  <c r="D1283"/>
  <c r="C1282"/>
  <c r="B1282"/>
  <c r="D1282" s="1"/>
  <c r="D1281"/>
  <c r="D1280"/>
  <c r="D1279"/>
  <c r="D1278"/>
  <c r="C1277"/>
  <c r="B1277"/>
  <c r="D1277" s="1"/>
  <c r="D1276"/>
  <c r="D1275"/>
  <c r="D1274"/>
  <c r="D1273"/>
  <c r="D1272"/>
  <c r="D1271"/>
  <c r="D1270"/>
  <c r="D1269"/>
  <c r="D1268"/>
  <c r="D1267"/>
  <c r="D1266"/>
  <c r="D1265"/>
  <c r="D1264"/>
  <c r="C1263"/>
  <c r="B1263"/>
  <c r="D1263" s="1"/>
  <c r="D1262"/>
  <c r="D1261"/>
  <c r="D1260"/>
  <c r="D1259"/>
  <c r="D1258"/>
  <c r="D1257"/>
  <c r="D1256"/>
  <c r="D1255"/>
  <c r="D1254"/>
  <c r="D1253"/>
  <c r="D1252"/>
  <c r="D1251"/>
  <c r="D1250"/>
  <c r="D1249"/>
  <c r="C1248"/>
  <c r="C1247" s="1"/>
  <c r="B1248"/>
  <c r="D1248" s="1"/>
  <c r="B1247"/>
  <c r="D1247" s="1"/>
  <c r="D1246"/>
  <c r="D1245"/>
  <c r="D1244"/>
  <c r="D1243"/>
  <c r="C1243"/>
  <c r="B1243"/>
  <c r="D1242"/>
  <c r="D1241"/>
  <c r="D1240"/>
  <c r="C1239"/>
  <c r="B1239"/>
  <c r="D1239" s="1"/>
  <c r="D1238"/>
  <c r="D1237"/>
  <c r="D1236"/>
  <c r="D1235"/>
  <c r="D1234"/>
  <c r="D1233"/>
  <c r="D1232"/>
  <c r="D1231"/>
  <c r="C1230"/>
  <c r="D1230" s="1"/>
  <c r="B1230"/>
  <c r="D1228"/>
  <c r="D1227"/>
  <c r="D1226"/>
  <c r="D1225"/>
  <c r="D1224"/>
  <c r="D1223"/>
  <c r="D1222"/>
  <c r="D1221"/>
  <c r="D1220"/>
  <c r="D1219"/>
  <c r="D1218"/>
  <c r="D1217"/>
  <c r="D1216"/>
  <c r="D1215"/>
  <c r="D1214"/>
  <c r="C1213"/>
  <c r="B1213"/>
  <c r="D1213" s="1"/>
  <c r="D1212"/>
  <c r="D1211"/>
  <c r="D1210"/>
  <c r="D1209"/>
  <c r="D1208"/>
  <c r="D1207"/>
  <c r="D1206"/>
  <c r="D1205"/>
  <c r="D1204"/>
  <c r="D1203"/>
  <c r="D1202"/>
  <c r="D1201"/>
  <c r="D1200"/>
  <c r="C1200"/>
  <c r="B1200"/>
  <c r="D1199"/>
  <c r="D1198"/>
  <c r="D1197"/>
  <c r="D1196"/>
  <c r="D1195"/>
  <c r="D1194"/>
  <c r="D1193"/>
  <c r="D1192"/>
  <c r="D1191"/>
  <c r="C1191"/>
  <c r="B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C1171"/>
  <c r="B1171"/>
  <c r="D1171" s="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C1151"/>
  <c r="B1151"/>
  <c r="B1150" s="1"/>
  <c r="D1150" s="1"/>
  <c r="C1150"/>
  <c r="D1149"/>
  <c r="D1148"/>
  <c r="D1147"/>
  <c r="D1146"/>
  <c r="D1145"/>
  <c r="D1144"/>
  <c r="D1143"/>
  <c r="D1142"/>
  <c r="D1141"/>
  <c r="C1140"/>
  <c r="B1140"/>
  <c r="D1140" s="1"/>
  <c r="D1139"/>
  <c r="D1138"/>
  <c r="D1137"/>
  <c r="D1136"/>
  <c r="D1135"/>
  <c r="D1134"/>
  <c r="D1133"/>
  <c r="C1133"/>
  <c r="B1133"/>
  <c r="D1132"/>
  <c r="D1131"/>
  <c r="D1130"/>
  <c r="D1129"/>
  <c r="D1128"/>
  <c r="D1127"/>
  <c r="D1126"/>
  <c r="C1126"/>
  <c r="C1125" s="1"/>
  <c r="B1126"/>
  <c r="D1125"/>
  <c r="B1125"/>
  <c r="D1124"/>
  <c r="D1123"/>
  <c r="C1122"/>
  <c r="B1122"/>
  <c r="D1122" s="1"/>
  <c r="D1121"/>
  <c r="D1120"/>
  <c r="D1119"/>
  <c r="D1118"/>
  <c r="D1117"/>
  <c r="C1116"/>
  <c r="B1116"/>
  <c r="D1116" s="1"/>
  <c r="D1115"/>
  <c r="D1114"/>
  <c r="D1113"/>
  <c r="D1112"/>
  <c r="D1111"/>
  <c r="D1110"/>
  <c r="C1109"/>
  <c r="B1109"/>
  <c r="D1109" s="1"/>
  <c r="D1108"/>
  <c r="D1107"/>
  <c r="D1106"/>
  <c r="D1105"/>
  <c r="D1104"/>
  <c r="D1103"/>
  <c r="D1102"/>
  <c r="D1101"/>
  <c r="D1100"/>
  <c r="C1099"/>
  <c r="B1099"/>
  <c r="D1099" s="1"/>
  <c r="C1098"/>
  <c r="D1097"/>
  <c r="D1096"/>
  <c r="D1095"/>
  <c r="D1094"/>
  <c r="D1093"/>
  <c r="D1092"/>
  <c r="C1091"/>
  <c r="B1091"/>
  <c r="D1091" s="1"/>
  <c r="D1090"/>
  <c r="D1089"/>
  <c r="D1088"/>
  <c r="D1087"/>
  <c r="D1086"/>
  <c r="D1085"/>
  <c r="C1084"/>
  <c r="D1084" s="1"/>
  <c r="B1084"/>
  <c r="D1083"/>
  <c r="D1082"/>
  <c r="D1081"/>
  <c r="D1080"/>
  <c r="D1079"/>
  <c r="D1078"/>
  <c r="C1078"/>
  <c r="C1024" s="1"/>
  <c r="B1078"/>
  <c r="D1077"/>
  <c r="D1076"/>
  <c r="D1075"/>
  <c r="D1074"/>
  <c r="D1073"/>
  <c r="D1072"/>
  <c r="D1071"/>
  <c r="C1070"/>
  <c r="B1070"/>
  <c r="D1070" s="1"/>
  <c r="D1069"/>
  <c r="D1068"/>
  <c r="D1067"/>
  <c r="D1066"/>
  <c r="D1065"/>
  <c r="D1064"/>
  <c r="D1063"/>
  <c r="D1062"/>
  <c r="D1061"/>
  <c r="D1060"/>
  <c r="D1059"/>
  <c r="D1058"/>
  <c r="D1057"/>
  <c r="C1056"/>
  <c r="B1056"/>
  <c r="D1056" s="1"/>
  <c r="D1055"/>
  <c r="D1054"/>
  <c r="D1053"/>
  <c r="D1052"/>
  <c r="D1051"/>
  <c r="C1051"/>
  <c r="B1051"/>
  <c r="D1050"/>
  <c r="D1049"/>
  <c r="D1048"/>
  <c r="D1047"/>
  <c r="D1046"/>
  <c r="D1045"/>
  <c r="D1044"/>
  <c r="D1043"/>
  <c r="D1042"/>
  <c r="D1041"/>
  <c r="D1040"/>
  <c r="D1039"/>
  <c r="D1038"/>
  <c r="D1037"/>
  <c r="D1036"/>
  <c r="C1035"/>
  <c r="B1035"/>
  <c r="D1035" s="1"/>
  <c r="D1034"/>
  <c r="D1033"/>
  <c r="D1032"/>
  <c r="D1031"/>
  <c r="D1030"/>
  <c r="D1029"/>
  <c r="D1028"/>
  <c r="D1027"/>
  <c r="D1026"/>
  <c r="C1025"/>
  <c r="B1025"/>
  <c r="D1025" s="1"/>
  <c r="D1023"/>
  <c r="D1022"/>
  <c r="C1021"/>
  <c r="B1021"/>
  <c r="D1021" s="1"/>
  <c r="D1020"/>
  <c r="D1019"/>
  <c r="D1018"/>
  <c r="D1017"/>
  <c r="C1016"/>
  <c r="B1016"/>
  <c r="D1016" s="1"/>
  <c r="D1015"/>
  <c r="D1014"/>
  <c r="D1013"/>
  <c r="D1012"/>
  <c r="D1011"/>
  <c r="D1010"/>
  <c r="C1009"/>
  <c r="B1009"/>
  <c r="D1009" s="1"/>
  <c r="D1008"/>
  <c r="D1007"/>
  <c r="D1006"/>
  <c r="D1005"/>
  <c r="C1004"/>
  <c r="B1004"/>
  <c r="D1004" s="1"/>
  <c r="D1003"/>
  <c r="D1002"/>
  <c r="D1001"/>
  <c r="D1000"/>
  <c r="D999"/>
  <c r="D998"/>
  <c r="D997"/>
  <c r="D996"/>
  <c r="D995"/>
  <c r="D994"/>
  <c r="C994"/>
  <c r="B994"/>
  <c r="D993"/>
  <c r="D992"/>
  <c r="D991"/>
  <c r="D990"/>
  <c r="D989"/>
  <c r="D988"/>
  <c r="D987"/>
  <c r="D986"/>
  <c r="D985"/>
  <c r="C984"/>
  <c r="B984"/>
  <c r="D984" s="1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C961"/>
  <c r="B961"/>
  <c r="D961" s="1"/>
  <c r="C960"/>
  <c r="D959"/>
  <c r="D958"/>
  <c r="C957"/>
  <c r="B957"/>
  <c r="D957" s="1"/>
  <c r="D956"/>
  <c r="D955"/>
  <c r="D954"/>
  <c r="D953"/>
  <c r="C953"/>
  <c r="B953"/>
  <c r="D952"/>
  <c r="D951"/>
  <c r="D950"/>
  <c r="D949"/>
  <c r="D948"/>
  <c r="D947"/>
  <c r="C946"/>
  <c r="B946"/>
  <c r="D946" s="1"/>
  <c r="D945"/>
  <c r="D944"/>
  <c r="D943"/>
  <c r="D942"/>
  <c r="D941"/>
  <c r="D940"/>
  <c r="C939"/>
  <c r="B939"/>
  <c r="D939" s="1"/>
  <c r="D938"/>
  <c r="D937"/>
  <c r="D936"/>
  <c r="D935"/>
  <c r="D934"/>
  <c r="C933"/>
  <c r="B933"/>
  <c r="D933" s="1"/>
  <c r="D932"/>
  <c r="D931"/>
  <c r="D930"/>
  <c r="D929"/>
  <c r="D928"/>
  <c r="D927"/>
  <c r="D926"/>
  <c r="D925"/>
  <c r="D924"/>
  <c r="D923"/>
  <c r="C922"/>
  <c r="B922"/>
  <c r="D922" s="1"/>
  <c r="D921"/>
  <c r="D920"/>
  <c r="D919"/>
  <c r="D918"/>
  <c r="D917"/>
  <c r="D916"/>
  <c r="D915"/>
  <c r="D914"/>
  <c r="D913"/>
  <c r="D912"/>
  <c r="D911"/>
  <c r="C911"/>
  <c r="B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C884"/>
  <c r="B884"/>
  <c r="D884" s="1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C856"/>
  <c r="B856"/>
  <c r="D856" s="1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C830"/>
  <c r="C829" s="1"/>
  <c r="B830"/>
  <c r="D830" s="1"/>
  <c r="B829"/>
  <c r="D829" s="1"/>
  <c r="D828"/>
  <c r="D827"/>
  <c r="D826"/>
  <c r="D825"/>
  <c r="D824"/>
  <c r="C823"/>
  <c r="B823"/>
  <c r="D823" s="1"/>
  <c r="D822"/>
  <c r="D821"/>
  <c r="D820"/>
  <c r="D819"/>
  <c r="D818"/>
  <c r="D817"/>
  <c r="D816"/>
  <c r="D815"/>
  <c r="D814"/>
  <c r="D813"/>
  <c r="D812"/>
  <c r="D811"/>
  <c r="D810"/>
  <c r="C810"/>
  <c r="B810"/>
  <c r="C809"/>
  <c r="D808"/>
  <c r="D807"/>
  <c r="D806"/>
  <c r="D805"/>
  <c r="D804"/>
  <c r="D803"/>
  <c r="D802"/>
  <c r="D801"/>
  <c r="D800"/>
  <c r="D799"/>
  <c r="D798"/>
  <c r="D797"/>
  <c r="D796"/>
  <c r="D795"/>
  <c r="D794"/>
  <c r="C793"/>
  <c r="B793"/>
  <c r="D793" s="1"/>
  <c r="D792"/>
  <c r="D791"/>
  <c r="D790"/>
  <c r="D789"/>
  <c r="D788"/>
  <c r="D787"/>
  <c r="D786"/>
  <c r="D785"/>
  <c r="C785"/>
  <c r="B785"/>
  <c r="D784"/>
  <c r="D783"/>
  <c r="D782"/>
  <c r="D781"/>
  <c r="C780"/>
  <c r="B780"/>
  <c r="D780" s="1"/>
  <c r="D779"/>
  <c r="D778"/>
  <c r="D777"/>
  <c r="C777"/>
  <c r="B777"/>
  <c r="D776"/>
  <c r="D775"/>
  <c r="D774"/>
  <c r="D773"/>
  <c r="D772"/>
  <c r="D771"/>
  <c r="C771"/>
  <c r="B771"/>
  <c r="D770"/>
  <c r="D769"/>
  <c r="D768"/>
  <c r="D767"/>
  <c r="D766"/>
  <c r="D765"/>
  <c r="C765"/>
  <c r="B765"/>
  <c r="D764"/>
  <c r="D763"/>
  <c r="D762"/>
  <c r="D761"/>
  <c r="D760"/>
  <c r="D759"/>
  <c r="C759"/>
  <c r="B759"/>
  <c r="D758"/>
  <c r="D757"/>
  <c r="D756"/>
  <c r="D755"/>
  <c r="D754"/>
  <c r="D753"/>
  <c r="D752"/>
  <c r="C751"/>
  <c r="B751"/>
  <c r="D751" s="1"/>
  <c r="D750"/>
  <c r="D749"/>
  <c r="D748"/>
  <c r="D747"/>
  <c r="C747"/>
  <c r="B747"/>
  <c r="D746"/>
  <c r="D745"/>
  <c r="D744"/>
  <c r="D743"/>
  <c r="D742"/>
  <c r="D741"/>
  <c r="D740"/>
  <c r="D739"/>
  <c r="C738"/>
  <c r="C737" s="1"/>
  <c r="B738"/>
  <c r="D738" s="1"/>
  <c r="B737"/>
  <c r="D736"/>
  <c r="D735"/>
  <c r="D734"/>
  <c r="D733"/>
  <c r="C733"/>
  <c r="B733"/>
  <c r="D732"/>
  <c r="D731"/>
  <c r="D730"/>
  <c r="C729"/>
  <c r="B729"/>
  <c r="D729" s="1"/>
  <c r="D728"/>
  <c r="D727"/>
  <c r="D726"/>
  <c r="D725"/>
  <c r="D724"/>
  <c r="C723"/>
  <c r="B723"/>
  <c r="D723" s="1"/>
  <c r="D722"/>
  <c r="D721"/>
  <c r="D720"/>
  <c r="D719"/>
  <c r="C718"/>
  <c r="B718"/>
  <c r="D718" s="1"/>
  <c r="D717"/>
  <c r="D716"/>
  <c r="D715"/>
  <c r="D714"/>
  <c r="D713"/>
  <c r="D712"/>
  <c r="D711"/>
  <c r="D710"/>
  <c r="D709"/>
  <c r="C708"/>
  <c r="B708"/>
  <c r="D708" s="1"/>
  <c r="D707"/>
  <c r="D706"/>
  <c r="D705"/>
  <c r="C704"/>
  <c r="D704" s="1"/>
  <c r="B704"/>
  <c r="D703"/>
  <c r="D702"/>
  <c r="D701"/>
  <c r="C701"/>
  <c r="B701"/>
  <c r="D700"/>
  <c r="D699"/>
  <c r="D698"/>
  <c r="D697"/>
  <c r="D696"/>
  <c r="D695"/>
  <c r="D694"/>
  <c r="D693"/>
  <c r="D692"/>
  <c r="D691"/>
  <c r="D690"/>
  <c r="C689"/>
  <c r="B689"/>
  <c r="D689" s="1"/>
  <c r="D688"/>
  <c r="D687"/>
  <c r="D686"/>
  <c r="D685"/>
  <c r="C685"/>
  <c r="B685"/>
  <c r="D684"/>
  <c r="D683"/>
  <c r="D682"/>
  <c r="D681"/>
  <c r="D680"/>
  <c r="D679"/>
  <c r="D678"/>
  <c r="D677"/>
  <c r="D676"/>
  <c r="D675"/>
  <c r="D674"/>
  <c r="D673"/>
  <c r="D672"/>
  <c r="C672"/>
  <c r="B672"/>
  <c r="D671"/>
  <c r="D670"/>
  <c r="D669"/>
  <c r="D668"/>
  <c r="C667"/>
  <c r="C666" s="1"/>
  <c r="B667"/>
  <c r="D667" s="1"/>
  <c r="D665"/>
  <c r="D664"/>
  <c r="D663"/>
  <c r="D662"/>
  <c r="D661"/>
  <c r="C660"/>
  <c r="B660"/>
  <c r="D660" s="1"/>
  <c r="D659"/>
  <c r="D658"/>
  <c r="D657"/>
  <c r="C656"/>
  <c r="D656" s="1"/>
  <c r="B656"/>
  <c r="D655"/>
  <c r="D654"/>
  <c r="D653"/>
  <c r="C653"/>
  <c r="B653"/>
  <c r="D652"/>
  <c r="D651"/>
  <c r="C650"/>
  <c r="B650"/>
  <c r="D650" s="1"/>
  <c r="D649"/>
  <c r="D648"/>
  <c r="C647"/>
  <c r="B647"/>
  <c r="D647" s="1"/>
  <c r="D646"/>
  <c r="D645"/>
  <c r="C644"/>
  <c r="B644"/>
  <c r="D644" s="1"/>
  <c r="D643"/>
  <c r="D642"/>
  <c r="D641"/>
  <c r="C641"/>
  <c r="B641"/>
  <c r="D640"/>
  <c r="D639"/>
  <c r="D638"/>
  <c r="D637"/>
  <c r="C636"/>
  <c r="B636"/>
  <c r="D636" s="1"/>
  <c r="D635"/>
  <c r="D634"/>
  <c r="D633"/>
  <c r="D632"/>
  <c r="C631"/>
  <c r="B631"/>
  <c r="D631" s="1"/>
  <c r="D630"/>
  <c r="D629"/>
  <c r="D628"/>
  <c r="D627"/>
  <c r="D626"/>
  <c r="D625"/>
  <c r="D624"/>
  <c r="D623"/>
  <c r="D622"/>
  <c r="C622"/>
  <c r="B622"/>
  <c r="D621"/>
  <c r="D620"/>
  <c r="D619"/>
  <c r="D618"/>
  <c r="D617"/>
  <c r="D616"/>
  <c r="C615"/>
  <c r="B615"/>
  <c r="D615" s="1"/>
  <c r="D614"/>
  <c r="D613"/>
  <c r="D612"/>
  <c r="D611"/>
  <c r="D610"/>
  <c r="C609"/>
  <c r="B609"/>
  <c r="D609" s="1"/>
  <c r="D608"/>
  <c r="D607"/>
  <c r="D606"/>
  <c r="D605"/>
  <c r="D604"/>
  <c r="D603"/>
  <c r="D602"/>
  <c r="D601"/>
  <c r="C601"/>
  <c r="B601"/>
  <c r="D600"/>
  <c r="D599"/>
  <c r="D598"/>
  <c r="D597"/>
  <c r="D596"/>
  <c r="D595"/>
  <c r="D594"/>
  <c r="D593"/>
  <c r="D592"/>
  <c r="D591"/>
  <c r="C591"/>
  <c r="B591"/>
  <c r="D590"/>
  <c r="D589"/>
  <c r="D588"/>
  <c r="C587"/>
  <c r="B587"/>
  <c r="D587" s="1"/>
  <c r="D586"/>
  <c r="D585"/>
  <c r="D584"/>
  <c r="D583"/>
  <c r="D582"/>
  <c r="D581"/>
  <c r="D580"/>
  <c r="D579"/>
  <c r="D578"/>
  <c r="C578"/>
  <c r="B578"/>
  <c r="D577"/>
  <c r="D576"/>
  <c r="C576"/>
  <c r="B576"/>
  <c r="D575"/>
  <c r="D574"/>
  <c r="D573"/>
  <c r="D572"/>
  <c r="D571"/>
  <c r="D570"/>
  <c r="D569"/>
  <c r="D568"/>
  <c r="D567"/>
  <c r="D566"/>
  <c r="C565"/>
  <c r="B565"/>
  <c r="D565" s="1"/>
  <c r="D564"/>
  <c r="D563"/>
  <c r="D562"/>
  <c r="D561"/>
  <c r="D560"/>
  <c r="D559"/>
  <c r="D558"/>
  <c r="D557"/>
  <c r="D556"/>
  <c r="D555"/>
  <c r="D554"/>
  <c r="D553"/>
  <c r="D552"/>
  <c r="C551"/>
  <c r="C550" s="1"/>
  <c r="B551"/>
  <c r="D551" s="1"/>
  <c r="D549"/>
  <c r="D548"/>
  <c r="D547"/>
  <c r="C546"/>
  <c r="B546"/>
  <c r="D546" s="1"/>
  <c r="D545"/>
  <c r="D544"/>
  <c r="D543"/>
  <c r="D542"/>
  <c r="D541"/>
  <c r="D540"/>
  <c r="D539"/>
  <c r="D538"/>
  <c r="D537"/>
  <c r="D536"/>
  <c r="D535"/>
  <c r="C535"/>
  <c r="B535"/>
  <c r="D534"/>
  <c r="D533"/>
  <c r="D532"/>
  <c r="D531"/>
  <c r="D530"/>
  <c r="D529"/>
  <c r="D528"/>
  <c r="D527"/>
  <c r="D526"/>
  <c r="D525"/>
  <c r="D524"/>
  <c r="C524"/>
  <c r="B524"/>
  <c r="D523"/>
  <c r="D522"/>
  <c r="D521"/>
  <c r="D520"/>
  <c r="D519"/>
  <c r="D518"/>
  <c r="D517"/>
  <c r="C516"/>
  <c r="B516"/>
  <c r="D516" s="1"/>
  <c r="D515"/>
  <c r="D514"/>
  <c r="D513"/>
  <c r="D512"/>
  <c r="D511"/>
  <c r="D510"/>
  <c r="D509"/>
  <c r="D508"/>
  <c r="D507"/>
  <c r="D506"/>
  <c r="D505"/>
  <c r="D504"/>
  <c r="D503"/>
  <c r="C502"/>
  <c r="C501" s="1"/>
  <c r="B502"/>
  <c r="D502" s="1"/>
  <c r="B501"/>
  <c r="D501" s="1"/>
  <c r="D500"/>
  <c r="D499"/>
  <c r="D498"/>
  <c r="D497"/>
  <c r="D496"/>
  <c r="C496"/>
  <c r="B496"/>
  <c r="D495"/>
  <c r="D494"/>
  <c r="C493"/>
  <c r="B493"/>
  <c r="D493" s="1"/>
  <c r="D492"/>
  <c r="D491"/>
  <c r="D490"/>
  <c r="D489"/>
  <c r="C489"/>
  <c r="B489"/>
  <c r="D488"/>
  <c r="D487"/>
  <c r="D486"/>
  <c r="D485"/>
  <c r="D484"/>
  <c r="D483"/>
  <c r="D482"/>
  <c r="C482"/>
  <c r="B482"/>
  <c r="D481"/>
  <c r="D480"/>
  <c r="D479"/>
  <c r="D478"/>
  <c r="D477"/>
  <c r="C477"/>
  <c r="B477"/>
  <c r="D476"/>
  <c r="D475"/>
  <c r="D474"/>
  <c r="D473"/>
  <c r="C472"/>
  <c r="B472"/>
  <c r="D472" s="1"/>
  <c r="D471"/>
  <c r="D470"/>
  <c r="D469"/>
  <c r="D468"/>
  <c r="D467"/>
  <c r="C466"/>
  <c r="B466"/>
  <c r="D466" s="1"/>
  <c r="D465"/>
  <c r="D464"/>
  <c r="D463"/>
  <c r="D462"/>
  <c r="D461"/>
  <c r="C460"/>
  <c r="C445" s="1"/>
  <c r="B460"/>
  <c r="D460" s="1"/>
  <c r="D459"/>
  <c r="D458"/>
  <c r="D457"/>
  <c r="D456"/>
  <c r="D455"/>
  <c r="D454"/>
  <c r="D453"/>
  <c r="D452"/>
  <c r="C451"/>
  <c r="B451"/>
  <c r="D451" s="1"/>
  <c r="D450"/>
  <c r="D449"/>
  <c r="D448"/>
  <c r="D447"/>
  <c r="D446"/>
  <c r="C446"/>
  <c r="B446"/>
  <c r="B445" s="1"/>
  <c r="D444"/>
  <c r="D443"/>
  <c r="D442"/>
  <c r="D441"/>
  <c r="D440"/>
  <c r="D439"/>
  <c r="D438"/>
  <c r="C437"/>
  <c r="B437"/>
  <c r="D437" s="1"/>
  <c r="D436"/>
  <c r="D435"/>
  <c r="D434"/>
  <c r="D433"/>
  <c r="D432"/>
  <c r="C431"/>
  <c r="B431"/>
  <c r="D431" s="1"/>
  <c r="D430"/>
  <c r="D429"/>
  <c r="D428"/>
  <c r="D427"/>
  <c r="C427"/>
  <c r="B427"/>
  <c r="D426"/>
  <c r="D425"/>
  <c r="D424"/>
  <c r="C423"/>
  <c r="B423"/>
  <c r="D423" s="1"/>
  <c r="D422"/>
  <c r="D421"/>
  <c r="D420"/>
  <c r="D419"/>
  <c r="C419"/>
  <c r="B419"/>
  <c r="D418"/>
  <c r="D417"/>
  <c r="D416"/>
  <c r="D415"/>
  <c r="D414"/>
  <c r="D413"/>
  <c r="C413"/>
  <c r="B413"/>
  <c r="D412"/>
  <c r="D411"/>
  <c r="D410"/>
  <c r="D409"/>
  <c r="D408"/>
  <c r="D407"/>
  <c r="D406"/>
  <c r="C406"/>
  <c r="B406"/>
  <c r="D405"/>
  <c r="D404"/>
  <c r="D403"/>
  <c r="D402"/>
  <c r="D401"/>
  <c r="D400"/>
  <c r="D399"/>
  <c r="D398"/>
  <c r="D397"/>
  <c r="C397"/>
  <c r="B397"/>
  <c r="D396"/>
  <c r="D395"/>
  <c r="D394"/>
  <c r="D393"/>
  <c r="C392"/>
  <c r="C391" s="1"/>
  <c r="B392"/>
  <c r="D392" s="1"/>
  <c r="B391"/>
  <c r="D390"/>
  <c r="D389"/>
  <c r="D388"/>
  <c r="D387"/>
  <c r="D386"/>
  <c r="D385"/>
  <c r="D384"/>
  <c r="D383"/>
  <c r="D382"/>
  <c r="C381"/>
  <c r="B381"/>
  <c r="D381" s="1"/>
  <c r="D380"/>
  <c r="D379"/>
  <c r="D378"/>
  <c r="D377"/>
  <c r="D376"/>
  <c r="D375"/>
  <c r="D374"/>
  <c r="D373"/>
  <c r="C373"/>
  <c r="B373"/>
  <c r="D372"/>
  <c r="D371"/>
  <c r="D370"/>
  <c r="D369"/>
  <c r="D368"/>
  <c r="D367"/>
  <c r="D366"/>
  <c r="C365"/>
  <c r="B365"/>
  <c r="D365" s="1"/>
  <c r="D364"/>
  <c r="D363"/>
  <c r="D362"/>
  <c r="D361"/>
  <c r="D360"/>
  <c r="D359"/>
  <c r="D358"/>
  <c r="D357"/>
  <c r="D356"/>
  <c r="C356"/>
  <c r="B356"/>
  <c r="D355"/>
  <c r="D354"/>
  <c r="D353"/>
  <c r="D352"/>
  <c r="D351"/>
  <c r="D350"/>
  <c r="D349"/>
  <c r="D348"/>
  <c r="D347"/>
  <c r="C347"/>
  <c r="B347"/>
  <c r="D346"/>
  <c r="D345"/>
  <c r="D344"/>
  <c r="D343"/>
  <c r="D342"/>
  <c r="D341"/>
  <c r="D340"/>
  <c r="D339"/>
  <c r="D338"/>
  <c r="D337"/>
  <c r="D336"/>
  <c r="D335"/>
  <c r="D334"/>
  <c r="D333"/>
  <c r="C333"/>
  <c r="B333"/>
  <c r="D332"/>
  <c r="D331"/>
  <c r="D330"/>
  <c r="D329"/>
  <c r="D328"/>
  <c r="D327"/>
  <c r="D326"/>
  <c r="D325"/>
  <c r="C324"/>
  <c r="B324"/>
  <c r="D324" s="1"/>
  <c r="D323"/>
  <c r="D322"/>
  <c r="D321"/>
  <c r="D320"/>
  <c r="D319"/>
  <c r="D318"/>
  <c r="D317"/>
  <c r="D316"/>
  <c r="D315"/>
  <c r="D314"/>
  <c r="D313"/>
  <c r="D312"/>
  <c r="C312"/>
  <c r="B312"/>
  <c r="D311"/>
  <c r="D310"/>
  <c r="D309"/>
  <c r="D308"/>
  <c r="D307"/>
  <c r="D306"/>
  <c r="C305"/>
  <c r="B305"/>
  <c r="D305" s="1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C283"/>
  <c r="B283"/>
  <c r="D283" s="1"/>
  <c r="D282"/>
  <c r="D281"/>
  <c r="D280"/>
  <c r="D279"/>
  <c r="D278"/>
  <c r="D277"/>
  <c r="D276"/>
  <c r="D275"/>
  <c r="D274"/>
  <c r="C273"/>
  <c r="C272" s="1"/>
  <c r="B273"/>
  <c r="D273" s="1"/>
  <c r="D271"/>
  <c r="D270"/>
  <c r="D269"/>
  <c r="D268"/>
  <c r="D267"/>
  <c r="D266"/>
  <c r="D265"/>
  <c r="D264"/>
  <c r="D263"/>
  <c r="D262"/>
  <c r="C262"/>
  <c r="B262"/>
  <c r="B261" s="1"/>
  <c r="D261" s="1"/>
  <c r="C261"/>
  <c r="D260"/>
  <c r="D259"/>
  <c r="D258"/>
  <c r="C258"/>
  <c r="B258"/>
  <c r="D257"/>
  <c r="D256"/>
  <c r="C255"/>
  <c r="B255"/>
  <c r="D255" s="1"/>
  <c r="D254"/>
  <c r="D253"/>
  <c r="D252"/>
  <c r="D251"/>
  <c r="D250"/>
  <c r="C249"/>
  <c r="B249"/>
  <c r="D249" s="1"/>
  <c r="D248"/>
  <c r="D247"/>
  <c r="D246"/>
  <c r="D245"/>
  <c r="D244"/>
  <c r="C243"/>
  <c r="B243"/>
  <c r="D243" s="1"/>
  <c r="D242"/>
  <c r="D241"/>
  <c r="D240"/>
  <c r="D239"/>
  <c r="D238"/>
  <c r="C237"/>
  <c r="B237"/>
  <c r="D237" s="1"/>
  <c r="D236"/>
  <c r="D235"/>
  <c r="D234"/>
  <c r="D233"/>
  <c r="D232"/>
  <c r="C231"/>
  <c r="B231"/>
  <c r="D231" s="1"/>
  <c r="D230"/>
  <c r="D229"/>
  <c r="D228"/>
  <c r="D227"/>
  <c r="D226"/>
  <c r="C225"/>
  <c r="B225"/>
  <c r="D225" s="1"/>
  <c r="D224"/>
  <c r="D223"/>
  <c r="D222"/>
  <c r="D221"/>
  <c r="D220"/>
  <c r="D219"/>
  <c r="C218"/>
  <c r="B218"/>
  <c r="D218" s="1"/>
  <c r="D217"/>
  <c r="D216"/>
  <c r="D215"/>
  <c r="D214"/>
  <c r="D213"/>
  <c r="D212"/>
  <c r="D211"/>
  <c r="D210"/>
  <c r="C210"/>
  <c r="B210"/>
  <c r="D209"/>
  <c r="D208"/>
  <c r="D207"/>
  <c r="D206"/>
  <c r="D205"/>
  <c r="D204"/>
  <c r="C203"/>
  <c r="B203"/>
  <c r="D203" s="1"/>
  <c r="D202"/>
  <c r="D201"/>
  <c r="D200"/>
  <c r="D199"/>
  <c r="D198"/>
  <c r="C197"/>
  <c r="B197"/>
  <c r="D197" s="1"/>
  <c r="D196"/>
  <c r="D195"/>
  <c r="D194"/>
  <c r="D193"/>
  <c r="D192"/>
  <c r="D191"/>
  <c r="D190"/>
  <c r="D189"/>
  <c r="D188"/>
  <c r="C188"/>
  <c r="B188"/>
  <c r="D187"/>
  <c r="D186"/>
  <c r="D185"/>
  <c r="D184"/>
  <c r="D183"/>
  <c r="D182"/>
  <c r="C181"/>
  <c r="B181"/>
  <c r="D181" s="1"/>
  <c r="D180"/>
  <c r="D179"/>
  <c r="D178"/>
  <c r="D177"/>
  <c r="D176"/>
  <c r="D175"/>
  <c r="C174"/>
  <c r="B174"/>
  <c r="D174" s="1"/>
  <c r="D173"/>
  <c r="D172"/>
  <c r="D171"/>
  <c r="D170"/>
  <c r="D169"/>
  <c r="D168"/>
  <c r="D167"/>
  <c r="D166"/>
  <c r="D165"/>
  <c r="D164"/>
  <c r="D163"/>
  <c r="D162"/>
  <c r="C161"/>
  <c r="B161"/>
  <c r="D161" s="1"/>
  <c r="D160"/>
  <c r="D159"/>
  <c r="D158"/>
  <c r="D157"/>
  <c r="D156"/>
  <c r="D155"/>
  <c r="D154"/>
  <c r="D153"/>
  <c r="D152"/>
  <c r="C151"/>
  <c r="B151"/>
  <c r="D151" s="1"/>
  <c r="D150"/>
  <c r="D149"/>
  <c r="D148"/>
  <c r="D147"/>
  <c r="D146"/>
  <c r="D145"/>
  <c r="D144"/>
  <c r="D143"/>
  <c r="D142"/>
  <c r="D141"/>
  <c r="D140"/>
  <c r="D139"/>
  <c r="C139"/>
  <c r="B139"/>
  <c r="D138"/>
  <c r="D137"/>
  <c r="D136"/>
  <c r="D135"/>
  <c r="D134"/>
  <c r="D133"/>
  <c r="D132"/>
  <c r="D131"/>
  <c r="D130"/>
  <c r="D129"/>
  <c r="D128"/>
  <c r="C128"/>
  <c r="B128"/>
  <c r="D127"/>
  <c r="D126"/>
  <c r="D125"/>
  <c r="D124"/>
  <c r="D123"/>
  <c r="D122"/>
  <c r="D121"/>
  <c r="D120"/>
  <c r="D119"/>
  <c r="C119"/>
  <c r="B119"/>
  <c r="D118"/>
  <c r="D117"/>
  <c r="D116"/>
  <c r="D115"/>
  <c r="D114"/>
  <c r="D113"/>
  <c r="D112"/>
  <c r="D111"/>
  <c r="D110"/>
  <c r="D109"/>
  <c r="D108"/>
  <c r="D107"/>
  <c r="D106"/>
  <c r="D105"/>
  <c r="D104"/>
  <c r="C104"/>
  <c r="B104"/>
  <c r="D103"/>
  <c r="D102"/>
  <c r="D101"/>
  <c r="D100"/>
  <c r="D99"/>
  <c r="D98"/>
  <c r="D97"/>
  <c r="D96"/>
  <c r="D95"/>
  <c r="D94"/>
  <c r="C94"/>
  <c r="B94"/>
  <c r="D93"/>
  <c r="D92"/>
  <c r="D91"/>
  <c r="D90"/>
  <c r="D89"/>
  <c r="D88"/>
  <c r="D87"/>
  <c r="D86"/>
  <c r="D85"/>
  <c r="C85"/>
  <c r="B85"/>
  <c r="D84"/>
  <c r="D83"/>
  <c r="D82"/>
  <c r="D81"/>
  <c r="D80"/>
  <c r="D79"/>
  <c r="D78"/>
  <c r="D77"/>
  <c r="D76"/>
  <c r="D75"/>
  <c r="D74"/>
  <c r="C73"/>
  <c r="B73"/>
  <c r="D73" s="1"/>
  <c r="D72"/>
  <c r="D71"/>
  <c r="D70"/>
  <c r="D69"/>
  <c r="D68"/>
  <c r="D67"/>
  <c r="D66"/>
  <c r="D65"/>
  <c r="D64"/>
  <c r="D63"/>
  <c r="C62"/>
  <c r="B62"/>
  <c r="D62" s="1"/>
  <c r="D61"/>
  <c r="D60"/>
  <c r="D59"/>
  <c r="D58"/>
  <c r="D57"/>
  <c r="D56"/>
  <c r="D55"/>
  <c r="D54"/>
  <c r="D53"/>
  <c r="D52"/>
  <c r="D51"/>
  <c r="C51"/>
  <c r="B51"/>
  <c r="D50"/>
  <c r="D49"/>
  <c r="D48"/>
  <c r="D47"/>
  <c r="D46"/>
  <c r="D45"/>
  <c r="D44"/>
  <c r="D43"/>
  <c r="D42"/>
  <c r="D41"/>
  <c r="D40"/>
  <c r="C39"/>
  <c r="B39"/>
  <c r="D39" s="1"/>
  <c r="D38"/>
  <c r="D37"/>
  <c r="D36"/>
  <c r="D35"/>
  <c r="D34"/>
  <c r="D33"/>
  <c r="D32"/>
  <c r="D31"/>
  <c r="D30"/>
  <c r="D29"/>
  <c r="D28"/>
  <c r="D27"/>
  <c r="C27"/>
  <c r="B27"/>
  <c r="D26"/>
  <c r="D25"/>
  <c r="D24"/>
  <c r="D23"/>
  <c r="D22"/>
  <c r="D21"/>
  <c r="D20"/>
  <c r="D19"/>
  <c r="C18"/>
  <c r="C5" s="1"/>
  <c r="B18"/>
  <c r="D18" s="1"/>
  <c r="D17"/>
  <c r="D16"/>
  <c r="D15"/>
  <c r="D14"/>
  <c r="D13"/>
  <c r="D12"/>
  <c r="D11"/>
  <c r="D10"/>
  <c r="D9"/>
  <c r="D8"/>
  <c r="D7"/>
  <c r="D6"/>
  <c r="C6"/>
  <c r="B6"/>
  <c r="B5" s="1"/>
  <c r="D1313" i="19"/>
  <c r="D1312"/>
  <c r="D1311"/>
  <c r="D1310"/>
  <c r="C1309"/>
  <c r="B1309"/>
  <c r="D1309" s="1"/>
  <c r="D1308"/>
  <c r="C1307"/>
  <c r="B1307"/>
  <c r="D1307" s="1"/>
  <c r="D1306"/>
  <c r="D1305"/>
  <c r="D1304"/>
  <c r="D1303"/>
  <c r="D1302"/>
  <c r="C1302"/>
  <c r="B1302"/>
  <c r="D1301"/>
  <c r="C1301"/>
  <c r="B1301"/>
  <c r="D1300"/>
  <c r="D1299"/>
  <c r="D1298"/>
  <c r="D1297"/>
  <c r="D1296"/>
  <c r="D1295"/>
  <c r="D1294"/>
  <c r="D1293"/>
  <c r="D1292"/>
  <c r="D1291"/>
  <c r="D1290"/>
  <c r="D1289"/>
  <c r="C1288"/>
  <c r="B1288"/>
  <c r="D1288" s="1"/>
  <c r="D1287"/>
  <c r="D1286"/>
  <c r="D1285"/>
  <c r="D1284"/>
  <c r="D1283"/>
  <c r="C1282"/>
  <c r="B1282"/>
  <c r="D1282" s="1"/>
  <c r="D1281"/>
  <c r="D1280"/>
  <c r="D1279"/>
  <c r="D1278"/>
  <c r="C1277"/>
  <c r="B1277"/>
  <c r="D1277" s="1"/>
  <c r="D1276"/>
  <c r="D1275"/>
  <c r="D1274"/>
  <c r="D1273"/>
  <c r="D1272"/>
  <c r="D1271"/>
  <c r="D1270"/>
  <c r="D1269"/>
  <c r="D1268"/>
  <c r="D1267"/>
  <c r="D1266"/>
  <c r="D1265"/>
  <c r="D1264"/>
  <c r="C1263"/>
  <c r="B1263"/>
  <c r="D1263" s="1"/>
  <c r="D1262"/>
  <c r="D1261"/>
  <c r="D1260"/>
  <c r="D1259"/>
  <c r="D1258"/>
  <c r="D1257"/>
  <c r="D1256"/>
  <c r="D1255"/>
  <c r="D1254"/>
  <c r="D1253"/>
  <c r="D1252"/>
  <c r="D1251"/>
  <c r="D1250"/>
  <c r="D1249"/>
  <c r="C1248"/>
  <c r="C1247" s="1"/>
  <c r="B1248"/>
  <c r="B1247" s="1"/>
  <c r="D1247" s="1"/>
  <c r="D1246"/>
  <c r="D1245"/>
  <c r="D1244"/>
  <c r="D1243"/>
  <c r="C1243"/>
  <c r="B1243"/>
  <c r="D1242"/>
  <c r="D1241"/>
  <c r="D1240"/>
  <c r="C1239"/>
  <c r="B1239"/>
  <c r="D1239" s="1"/>
  <c r="D1238"/>
  <c r="D1237"/>
  <c r="D1236"/>
  <c r="D1235"/>
  <c r="D1234"/>
  <c r="D1233"/>
  <c r="D1232"/>
  <c r="D1231"/>
  <c r="D1230"/>
  <c r="C1230"/>
  <c r="B1230"/>
  <c r="C1229"/>
  <c r="D1228"/>
  <c r="D1227"/>
  <c r="D1226"/>
  <c r="D1225"/>
  <c r="D1224"/>
  <c r="D1223"/>
  <c r="D1222"/>
  <c r="D1221"/>
  <c r="D1220"/>
  <c r="D1219"/>
  <c r="D1218"/>
  <c r="D1217"/>
  <c r="D1216"/>
  <c r="D1215"/>
  <c r="D1214"/>
  <c r="C1213"/>
  <c r="B1213"/>
  <c r="D1213" s="1"/>
  <c r="D1212"/>
  <c r="D1211"/>
  <c r="D1210"/>
  <c r="D1209"/>
  <c r="D1208"/>
  <c r="D1207"/>
  <c r="D1206"/>
  <c r="D1205"/>
  <c r="D1204"/>
  <c r="D1203"/>
  <c r="D1202"/>
  <c r="D1201"/>
  <c r="D1200"/>
  <c r="C1200"/>
  <c r="B1200"/>
  <c r="D1199"/>
  <c r="D1198"/>
  <c r="D1197"/>
  <c r="D1196"/>
  <c r="D1195"/>
  <c r="D1194"/>
  <c r="D1193"/>
  <c r="D1192"/>
  <c r="D1191"/>
  <c r="C1191"/>
  <c r="B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C1171"/>
  <c r="B1171"/>
  <c r="D1171" s="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C1151"/>
  <c r="D1151" s="1"/>
  <c r="B1151"/>
  <c r="B1150"/>
  <c r="D1149"/>
  <c r="D1148"/>
  <c r="D1147"/>
  <c r="D1146"/>
  <c r="D1145"/>
  <c r="D1144"/>
  <c r="D1143"/>
  <c r="D1142"/>
  <c r="D1141"/>
  <c r="C1140"/>
  <c r="B1140"/>
  <c r="D1140" s="1"/>
  <c r="D1139"/>
  <c r="D1138"/>
  <c r="D1137"/>
  <c r="D1136"/>
  <c r="D1135"/>
  <c r="D1134"/>
  <c r="D1133"/>
  <c r="C1133"/>
  <c r="B1133"/>
  <c r="D1132"/>
  <c r="D1131"/>
  <c r="D1130"/>
  <c r="D1129"/>
  <c r="D1128"/>
  <c r="D1127"/>
  <c r="D1126"/>
  <c r="C1126"/>
  <c r="B1126"/>
  <c r="B1125" s="1"/>
  <c r="D1125" s="1"/>
  <c r="C1125"/>
  <c r="D1124"/>
  <c r="D1123"/>
  <c r="D1122"/>
  <c r="C1122"/>
  <c r="B1122"/>
  <c r="D1121"/>
  <c r="D1120"/>
  <c r="D1119"/>
  <c r="D1118"/>
  <c r="D1117"/>
  <c r="D1116"/>
  <c r="C1116"/>
  <c r="B1116"/>
  <c r="D1115"/>
  <c r="D1114"/>
  <c r="D1113"/>
  <c r="D1112"/>
  <c r="D1111"/>
  <c r="D1110"/>
  <c r="C1109"/>
  <c r="B1109"/>
  <c r="D1109" s="1"/>
  <c r="D1108"/>
  <c r="D1107"/>
  <c r="D1106"/>
  <c r="D1105"/>
  <c r="D1104"/>
  <c r="D1103"/>
  <c r="D1102"/>
  <c r="D1101"/>
  <c r="D1100"/>
  <c r="C1099"/>
  <c r="C1098" s="1"/>
  <c r="B1099"/>
  <c r="D1099" s="1"/>
  <c r="D1097"/>
  <c r="D1096"/>
  <c r="D1095"/>
  <c r="D1094"/>
  <c r="D1093"/>
  <c r="D1092"/>
  <c r="C1091"/>
  <c r="B1091"/>
  <c r="D1091" s="1"/>
  <c r="D1090"/>
  <c r="D1089"/>
  <c r="D1088"/>
  <c r="D1087"/>
  <c r="D1086"/>
  <c r="D1085"/>
  <c r="C1084"/>
  <c r="B1084"/>
  <c r="D1084" s="1"/>
  <c r="D1083"/>
  <c r="D1082"/>
  <c r="D1081"/>
  <c r="D1080"/>
  <c r="D1079"/>
  <c r="C1078"/>
  <c r="B1078"/>
  <c r="D1078" s="1"/>
  <c r="D1077"/>
  <c r="D1076"/>
  <c r="D1075"/>
  <c r="D1074"/>
  <c r="D1073"/>
  <c r="D1072"/>
  <c r="D1071"/>
  <c r="D1070"/>
  <c r="C1070"/>
  <c r="B1070"/>
  <c r="D1069"/>
  <c r="D1068"/>
  <c r="D1067"/>
  <c r="D1066"/>
  <c r="D1065"/>
  <c r="D1064"/>
  <c r="D1063"/>
  <c r="D1062"/>
  <c r="D1061"/>
  <c r="D1060"/>
  <c r="D1059"/>
  <c r="D1058"/>
  <c r="D1057"/>
  <c r="D1056"/>
  <c r="C1056"/>
  <c r="B1056"/>
  <c r="D1055"/>
  <c r="D1054"/>
  <c r="D1053"/>
  <c r="D1052"/>
  <c r="D1051"/>
  <c r="C1051"/>
  <c r="B1051"/>
  <c r="D1050"/>
  <c r="D1049"/>
  <c r="D1048"/>
  <c r="D1047"/>
  <c r="D1046"/>
  <c r="D1045"/>
  <c r="D1044"/>
  <c r="D1043"/>
  <c r="D1042"/>
  <c r="D1041"/>
  <c r="D1040"/>
  <c r="D1039"/>
  <c r="D1038"/>
  <c r="D1037"/>
  <c r="D1036"/>
  <c r="C1035"/>
  <c r="B1035"/>
  <c r="D1035" s="1"/>
  <c r="D1034"/>
  <c r="D1033"/>
  <c r="D1032"/>
  <c r="D1031"/>
  <c r="D1030"/>
  <c r="D1029"/>
  <c r="D1028"/>
  <c r="D1027"/>
  <c r="D1026"/>
  <c r="C1025"/>
  <c r="C1024" s="1"/>
  <c r="B1025"/>
  <c r="D1025" s="1"/>
  <c r="D1023"/>
  <c r="D1022"/>
  <c r="C1021"/>
  <c r="B1021"/>
  <c r="D1021" s="1"/>
  <c r="D1020"/>
  <c r="D1019"/>
  <c r="D1018"/>
  <c r="D1017"/>
  <c r="D1016"/>
  <c r="C1016"/>
  <c r="B1016"/>
  <c r="D1015"/>
  <c r="D1014"/>
  <c r="D1013"/>
  <c r="D1012"/>
  <c r="D1011"/>
  <c r="D1010"/>
  <c r="C1009"/>
  <c r="B1009"/>
  <c r="D1009" s="1"/>
  <c r="D1008"/>
  <c r="D1007"/>
  <c r="D1006"/>
  <c r="D1005"/>
  <c r="D1004"/>
  <c r="C1004"/>
  <c r="B1004"/>
  <c r="D1003"/>
  <c r="D1002"/>
  <c r="D1001"/>
  <c r="D1000"/>
  <c r="D999"/>
  <c r="D998"/>
  <c r="D997"/>
  <c r="D996"/>
  <c r="D995"/>
  <c r="D994"/>
  <c r="C994"/>
  <c r="B994"/>
  <c r="D993"/>
  <c r="D992"/>
  <c r="D991"/>
  <c r="D990"/>
  <c r="D989"/>
  <c r="D988"/>
  <c r="D987"/>
  <c r="D986"/>
  <c r="D985"/>
  <c r="D984"/>
  <c r="C984"/>
  <c r="B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C961"/>
  <c r="C960" s="1"/>
  <c r="B961"/>
  <c r="D961" s="1"/>
  <c r="D959"/>
  <c r="D958"/>
  <c r="C957"/>
  <c r="B957"/>
  <c r="D957" s="1"/>
  <c r="D956"/>
  <c r="D955"/>
  <c r="D954"/>
  <c r="D953"/>
  <c r="C953"/>
  <c r="B953"/>
  <c r="D952"/>
  <c r="D951"/>
  <c r="D950"/>
  <c r="D949"/>
  <c r="D948"/>
  <c r="D947"/>
  <c r="D946"/>
  <c r="C946"/>
  <c r="B946"/>
  <c r="D945"/>
  <c r="D944"/>
  <c r="D943"/>
  <c r="D942"/>
  <c r="D941"/>
  <c r="D940"/>
  <c r="C939"/>
  <c r="B939"/>
  <c r="D939" s="1"/>
  <c r="D938"/>
  <c r="D937"/>
  <c r="D936"/>
  <c r="D935"/>
  <c r="D934"/>
  <c r="C933"/>
  <c r="B933"/>
  <c r="D933" s="1"/>
  <c r="D932"/>
  <c r="D931"/>
  <c r="D930"/>
  <c r="D929"/>
  <c r="D928"/>
  <c r="D927"/>
  <c r="D926"/>
  <c r="D925"/>
  <c r="D924"/>
  <c r="D923"/>
  <c r="C922"/>
  <c r="B922"/>
  <c r="D922" s="1"/>
  <c r="D921"/>
  <c r="D920"/>
  <c r="D919"/>
  <c r="D918"/>
  <c r="D917"/>
  <c r="D916"/>
  <c r="D915"/>
  <c r="D914"/>
  <c r="D913"/>
  <c r="D912"/>
  <c r="C911"/>
  <c r="D911" s="1"/>
  <c r="B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C884"/>
  <c r="B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C856"/>
  <c r="B856"/>
  <c r="D856" s="1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C830"/>
  <c r="C829" s="1"/>
  <c r="B830"/>
  <c r="B829" s="1"/>
  <c r="D828"/>
  <c r="D827"/>
  <c r="D826"/>
  <c r="D825"/>
  <c r="D824"/>
  <c r="C823"/>
  <c r="B823"/>
  <c r="D823" s="1"/>
  <c r="D822"/>
  <c r="D821"/>
  <c r="D820"/>
  <c r="D819"/>
  <c r="D818"/>
  <c r="D817"/>
  <c r="D816"/>
  <c r="D815"/>
  <c r="D814"/>
  <c r="D813"/>
  <c r="D812"/>
  <c r="D811"/>
  <c r="D810"/>
  <c r="C810"/>
  <c r="B810"/>
  <c r="C809"/>
  <c r="D808"/>
  <c r="D807"/>
  <c r="D806"/>
  <c r="D805"/>
  <c r="D804"/>
  <c r="D803"/>
  <c r="D802"/>
  <c r="D801"/>
  <c r="D800"/>
  <c r="D799"/>
  <c r="D798"/>
  <c r="D797"/>
  <c r="D796"/>
  <c r="D795"/>
  <c r="D794"/>
  <c r="C793"/>
  <c r="B793"/>
  <c r="D793" s="1"/>
  <c r="D792"/>
  <c r="D791"/>
  <c r="D790"/>
  <c r="D789"/>
  <c r="D788"/>
  <c r="D787"/>
  <c r="D786"/>
  <c r="D785"/>
  <c r="C785"/>
  <c r="B785"/>
  <c r="D784"/>
  <c r="D783"/>
  <c r="D782"/>
  <c r="D781"/>
  <c r="C780"/>
  <c r="B780"/>
  <c r="D780" s="1"/>
  <c r="D779"/>
  <c r="D778"/>
  <c r="D777"/>
  <c r="C777"/>
  <c r="B777"/>
  <c r="D776"/>
  <c r="D775"/>
  <c r="D774"/>
  <c r="D773"/>
  <c r="D772"/>
  <c r="D771"/>
  <c r="C771"/>
  <c r="B771"/>
  <c r="D770"/>
  <c r="D769"/>
  <c r="D768"/>
  <c r="D767"/>
  <c r="D766"/>
  <c r="D765"/>
  <c r="C765"/>
  <c r="B765"/>
  <c r="D764"/>
  <c r="D763"/>
  <c r="D762"/>
  <c r="D761"/>
  <c r="D760"/>
  <c r="D759"/>
  <c r="C759"/>
  <c r="B759"/>
  <c r="D758"/>
  <c r="D757"/>
  <c r="D756"/>
  <c r="D755"/>
  <c r="D754"/>
  <c r="D753"/>
  <c r="D752"/>
  <c r="C751"/>
  <c r="B751"/>
  <c r="D751" s="1"/>
  <c r="D750"/>
  <c r="D749"/>
  <c r="D748"/>
  <c r="D747"/>
  <c r="C747"/>
  <c r="B747"/>
  <c r="D746"/>
  <c r="D745"/>
  <c r="D744"/>
  <c r="D743"/>
  <c r="D742"/>
  <c r="D741"/>
  <c r="D740"/>
  <c r="D739"/>
  <c r="C738"/>
  <c r="C737" s="1"/>
  <c r="B738"/>
  <c r="B737" s="1"/>
  <c r="D737" s="1"/>
  <c r="D736"/>
  <c r="D735"/>
  <c r="D734"/>
  <c r="D733"/>
  <c r="C733"/>
  <c r="B733"/>
  <c r="D732"/>
  <c r="D731"/>
  <c r="D730"/>
  <c r="C729"/>
  <c r="B729"/>
  <c r="D729" s="1"/>
  <c r="D728"/>
  <c r="D727"/>
  <c r="D726"/>
  <c r="D725"/>
  <c r="D724"/>
  <c r="C723"/>
  <c r="B723"/>
  <c r="D723" s="1"/>
  <c r="D722"/>
  <c r="D721"/>
  <c r="D720"/>
  <c r="D719"/>
  <c r="D718"/>
  <c r="C718"/>
  <c r="B718"/>
  <c r="D717"/>
  <c r="D716"/>
  <c r="D715"/>
  <c r="D714"/>
  <c r="D713"/>
  <c r="D712"/>
  <c r="D711"/>
  <c r="D710"/>
  <c r="D709"/>
  <c r="D708"/>
  <c r="C708"/>
  <c r="B708"/>
  <c r="D707"/>
  <c r="D706"/>
  <c r="D705"/>
  <c r="C704"/>
  <c r="B704"/>
  <c r="D704" s="1"/>
  <c r="D703"/>
  <c r="D702"/>
  <c r="D701"/>
  <c r="C701"/>
  <c r="B701"/>
  <c r="D700"/>
  <c r="D699"/>
  <c r="D698"/>
  <c r="D697"/>
  <c r="D696"/>
  <c r="D695"/>
  <c r="D694"/>
  <c r="D693"/>
  <c r="D692"/>
  <c r="D691"/>
  <c r="D690"/>
  <c r="C689"/>
  <c r="B689"/>
  <c r="D689" s="1"/>
  <c r="D688"/>
  <c r="D687"/>
  <c r="D686"/>
  <c r="D685"/>
  <c r="C685"/>
  <c r="B685"/>
  <c r="D684"/>
  <c r="D683"/>
  <c r="D682"/>
  <c r="D681"/>
  <c r="D680"/>
  <c r="D679"/>
  <c r="D678"/>
  <c r="D677"/>
  <c r="D676"/>
  <c r="D675"/>
  <c r="D674"/>
  <c r="D673"/>
  <c r="C672"/>
  <c r="B672"/>
  <c r="D672" s="1"/>
  <c r="D671"/>
  <c r="D670"/>
  <c r="D669"/>
  <c r="D668"/>
  <c r="C667"/>
  <c r="C666" s="1"/>
  <c r="B667"/>
  <c r="D667" s="1"/>
  <c r="D665"/>
  <c r="D664"/>
  <c r="D663"/>
  <c r="D662"/>
  <c r="D661"/>
  <c r="D660"/>
  <c r="C660"/>
  <c r="B660"/>
  <c r="D659"/>
  <c r="D658"/>
  <c r="D657"/>
  <c r="C656"/>
  <c r="B656"/>
  <c r="D656" s="1"/>
  <c r="D655"/>
  <c r="D654"/>
  <c r="C653"/>
  <c r="D653" s="1"/>
  <c r="B653"/>
  <c r="D652"/>
  <c r="D651"/>
  <c r="D650"/>
  <c r="C650"/>
  <c r="B650"/>
  <c r="D649"/>
  <c r="D648"/>
  <c r="C647"/>
  <c r="B647"/>
  <c r="D647" s="1"/>
  <c r="D646"/>
  <c r="D645"/>
  <c r="C644"/>
  <c r="B644"/>
  <c r="D644" s="1"/>
  <c r="D643"/>
  <c r="D642"/>
  <c r="C641"/>
  <c r="D641" s="1"/>
  <c r="B641"/>
  <c r="D640"/>
  <c r="D639"/>
  <c r="D638"/>
  <c r="D637"/>
  <c r="C636"/>
  <c r="B636"/>
  <c r="D636" s="1"/>
  <c r="D635"/>
  <c r="D634"/>
  <c r="D633"/>
  <c r="D632"/>
  <c r="C631"/>
  <c r="B631"/>
  <c r="D631" s="1"/>
  <c r="D630"/>
  <c r="D629"/>
  <c r="D628"/>
  <c r="D627"/>
  <c r="D626"/>
  <c r="D625"/>
  <c r="D624"/>
  <c r="D623"/>
  <c r="D622"/>
  <c r="C622"/>
  <c r="B622"/>
  <c r="D621"/>
  <c r="D620"/>
  <c r="D619"/>
  <c r="D618"/>
  <c r="D617"/>
  <c r="D616"/>
  <c r="C615"/>
  <c r="B615"/>
  <c r="D615" s="1"/>
  <c r="D614"/>
  <c r="D613"/>
  <c r="D612"/>
  <c r="D611"/>
  <c r="D610"/>
  <c r="C609"/>
  <c r="B609"/>
  <c r="D609" s="1"/>
  <c r="D608"/>
  <c r="D607"/>
  <c r="D606"/>
  <c r="D605"/>
  <c r="D604"/>
  <c r="D603"/>
  <c r="D602"/>
  <c r="C601"/>
  <c r="D601" s="1"/>
  <c r="B601"/>
  <c r="D600"/>
  <c r="D599"/>
  <c r="D598"/>
  <c r="D597"/>
  <c r="D596"/>
  <c r="D595"/>
  <c r="D594"/>
  <c r="D593"/>
  <c r="D592"/>
  <c r="D591"/>
  <c r="C591"/>
  <c r="B591"/>
  <c r="D590"/>
  <c r="D589"/>
  <c r="D588"/>
  <c r="C587"/>
  <c r="B587"/>
  <c r="D587" s="1"/>
  <c r="D586"/>
  <c r="D585"/>
  <c r="D584"/>
  <c r="D583"/>
  <c r="D582"/>
  <c r="D581"/>
  <c r="D580"/>
  <c r="D579"/>
  <c r="D578"/>
  <c r="C578"/>
  <c r="B578"/>
  <c r="D577"/>
  <c r="D576"/>
  <c r="C576"/>
  <c r="B576"/>
  <c r="D575"/>
  <c r="D574"/>
  <c r="D573"/>
  <c r="D572"/>
  <c r="D571"/>
  <c r="D570"/>
  <c r="D569"/>
  <c r="D568"/>
  <c r="D567"/>
  <c r="D566"/>
  <c r="C565"/>
  <c r="B565"/>
  <c r="D565" s="1"/>
  <c r="D564"/>
  <c r="D563"/>
  <c r="D562"/>
  <c r="D561"/>
  <c r="D560"/>
  <c r="D559"/>
  <c r="D558"/>
  <c r="D557"/>
  <c r="D556"/>
  <c r="D555"/>
  <c r="D554"/>
  <c r="D553"/>
  <c r="D552"/>
  <c r="C551"/>
  <c r="C550" s="1"/>
  <c r="B551"/>
  <c r="D551" s="1"/>
  <c r="D549"/>
  <c r="D548"/>
  <c r="D547"/>
  <c r="C546"/>
  <c r="B546"/>
  <c r="D546" s="1"/>
  <c r="D545"/>
  <c r="D544"/>
  <c r="D543"/>
  <c r="D542"/>
  <c r="D541"/>
  <c r="D540"/>
  <c r="D539"/>
  <c r="D538"/>
  <c r="D537"/>
  <c r="D536"/>
  <c r="C535"/>
  <c r="D535" s="1"/>
  <c r="B535"/>
  <c r="D534"/>
  <c r="D533"/>
  <c r="D532"/>
  <c r="D531"/>
  <c r="D530"/>
  <c r="D529"/>
  <c r="D528"/>
  <c r="D527"/>
  <c r="D526"/>
  <c r="D525"/>
  <c r="D524"/>
  <c r="C524"/>
  <c r="B524"/>
  <c r="D523"/>
  <c r="D522"/>
  <c r="D521"/>
  <c r="D520"/>
  <c r="D519"/>
  <c r="D518"/>
  <c r="D517"/>
  <c r="C516"/>
  <c r="B516"/>
  <c r="D516" s="1"/>
  <c r="D515"/>
  <c r="D514"/>
  <c r="D513"/>
  <c r="D512"/>
  <c r="D511"/>
  <c r="D510"/>
  <c r="D509"/>
  <c r="D508"/>
  <c r="D507"/>
  <c r="D506"/>
  <c r="D505"/>
  <c r="D504"/>
  <c r="D503"/>
  <c r="C502"/>
  <c r="C501" s="1"/>
  <c r="B502"/>
  <c r="B501" s="1"/>
  <c r="D501" s="1"/>
  <c r="D500"/>
  <c r="D499"/>
  <c r="D498"/>
  <c r="D497"/>
  <c r="D496"/>
  <c r="C496"/>
  <c r="B496"/>
  <c r="D495"/>
  <c r="D494"/>
  <c r="C493"/>
  <c r="B493"/>
  <c r="D493" s="1"/>
  <c r="D492"/>
  <c r="D491"/>
  <c r="D490"/>
  <c r="D489"/>
  <c r="C489"/>
  <c r="B489"/>
  <c r="D488"/>
  <c r="D487"/>
  <c r="D486"/>
  <c r="D485"/>
  <c r="D484"/>
  <c r="D483"/>
  <c r="D482"/>
  <c r="C482"/>
  <c r="B482"/>
  <c r="D481"/>
  <c r="D480"/>
  <c r="D479"/>
  <c r="D478"/>
  <c r="D477"/>
  <c r="C477"/>
  <c r="B477"/>
  <c r="D476"/>
  <c r="D475"/>
  <c r="D474"/>
  <c r="D473"/>
  <c r="C472"/>
  <c r="B472"/>
  <c r="D472" s="1"/>
  <c r="D471"/>
  <c r="D470"/>
  <c r="D469"/>
  <c r="D468"/>
  <c r="D467"/>
  <c r="C466"/>
  <c r="B466"/>
  <c r="D466" s="1"/>
  <c r="D465"/>
  <c r="D464"/>
  <c r="D463"/>
  <c r="D462"/>
  <c r="D461"/>
  <c r="C460"/>
  <c r="B460"/>
  <c r="D460" s="1"/>
  <c r="D459"/>
  <c r="D458"/>
  <c r="D457"/>
  <c r="D456"/>
  <c r="D455"/>
  <c r="D454"/>
  <c r="D453"/>
  <c r="D452"/>
  <c r="C451"/>
  <c r="B451"/>
  <c r="D451" s="1"/>
  <c r="D450"/>
  <c r="D449"/>
  <c r="D448"/>
  <c r="D447"/>
  <c r="D446"/>
  <c r="C446"/>
  <c r="B446"/>
  <c r="C445"/>
  <c r="D444"/>
  <c r="D443"/>
  <c r="D442"/>
  <c r="D441"/>
  <c r="D440"/>
  <c r="D439"/>
  <c r="D438"/>
  <c r="C437"/>
  <c r="B437"/>
  <c r="D437" s="1"/>
  <c r="D436"/>
  <c r="D435"/>
  <c r="D434"/>
  <c r="D433"/>
  <c r="D432"/>
  <c r="C431"/>
  <c r="B431"/>
  <c r="D431" s="1"/>
  <c r="D430"/>
  <c r="D429"/>
  <c r="D428"/>
  <c r="D427"/>
  <c r="C427"/>
  <c r="B427"/>
  <c r="D426"/>
  <c r="D425"/>
  <c r="D424"/>
  <c r="C423"/>
  <c r="B423"/>
  <c r="D423" s="1"/>
  <c r="D422"/>
  <c r="D421"/>
  <c r="D420"/>
  <c r="D419"/>
  <c r="C419"/>
  <c r="B419"/>
  <c r="D418"/>
  <c r="D417"/>
  <c r="D416"/>
  <c r="D415"/>
  <c r="D414"/>
  <c r="D413"/>
  <c r="C413"/>
  <c r="B413"/>
  <c r="D412"/>
  <c r="D411"/>
  <c r="D410"/>
  <c r="D409"/>
  <c r="D408"/>
  <c r="D407"/>
  <c r="D406"/>
  <c r="C406"/>
  <c r="B406"/>
  <c r="D405"/>
  <c r="D404"/>
  <c r="D403"/>
  <c r="D402"/>
  <c r="D401"/>
  <c r="D400"/>
  <c r="D399"/>
  <c r="D398"/>
  <c r="C397"/>
  <c r="D397" s="1"/>
  <c r="B397"/>
  <c r="D396"/>
  <c r="D395"/>
  <c r="D394"/>
  <c r="D393"/>
  <c r="C392"/>
  <c r="C391" s="1"/>
  <c r="B392"/>
  <c r="B391" s="1"/>
  <c r="D390"/>
  <c r="D389"/>
  <c r="D388"/>
  <c r="D387"/>
  <c r="D386"/>
  <c r="D385"/>
  <c r="D384"/>
  <c r="D383"/>
  <c r="D382"/>
  <c r="C381"/>
  <c r="B381"/>
  <c r="D381" s="1"/>
  <c r="D380"/>
  <c r="D379"/>
  <c r="D378"/>
  <c r="D377"/>
  <c r="D376"/>
  <c r="D375"/>
  <c r="D374"/>
  <c r="D373"/>
  <c r="C373"/>
  <c r="B373"/>
  <c r="D372"/>
  <c r="D371"/>
  <c r="D370"/>
  <c r="D369"/>
  <c r="D368"/>
  <c r="D367"/>
  <c r="D366"/>
  <c r="C365"/>
  <c r="B365"/>
  <c r="D365" s="1"/>
  <c r="D364"/>
  <c r="D363"/>
  <c r="D362"/>
  <c r="D361"/>
  <c r="D360"/>
  <c r="D359"/>
  <c r="D358"/>
  <c r="D357"/>
  <c r="D356"/>
  <c r="C356"/>
  <c r="B356"/>
  <c r="D355"/>
  <c r="D354"/>
  <c r="D353"/>
  <c r="D352"/>
  <c r="D351"/>
  <c r="D350"/>
  <c r="D349"/>
  <c r="D348"/>
  <c r="D347"/>
  <c r="C347"/>
  <c r="B347"/>
  <c r="D346"/>
  <c r="D345"/>
  <c r="D344"/>
  <c r="D343"/>
  <c r="D342"/>
  <c r="D341"/>
  <c r="D340"/>
  <c r="D339"/>
  <c r="D338"/>
  <c r="D337"/>
  <c r="D336"/>
  <c r="D335"/>
  <c r="D334"/>
  <c r="C333"/>
  <c r="D333" s="1"/>
  <c r="B333"/>
  <c r="D332"/>
  <c r="D331"/>
  <c r="D330"/>
  <c r="D329"/>
  <c r="D328"/>
  <c r="D327"/>
  <c r="D326"/>
  <c r="D325"/>
  <c r="C324"/>
  <c r="B324"/>
  <c r="D324" s="1"/>
  <c r="D323"/>
  <c r="D322"/>
  <c r="D321"/>
  <c r="D320"/>
  <c r="D319"/>
  <c r="D318"/>
  <c r="D317"/>
  <c r="D316"/>
  <c r="D315"/>
  <c r="D314"/>
  <c r="D313"/>
  <c r="D312"/>
  <c r="C312"/>
  <c r="B312"/>
  <c r="D311"/>
  <c r="D310"/>
  <c r="D309"/>
  <c r="D308"/>
  <c r="D307"/>
  <c r="D306"/>
  <c r="C305"/>
  <c r="B305"/>
  <c r="D305" s="1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C283"/>
  <c r="B283"/>
  <c r="D283" s="1"/>
  <c r="D282"/>
  <c r="D281"/>
  <c r="D280"/>
  <c r="D279"/>
  <c r="D278"/>
  <c r="D277"/>
  <c r="D276"/>
  <c r="D275"/>
  <c r="D274"/>
  <c r="C273"/>
  <c r="C272" s="1"/>
  <c r="B273"/>
  <c r="D273" s="1"/>
  <c r="D271"/>
  <c r="D270"/>
  <c r="D269"/>
  <c r="D268"/>
  <c r="D267"/>
  <c r="D266"/>
  <c r="D265"/>
  <c r="D264"/>
  <c r="D263"/>
  <c r="D262"/>
  <c r="C262"/>
  <c r="B262"/>
  <c r="B261" s="1"/>
  <c r="D261" s="1"/>
  <c r="C261"/>
  <c r="D260"/>
  <c r="D259"/>
  <c r="D258"/>
  <c r="C258"/>
  <c r="B258"/>
  <c r="D257"/>
  <c r="D256"/>
  <c r="C255"/>
  <c r="B255"/>
  <c r="D255" s="1"/>
  <c r="D254"/>
  <c r="D253"/>
  <c r="D252"/>
  <c r="D251"/>
  <c r="D250"/>
  <c r="C249"/>
  <c r="B249"/>
  <c r="D249" s="1"/>
  <c r="D248"/>
  <c r="D247"/>
  <c r="D246"/>
  <c r="D245"/>
  <c r="D244"/>
  <c r="C243"/>
  <c r="B243"/>
  <c r="D243" s="1"/>
  <c r="D242"/>
  <c r="D241"/>
  <c r="D240"/>
  <c r="D239"/>
  <c r="D238"/>
  <c r="C237"/>
  <c r="B237"/>
  <c r="D237" s="1"/>
  <c r="D236"/>
  <c r="D235"/>
  <c r="D234"/>
  <c r="D233"/>
  <c r="D232"/>
  <c r="C231"/>
  <c r="B231"/>
  <c r="D231" s="1"/>
  <c r="D230"/>
  <c r="D229"/>
  <c r="D228"/>
  <c r="D227"/>
  <c r="D226"/>
  <c r="C225"/>
  <c r="B225"/>
  <c r="D225" s="1"/>
  <c r="D224"/>
  <c r="D223"/>
  <c r="D222"/>
  <c r="D221"/>
  <c r="D220"/>
  <c r="D219"/>
  <c r="C218"/>
  <c r="B218"/>
  <c r="D218" s="1"/>
  <c r="D217"/>
  <c r="D216"/>
  <c r="D215"/>
  <c r="D214"/>
  <c r="D213"/>
  <c r="D212"/>
  <c r="D211"/>
  <c r="D210"/>
  <c r="C210"/>
  <c r="B210"/>
  <c r="D209"/>
  <c r="D208"/>
  <c r="D207"/>
  <c r="D206"/>
  <c r="D205"/>
  <c r="D204"/>
  <c r="C203"/>
  <c r="B203"/>
  <c r="D203" s="1"/>
  <c r="D202"/>
  <c r="D201"/>
  <c r="D200"/>
  <c r="D199"/>
  <c r="D198"/>
  <c r="C197"/>
  <c r="B197"/>
  <c r="D197" s="1"/>
  <c r="D196"/>
  <c r="D195"/>
  <c r="D194"/>
  <c r="D193"/>
  <c r="D192"/>
  <c r="D191"/>
  <c r="D190"/>
  <c r="D189"/>
  <c r="D188"/>
  <c r="C188"/>
  <c r="B188"/>
  <c r="D187"/>
  <c r="D186"/>
  <c r="D185"/>
  <c r="D184"/>
  <c r="D183"/>
  <c r="D182"/>
  <c r="C181"/>
  <c r="B181"/>
  <c r="D181" s="1"/>
  <c r="D180"/>
  <c r="D179"/>
  <c r="D178"/>
  <c r="D177"/>
  <c r="D176"/>
  <c r="D175"/>
  <c r="C174"/>
  <c r="B174"/>
  <c r="D174" s="1"/>
  <c r="D173"/>
  <c r="D172"/>
  <c r="D171"/>
  <c r="D170"/>
  <c r="D169"/>
  <c r="D168"/>
  <c r="D167"/>
  <c r="D166"/>
  <c r="D165"/>
  <c r="D164"/>
  <c r="D163"/>
  <c r="D162"/>
  <c r="C161"/>
  <c r="B161"/>
  <c r="D161" s="1"/>
  <c r="D160"/>
  <c r="D159"/>
  <c r="D158"/>
  <c r="D157"/>
  <c r="D156"/>
  <c r="D155"/>
  <c r="D154"/>
  <c r="D153"/>
  <c r="D152"/>
  <c r="C151"/>
  <c r="B151"/>
  <c r="D151" s="1"/>
  <c r="D150"/>
  <c r="D149"/>
  <c r="D148"/>
  <c r="D147"/>
  <c r="D146"/>
  <c r="D145"/>
  <c r="D144"/>
  <c r="D143"/>
  <c r="D142"/>
  <c r="D141"/>
  <c r="D140"/>
  <c r="D139"/>
  <c r="C139"/>
  <c r="B139"/>
  <c r="D138"/>
  <c r="D137"/>
  <c r="D136"/>
  <c r="D135"/>
  <c r="D134"/>
  <c r="D133"/>
  <c r="D132"/>
  <c r="D131"/>
  <c r="D130"/>
  <c r="D129"/>
  <c r="D128"/>
  <c r="C128"/>
  <c r="B128"/>
  <c r="D127"/>
  <c r="D126"/>
  <c r="D125"/>
  <c r="D124"/>
  <c r="D123"/>
  <c r="D122"/>
  <c r="D121"/>
  <c r="D120"/>
  <c r="D119"/>
  <c r="C119"/>
  <c r="B119"/>
  <c r="D118"/>
  <c r="D117"/>
  <c r="D116"/>
  <c r="D115"/>
  <c r="D114"/>
  <c r="D113"/>
  <c r="D112"/>
  <c r="D111"/>
  <c r="D110"/>
  <c r="D109"/>
  <c r="D108"/>
  <c r="D107"/>
  <c r="D106"/>
  <c r="D105"/>
  <c r="D104"/>
  <c r="C104"/>
  <c r="B104"/>
  <c r="D103"/>
  <c r="D102"/>
  <c r="D101"/>
  <c r="D100"/>
  <c r="D99"/>
  <c r="D98"/>
  <c r="D97"/>
  <c r="D96"/>
  <c r="D95"/>
  <c r="D94"/>
  <c r="C94"/>
  <c r="B94"/>
  <c r="D93"/>
  <c r="D92"/>
  <c r="D91"/>
  <c r="D90"/>
  <c r="D89"/>
  <c r="D88"/>
  <c r="D87"/>
  <c r="D86"/>
  <c r="C85"/>
  <c r="D85" s="1"/>
  <c r="B85"/>
  <c r="D84"/>
  <c r="D83"/>
  <c r="D82"/>
  <c r="D81"/>
  <c r="D80"/>
  <c r="D79"/>
  <c r="D78"/>
  <c r="D77"/>
  <c r="D76"/>
  <c r="D75"/>
  <c r="D74"/>
  <c r="C73"/>
  <c r="B73"/>
  <c r="D73" s="1"/>
  <c r="D72"/>
  <c r="D71"/>
  <c r="D70"/>
  <c r="D69"/>
  <c r="D68"/>
  <c r="D67"/>
  <c r="D66"/>
  <c r="D65"/>
  <c r="D64"/>
  <c r="D63"/>
  <c r="C62"/>
  <c r="B62"/>
  <c r="D62" s="1"/>
  <c r="D61"/>
  <c r="D60"/>
  <c r="D59"/>
  <c r="D58"/>
  <c r="D57"/>
  <c r="D56"/>
  <c r="D55"/>
  <c r="D54"/>
  <c r="D53"/>
  <c r="D52"/>
  <c r="C51"/>
  <c r="D51" s="1"/>
  <c r="B51"/>
  <c r="D50"/>
  <c r="D49"/>
  <c r="D48"/>
  <c r="D47"/>
  <c r="D46"/>
  <c r="D45"/>
  <c r="D44"/>
  <c r="D43"/>
  <c r="D42"/>
  <c r="D41"/>
  <c r="D40"/>
  <c r="C39"/>
  <c r="B39"/>
  <c r="D39" s="1"/>
  <c r="D38"/>
  <c r="D37"/>
  <c r="D36"/>
  <c r="D35"/>
  <c r="D34"/>
  <c r="D33"/>
  <c r="D32"/>
  <c r="D31"/>
  <c r="D30"/>
  <c r="D29"/>
  <c r="D28"/>
  <c r="C27"/>
  <c r="D27" s="1"/>
  <c r="B27"/>
  <c r="D26"/>
  <c r="D25"/>
  <c r="D24"/>
  <c r="D23"/>
  <c r="D22"/>
  <c r="D21"/>
  <c r="D20"/>
  <c r="D19"/>
  <c r="C18"/>
  <c r="B18"/>
  <c r="B5" s="1"/>
  <c r="D5" s="1"/>
  <c r="D17"/>
  <c r="D16"/>
  <c r="D15"/>
  <c r="D14"/>
  <c r="D13"/>
  <c r="D12"/>
  <c r="D11"/>
  <c r="D10"/>
  <c r="D9"/>
  <c r="D8"/>
  <c r="D7"/>
  <c r="D6"/>
  <c r="C6"/>
  <c r="B6"/>
  <c r="C5"/>
  <c r="E6" i="7"/>
  <c r="D5" i="20" l="1"/>
  <c r="D391"/>
  <c r="D445"/>
  <c r="D737"/>
  <c r="B272"/>
  <c r="D272" s="1"/>
  <c r="B550"/>
  <c r="D550" s="1"/>
  <c r="B666"/>
  <c r="D666" s="1"/>
  <c r="B960"/>
  <c r="D960" s="1"/>
  <c r="B1024"/>
  <c r="D1024" s="1"/>
  <c r="B1098"/>
  <c r="D1098" s="1"/>
  <c r="C1229"/>
  <c r="C1314" s="1"/>
  <c r="B809"/>
  <c r="D809" s="1"/>
  <c r="B1229"/>
  <c r="D829" i="19"/>
  <c r="D1150"/>
  <c r="C1314"/>
  <c r="D391"/>
  <c r="D18"/>
  <c r="B272"/>
  <c r="D272" s="1"/>
  <c r="D392"/>
  <c r="D502"/>
  <c r="B550"/>
  <c r="D550" s="1"/>
  <c r="B666"/>
  <c r="D666" s="1"/>
  <c r="D738"/>
  <c r="D830"/>
  <c r="B960"/>
  <c r="D960" s="1"/>
  <c r="B1024"/>
  <c r="D1024" s="1"/>
  <c r="B1098"/>
  <c r="D1098" s="1"/>
  <c r="D1248"/>
  <c r="C1150"/>
  <c r="B1314"/>
  <c r="D1314" s="1"/>
  <c r="B445"/>
  <c r="D445" s="1"/>
  <c r="B809"/>
  <c r="D809" s="1"/>
  <c r="B1229"/>
  <c r="D1229" s="1"/>
  <c r="B6" i="11"/>
  <c r="B1314" i="20" l="1"/>
  <c r="D1314" s="1"/>
  <c r="D1229"/>
  <c r="D32" i="4"/>
  <c r="D31"/>
  <c r="D30"/>
  <c r="D29"/>
  <c r="D28"/>
  <c r="D27"/>
  <c r="D26"/>
  <c r="D25"/>
  <c r="D24"/>
  <c r="D23"/>
  <c r="C22"/>
  <c r="C33" s="1"/>
  <c r="B22"/>
  <c r="B33" s="1"/>
  <c r="D21"/>
  <c r="D20"/>
  <c r="D19"/>
  <c r="D18"/>
  <c r="D17"/>
  <c r="D16"/>
  <c r="D15"/>
  <c r="D14"/>
  <c r="D13"/>
  <c r="D12"/>
  <c r="D11"/>
  <c r="D10"/>
  <c r="D9"/>
  <c r="D8"/>
  <c r="D7"/>
  <c r="D6"/>
  <c r="D5"/>
  <c r="C5"/>
  <c r="B5"/>
  <c r="D33" l="1"/>
  <c r="D22"/>
</calcChain>
</file>

<file path=xl/sharedStrings.xml><?xml version="1.0" encoding="utf-8"?>
<sst xmlns="http://schemas.openxmlformats.org/spreadsheetml/2006/main" count="2841" uniqueCount="1200">
  <si>
    <t>表一</t>
  </si>
  <si>
    <r>
      <t>2017</t>
    </r>
    <r>
      <rPr>
        <b/>
        <sz val="16"/>
        <rFont val="黑体"/>
        <family val="3"/>
        <charset val="134"/>
      </rPr>
      <t>年一般公共预算收入表</t>
    </r>
  </si>
  <si>
    <t>单位：万元</t>
  </si>
  <si>
    <r>
      <t>项</t>
    </r>
    <r>
      <rPr>
        <b/>
        <sz val="12"/>
        <rFont val="宋体"/>
        <family val="3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</si>
  <si>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</si>
  <si>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</si>
  <si>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</si>
  <si>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</si>
  <si>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</si>
  <si>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</si>
  <si>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</si>
  <si>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</si>
  <si>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</si>
  <si>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</si>
  <si>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</si>
  <si>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</si>
  <si>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</si>
  <si>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</si>
  <si>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</si>
  <si>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</si>
  <si>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</si>
  <si>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</si>
  <si>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</si>
  <si>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</si>
  <si>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</si>
  <si>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</si>
  <si>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</si>
  <si>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</si>
  <si>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</si>
  <si>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</si>
  <si>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</si>
  <si>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</si>
  <si>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</si>
  <si>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  <phoneticPr fontId="8" type="noConversion"/>
  </si>
  <si>
    <t>收入合计</t>
  </si>
  <si>
    <t xml:space="preserve"> </t>
  </si>
  <si>
    <t>项      目</t>
  </si>
  <si>
    <t>类</t>
  </si>
  <si>
    <t>款</t>
  </si>
  <si>
    <t>项</t>
  </si>
  <si>
    <t>经济分类名称</t>
    <phoneticPr fontId="8" type="noConversion"/>
  </si>
  <si>
    <t>一般公共预算安排</t>
  </si>
  <si>
    <t>备注</t>
    <phoneticPr fontId="8" type="noConversion"/>
  </si>
  <si>
    <t>表四</t>
    <phoneticPr fontId="124" type="noConversion"/>
  </si>
  <si>
    <t>高新区2017年一般公共预算本级基本支出表</t>
    <phoneticPr fontId="1" type="noConversion"/>
  </si>
  <si>
    <t>单位:万元</t>
    <phoneticPr fontId="8" type="noConversion"/>
  </si>
  <si>
    <t>项   目</t>
  </si>
  <si>
    <t>税收返还</t>
    <phoneticPr fontId="8" type="noConversion"/>
  </si>
  <si>
    <t>所得税基数返还</t>
    <phoneticPr fontId="8" type="noConversion"/>
  </si>
  <si>
    <t>成品油税费改革税收返还</t>
    <phoneticPr fontId="8" type="noConversion"/>
  </si>
  <si>
    <t>增值税税收返还</t>
    <phoneticPr fontId="8" type="noConversion"/>
  </si>
  <si>
    <t>消费税税收返还</t>
    <phoneticPr fontId="8" type="noConversion"/>
  </si>
  <si>
    <t>增值税收入划分税收返还</t>
    <phoneticPr fontId="8" type="noConversion"/>
  </si>
  <si>
    <t>一般性转移支付</t>
    <phoneticPr fontId="8" type="noConversion"/>
  </si>
  <si>
    <t>均衡性转移支付</t>
    <phoneticPr fontId="8" type="noConversion"/>
  </si>
  <si>
    <t>县级基本财力保障机制奖补资金</t>
    <phoneticPr fontId="8" type="noConversion"/>
  </si>
  <si>
    <t>资源枯竭型城市转移支付</t>
    <phoneticPr fontId="8" type="noConversion"/>
  </si>
  <si>
    <t>成品油税费改革转移支付</t>
    <phoneticPr fontId="8" type="noConversion"/>
  </si>
  <si>
    <t>基层公检法司转移支付</t>
    <phoneticPr fontId="8" type="noConversion"/>
  </si>
  <si>
    <t>城乡义务教育转移支付</t>
    <phoneticPr fontId="8" type="noConversion"/>
  </si>
  <si>
    <t>基本养老金转移支付</t>
    <phoneticPr fontId="8" type="noConversion"/>
  </si>
  <si>
    <t>城乡居民医疗保险转移支付</t>
    <phoneticPr fontId="8" type="noConversion"/>
  </si>
  <si>
    <t>农村综合改革转移支付</t>
    <phoneticPr fontId="8" type="noConversion"/>
  </si>
  <si>
    <t>重点生态功能区转移支付</t>
    <phoneticPr fontId="8" type="noConversion"/>
  </si>
  <si>
    <t>固定数额补助</t>
    <phoneticPr fontId="8" type="noConversion"/>
  </si>
  <si>
    <t>革命老区转移支付</t>
    <phoneticPr fontId="8" type="noConversion"/>
  </si>
  <si>
    <t>民族地区转移支付</t>
    <phoneticPr fontId="8" type="noConversion"/>
  </si>
  <si>
    <t>贫困地区转移支付</t>
    <phoneticPr fontId="8" type="noConversion"/>
  </si>
  <si>
    <t>结算补助</t>
    <phoneticPr fontId="8" type="noConversion"/>
  </si>
  <si>
    <t>专项转移支付</t>
    <phoneticPr fontId="8" type="noConversion"/>
  </si>
  <si>
    <t>2017年一般公共预算税收返还和转移支付表</t>
    <phoneticPr fontId="8" type="noConversion"/>
  </si>
  <si>
    <t>表五</t>
    <phoneticPr fontId="8" type="noConversion"/>
  </si>
  <si>
    <t>单位：亿元</t>
    <phoneticPr fontId="8" type="noConversion"/>
  </si>
  <si>
    <t>项目</t>
    <phoneticPr fontId="8" type="noConversion"/>
  </si>
  <si>
    <t>一般债务限额</t>
    <phoneticPr fontId="8" type="noConversion"/>
  </si>
  <si>
    <t>新增一般债券</t>
    <phoneticPr fontId="8" type="noConversion"/>
  </si>
  <si>
    <t>一般债务余额</t>
    <phoneticPr fontId="8" type="noConversion"/>
  </si>
  <si>
    <t>备注</t>
    <phoneticPr fontId="8" type="noConversion"/>
  </si>
  <si>
    <t>表六</t>
    <phoneticPr fontId="124" type="noConversion"/>
  </si>
  <si>
    <t>政府一般债务限额及余额</t>
    <phoneticPr fontId="8" type="noConversion"/>
  </si>
  <si>
    <t>高新区</t>
    <phoneticPr fontId="1" type="noConversion"/>
  </si>
  <si>
    <t>单位：万元</t>
    <phoneticPr fontId="8" type="noConversion"/>
  </si>
  <si>
    <t>项    目</t>
    <phoneticPr fontId="8" type="noConversion"/>
  </si>
  <si>
    <t>2017年预算数</t>
    <phoneticPr fontId="8" type="noConversion"/>
  </si>
  <si>
    <t>因公出国（境）费用</t>
    <phoneticPr fontId="8" type="noConversion"/>
  </si>
  <si>
    <t>公务接待费</t>
    <phoneticPr fontId="8" type="noConversion"/>
  </si>
  <si>
    <t>公务用车购置及运行费</t>
    <phoneticPr fontId="8" type="noConversion"/>
  </si>
  <si>
    <t>其中：公务用车运行维护费</t>
    <phoneticPr fontId="8" type="noConversion"/>
  </si>
  <si>
    <t xml:space="preserve">      公务用车购置费</t>
    <phoneticPr fontId="8" type="noConversion"/>
  </si>
  <si>
    <t>合    计</t>
    <phoneticPr fontId="8" type="noConversion"/>
  </si>
  <si>
    <r>
      <t>备注：</t>
    </r>
    <r>
      <rPr>
        <sz val="12"/>
        <rFont val="宋体"/>
        <family val="3"/>
        <charset val="134"/>
      </rPr>
      <t>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family val="2"/>
        <charset val="134"/>
        <scheme val="minor"/>
      </rPr>
      <t>1）</t>
    </r>
    <r>
      <rPr>
        <sz val="12"/>
        <rFont val="宋体"/>
        <family val="3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family val="2"/>
        <charset val="134"/>
        <scheme val="minor"/>
      </rPr>
      <t>（2）</t>
    </r>
    <r>
      <rPr>
        <sz val="12"/>
        <rFont val="宋体"/>
        <family val="3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family val="2"/>
        <charset val="134"/>
        <scheme val="minor"/>
      </rPr>
      <t>（3）</t>
    </r>
    <r>
      <rPr>
        <sz val="12"/>
        <rFont val="宋体"/>
        <family val="3"/>
        <charset val="134"/>
      </rPr>
      <t>公务接待费，指单位按规定开支的各类公务接待（含外宾接待）支出。</t>
    </r>
    <phoneticPr fontId="8" type="noConversion"/>
  </si>
  <si>
    <t>表七</t>
    <phoneticPr fontId="8" type="noConversion"/>
  </si>
  <si>
    <t>2017年区级部门“三公”经费支出预算表</t>
    <phoneticPr fontId="8" type="noConversion"/>
  </si>
  <si>
    <t>收          入</t>
  </si>
  <si>
    <t xml:space="preserve">支          出 </t>
  </si>
  <si>
    <t>项         目</t>
  </si>
  <si>
    <t>政府性基金收入</t>
  </si>
  <si>
    <t>国有土地使用权出让金收入</t>
    <phoneticPr fontId="8" type="noConversion"/>
  </si>
  <si>
    <t>表八</t>
    <phoneticPr fontId="1" type="noConversion"/>
  </si>
  <si>
    <t>表九</t>
    <phoneticPr fontId="1" type="noConversion"/>
  </si>
  <si>
    <t>高新区2017年政府性基金预算收入表</t>
    <phoneticPr fontId="8" type="noConversion"/>
  </si>
  <si>
    <t>高新区2017年政府性基金支出表</t>
    <phoneticPr fontId="1" type="noConversion"/>
  </si>
  <si>
    <t>政府专项债务限额和余额情况表</t>
    <phoneticPr fontId="8" type="noConversion"/>
  </si>
  <si>
    <t>专项债务限额</t>
    <phoneticPr fontId="8" type="noConversion"/>
  </si>
  <si>
    <t>新增专项债券</t>
    <phoneticPr fontId="8" type="noConversion"/>
  </si>
  <si>
    <t>专项债务余额</t>
    <phoneticPr fontId="8" type="noConversion"/>
  </si>
  <si>
    <t>表十</t>
    <phoneticPr fontId="1" type="noConversion"/>
  </si>
  <si>
    <t>2017年政府性基金预算转移支付表</t>
    <phoneticPr fontId="1" type="noConversion"/>
  </si>
  <si>
    <t>金额</t>
    <phoneticPr fontId="1" type="noConversion"/>
  </si>
  <si>
    <t>表十一</t>
    <phoneticPr fontId="124" type="noConversion"/>
  </si>
  <si>
    <t>项     目</t>
  </si>
  <si>
    <t>国有资本经营预算收入</t>
  </si>
  <si>
    <t>国有资本经营预算支出</t>
  </si>
  <si>
    <t>高新区2017年国有资本经营预算收入表</t>
    <phoneticPr fontId="8" type="noConversion"/>
  </si>
  <si>
    <t>表十二</t>
    <phoneticPr fontId="1" type="noConversion"/>
  </si>
  <si>
    <t>单位：万元</t>
    <phoneticPr fontId="1" type="noConversion"/>
  </si>
  <si>
    <t>备注：我区未编制国有资本经营预算。</t>
    <phoneticPr fontId="1" type="noConversion"/>
  </si>
  <si>
    <t>表十三</t>
    <phoneticPr fontId="1" type="noConversion"/>
  </si>
  <si>
    <t>高新区2017年国有资本经营预算支出表</t>
    <phoneticPr fontId="1" type="noConversion"/>
  </si>
  <si>
    <t>高新区2017年社会保险基金预算收入表</t>
    <phoneticPr fontId="8" type="noConversion"/>
  </si>
  <si>
    <t>备注：我区未编制社会保险基金预算。</t>
    <phoneticPr fontId="1" type="noConversion"/>
  </si>
  <si>
    <t>高新区2017年社会保险基金预算支出表</t>
    <phoneticPr fontId="8" type="noConversion"/>
  </si>
  <si>
    <t>社会保险基金预算支出</t>
    <phoneticPr fontId="1" type="noConversion"/>
  </si>
  <si>
    <t>社会保险基金预算收入</t>
    <phoneticPr fontId="1" type="noConversion"/>
  </si>
  <si>
    <t>表十四</t>
    <phoneticPr fontId="1" type="noConversion"/>
  </si>
  <si>
    <t>表十五</t>
    <phoneticPr fontId="1" type="noConversion"/>
  </si>
  <si>
    <t xml:space="preserve">      教育</t>
  </si>
  <si>
    <t xml:space="preserve">      文化体育与传媒</t>
  </si>
  <si>
    <t xml:space="preserve">      社会保障和就业</t>
  </si>
  <si>
    <t xml:space="preserve">      医疗卫生与计划生育</t>
  </si>
  <si>
    <t xml:space="preserve">      住房保障</t>
  </si>
  <si>
    <t>金额</t>
    <phoneticPr fontId="1" type="noConversion"/>
  </si>
  <si>
    <t>备注：本表均为上级对我区转移支付；我区无对下转移支付。</t>
    <phoneticPr fontId="1" type="noConversion"/>
  </si>
  <si>
    <t>转移性收入</t>
  </si>
  <si>
    <t xml:space="preserve">  政府性基金转移收入</t>
  </si>
  <si>
    <t xml:space="preserve">    政府性基金补助收入</t>
  </si>
  <si>
    <t xml:space="preserve">    大中型水库移民后期扶持基金支出</t>
  </si>
  <si>
    <t>社会保障和就业支出</t>
    <phoneticPr fontId="1" type="noConversion"/>
  </si>
  <si>
    <t xml:space="preserve">   城市基础设施配套费及对应专项债务收入安排的支出</t>
    <phoneticPr fontId="1" type="noConversion"/>
  </si>
  <si>
    <t>其他支出</t>
    <phoneticPr fontId="1" type="noConversion"/>
  </si>
  <si>
    <t xml:space="preserve">    彩票公益金及对应专项债务收入安排的支出</t>
  </si>
  <si>
    <t>政府性基金支出</t>
    <phoneticPr fontId="8" type="noConversion"/>
  </si>
  <si>
    <t>城乡社区支出</t>
    <phoneticPr fontId="8" type="noConversion"/>
  </si>
  <si>
    <t>国有土地使用权出让安排支出</t>
    <phoneticPr fontId="8" type="noConversion"/>
  </si>
  <si>
    <t>在职人员经费</t>
    <phoneticPr fontId="1" type="noConversion"/>
  </si>
  <si>
    <t>事业单位人员奖励性绩效工资</t>
    <phoneticPr fontId="1" type="noConversion"/>
  </si>
  <si>
    <t>年终一次性奖金</t>
    <phoneticPr fontId="1" type="noConversion"/>
  </si>
  <si>
    <t>医疗保险金</t>
    <phoneticPr fontId="1" type="noConversion"/>
  </si>
  <si>
    <t>养老保险金</t>
    <phoneticPr fontId="1" type="noConversion"/>
  </si>
  <si>
    <t>离退休人员经费</t>
    <phoneticPr fontId="1" type="noConversion"/>
  </si>
  <si>
    <t>住房公积金</t>
    <phoneticPr fontId="1" type="noConversion"/>
  </si>
  <si>
    <t>精神文明奖</t>
    <phoneticPr fontId="1" type="noConversion"/>
  </si>
  <si>
    <t>职业年金</t>
    <phoneticPr fontId="1" type="noConversion"/>
  </si>
  <si>
    <t>公用经费</t>
    <phoneticPr fontId="1" type="noConversion"/>
  </si>
  <si>
    <t>工会费</t>
    <phoneticPr fontId="1" type="noConversion"/>
  </si>
  <si>
    <t>福利费</t>
    <phoneticPr fontId="1" type="noConversion"/>
  </si>
  <si>
    <t>补发以前年度工资及补缴养老金预留</t>
    <phoneticPr fontId="1" type="noConversion"/>
  </si>
  <si>
    <t>遗属补助</t>
    <phoneticPr fontId="1" type="noConversion"/>
  </si>
  <si>
    <t>备注：我区无政府专项债务。</t>
    <phoneticPr fontId="1" type="noConversion"/>
  </si>
  <si>
    <t>备注：我区无政府一般债务。</t>
    <phoneticPr fontId="1" type="noConversion"/>
  </si>
  <si>
    <t>表二</t>
  </si>
  <si>
    <t>2017年一般公共预算支出表</t>
  </si>
  <si>
    <t>项目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</si>
  <si>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</si>
  <si>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</si>
  <si>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</si>
  <si>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</si>
  <si>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</si>
  <si>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</si>
  <si>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</si>
  <si>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</si>
  <si>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</si>
  <si>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</si>
  <si>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</si>
  <si>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</si>
  <si>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</si>
  <si>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</si>
  <si>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</si>
  <si>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</si>
  <si>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</si>
  <si>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</si>
  <si>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</si>
  <si>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</si>
  <si>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</si>
  <si>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</si>
  <si>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</si>
  <si>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</si>
  <si>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</si>
  <si>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</si>
  <si>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</si>
  <si>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</si>
  <si>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</si>
  <si>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</si>
  <si>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</si>
  <si>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</si>
  <si>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</si>
  <si>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</si>
  <si>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</si>
  <si>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</si>
  <si>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</si>
  <si>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</si>
  <si>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</si>
  <si>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</si>
  <si>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</si>
  <si>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</si>
  <si>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</si>
  <si>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</si>
  <si>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</si>
  <si>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</si>
  <si>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</si>
  <si>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</si>
  <si>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</si>
  <si>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</si>
  <si>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</si>
  <si>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</si>
  <si>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</si>
  <si>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</si>
  <si>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</si>
  <si>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</si>
  <si>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</si>
  <si>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</si>
  <si>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</si>
  <si>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</si>
  <si>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</si>
  <si>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</si>
  <si>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</si>
  <si>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</si>
  <si>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</si>
  <si>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</si>
  <si>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</si>
  <si>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</si>
  <si>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</si>
  <si>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</si>
  <si>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</si>
  <si>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</si>
  <si>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</si>
  <si>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</si>
  <si>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</si>
  <si>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</si>
  <si>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</si>
  <si>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</si>
  <si>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</si>
  <si>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</si>
  <si>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</si>
  <si>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</si>
  <si>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</si>
  <si>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</si>
  <si>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</si>
  <si>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</si>
  <si>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</si>
  <si>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</si>
  <si>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</si>
  <si>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</si>
  <si>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</si>
  <si>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</si>
  <si>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</si>
  <si>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</si>
  <si>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</si>
  <si>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</si>
  <si>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</si>
  <si>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</si>
  <si>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</si>
  <si>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</si>
  <si>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</si>
  <si>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</si>
  <si>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</si>
  <si>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</si>
  <si>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</si>
  <si>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</si>
  <si>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</si>
  <si>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</si>
  <si>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</si>
  <si>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</si>
  <si>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</si>
  <si>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</si>
  <si>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</si>
  <si>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</si>
  <si>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</si>
  <si>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</si>
  <si>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</si>
  <si>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</si>
  <si>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</si>
  <si>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</si>
  <si>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</si>
  <si>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</si>
  <si>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</si>
  <si>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</si>
  <si>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</si>
  <si>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</si>
  <si>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</si>
  <si>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</si>
  <si>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</si>
  <si>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</si>
  <si>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</si>
  <si>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</si>
  <si>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</si>
  <si>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</si>
  <si>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</si>
  <si>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</si>
  <si>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</si>
  <si>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</si>
  <si>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</si>
  <si>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</si>
  <si>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</si>
  <si>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</si>
  <si>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</si>
  <si>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</si>
  <si>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</si>
  <si>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</si>
  <si>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</si>
  <si>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</si>
  <si>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</si>
  <si>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</si>
  <si>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</si>
  <si>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</si>
  <si>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</si>
  <si>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</si>
  <si>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</si>
  <si>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</si>
  <si>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</si>
  <si>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</si>
  <si>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</si>
  <si>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</si>
  <si>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</si>
  <si>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</si>
  <si>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</si>
  <si>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</si>
  <si>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</si>
  <si>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</si>
  <si>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</si>
  <si>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</si>
  <si>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</si>
  <si>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</si>
  <si>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</si>
  <si>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</si>
  <si>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</si>
  <si>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</si>
  <si>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</si>
  <si>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</si>
  <si>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</si>
  <si>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</si>
  <si>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</si>
  <si>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</si>
  <si>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</si>
  <si>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</si>
  <si>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</si>
  <si>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</si>
  <si>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</si>
  <si>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</si>
  <si>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</si>
  <si>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</si>
  <si>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</si>
  <si>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</si>
  <si>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</si>
  <si>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</si>
  <si>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</si>
  <si>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</si>
  <si>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</si>
  <si>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</si>
  <si>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</si>
  <si>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</si>
  <si>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</si>
  <si>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</si>
  <si>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</si>
  <si>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</si>
  <si>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</si>
  <si>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</si>
  <si>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</si>
  <si>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</si>
  <si>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</si>
  <si>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</si>
  <si>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</si>
  <si>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</si>
  <si>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</si>
  <si>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</si>
  <si>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</si>
  <si>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</si>
  <si>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</si>
  <si>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</si>
  <si>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</si>
  <si>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</si>
  <si>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</si>
  <si>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</si>
  <si>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</si>
  <si>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</si>
  <si>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</si>
  <si>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</si>
  <si>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</si>
  <si>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</si>
  <si>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</si>
  <si>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</si>
  <si>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</si>
  <si>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</si>
  <si>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</si>
  <si>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</si>
  <si>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</si>
  <si>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</si>
  <si>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</si>
  <si>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</si>
  <si>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</si>
  <si>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信息化建设扩运行维护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</si>
  <si>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</si>
  <si>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</si>
  <si>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</si>
  <si>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</si>
  <si>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</si>
  <si>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</si>
  <si>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</si>
  <si>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</si>
  <si>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</si>
  <si>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</si>
  <si>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</si>
  <si>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</si>
  <si>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</si>
  <si>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</si>
  <si>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</si>
  <si>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</si>
  <si>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</si>
  <si>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</si>
  <si>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</si>
  <si>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</si>
  <si>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</si>
  <si>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</si>
  <si>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</si>
  <si>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</si>
  <si>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</si>
  <si>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</si>
  <si>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</si>
  <si>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</si>
  <si>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</si>
  <si>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</si>
  <si>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</si>
  <si>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</si>
  <si>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</si>
  <si>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</si>
  <si>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</si>
  <si>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</si>
  <si>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</si>
  <si>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</si>
  <si>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</si>
  <si>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</si>
  <si>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</si>
  <si>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</si>
  <si>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</si>
  <si>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</si>
  <si>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</si>
  <si>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</si>
  <si>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</si>
  <si>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</si>
  <si>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</si>
  <si>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</si>
  <si>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</si>
  <si>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</si>
  <si>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</si>
  <si>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</si>
  <si>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</si>
  <si>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</si>
  <si>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</si>
  <si>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</si>
  <si>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</si>
  <si>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</si>
  <si>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</si>
  <si>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</si>
  <si>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</si>
  <si>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</si>
  <si>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</si>
  <si>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</si>
  <si>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</si>
  <si>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</si>
  <si>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</si>
  <si>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</si>
  <si>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</si>
  <si>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</si>
  <si>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</si>
  <si>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</si>
  <si>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</si>
  <si>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</si>
  <si>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</si>
  <si>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</si>
  <si>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</si>
  <si>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</si>
  <si>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</si>
  <si>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</si>
  <si>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</si>
  <si>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</si>
  <si>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</si>
  <si>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</si>
  <si>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</si>
  <si>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</si>
  <si>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</si>
  <si>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</si>
  <si>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</si>
  <si>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</si>
  <si>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</si>
  <si>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</si>
  <si>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</si>
  <si>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</si>
  <si>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</si>
  <si>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</si>
  <si>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</si>
  <si>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</si>
  <si>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</si>
  <si>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</si>
  <si>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</si>
  <si>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</si>
  <si>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</si>
  <si>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</si>
  <si>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</si>
  <si>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</si>
  <si>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</si>
  <si>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</si>
  <si>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</si>
  <si>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</si>
  <si>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</si>
  <si>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</si>
  <si>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</si>
  <si>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</si>
  <si>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</si>
  <si>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</si>
  <si>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</si>
  <si>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</si>
  <si>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</si>
  <si>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</si>
  <si>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</si>
  <si>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</si>
  <si>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</si>
  <si>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</si>
  <si>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</si>
  <si>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</si>
  <si>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</si>
  <si>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</si>
  <si>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</si>
  <si>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</si>
  <si>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</si>
  <si>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</si>
  <si>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</si>
  <si>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</si>
  <si>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</si>
  <si>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</si>
  <si>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</si>
  <si>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</si>
  <si>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</si>
  <si>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</si>
  <si>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</si>
  <si>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</si>
  <si>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</si>
  <si>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</si>
  <si>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</si>
  <si>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</si>
  <si>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</si>
  <si>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</si>
  <si>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</si>
  <si>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</si>
  <si>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</si>
  <si>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</si>
  <si>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</si>
  <si>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</si>
  <si>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</si>
  <si>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</si>
  <si>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</si>
  <si>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</si>
  <si>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</si>
  <si>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</si>
  <si>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</si>
  <si>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</si>
  <si>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</si>
  <si>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</si>
  <si>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</si>
  <si>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</si>
  <si>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</si>
  <si>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</si>
  <si>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</si>
  <si>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</si>
  <si>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</si>
  <si>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</si>
  <si>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</si>
  <si>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</si>
  <si>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</si>
  <si>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</si>
  <si>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</si>
  <si>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</si>
  <si>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</si>
  <si>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</si>
  <si>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</si>
  <si>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</si>
  <si>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</si>
  <si>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</si>
  <si>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</si>
  <si>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</si>
  <si>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</si>
  <si>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</si>
  <si>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</si>
  <si>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</si>
  <si>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</si>
  <si>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</si>
  <si>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</si>
  <si>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</si>
  <si>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</si>
  <si>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</si>
  <si>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</si>
  <si>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</si>
  <si>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</si>
  <si>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</si>
  <si>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</si>
  <si>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</si>
  <si>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</si>
  <si>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</si>
  <si>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</si>
  <si>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</si>
  <si>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</si>
  <si>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</si>
  <si>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</si>
  <si>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</si>
  <si>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</si>
  <si>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</si>
  <si>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</si>
  <si>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</si>
  <si>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</si>
  <si>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</si>
  <si>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</si>
  <si>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</si>
  <si>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</si>
  <si>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</si>
  <si>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</si>
  <si>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</si>
  <si>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</si>
  <si>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</si>
  <si>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</si>
  <si>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</si>
  <si>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</si>
  <si>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</si>
  <si>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</si>
  <si>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</si>
  <si>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</si>
  <si>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</si>
  <si>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</si>
  <si>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</si>
  <si>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</si>
  <si>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</si>
  <si>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</si>
  <si>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</si>
  <si>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</si>
  <si>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</si>
  <si>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</si>
  <si>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</si>
  <si>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</si>
  <si>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</si>
  <si>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</si>
  <si>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</si>
  <si>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</si>
  <si>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</si>
  <si>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</si>
  <si>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</si>
  <si>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</si>
  <si>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</si>
  <si>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</si>
  <si>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</si>
  <si>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</si>
  <si>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</si>
  <si>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</si>
  <si>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</si>
  <si>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</si>
  <si>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</si>
  <si>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</si>
  <si>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</si>
  <si>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</si>
  <si>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</si>
  <si>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</si>
  <si>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</si>
  <si>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</si>
  <si>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</si>
  <si>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</si>
  <si>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</si>
  <si>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</si>
  <si>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</si>
  <si>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</si>
  <si>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</si>
  <si>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</si>
  <si>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</si>
  <si>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</si>
  <si>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</si>
  <si>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</si>
  <si>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</si>
  <si>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</si>
  <si>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</si>
  <si>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</si>
  <si>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</si>
  <si>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</si>
  <si>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</si>
  <si>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</si>
  <si>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</si>
  <si>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</si>
  <si>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</si>
  <si>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</si>
  <si>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</si>
  <si>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</si>
  <si>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</si>
  <si>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</si>
  <si>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</si>
  <si>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</si>
  <si>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</si>
  <si>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</si>
  <si>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</si>
  <si>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</si>
  <si>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</si>
  <si>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</si>
  <si>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</si>
  <si>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</si>
  <si>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</si>
  <si>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</si>
  <si>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</si>
  <si>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</si>
  <si>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</si>
  <si>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</si>
  <si>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</si>
  <si>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</si>
  <si>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</si>
  <si>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</si>
  <si>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</si>
  <si>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</si>
  <si>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</si>
  <si>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</si>
  <si>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</si>
  <si>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</si>
  <si>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</si>
  <si>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</si>
  <si>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</si>
  <si>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</si>
  <si>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</si>
  <si>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</si>
  <si>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</si>
  <si>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</si>
  <si>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</si>
  <si>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</si>
  <si>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</si>
  <si>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</si>
  <si>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</si>
  <si>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</si>
  <si>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</si>
  <si>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</si>
  <si>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</si>
  <si>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</si>
  <si>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</si>
  <si>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</si>
  <si>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</si>
  <si>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</si>
  <si>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</si>
  <si>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</si>
  <si>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</si>
  <si>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</si>
  <si>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</si>
  <si>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</si>
  <si>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</si>
  <si>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</si>
  <si>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</si>
  <si>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</si>
  <si>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</si>
  <si>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</si>
  <si>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</si>
  <si>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</si>
  <si>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</si>
  <si>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</si>
  <si>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</si>
  <si>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</si>
  <si>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</si>
  <si>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</si>
  <si>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</si>
  <si>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</si>
  <si>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</si>
  <si>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</si>
  <si>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</si>
  <si>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</si>
  <si>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</si>
  <si>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</si>
  <si>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</si>
  <si>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</si>
  <si>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</si>
  <si>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</si>
  <si>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</si>
  <si>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</si>
  <si>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</si>
  <si>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</si>
  <si>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</si>
  <si>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</si>
  <si>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</si>
  <si>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</si>
  <si>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</si>
  <si>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</si>
  <si>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</si>
  <si>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</si>
  <si>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</si>
  <si>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</si>
  <si>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</si>
  <si>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</si>
  <si>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</si>
  <si>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</si>
  <si>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</si>
  <si>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</si>
  <si>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</si>
  <si>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</si>
  <si>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</si>
  <si>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</si>
  <si>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</si>
  <si>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</si>
  <si>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</si>
  <si>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</si>
  <si>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</si>
  <si>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</si>
  <si>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</si>
  <si>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</si>
  <si>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</si>
  <si>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</si>
  <si>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</si>
  <si>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</si>
  <si>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</si>
  <si>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</si>
  <si>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</si>
  <si>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</si>
  <si>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</si>
  <si>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</si>
  <si>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</si>
  <si>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</si>
  <si>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</si>
  <si>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</si>
  <si>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</si>
  <si>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</si>
  <si>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</si>
  <si>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</si>
  <si>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</si>
  <si>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</si>
  <si>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</si>
  <si>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</si>
  <si>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</si>
  <si>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</si>
  <si>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</si>
  <si>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</si>
  <si>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</si>
  <si>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</si>
  <si>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</si>
  <si>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</si>
  <si>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</si>
  <si>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</si>
  <si>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</si>
  <si>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</si>
  <si>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</si>
  <si>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</si>
  <si>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</si>
  <si>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</si>
  <si>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</si>
  <si>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</si>
  <si>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</si>
  <si>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</si>
  <si>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</si>
  <si>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</si>
  <si>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</si>
  <si>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</si>
  <si>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</si>
  <si>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</si>
  <si>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</si>
  <si>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</si>
  <si>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</si>
  <si>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</si>
  <si>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</si>
  <si>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</si>
  <si>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</si>
  <si>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</si>
  <si>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</si>
  <si>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</si>
  <si>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</si>
  <si>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</si>
  <si>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</si>
  <si>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</si>
  <si>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</si>
  <si>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</si>
  <si>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</si>
  <si>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</si>
  <si>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</si>
  <si>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</si>
  <si>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</si>
  <si>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</si>
  <si>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</si>
  <si>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</si>
  <si>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</si>
  <si>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</si>
  <si>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</si>
  <si>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</si>
  <si>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</si>
  <si>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</si>
  <si>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</si>
  <si>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</si>
  <si>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</si>
  <si>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</si>
  <si>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</si>
  <si>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</si>
  <si>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</si>
  <si>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</si>
  <si>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</si>
  <si>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</si>
  <si>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</si>
  <si>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</si>
  <si>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</si>
  <si>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</si>
  <si>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</si>
  <si>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</si>
  <si>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</si>
  <si>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</si>
  <si>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</si>
  <si>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</si>
  <si>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</si>
  <si>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</si>
  <si>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</si>
  <si>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</si>
  <si>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</si>
  <si>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</si>
  <si>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</si>
  <si>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</si>
  <si>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</si>
  <si>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</si>
  <si>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</si>
  <si>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</si>
  <si>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</si>
  <si>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</si>
  <si>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</si>
  <si>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</si>
  <si>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</si>
  <si>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</si>
  <si>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</si>
  <si>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</si>
  <si>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</si>
  <si>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</si>
  <si>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</si>
  <si>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</si>
  <si>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</si>
  <si>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</si>
  <si>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</si>
  <si>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</si>
  <si>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</si>
  <si>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</si>
  <si>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</si>
  <si>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</si>
  <si>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</si>
  <si>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</si>
  <si>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</si>
  <si>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</si>
  <si>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</si>
  <si>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</si>
  <si>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</si>
  <si>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</si>
  <si>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</si>
  <si>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</si>
  <si>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</si>
  <si>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</si>
  <si>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</si>
  <si>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</si>
  <si>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</si>
  <si>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</si>
  <si>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</si>
  <si>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</si>
  <si>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</si>
  <si>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</si>
  <si>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</si>
  <si>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</si>
  <si>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</si>
  <si>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</si>
  <si>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</si>
  <si>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</si>
  <si>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</si>
  <si>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</si>
  <si>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</si>
  <si>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</si>
  <si>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</si>
  <si>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</si>
  <si>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</si>
  <si>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</si>
  <si>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</si>
  <si>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</si>
  <si>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</si>
  <si>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</si>
  <si>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</si>
  <si>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</si>
  <si>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</si>
  <si>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</si>
  <si>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</si>
  <si>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</si>
  <si>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</si>
  <si>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</si>
  <si>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</si>
  <si>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</si>
  <si>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</si>
  <si>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</si>
  <si>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</si>
  <si>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</si>
  <si>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</si>
  <si>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</si>
  <si>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</si>
  <si>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</si>
  <si>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</si>
  <si>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</si>
  <si>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</si>
  <si>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</si>
  <si>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</si>
  <si>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</si>
  <si>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</si>
  <si>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</si>
  <si>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</si>
  <si>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</si>
  <si>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</si>
  <si>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</si>
  <si>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</si>
  <si>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</si>
  <si>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</si>
  <si>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</si>
  <si>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</si>
  <si>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</si>
  <si>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</si>
  <si>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</si>
  <si>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</si>
  <si>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</si>
  <si>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</si>
  <si>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</si>
  <si>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</si>
  <si>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</si>
  <si>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</si>
  <si>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</si>
  <si>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</si>
  <si>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</si>
  <si>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</si>
  <si>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</si>
  <si>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</si>
  <si>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</si>
  <si>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</si>
  <si>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</si>
  <si>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政策性银行亏损补贴1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</si>
  <si>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</si>
  <si>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</si>
  <si>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</si>
  <si>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</si>
  <si>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</si>
  <si>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</si>
  <si>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</si>
  <si>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医疗卫生</t>
  </si>
  <si>
    <t xml:space="preserve">      节能环保</t>
  </si>
  <si>
    <t xml:space="preserve">      交通运输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</si>
  <si>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</si>
  <si>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</si>
  <si>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</si>
  <si>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</si>
  <si>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</si>
  <si>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</si>
  <si>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</si>
  <si>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</si>
  <si>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</si>
  <si>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</si>
  <si>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</si>
  <si>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</si>
  <si>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</si>
  <si>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</si>
  <si>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</si>
  <si>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</si>
  <si>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</si>
  <si>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</si>
  <si>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</si>
  <si>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</si>
  <si>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</si>
  <si>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</si>
  <si>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</si>
  <si>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</si>
  <si>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</si>
  <si>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</si>
  <si>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</si>
  <si>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</si>
  <si>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</si>
  <si>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</si>
  <si>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</si>
  <si>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</si>
  <si>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</si>
  <si>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</si>
  <si>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</si>
  <si>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</si>
  <si>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</si>
  <si>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</si>
  <si>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</si>
  <si>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</si>
  <si>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</si>
  <si>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</si>
  <si>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</si>
  <si>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</si>
  <si>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</si>
  <si>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</si>
  <si>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</si>
  <si>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</si>
  <si>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</si>
  <si>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</si>
  <si>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</si>
  <si>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</si>
  <si>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</si>
  <si>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</si>
  <si>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</si>
  <si>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</si>
  <si>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</si>
  <si>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</si>
  <si>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</si>
  <si>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</si>
  <si>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</si>
  <si>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</si>
  <si>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</si>
  <si>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</si>
  <si>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</si>
  <si>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</si>
  <si>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</si>
  <si>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</si>
  <si>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</si>
  <si>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</si>
  <si>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</si>
  <si>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</si>
  <si>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</si>
  <si>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</si>
  <si>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</si>
  <si>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</si>
  <si>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</si>
  <si>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</si>
  <si>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</si>
  <si>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</si>
  <si>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</si>
  <si>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</si>
  <si>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</si>
  <si>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</si>
  <si>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</si>
  <si>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</si>
  <si>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</si>
  <si>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</si>
  <si>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</si>
  <si>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</si>
  <si>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</si>
  <si>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</si>
  <si>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</si>
  <si>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</si>
  <si>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</si>
  <si>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</si>
  <si>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</si>
  <si>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</si>
  <si>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</si>
  <si>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</si>
  <si>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</si>
  <si>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</si>
  <si>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</si>
  <si>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</si>
  <si>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</si>
  <si>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</si>
  <si>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</si>
  <si>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</si>
  <si>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</si>
  <si>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</si>
  <si>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</si>
  <si>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</si>
  <si>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</si>
  <si>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</si>
  <si>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</si>
  <si>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</si>
  <si>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</si>
  <si>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</si>
  <si>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</si>
  <si>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</si>
  <si>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</si>
  <si>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</si>
  <si>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</si>
  <si>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</si>
  <si>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</si>
  <si>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</si>
  <si>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</si>
  <si>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</si>
  <si>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</si>
  <si>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</si>
  <si>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</si>
  <si>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</si>
  <si>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</si>
  <si>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</si>
  <si>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</si>
  <si>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</si>
  <si>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</si>
  <si>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</si>
  <si>
    <t>2017年一般公共预算本级支出表</t>
    <phoneticPr fontId="1" type="noConversion"/>
  </si>
  <si>
    <t>2016年支出数</t>
    <phoneticPr fontId="1" type="noConversion"/>
  </si>
  <si>
    <t>增（减）幅</t>
    <phoneticPr fontId="1" type="noConversion"/>
  </si>
  <si>
    <t>增减原因说明</t>
    <phoneticPr fontId="1" type="noConversion"/>
  </si>
  <si>
    <t>加强管理</t>
    <phoneticPr fontId="1" type="noConversion"/>
  </si>
  <si>
    <t>严格执行《党政机关国内公务接待管理规定》等办法，不断规范公务接待管理，严格接待审批控制，厉行勤俭节约，不断压缩公务接待费支出。</t>
    <phoneticPr fontId="8" type="noConversion"/>
  </si>
  <si>
    <t>加强公务车辆管理，厉行勤俭节约</t>
    <phoneticPr fontId="1" type="noConversion"/>
  </si>
  <si>
    <t>根据工作需要，更新公务用车2辆</t>
    <phoneticPr fontId="1" type="noConversion"/>
  </si>
  <si>
    <t>基本支出</t>
    <phoneticPr fontId="1" type="noConversion"/>
  </si>
  <si>
    <t>01</t>
  </si>
  <si>
    <t>01</t>
    <phoneticPr fontId="1" type="noConversion"/>
  </si>
  <si>
    <t>07</t>
    <phoneticPr fontId="1" type="noConversion"/>
  </si>
  <si>
    <t>03</t>
    <phoneticPr fontId="1" type="noConversion"/>
  </si>
  <si>
    <t>04</t>
    <phoneticPr fontId="1" type="noConversion"/>
  </si>
  <si>
    <t>08</t>
    <phoneticPr fontId="1" type="noConversion"/>
  </si>
  <si>
    <t>02</t>
    <phoneticPr fontId="1" type="noConversion"/>
  </si>
  <si>
    <t>11</t>
    <phoneticPr fontId="1" type="noConversion"/>
  </si>
  <si>
    <t>99</t>
    <phoneticPr fontId="1" type="noConversion"/>
  </si>
  <si>
    <t>09</t>
    <phoneticPr fontId="1" type="noConversion"/>
  </si>
</sst>
</file>

<file path=xl/styles.xml><?xml version="1.0" encoding="utf-8"?>
<styleSheet xmlns="http://schemas.openxmlformats.org/spreadsheetml/2006/main">
  <numFmts count="67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#.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mmm/yyyy;_-\ &quot;N/A&quot;_-;_-\ &quot;-&quot;_-"/>
    <numFmt numFmtId="183" formatCode="_-#,##0%_-;\(#,##0%\);_-\ &quot;-&quot;_-"/>
    <numFmt numFmtId="184" formatCode="_-#,###,_-;\(#,###,\);_-\ \ &quot;-&quot;_-;_-@_-"/>
    <numFmt numFmtId="185" formatCode="_-#,###.00,_-;\(#,###.00,\);_-\ \ &quot;-&quot;_-;_-@_-"/>
    <numFmt numFmtId="186" formatCode="_-#0&quot;.&quot;0,_-;\(#0&quot;.&quot;0,\);_-\ \ &quot;-&quot;_-;_-@_-"/>
    <numFmt numFmtId="187" formatCode="_-#0&quot;.&quot;0000_-;\(#0&quot;.&quot;0000\);_-\ \ &quot;-&quot;_-;_-@_-"/>
    <numFmt numFmtId="188" formatCode="#,##0.0_);\(#,##0.0\)"/>
    <numFmt numFmtId="189" formatCode="_(* #,##0.0000_);_(* \(#,##0.0000\);_(* &quot;-&quot;??_);_(@_)"/>
    <numFmt numFmtId="190" formatCode="#,##0.00\ &quot;BEF&quot;;\-#,##0.00\ &quot;BEF&quot;"/>
    <numFmt numFmtId="191" formatCode="#,##0.00\ &quot;BEF&quot;;[Red]\-#,##0.00\ &quot;BEF&quot;"/>
    <numFmt numFmtId="192" formatCode="_(&quot;$&quot;* #,##0.00_);_(&quot;$&quot;* \(#,##0.00\);_(&quot;$&quot;* &quot;-&quot;??_);_(@_)"/>
    <numFmt numFmtId="193" formatCode="0.0%;\(0.0%\)"/>
    <numFmt numFmtId="194" formatCode="&quot;\&quot;#,##0;[Red]&quot;\&quot;&quot;\&quot;&quot;\&quot;&quot;\&quot;&quot;\&quot;&quot;\&quot;&quot;\&quot;\-#,##0"/>
    <numFmt numFmtId="195" formatCode="#,##0;\(#,##0\)"/>
    <numFmt numFmtId="196" formatCode="_-* #,##0.00_-;\-* #,##0.00_-;_-* &quot;-&quot;??_-;_-@_-"/>
    <numFmt numFmtId="197" formatCode="#,##0.0"/>
    <numFmt numFmtId="198" formatCode="&quot;$&quot;#,##0_);[Red]\(&quot;$&quot;#,##0\)"/>
    <numFmt numFmtId="199" formatCode="_-&quot;$&quot;\ * #,##0.00_-;_-&quot;$&quot;\ * #,##0.00\-;_-&quot;$&quot;\ * &quot;-&quot;??_-;_-@_-"/>
    <numFmt numFmtId="200" formatCode="&quot;\&quot;#,##0;&quot;\&quot;&quot;\&quot;&quot;\&quot;&quot;\&quot;\-#,##0"/>
    <numFmt numFmtId="201" formatCode="\$#,##0.00;\(\$#,##0.00\)"/>
    <numFmt numFmtId="202" formatCode="0.0#"/>
    <numFmt numFmtId="203" formatCode="\$#,##0;\(\$#,##0\)"/>
    <numFmt numFmtId="204" formatCode="_ [$€-2]* #,##0.00_ ;_ [$€-2]* \-#,##0.00_ ;_ [$€-2]* &quot;-&quot;??_ "/>
    <numFmt numFmtId="205" formatCode="#,##0\ &quot; &quot;;\(#,##0\)\ ;&quot;—&quot;&quot; &quot;&quot; &quot;&quot; &quot;&quot; &quot;"/>
    <numFmt numFmtId="206" formatCode="_-&quot;$&quot;\ * #,##0_-;_-&quot;$&quot;\ * #,##0\-;_-&quot;$&quot;\ * &quot;-&quot;_-;_-@_-"/>
    <numFmt numFmtId="207" formatCode="#,##0\ &quot;$&quot;_);[Red]\(#,##0\ &quot;$&quot;\)"/>
    <numFmt numFmtId="208" formatCode="#,##0.00\ &quot;$&quot;_);[Red]\(#,##0.00\ &quot;$&quot;\)"/>
    <numFmt numFmtId="209" formatCode="&quot;$&quot;#,##0;[Red]\-&quot;$&quot;#,##0"/>
    <numFmt numFmtId="210" formatCode="&quot;$&quot;#,##0.00;[Red]\-&quot;$&quot;#,##0.00"/>
    <numFmt numFmtId="211" formatCode="&quot;$&quot;#,##0.00_);[Red]\(&quot;$&quot;#,##0.00\)"/>
    <numFmt numFmtId="212" formatCode="_-* #,##0&quot;¥&quot;_-;\-* #,##0&quot;¥&quot;_-;_-* &quot;-&quot;&quot;¥&quot;_-;_-@_-"/>
    <numFmt numFmtId="213" formatCode="0.0%"/>
    <numFmt numFmtId="214" formatCode="&quot;$&quot;\ #,##0.00_-;[Red]&quot;$&quot;\ #,##0.00\-"/>
    <numFmt numFmtId="215" formatCode="0.00_)"/>
    <numFmt numFmtId="216" formatCode="_-* #,##0.00\ &quot;BF&quot;_-;\-* #,##0.00\ &quot;BF&quot;_-;_-* &quot;-&quot;??\ &quot;BF&quot;_-;_-@_-"/>
    <numFmt numFmtId="217" formatCode="&quot;$&quot;#,##0;\-&quot;$&quot;#,##0"/>
    <numFmt numFmtId="218" formatCode="_(* #,##0_);_(* \(#,##0\);_(* &quot;- &quot;_);_(@_)"/>
    <numFmt numFmtId="219" formatCode="#,##0.00\ &quot;F&quot;;[Red]\-#,##0.00\ &quot;F&quot;"/>
    <numFmt numFmtId="220" formatCode="_-* #,##0\ _B_E_F_-;\-* #,##0\ _B_E_F_-;_-* &quot;-&quot;\ _B_E_F_-;_-@_-"/>
    <numFmt numFmtId="221" formatCode="_-* #,##0.00\ &quot;BEF&quot;_-;\-* #,##0.00\ &quot;BEF&quot;_-;_-* &quot;-&quot;??\ &quot;BEF&quot;_-;_-@_-"/>
    <numFmt numFmtId="222" formatCode="_(&quot;$&quot;* #,##0_);_(&quot;$&quot;* \(#,##0\);_(&quot;$&quot;* &quot;-&quot;_);_(@_)"/>
    <numFmt numFmtId="223" formatCode="yyyy&quot;年&quot;m&quot;月&quot;d&quot;日&quot;;@"/>
    <numFmt numFmtId="224" formatCode="_-&quot;$&quot;* #,##0_-;\-&quot;$&quot;* #,##0_-;_-&quot;$&quot;* &quot;-&quot;_-;_-@_-"/>
    <numFmt numFmtId="225" formatCode="_-* #,##0_$_-;\-* #,##0_$_-;_-* &quot;-&quot;_$_-;_-@_-"/>
    <numFmt numFmtId="226" formatCode="_-* #,##0.00_$_-;\-* #,##0.00_$_-;_-* &quot;-&quot;??_$_-;_-@_-"/>
    <numFmt numFmtId="227" formatCode="_-* #,##0&quot;$&quot;_-;\-* #,##0&quot;$&quot;_-;_-* &quot;-&quot;&quot;$&quot;_-;_-@_-"/>
    <numFmt numFmtId="228" formatCode="_-* #,##0.00&quot;$&quot;_-;\-* #,##0.00&quot;$&quot;_-;_-* &quot;-&quot;??&quot;$&quot;_-;_-@_-"/>
    <numFmt numFmtId="229" formatCode="#,##0.0_);[Red]\(#,##0.0\)"/>
    <numFmt numFmtId="230" formatCode="#,##0.0;\-#,##0.0"/>
    <numFmt numFmtId="231" formatCode="#,##0.0\%;[Red]\-#,##0.0\%"/>
    <numFmt numFmtId="232" formatCode="yy\.mm\.dd"/>
    <numFmt numFmtId="233" formatCode="0.0"/>
    <numFmt numFmtId="234" formatCode="&quot;\&quot;#,##0;[Red]&quot;\&quot;&quot;\&quot;\-#,##0"/>
    <numFmt numFmtId="235" formatCode="&quot;\&quot;#,##0.00;[Red]&quot;\&quot;&quot;\&quot;&quot;\&quot;&quot;\&quot;&quot;\&quot;&quot;\&quot;\-#,##0.00"/>
    <numFmt numFmtId="236" formatCode="&quot;\&quot;#,##0;[Red]&quot;\&quot;\-#,##0"/>
    <numFmt numFmtId="237" formatCode="0.0_);[Red]\(0.0\)"/>
    <numFmt numFmtId="238" formatCode="#,##0_ "/>
    <numFmt numFmtId="239" formatCode="0.00_ "/>
    <numFmt numFmtId="240" formatCode="0_);[Red]\(0\)"/>
  </numFmts>
  <fonts count="13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Helv"/>
      <family val="2"/>
    </font>
    <font>
      <sz val="11"/>
      <color indexed="17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20"/>
      <name val="方正小标宋简体"/>
      <charset val="134"/>
    </font>
    <font>
      <sz val="20"/>
      <name val="方正小标宋简体"/>
      <charset val="134"/>
    </font>
    <font>
      <b/>
      <sz val="12"/>
      <name val="方正黑体简体"/>
      <charset val="134"/>
    </font>
    <font>
      <sz val="12"/>
      <name val="方正黑体简体"/>
      <charset val="134"/>
    </font>
    <font>
      <sz val="1"/>
      <color indexed="16"/>
      <name val="Courier"/>
      <family val="3"/>
    </font>
    <font>
      <sz val="10"/>
      <name val="Arial"/>
      <family val="2"/>
    </font>
    <font>
      <sz val="12"/>
      <name val="????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2"/>
      <name val="???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Geneva"/>
      <family val="2"/>
    </font>
    <font>
      <sz val="9"/>
      <name val="Verdana"/>
      <family val="2"/>
    </font>
    <font>
      <sz val="12"/>
      <name val="바탕체"/>
      <family val="3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"/>
      <color indexed="0"/>
      <name val="Courier"/>
      <family val="3"/>
    </font>
    <font>
      <sz val="11"/>
      <color indexed="8"/>
      <name val="宋体"/>
      <family val="3"/>
      <charset val="134"/>
    </font>
    <font>
      <u/>
      <sz val="10"/>
      <color indexed="12"/>
      <name val="MS Sans Serif"/>
      <family val="2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name val="½jßz"/>
      <charset val="134"/>
    </font>
    <font>
      <sz val="8"/>
      <name val="Times New Roman"/>
      <family val="1"/>
    </font>
    <font>
      <sz val="12"/>
      <name val="¹UAAA¼"/>
      <family val="2"/>
    </font>
    <font>
      <b/>
      <sz val="11"/>
      <color indexed="52"/>
      <name val="宋体"/>
      <family val="3"/>
      <charset val="134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sz val="10"/>
      <color indexed="8"/>
      <name val="Arial"/>
      <family val="2"/>
    </font>
    <font>
      <i/>
      <sz val="12"/>
      <name val="Times New Roman"/>
      <family val="1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0"/>
      <name val="MS Sans Serif"/>
      <family val="2"/>
    </font>
    <font>
      <sz val="12"/>
      <name val="Tms Rmn"/>
      <family val="1"/>
    </font>
    <font>
      <sz val="10"/>
      <color indexed="16"/>
      <name val="MS Serif"/>
      <family val="1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u/>
      <sz val="12"/>
      <color indexed="12"/>
      <name val="新細明體"/>
      <family val="1"/>
      <charset val="134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2"/>
      <name val="Arial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color indexed="8"/>
      <name val="MS Sans Serif"/>
      <family val="2"/>
    </font>
    <font>
      <b/>
      <i/>
      <sz val="16"/>
      <name val="Helv"/>
      <family val="2"/>
    </font>
    <font>
      <sz val="12"/>
      <name val="新細明體"/>
      <family val="1"/>
      <charset val="134"/>
    </font>
    <font>
      <u/>
      <sz val="10"/>
      <color indexed="14"/>
      <name val="MS Sans Serif"/>
      <family val="2"/>
    </font>
    <font>
      <b/>
      <sz val="11"/>
      <color indexed="63"/>
      <name val="宋体"/>
      <family val="3"/>
      <charset val="134"/>
    </font>
    <font>
      <sz val="11"/>
      <color indexed="8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b/>
      <sz val="9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Times New Roman"/>
      <family val="1"/>
    </font>
    <font>
      <b/>
      <sz val="10"/>
      <name val="Tms Rm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b/>
      <sz val="11"/>
      <name val="Times New Roman"/>
      <family val="1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4"/>
      <name val="楷体"/>
      <family val="3"/>
      <charset val="134"/>
    </font>
    <font>
      <sz val="11"/>
      <name val="ＭＳ Ｐ????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20"/>
      <name val="微软雅黑"/>
      <family val="2"/>
      <charset val="134"/>
    </font>
    <font>
      <sz val="11"/>
      <color indexed="20"/>
      <name val="Calibri"/>
      <family val="2"/>
    </font>
    <font>
      <sz val="12"/>
      <color indexed="20"/>
      <name val="Times New Roman"/>
      <family val="1"/>
    </font>
    <font>
      <u/>
      <sz val="12"/>
      <color indexed="12"/>
      <name val="宋体"/>
      <family val="3"/>
      <charset val="134"/>
    </font>
    <font>
      <sz val="11"/>
      <color indexed="18"/>
      <name val="宋体"/>
      <family val="3"/>
      <charset val="134"/>
    </font>
    <font>
      <b/>
      <sz val="9"/>
      <name val="Arial"/>
      <family val="2"/>
    </font>
    <font>
      <sz val="12"/>
      <color indexed="17"/>
      <name val="宋体"/>
      <family val="3"/>
      <charset val="134"/>
    </font>
    <font>
      <sz val="11"/>
      <color indexed="17"/>
      <name val="微软雅黑"/>
      <family val="2"/>
      <charset val="134"/>
    </font>
    <font>
      <sz val="11"/>
      <color indexed="17"/>
      <name val="Calibri"/>
      <family val="2"/>
    </font>
    <font>
      <sz val="12"/>
      <color indexed="17"/>
      <name val="Times New Roman"/>
      <family val="1"/>
    </font>
    <font>
      <u/>
      <sz val="12"/>
      <color indexed="20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0"/>
      <name val="TimesNewRomanPS"/>
      <family val="1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u/>
      <sz val="7.5"/>
      <color indexed="36"/>
      <name val="Arial"/>
      <family val="2"/>
    </font>
    <font>
      <sz val="10"/>
      <color indexed="8"/>
      <name val="Times New Roman"/>
      <family val="1"/>
    </font>
    <font>
      <sz val="12"/>
      <name val="뼻뮝"/>
      <family val="3"/>
    </font>
    <font>
      <sz val="10"/>
      <name val="굴림체"/>
      <family val="3"/>
    </font>
    <font>
      <sz val="9"/>
      <name val="宋体"/>
      <family val="3"/>
      <charset val="134"/>
      <scheme val="minor"/>
    </font>
    <font>
      <b/>
      <sz val="10"/>
      <name val="Arial"/>
      <family val="2"/>
    </font>
    <font>
      <sz val="16"/>
      <name val="黑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Tahoma"/>
      <family val="2"/>
    </font>
    <font>
      <b/>
      <sz val="18"/>
      <name val="宋体"/>
      <family val="3"/>
      <charset val="134"/>
    </font>
    <font>
      <b/>
      <sz val="16"/>
      <name val="微软雅黑"/>
      <family val="2"/>
      <charset val="134"/>
    </font>
    <font>
      <b/>
      <sz val="12"/>
      <color indexed="0"/>
      <name val="方正黑体简体"/>
      <charset val="134"/>
    </font>
    <font>
      <b/>
      <sz val="12"/>
      <name val="方正小标宋简体"/>
      <charset val="134"/>
    </font>
    <font>
      <b/>
      <sz val="11"/>
      <name val="方正黑体简体"/>
      <charset val="134"/>
    </font>
    <font>
      <sz val="11"/>
      <name val="方正黑体简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0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0" fontId="2" fillId="0" borderId="0"/>
    <xf numFmtId="178" fontId="19" fillId="0" borderId="0">
      <protection locked="0"/>
    </xf>
    <xf numFmtId="178" fontId="19" fillId="0" borderId="0">
      <protection locked="0"/>
    </xf>
    <xf numFmtId="0" fontId="20" fillId="0" borderId="0"/>
    <xf numFmtId="0" fontId="21" fillId="0" borderId="0"/>
    <xf numFmtId="0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8" fontId="19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178" fontId="19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0" fillId="0" borderId="0"/>
    <xf numFmtId="49" fontId="27" fillId="0" borderId="0" applyProtection="0">
      <alignment horizontal="left"/>
    </xf>
    <xf numFmtId="0" fontId="5" fillId="0" borderId="0" applyNumberFormat="0" applyFill="0" applyBorder="0">
      <alignment vertical="center"/>
    </xf>
    <xf numFmtId="0" fontId="20" fillId="0" borderId="0">
      <protection locked="0"/>
    </xf>
    <xf numFmtId="0" fontId="21" fillId="0" borderId="0"/>
    <xf numFmtId="178" fontId="25" fillId="0" borderId="0">
      <protection locked="0"/>
    </xf>
    <xf numFmtId="178" fontId="25" fillId="0" borderId="0">
      <protection locked="0"/>
    </xf>
    <xf numFmtId="0" fontId="28" fillId="0" borderId="0"/>
    <xf numFmtId="0" fontId="28" fillId="0" borderId="0"/>
    <xf numFmtId="0" fontId="11" fillId="0" borderId="0"/>
    <xf numFmtId="0" fontId="11" fillId="0" borderId="0"/>
    <xf numFmtId="0" fontId="28" fillId="0" borderId="0"/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0" fontId="21" fillId="0" borderId="0"/>
    <xf numFmtId="0" fontId="28" fillId="0" borderId="0"/>
    <xf numFmtId="0" fontId="28" fillId="0" borderId="0"/>
    <xf numFmtId="178" fontId="19" fillId="0" borderId="0">
      <protection locked="0"/>
    </xf>
    <xf numFmtId="178" fontId="19" fillId="0" borderId="0">
      <protection locked="0"/>
    </xf>
    <xf numFmtId="0" fontId="20" fillId="0" borderId="0"/>
    <xf numFmtId="0" fontId="28" fillId="0" borderId="0"/>
    <xf numFmtId="0" fontId="11" fillId="0" borderId="0"/>
    <xf numFmtId="0" fontId="29" fillId="0" borderId="0"/>
    <xf numFmtId="49" fontId="2" fillId="0" borderId="0" applyFont="0" applyFill="0" applyBorder="0" applyAlignment="0" applyProtection="0"/>
    <xf numFmtId="178" fontId="19" fillId="0" borderId="0">
      <protection locked="0"/>
    </xf>
    <xf numFmtId="178" fontId="19" fillId="0" borderId="0">
      <protection locked="0"/>
    </xf>
    <xf numFmtId="0" fontId="28" fillId="0" borderId="0"/>
    <xf numFmtId="0" fontId="29" fillId="0" borderId="0"/>
    <xf numFmtId="0" fontId="28" fillId="0" borderId="0"/>
    <xf numFmtId="0" fontId="20" fillId="0" borderId="0"/>
    <xf numFmtId="0" fontId="30" fillId="0" borderId="0">
      <alignment vertical="top" wrapText="1"/>
    </xf>
    <xf numFmtId="0" fontId="11" fillId="0" borderId="0"/>
    <xf numFmtId="0" fontId="30" fillId="0" borderId="0">
      <alignment vertical="top" wrapText="1"/>
    </xf>
    <xf numFmtId="0" fontId="29" fillId="0" borderId="0"/>
    <xf numFmtId="0" fontId="11" fillId="0" borderId="0"/>
    <xf numFmtId="0" fontId="29" fillId="0" borderId="0"/>
    <xf numFmtId="0" fontId="28" fillId="0" borderId="0"/>
    <xf numFmtId="0" fontId="20" fillId="0" borderId="0"/>
    <xf numFmtId="0" fontId="30" fillId="0" borderId="0">
      <alignment vertical="top" wrapText="1"/>
    </xf>
    <xf numFmtId="0" fontId="28" fillId="0" borderId="0"/>
    <xf numFmtId="0" fontId="30" fillId="0" borderId="0">
      <alignment vertical="top" wrapText="1"/>
    </xf>
    <xf numFmtId="0" fontId="30" fillId="0" borderId="0">
      <alignment vertical="top" wrapText="1"/>
    </xf>
    <xf numFmtId="0" fontId="30" fillId="0" borderId="0">
      <alignment vertical="top" wrapText="1"/>
    </xf>
    <xf numFmtId="0" fontId="20" fillId="0" borderId="0"/>
    <xf numFmtId="0" fontId="20" fillId="0" borderId="0"/>
    <xf numFmtId="0" fontId="30" fillId="0" borderId="0">
      <alignment vertical="top" wrapText="1"/>
    </xf>
    <xf numFmtId="0" fontId="20" fillId="0" borderId="0"/>
    <xf numFmtId="0" fontId="20" fillId="0" borderId="0"/>
    <xf numFmtId="0" fontId="30" fillId="0" borderId="0">
      <alignment vertical="top" wrapText="1"/>
    </xf>
    <xf numFmtId="0" fontId="20" fillId="0" borderId="0"/>
    <xf numFmtId="0" fontId="20" fillId="0" borderId="0"/>
    <xf numFmtId="0" fontId="20" fillId="0" borderId="0"/>
    <xf numFmtId="0" fontId="30" fillId="0" borderId="0">
      <alignment vertical="top" wrapText="1"/>
    </xf>
    <xf numFmtId="0" fontId="20" fillId="0" borderId="0"/>
    <xf numFmtId="0" fontId="30" fillId="0" borderId="0">
      <alignment vertical="top" wrapText="1"/>
    </xf>
    <xf numFmtId="0" fontId="30" fillId="0" borderId="0">
      <alignment vertical="top" wrapText="1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8" fillId="0" borderId="0"/>
    <xf numFmtId="0" fontId="20" fillId="0" borderId="0"/>
    <xf numFmtId="0" fontId="28" fillId="0" borderId="0"/>
    <xf numFmtId="0" fontId="28" fillId="0" borderId="0"/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31" fillId="0" borderId="0"/>
    <xf numFmtId="178" fontId="19" fillId="0" borderId="0">
      <protection locked="0"/>
    </xf>
    <xf numFmtId="178" fontId="19" fillId="0" borderId="0">
      <protection locked="0"/>
    </xf>
    <xf numFmtId="0" fontId="28" fillId="0" borderId="0"/>
    <xf numFmtId="0" fontId="28" fillId="0" borderId="0"/>
    <xf numFmtId="0" fontId="28" fillId="0" borderId="0"/>
    <xf numFmtId="0" fontId="20" fillId="0" borderId="0"/>
    <xf numFmtId="0" fontId="21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0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0" fontId="28" fillId="0" borderId="0"/>
    <xf numFmtId="0" fontId="20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0" fontId="20" fillId="0" borderId="0"/>
    <xf numFmtId="0" fontId="20" fillId="0" borderId="0"/>
    <xf numFmtId="0" fontId="11" fillId="0" borderId="0"/>
    <xf numFmtId="0" fontId="28" fillId="0" borderId="0"/>
    <xf numFmtId="0" fontId="20" fillId="0" borderId="0">
      <protection locked="0"/>
    </xf>
    <xf numFmtId="0" fontId="28" fillId="0" borderId="0"/>
    <xf numFmtId="0" fontId="20" fillId="0" borderId="0"/>
    <xf numFmtId="0" fontId="28" fillId="0" borderId="0"/>
    <xf numFmtId="0" fontId="28" fillId="0" borderId="0"/>
    <xf numFmtId="178" fontId="19" fillId="0" borderId="0">
      <protection locked="0"/>
    </xf>
    <xf numFmtId="178" fontId="19" fillId="0" borderId="0">
      <protection locked="0"/>
    </xf>
    <xf numFmtId="0" fontId="28" fillId="0" borderId="0"/>
    <xf numFmtId="179" fontId="27" fillId="0" borderId="0" applyFill="0" applyBorder="0" applyProtection="0">
      <alignment horizontal="right"/>
    </xf>
    <xf numFmtId="180" fontId="27" fillId="0" borderId="0" applyFill="0" applyBorder="0" applyProtection="0">
      <alignment horizontal="right"/>
    </xf>
    <xf numFmtId="181" fontId="32" fillId="0" borderId="0" applyFill="0" applyBorder="0" applyProtection="0">
      <alignment horizontal="center"/>
    </xf>
    <xf numFmtId="182" fontId="32" fillId="0" borderId="0" applyFill="0" applyBorder="0" applyProtection="0">
      <alignment horizontal="center"/>
    </xf>
    <xf numFmtId="183" fontId="33" fillId="0" borderId="0" applyFill="0" applyBorder="0" applyProtection="0">
      <alignment horizontal="right"/>
    </xf>
    <xf numFmtId="184" fontId="27" fillId="0" borderId="0" applyFill="0" applyBorder="0" applyProtection="0">
      <alignment horizontal="right"/>
    </xf>
    <xf numFmtId="185" fontId="27" fillId="0" borderId="0" applyFill="0" applyBorder="0" applyProtection="0">
      <alignment horizontal="right"/>
    </xf>
    <xf numFmtId="186" fontId="27" fillId="0" borderId="0" applyFill="0" applyBorder="0" applyProtection="0">
      <alignment horizontal="right"/>
    </xf>
    <xf numFmtId="187" fontId="27" fillId="0" borderId="0" applyFill="0" applyBorder="0" applyProtection="0">
      <alignment horizontal="right"/>
    </xf>
    <xf numFmtId="178" fontId="25" fillId="0" borderId="0">
      <protection locked="0"/>
    </xf>
    <xf numFmtId="0" fontId="29" fillId="0" borderId="0"/>
    <xf numFmtId="178" fontId="34" fillId="0" borderId="0">
      <protection locked="0"/>
    </xf>
    <xf numFmtId="178" fontId="2" fillId="0" borderId="0">
      <protection locked="0"/>
    </xf>
    <xf numFmtId="178" fontId="34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34" fillId="0" borderId="0">
      <protection locked="0"/>
    </xf>
    <xf numFmtId="178" fontId="2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" fillId="0" borderId="0"/>
    <xf numFmtId="0" fontId="35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178" fontId="25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178" fontId="34" fillId="0" borderId="0">
      <protection locked="0"/>
    </xf>
    <xf numFmtId="178" fontId="19" fillId="0" borderId="0">
      <protection locked="0"/>
    </xf>
    <xf numFmtId="178" fontId="34" fillId="0" borderId="0">
      <protection locked="0"/>
    </xf>
    <xf numFmtId="178" fontId="25" fillId="0" borderId="0">
      <protection locked="0"/>
    </xf>
    <xf numFmtId="178" fontId="34" fillId="0" borderId="0">
      <protection locked="0"/>
    </xf>
    <xf numFmtId="0" fontId="36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8" fillId="0" borderId="0"/>
    <xf numFmtId="0" fontId="35" fillId="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1" fillId="0" borderId="0">
      <protection locked="0"/>
    </xf>
    <xf numFmtId="0" fontId="37" fillId="19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9" fillId="2" borderId="0" applyNumberFormat="0" applyBorder="0" applyAlignment="0" applyProtection="0"/>
    <xf numFmtId="0" fontId="39" fillId="20" borderId="0" applyNumberFormat="0" applyBorder="0" applyAlignment="0" applyProtection="0"/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/>
    <xf numFmtId="0" fontId="38" fillId="5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7" fillId="25" borderId="0" applyNumberFormat="0" applyBorder="0" applyAlignment="0" applyProtection="0">
      <alignment vertical="center"/>
    </xf>
    <xf numFmtId="0" fontId="38" fillId="22" borderId="0" applyNumberFormat="0" applyBorder="0" applyAlignment="0" applyProtection="0"/>
    <xf numFmtId="0" fontId="38" fillId="6" borderId="0" applyNumberFormat="0" applyBorder="0" applyAlignment="0" applyProtection="0"/>
    <xf numFmtId="0" fontId="39" fillId="5" borderId="0" applyNumberFormat="0" applyBorder="0" applyAlignment="0" applyProtection="0"/>
    <xf numFmtId="0" fontId="39" fillId="23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38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20" borderId="0" applyNumberFormat="0" applyBorder="0" applyAlignment="0" applyProtection="0"/>
    <xf numFmtId="0" fontId="37" fillId="17" borderId="0" applyNumberFormat="0" applyBorder="0" applyAlignment="0" applyProtection="0">
      <alignment vertical="center"/>
    </xf>
    <xf numFmtId="0" fontId="38" fillId="10" borderId="0" applyNumberFormat="0" applyBorder="0" applyAlignment="0" applyProtection="0"/>
    <xf numFmtId="0" fontId="38" fillId="7" borderId="0" applyNumberFormat="0" applyBorder="0" applyAlignment="0" applyProtection="0"/>
    <xf numFmtId="0" fontId="39" fillId="2" borderId="0" applyNumberFormat="0" applyBorder="0" applyAlignment="0" applyProtection="0"/>
    <xf numFmtId="0" fontId="39" fillId="17" borderId="0" applyNumberFormat="0" applyBorder="0" applyAlignment="0" applyProtection="0"/>
    <xf numFmtId="0" fontId="37" fillId="26" borderId="0" applyNumberFormat="0" applyBorder="0" applyAlignment="0" applyProtection="0">
      <alignment vertical="center"/>
    </xf>
    <xf numFmtId="0" fontId="38" fillId="22" borderId="0" applyNumberFormat="0" applyBorder="0" applyAlignment="0" applyProtection="0"/>
    <xf numFmtId="0" fontId="38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8" borderId="0" applyNumberFormat="0" applyBorder="0" applyAlignment="0" applyProtection="0"/>
    <xf numFmtId="0" fontId="40" fillId="27" borderId="0" applyNumberFormat="0" applyProtection="0">
      <alignment horizontal="center"/>
      <protection locked="0" hidden="1"/>
    </xf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41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42" fillId="0" borderId="0"/>
    <xf numFmtId="0" fontId="42" fillId="0" borderId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0" fontId="11" fillId="0" borderId="0" applyFill="0" applyBorder="0" applyAlignment="0"/>
    <xf numFmtId="188" fontId="11" fillId="0" borderId="0" applyFill="0" applyBorder="0" applyAlignment="0"/>
    <xf numFmtId="189" fontId="11" fillId="0" borderId="0" applyFill="0" applyBorder="0" applyAlignment="0"/>
    <xf numFmtId="190" fontId="20" fillId="0" borderId="0" applyFill="0" applyBorder="0" applyAlignment="0"/>
    <xf numFmtId="191" fontId="20" fillId="0" borderId="0" applyFill="0" applyBorder="0" applyAlignment="0"/>
    <xf numFmtId="192" fontId="11" fillId="0" borderId="0" applyFill="0" applyBorder="0" applyAlignment="0"/>
    <xf numFmtId="193" fontId="11" fillId="0" borderId="0" applyFill="0" applyBorder="0" applyAlignment="0"/>
    <xf numFmtId="188" fontId="11" fillId="0" borderId="0" applyFill="0" applyBorder="0" applyAlignment="0"/>
    <xf numFmtId="0" fontId="43" fillId="5" borderId="3" applyNumberFormat="0" applyAlignment="0" applyProtection="0">
      <alignment vertical="center"/>
    </xf>
    <xf numFmtId="0" fontId="44" fillId="0" borderId="0"/>
    <xf numFmtId="0" fontId="45" fillId="23" borderId="4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top"/>
    </xf>
    <xf numFmtId="0" fontId="47" fillId="0" borderId="0" applyFill="0" applyBorder="0">
      <alignment horizontal="right"/>
    </xf>
    <xf numFmtId="0" fontId="28" fillId="0" borderId="0" applyFill="0" applyBorder="0">
      <alignment horizontal="right"/>
    </xf>
    <xf numFmtId="0" fontId="48" fillId="0" borderId="5">
      <alignment horizontal="center"/>
    </xf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38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5" fontId="27" fillId="0" borderId="0"/>
    <xf numFmtId="196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97" fontId="27" fillId="0" borderId="0"/>
    <xf numFmtId="0" fontId="49" fillId="0" borderId="0" applyNumberFormat="0" applyAlignment="0">
      <alignment horizontal="left"/>
    </xf>
    <xf numFmtId="0" fontId="50" fillId="0" borderId="0" applyNumberFormat="0" applyAlignment="0"/>
    <xf numFmtId="19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27" fillId="0" borderId="0"/>
    <xf numFmtId="202" fontId="2" fillId="5" borderId="0" applyFont="0" applyBorder="0"/>
    <xf numFmtId="15" fontId="51" fillId="0" borderId="0"/>
    <xf numFmtId="14" fontId="46" fillId="0" borderId="0" applyFill="0" applyBorder="0" applyAlignment="0"/>
    <xf numFmtId="0" fontId="20" fillId="0" borderId="0">
      <protection locked="0"/>
    </xf>
    <xf numFmtId="38" fontId="51" fillId="0" borderId="6">
      <alignment vertical="center"/>
    </xf>
    <xf numFmtId="203" fontId="27" fillId="0" borderId="0"/>
    <xf numFmtId="0" fontId="52" fillId="0" borderId="0" applyNumberFormat="0" applyFill="0" applyBorder="0" applyAlignment="0" applyProtection="0"/>
    <xf numFmtId="192" fontId="11" fillId="0" borderId="0" applyFill="0" applyBorder="0" applyAlignment="0"/>
    <xf numFmtId="188" fontId="11" fillId="0" borderId="0" applyFill="0" applyBorder="0" applyAlignment="0"/>
    <xf numFmtId="192" fontId="11" fillId="0" borderId="0" applyFill="0" applyBorder="0" applyAlignment="0"/>
    <xf numFmtId="193" fontId="11" fillId="0" borderId="0" applyFill="0" applyBorder="0" applyAlignment="0"/>
    <xf numFmtId="188" fontId="11" fillId="0" borderId="0" applyFill="0" applyBorder="0" applyAlignment="0"/>
    <xf numFmtId="0" fontId="53" fillId="0" borderId="0" applyNumberFormat="0" applyAlignment="0">
      <alignment horizontal="left"/>
    </xf>
    <xf numFmtId="0" fontId="54" fillId="27" borderId="1"/>
    <xf numFmtId="204" fontId="2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0" fillId="0" borderId="0">
      <protection locked="0"/>
    </xf>
    <xf numFmtId="0" fontId="56" fillId="0" borderId="0"/>
    <xf numFmtId="0" fontId="56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205" fontId="57" fillId="0" borderId="0">
      <alignment horizontal="right"/>
    </xf>
    <xf numFmtId="0" fontId="20" fillId="0" borderId="0"/>
    <xf numFmtId="0" fontId="12" fillId="6" borderId="0" applyNumberFormat="0" applyBorder="0" applyAlignment="0" applyProtection="0">
      <alignment vertical="center"/>
    </xf>
    <xf numFmtId="0" fontId="54" fillId="5" borderId="0" applyNumberFormat="0" applyBorder="0" applyAlignment="0" applyProtection="0"/>
    <xf numFmtId="0" fontId="58" fillId="0" borderId="0">
      <alignment horizontal="left"/>
    </xf>
    <xf numFmtId="0" fontId="59" fillId="0" borderId="7" applyNumberFormat="0" applyAlignment="0" applyProtection="0">
      <alignment horizontal="left" vertical="center"/>
    </xf>
    <xf numFmtId="0" fontId="59" fillId="0" borderId="8">
      <alignment horizontal="left" vertical="center"/>
    </xf>
    <xf numFmtId="0" fontId="60" fillId="0" borderId="9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4" fillId="11" borderId="3" applyNumberFormat="0" applyAlignment="0" applyProtection="0">
      <alignment vertical="center"/>
    </xf>
    <xf numFmtId="0" fontId="54" fillId="22" borderId="1" applyNumberFormat="0" applyBorder="0" applyAlignment="0" applyProtection="0"/>
    <xf numFmtId="188" fontId="65" fillId="28" borderId="0"/>
    <xf numFmtId="0" fontId="2" fillId="7" borderId="0" applyNumberFormat="0" applyFont="0" applyBorder="0" applyAlignment="0" applyProtection="0">
      <alignment horizontal="right"/>
    </xf>
    <xf numFmtId="0" fontId="2" fillId="0" borderId="0" applyNumberFormat="0" applyFont="0">
      <alignment horizontal="centerContinuous" wrapText="1"/>
    </xf>
    <xf numFmtId="38" fontId="66" fillId="0" borderId="0"/>
    <xf numFmtId="38" fontId="67" fillId="0" borderId="0"/>
    <xf numFmtId="38" fontId="68" fillId="0" borderId="0"/>
    <xf numFmtId="38" fontId="47" fillId="0" borderId="0"/>
    <xf numFmtId="0" fontId="57" fillId="0" borderId="0"/>
    <xf numFmtId="0" fontId="57" fillId="0" borderId="0"/>
    <xf numFmtId="0" fontId="2" fillId="0" borderId="0" applyFont="0" applyFill="0">
      <alignment horizontal="fill"/>
    </xf>
    <xf numFmtId="192" fontId="11" fillId="0" borderId="0" applyFill="0" applyBorder="0" applyAlignment="0"/>
    <xf numFmtId="188" fontId="11" fillId="0" borderId="0" applyFill="0" applyBorder="0" applyAlignment="0"/>
    <xf numFmtId="192" fontId="11" fillId="0" borderId="0" applyFill="0" applyBorder="0" applyAlignment="0"/>
    <xf numFmtId="193" fontId="11" fillId="0" borderId="0" applyFill="0" applyBorder="0" applyAlignment="0"/>
    <xf numFmtId="188" fontId="11" fillId="0" borderId="0" applyFill="0" applyBorder="0" applyAlignment="0"/>
    <xf numFmtId="0" fontId="69" fillId="0" borderId="12" applyNumberFormat="0" applyFill="0" applyAlignment="0" applyProtection="0">
      <alignment vertical="center"/>
    </xf>
    <xf numFmtId="188" fontId="70" fillId="29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8" fontId="71" fillId="0" borderId="0"/>
    <xf numFmtId="0" fontId="72" fillId="0" borderId="13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73" fillId="30" borderId="0" applyNumberFormat="0" applyBorder="0" applyAlignment="0" applyProtection="0">
      <alignment vertical="center"/>
    </xf>
    <xf numFmtId="0" fontId="27" fillId="0" borderId="0"/>
    <xf numFmtId="37" fontId="74" fillId="0" borderId="0"/>
    <xf numFmtId="0" fontId="75" fillId="0" borderId="0"/>
    <xf numFmtId="0" fontId="65" fillId="0" borderId="0"/>
    <xf numFmtId="215" fontId="76" fillId="0" borderId="0"/>
    <xf numFmtId="0" fontId="20" fillId="0" borderId="0"/>
    <xf numFmtId="0" fontId="77" fillId="0" borderId="0"/>
    <xf numFmtId="0" fontId="11" fillId="0" borderId="0"/>
    <xf numFmtId="0" fontId="75" fillId="0" borderId="0"/>
    <xf numFmtId="0" fontId="20" fillId="0" borderId="0"/>
    <xf numFmtId="0" fontId="2" fillId="22" borderId="14" applyNumberFormat="0" applyFont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8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5" borderId="15" applyNumberFormat="0" applyAlignment="0" applyProtection="0">
      <alignment vertical="center"/>
    </xf>
    <xf numFmtId="40" fontId="80" fillId="31" borderId="0">
      <alignment horizontal="right"/>
    </xf>
    <xf numFmtId="14" fontId="41" fillId="0" borderId="0">
      <alignment horizontal="center" wrapText="1"/>
      <protection locked="0"/>
    </xf>
    <xf numFmtId="191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0" borderId="16" applyNumberFormat="0" applyBorder="0"/>
    <xf numFmtId="13" fontId="2" fillId="0" borderId="0" applyFont="0" applyFill="0" applyProtection="0"/>
    <xf numFmtId="0" fontId="54" fillId="5" borderId="1"/>
    <xf numFmtId="192" fontId="11" fillId="0" borderId="0" applyFill="0" applyBorder="0" applyAlignment="0"/>
    <xf numFmtId="188" fontId="11" fillId="0" borderId="0" applyFill="0" applyBorder="0" applyAlignment="0"/>
    <xf numFmtId="192" fontId="11" fillId="0" borderId="0" applyFill="0" applyBorder="0" applyAlignment="0"/>
    <xf numFmtId="193" fontId="11" fillId="0" borderId="0" applyFill="0" applyBorder="0" applyAlignment="0"/>
    <xf numFmtId="188" fontId="11" fillId="0" borderId="0" applyFill="0" applyBorder="0" applyAlignment="0"/>
    <xf numFmtId="217" fontId="81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82" fillId="0" borderId="13">
      <alignment horizontal="center"/>
    </xf>
    <xf numFmtId="3" fontId="2" fillId="0" borderId="0" applyFont="0" applyFill="0" applyBorder="0" applyAlignment="0" applyProtection="0"/>
    <xf numFmtId="0" fontId="2" fillId="32" borderId="0" applyNumberFormat="0" applyFont="0" applyBorder="0" applyAlignment="0" applyProtection="0"/>
    <xf numFmtId="0" fontId="2" fillId="0" borderId="0" applyNumberFormat="0" applyFill="0" applyBorder="0" applyAlignment="0" applyProtection="0">
      <alignment horizontal="left"/>
    </xf>
    <xf numFmtId="218" fontId="20" fillId="6" borderId="0">
      <alignment vertical="center"/>
    </xf>
    <xf numFmtId="0" fontId="83" fillId="0" borderId="0" applyNumberFormat="0" applyFill="0" applyBorder="0" applyAlignment="0" applyProtection="0"/>
    <xf numFmtId="0" fontId="84" fillId="30" borderId="17" applyNumberFormat="0" applyProtection="0">
      <alignment vertical="center"/>
    </xf>
    <xf numFmtId="0" fontId="85" fillId="30" borderId="17" applyNumberFormat="0" applyProtection="0">
      <alignment vertical="center"/>
    </xf>
    <xf numFmtId="0" fontId="84" fillId="30" borderId="17" applyNumberFormat="0" applyProtection="0">
      <alignment horizontal="left" vertical="center" indent="1"/>
    </xf>
    <xf numFmtId="0" fontId="84" fillId="30" borderId="17" applyNumberFormat="0" applyProtection="0">
      <alignment horizontal="left" vertical="top" indent="1"/>
    </xf>
    <xf numFmtId="0" fontId="84" fillId="33" borderId="0" applyNumberFormat="0" applyProtection="0">
      <alignment horizontal="left" vertical="center" indent="1"/>
    </xf>
    <xf numFmtId="0" fontId="46" fillId="8" borderId="17" applyNumberFormat="0" applyProtection="0">
      <alignment horizontal="right" vertical="center"/>
    </xf>
    <xf numFmtId="0" fontId="46" fillId="12" borderId="17" applyNumberFormat="0" applyProtection="0">
      <alignment horizontal="right" vertical="center"/>
    </xf>
    <xf numFmtId="0" fontId="46" fillId="21" borderId="17" applyNumberFormat="0" applyProtection="0">
      <alignment horizontal="right" vertical="center"/>
    </xf>
    <xf numFmtId="0" fontId="46" fillId="14" borderId="17" applyNumberFormat="0" applyProtection="0">
      <alignment horizontal="right" vertical="center"/>
    </xf>
    <xf numFmtId="0" fontId="46" fillId="18" borderId="17" applyNumberFormat="0" applyProtection="0">
      <alignment horizontal="right" vertical="center"/>
    </xf>
    <xf numFmtId="0" fontId="46" fillId="26" borderId="17" applyNumberFormat="0" applyProtection="0">
      <alignment horizontal="right" vertical="center"/>
    </xf>
    <xf numFmtId="0" fontId="46" fillId="25" borderId="17" applyNumberFormat="0" applyProtection="0">
      <alignment horizontal="right" vertical="center"/>
    </xf>
    <xf numFmtId="0" fontId="46" fillId="34" borderId="17" applyNumberFormat="0" applyProtection="0">
      <alignment horizontal="right" vertical="center"/>
    </xf>
    <xf numFmtId="0" fontId="46" fillId="13" borderId="17" applyNumberFormat="0" applyProtection="0">
      <alignment horizontal="right" vertical="center"/>
    </xf>
    <xf numFmtId="0" fontId="84" fillId="35" borderId="18" applyNumberFormat="0" applyProtection="0">
      <alignment horizontal="left" vertical="center" indent="1"/>
    </xf>
    <xf numFmtId="0" fontId="46" fillId="36" borderId="0" applyNumberFormat="0" applyProtection="0">
      <alignment horizontal="left" vertical="center" indent="1"/>
    </xf>
    <xf numFmtId="0" fontId="86" fillId="20" borderId="0" applyNumberFormat="0" applyProtection="0">
      <alignment horizontal="left" vertical="center" indent="1"/>
    </xf>
    <xf numFmtId="0" fontId="46" fillId="33" borderId="17" applyNumberFormat="0" applyProtection="0">
      <alignment horizontal="right" vertical="center"/>
    </xf>
    <xf numFmtId="0" fontId="46" fillId="36" borderId="0" applyNumberFormat="0" applyProtection="0">
      <alignment horizontal="left" vertical="center" indent="1"/>
    </xf>
    <xf numFmtId="0" fontId="46" fillId="33" borderId="0" applyNumberFormat="0" applyProtection="0">
      <alignment horizontal="left" vertical="center" indent="1"/>
    </xf>
    <xf numFmtId="0" fontId="20" fillId="20" borderId="17" applyNumberFormat="0" applyProtection="0">
      <alignment horizontal="left" vertical="center" indent="1"/>
    </xf>
    <xf numFmtId="0" fontId="20" fillId="20" borderId="17" applyNumberFormat="0" applyProtection="0">
      <alignment horizontal="left" vertical="top" indent="1"/>
    </xf>
    <xf numFmtId="0" fontId="20" fillId="33" borderId="17" applyNumberFormat="0" applyProtection="0">
      <alignment horizontal="left" vertical="center" indent="1"/>
    </xf>
    <xf numFmtId="0" fontId="20" fillId="33" borderId="17" applyNumberFormat="0" applyProtection="0">
      <alignment horizontal="left" vertical="top" indent="1"/>
    </xf>
    <xf numFmtId="0" fontId="20" fillId="2" borderId="17" applyNumberFormat="0" applyProtection="0">
      <alignment horizontal="left" vertical="center" indent="1"/>
    </xf>
    <xf numFmtId="0" fontId="20" fillId="2" borderId="17" applyNumberFormat="0" applyProtection="0">
      <alignment horizontal="left" vertical="top" indent="1"/>
    </xf>
    <xf numFmtId="0" fontId="20" fillId="36" borderId="17" applyNumberFormat="0" applyProtection="0">
      <alignment horizontal="left" vertical="center" indent="1"/>
    </xf>
    <xf numFmtId="0" fontId="20" fillId="36" borderId="17" applyNumberFormat="0" applyProtection="0">
      <alignment horizontal="left" vertical="top" indent="1"/>
    </xf>
    <xf numFmtId="0" fontId="46" fillId="22" borderId="17" applyNumberFormat="0" applyProtection="0">
      <alignment vertical="center"/>
    </xf>
    <xf numFmtId="0" fontId="87" fillId="22" borderId="17" applyNumberFormat="0" applyProtection="0">
      <alignment vertical="center"/>
    </xf>
    <xf numFmtId="0" fontId="46" fillId="22" borderId="17" applyNumberFormat="0" applyProtection="0">
      <alignment horizontal="left" vertical="center" indent="1"/>
    </xf>
    <xf numFmtId="0" fontId="46" fillId="22" borderId="17" applyNumberFormat="0" applyProtection="0">
      <alignment horizontal="left" vertical="top" indent="1"/>
    </xf>
    <xf numFmtId="0" fontId="46" fillId="36" borderId="17" applyNumberFormat="0" applyProtection="0">
      <alignment horizontal="right" vertical="center"/>
    </xf>
    <xf numFmtId="0" fontId="87" fillId="36" borderId="17" applyNumberFormat="0" applyProtection="0">
      <alignment horizontal="right" vertical="center"/>
    </xf>
    <xf numFmtId="0" fontId="46" fillId="33" borderId="17" applyNumberFormat="0" applyProtection="0">
      <alignment horizontal="left" vertical="center" indent="1"/>
    </xf>
    <xf numFmtId="0" fontId="46" fillId="33" borderId="17" applyNumberFormat="0" applyProtection="0">
      <alignment horizontal="left" vertical="top" indent="1"/>
    </xf>
    <xf numFmtId="0" fontId="88" fillId="28" borderId="0" applyNumberFormat="0" applyProtection="0">
      <alignment horizontal="left" vertical="center" indent="1"/>
    </xf>
    <xf numFmtId="0" fontId="89" fillId="36" borderId="17" applyNumberFormat="0" applyProtection="0">
      <alignment horizontal="right" vertical="center"/>
    </xf>
    <xf numFmtId="0" fontId="90" fillId="20" borderId="0" applyNumberFormat="0"/>
    <xf numFmtId="0" fontId="91" fillId="37" borderId="19">
      <protection locked="0"/>
    </xf>
    <xf numFmtId="219" fontId="51" fillId="0" borderId="0">
      <alignment horizontal="center"/>
    </xf>
    <xf numFmtId="0" fontId="92" fillId="0" borderId="1">
      <alignment horizontal="center"/>
    </xf>
    <xf numFmtId="0" fontId="92" fillId="0" borderId="0">
      <alignment horizontal="center" vertical="center"/>
    </xf>
    <xf numFmtId="0" fontId="93" fillId="31" borderId="0" applyNumberFormat="0" applyFill="0">
      <alignment horizontal="left" vertical="center"/>
    </xf>
    <xf numFmtId="0" fontId="72" fillId="0" borderId="0"/>
    <xf numFmtId="40" fontId="94" fillId="0" borderId="0" applyBorder="0">
      <alignment horizontal="right"/>
    </xf>
    <xf numFmtId="0" fontId="91" fillId="37" borderId="19">
      <protection locked="0"/>
    </xf>
    <xf numFmtId="0" fontId="91" fillId="37" borderId="19">
      <protection locked="0"/>
    </xf>
    <xf numFmtId="0" fontId="91" fillId="37" borderId="19">
      <protection locked="0"/>
    </xf>
    <xf numFmtId="0" fontId="91" fillId="37" borderId="19">
      <protection locked="0"/>
    </xf>
    <xf numFmtId="49" fontId="46" fillId="0" borderId="0" applyFill="0" applyBorder="0" applyAlignment="0"/>
    <xf numFmtId="220" fontId="20" fillId="0" borderId="0" applyFill="0" applyBorder="0" applyAlignment="0"/>
    <xf numFmtId="221" fontId="20" fillId="0" borderId="0" applyFill="0" applyBorder="0" applyAlignment="0"/>
    <xf numFmtId="40" fontId="95" fillId="0" borderId="0"/>
    <xf numFmtId="0" fontId="96" fillId="0" borderId="0" applyNumberFormat="0" applyFill="0" applyBorder="0" applyAlignment="0" applyProtection="0">
      <alignment vertical="center"/>
    </xf>
    <xf numFmtId="0" fontId="41" fillId="0" borderId="20">
      <alignment horizontal="left"/>
    </xf>
    <xf numFmtId="0" fontId="97" fillId="0" borderId="21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41" fontId="20" fillId="0" borderId="0">
      <alignment wrapText="1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34" fillId="0" borderId="0">
      <protection locked="0"/>
    </xf>
    <xf numFmtId="178" fontId="25" fillId="0" borderId="0">
      <protection locked="0"/>
    </xf>
    <xf numFmtId="178" fontId="25" fillId="0" borderId="0">
      <protection locked="0"/>
    </xf>
    <xf numFmtId="178" fontId="34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0" fontId="20" fillId="0" borderId="22" applyNumberFormat="0" applyFill="0" applyProtection="0">
      <alignment horizontal="right"/>
    </xf>
    <xf numFmtId="0" fontId="99" fillId="0" borderId="22" applyNumberFormat="0" applyFill="0" applyProtection="0">
      <alignment horizontal="center"/>
    </xf>
    <xf numFmtId="0" fontId="100" fillId="0" borderId="0"/>
    <xf numFmtId="0" fontId="101" fillId="0" borderId="0" applyNumberFormat="0" applyFill="0" applyBorder="0" applyAlignment="0" applyProtection="0"/>
    <xf numFmtId="0" fontId="102" fillId="0" borderId="23" applyNumberFormat="0" applyFill="0" applyProtection="0">
      <alignment horizontal="center"/>
    </xf>
    <xf numFmtId="0" fontId="103" fillId="22" borderId="0" applyNumberFormat="0" applyBorder="0" applyAlignment="0" applyProtection="0"/>
    <xf numFmtId="0" fontId="104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5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5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6" fillId="8" borderId="0" applyNumberFormat="0" applyBorder="0" applyAlignment="0" applyProtection="0"/>
    <xf numFmtId="0" fontId="107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4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178" fontId="34" fillId="0" borderId="0">
      <protection locked="0"/>
    </xf>
    <xf numFmtId="178" fontId="34" fillId="0" borderId="0"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>
      <alignment vertical="center"/>
    </xf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0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56" fillId="0" borderId="0" applyFill="0" applyBorder="0" applyAlignment="0"/>
    <xf numFmtId="9" fontId="2" fillId="0" borderId="0" applyFont="0" applyFill="0" applyBorder="0" applyAlignment="0" applyProtection="0"/>
    <xf numFmtId="0" fontId="111" fillId="6" borderId="0" applyNumberFormat="0" applyBorder="0" applyAlignment="0" applyProtection="0"/>
    <xf numFmtId="0" fontId="1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3" fillId="6" borderId="0" applyNumberFormat="0" applyBorder="0" applyAlignment="0" applyProtection="0"/>
    <xf numFmtId="0" fontId="114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178" fontId="34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34" fillId="0" borderId="0">
      <protection locked="0"/>
    </xf>
    <xf numFmtId="223" fontId="2" fillId="0" borderId="0" applyFont="0" applyFill="0" applyBorder="0" applyAlignment="0" applyProtection="0"/>
    <xf numFmtId="178" fontId="34" fillId="0" borderId="0">
      <protection locked="0"/>
    </xf>
    <xf numFmtId="222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02" fillId="0" borderId="23" applyNumberFormat="0" applyFill="0" applyProtection="0">
      <alignment horizontal="left"/>
    </xf>
    <xf numFmtId="225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178" fontId="2" fillId="0" borderId="0">
      <protection locked="0"/>
    </xf>
    <xf numFmtId="178" fontId="25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19" fillId="0" borderId="0">
      <protection locked="0"/>
    </xf>
    <xf numFmtId="178" fontId="25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43" fontId="2" fillId="0" borderId="0" applyFont="0" applyFill="0" applyBorder="0" applyAlignment="0" applyProtection="0"/>
    <xf numFmtId="178" fontId="34" fillId="0" borderId="0">
      <protection locked="0"/>
    </xf>
    <xf numFmtId="178" fontId="25" fillId="0" borderId="0">
      <protection locked="0"/>
    </xf>
    <xf numFmtId="178" fontId="34" fillId="0" borderId="0">
      <protection locked="0"/>
    </xf>
    <xf numFmtId="43" fontId="2" fillId="0" borderId="0" applyFont="0" applyFill="0" applyBorder="0" applyAlignment="0" applyProtection="0"/>
    <xf numFmtId="178" fontId="34" fillId="0" borderId="0">
      <protection locked="0"/>
    </xf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7" fillId="0" borderId="0"/>
    <xf numFmtId="0" fontId="118" fillId="38" borderId="0" applyNumberFormat="0" applyBorder="0" applyAlignment="0" applyProtection="0"/>
    <xf numFmtId="0" fontId="118" fillId="39" borderId="0" applyNumberFormat="0" applyBorder="0" applyAlignment="0" applyProtection="0"/>
    <xf numFmtId="0" fontId="118" fillId="40" borderId="0" applyNumberFormat="0" applyBorder="0" applyAlignment="0" applyProtection="0"/>
    <xf numFmtId="232" fontId="20" fillId="0" borderId="23" applyFill="0" applyProtection="0">
      <alignment horizontal="right"/>
    </xf>
    <xf numFmtId="0" fontId="20" fillId="0" borderId="22" applyNumberFormat="0" applyFill="0" applyProtection="0">
      <alignment horizontal="left"/>
    </xf>
    <xf numFmtId="1" fontId="20" fillId="0" borderId="23" applyFill="0" applyProtection="0">
      <alignment horizontal="center"/>
    </xf>
    <xf numFmtId="1" fontId="6" fillId="0" borderId="1">
      <alignment vertical="center"/>
      <protection locked="0"/>
    </xf>
    <xf numFmtId="0" fontId="119" fillId="0" borderId="0"/>
    <xf numFmtId="233" fontId="6" fillId="0" borderId="1">
      <alignment vertical="center"/>
      <protection locked="0"/>
    </xf>
    <xf numFmtId="0" fontId="2" fillId="0" borderId="0"/>
    <xf numFmtId="0" fontId="120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21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0" fillId="0" borderId="1" applyNumberFormat="0"/>
    <xf numFmtId="0" fontId="122" fillId="0" borderId="0"/>
    <xf numFmtId="234" fontId="2" fillId="0" borderId="0" applyFont="0" applyFill="0" applyBorder="0" applyAlignment="0" applyProtection="0"/>
    <xf numFmtId="23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0" fontId="123" fillId="0" borderId="0"/>
    <xf numFmtId="0" fontId="8" fillId="0" borderId="0"/>
    <xf numFmtId="9" fontId="125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128" fillId="0" borderId="24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129" fillId="0" borderId="10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130" fillId="0" borderId="25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3" fillId="57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3" fillId="8" borderId="0" applyNumberFormat="0" applyBorder="0" applyAlignment="0" applyProtection="0"/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8" fillId="0" borderId="0">
      <alignment vertical="center"/>
    </xf>
    <xf numFmtId="0" fontId="38" fillId="0" borderId="0">
      <alignment vertical="center"/>
    </xf>
    <xf numFmtId="0" fontId="2" fillId="0" borderId="0">
      <alignment vertical="center"/>
    </xf>
    <xf numFmtId="0" fontId="35" fillId="0" borderId="0"/>
    <xf numFmtId="0" fontId="35" fillId="0" borderId="0">
      <alignment vertical="center"/>
    </xf>
    <xf numFmtId="0" fontId="2" fillId="0" borderId="0"/>
    <xf numFmtId="0" fontId="38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1" fillId="0" borderId="0"/>
    <xf numFmtId="0" fontId="131" fillId="0" borderId="0"/>
    <xf numFmtId="0" fontId="35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1" fillId="58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2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97" fillId="0" borderId="21" applyNumberFormat="0" applyFill="0" applyAlignment="0" applyProtection="0">
      <alignment vertical="center"/>
    </xf>
    <xf numFmtId="0" fontId="97" fillId="0" borderId="21" applyNumberFormat="0" applyFill="0" applyAlignment="0" applyProtection="0">
      <alignment vertical="center"/>
    </xf>
    <xf numFmtId="0" fontId="97" fillId="0" borderId="21" applyNumberFormat="0" applyFill="0" applyAlignment="0" applyProtection="0">
      <alignment vertical="center"/>
    </xf>
    <xf numFmtId="0" fontId="97" fillId="0" borderId="21" applyNumberFormat="0" applyFill="0" applyAlignment="0" applyProtection="0">
      <alignment vertical="center"/>
    </xf>
    <xf numFmtId="0" fontId="97" fillId="0" borderId="21" applyNumberFormat="0" applyFill="0" applyAlignment="0" applyProtection="0">
      <alignment vertical="center"/>
    </xf>
    <xf numFmtId="0" fontId="97" fillId="0" borderId="21" applyNumberFormat="0" applyFill="0" applyAlignment="0" applyProtection="0">
      <alignment vertical="center"/>
    </xf>
    <xf numFmtId="0" fontId="97" fillId="0" borderId="21" applyNumberFormat="0" applyFill="0" applyAlignment="0" applyProtection="0">
      <alignment vertical="center"/>
    </xf>
    <xf numFmtId="0" fontId="97" fillId="0" borderId="21" applyNumberFormat="0" applyFill="0" applyAlignment="0" applyProtection="0">
      <alignment vertical="center"/>
    </xf>
    <xf numFmtId="0" fontId="97" fillId="0" borderId="26" applyNumberFormat="0" applyFill="0" applyAlignment="0" applyProtection="0">
      <alignment vertical="center"/>
    </xf>
    <xf numFmtId="0" fontId="43" fillId="48" borderId="3" applyNumberFormat="0" applyAlignment="0" applyProtection="0">
      <alignment vertical="center"/>
    </xf>
    <xf numFmtId="0" fontId="43" fillId="5" borderId="3" applyNumberFormat="0" applyAlignment="0" applyProtection="0">
      <alignment vertical="center"/>
    </xf>
    <xf numFmtId="0" fontId="43" fillId="5" borderId="3" applyNumberFormat="0" applyAlignment="0" applyProtection="0">
      <alignment vertical="center"/>
    </xf>
    <xf numFmtId="0" fontId="43" fillId="48" borderId="3" applyNumberFormat="0" applyAlignment="0" applyProtection="0">
      <alignment vertical="center"/>
    </xf>
    <xf numFmtId="0" fontId="43" fillId="48" borderId="3" applyNumberFormat="0" applyAlignment="0" applyProtection="0">
      <alignment vertical="center"/>
    </xf>
    <xf numFmtId="0" fontId="43" fillId="48" borderId="3" applyNumberFormat="0" applyAlignment="0" applyProtection="0">
      <alignment vertical="center"/>
    </xf>
    <xf numFmtId="0" fontId="43" fillId="48" borderId="3" applyNumberFormat="0" applyAlignment="0" applyProtection="0">
      <alignment vertical="center"/>
    </xf>
    <xf numFmtId="0" fontId="43" fillId="48" borderId="3" applyNumberFormat="0" applyAlignment="0" applyProtection="0">
      <alignment vertical="center"/>
    </xf>
    <xf numFmtId="0" fontId="43" fillId="42" borderId="3" applyNumberFormat="0" applyAlignment="0" applyProtection="0">
      <alignment vertical="center"/>
    </xf>
    <xf numFmtId="0" fontId="45" fillId="59" borderId="4" applyNumberFormat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45" fillId="59" borderId="4" applyNumberFormat="0" applyAlignment="0" applyProtection="0">
      <alignment vertical="center"/>
    </xf>
    <xf numFmtId="0" fontId="45" fillId="59" borderId="4" applyNumberFormat="0" applyAlignment="0" applyProtection="0">
      <alignment vertical="center"/>
    </xf>
    <xf numFmtId="0" fontId="45" fillId="59" borderId="4" applyNumberFormat="0" applyAlignment="0" applyProtection="0">
      <alignment vertical="center"/>
    </xf>
    <xf numFmtId="0" fontId="45" fillId="59" borderId="4" applyNumberFormat="0" applyAlignment="0" applyProtection="0">
      <alignment vertical="center"/>
    </xf>
    <xf numFmtId="0" fontId="45" fillId="59" borderId="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60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9" fillId="48" borderId="15" applyNumberFormat="0" applyAlignment="0" applyProtection="0">
      <alignment vertical="center"/>
    </xf>
    <xf numFmtId="0" fontId="79" fillId="5" borderId="15" applyNumberFormat="0" applyAlignment="0" applyProtection="0">
      <alignment vertical="center"/>
    </xf>
    <xf numFmtId="0" fontId="79" fillId="5" borderId="15" applyNumberFormat="0" applyAlignment="0" applyProtection="0">
      <alignment vertical="center"/>
    </xf>
    <xf numFmtId="0" fontId="79" fillId="48" borderId="15" applyNumberFormat="0" applyAlignment="0" applyProtection="0">
      <alignment vertical="center"/>
    </xf>
    <xf numFmtId="0" fontId="79" fillId="48" borderId="15" applyNumberFormat="0" applyAlignment="0" applyProtection="0">
      <alignment vertical="center"/>
    </xf>
    <xf numFmtId="0" fontId="79" fillId="48" borderId="15" applyNumberFormat="0" applyAlignment="0" applyProtection="0">
      <alignment vertical="center"/>
    </xf>
    <xf numFmtId="0" fontId="79" fillId="48" borderId="15" applyNumberFormat="0" applyAlignment="0" applyProtection="0">
      <alignment vertical="center"/>
    </xf>
    <xf numFmtId="0" fontId="79" fillId="48" borderId="15" applyNumberFormat="0" applyAlignment="0" applyProtection="0">
      <alignment vertical="center"/>
    </xf>
    <xf numFmtId="0" fontId="79" fillId="42" borderId="15" applyNumberFormat="0" applyAlignment="0" applyProtection="0">
      <alignment vertical="center"/>
    </xf>
    <xf numFmtId="0" fontId="64" fillId="43" borderId="3" applyNumberFormat="0" applyAlignment="0" applyProtection="0">
      <alignment vertical="center"/>
    </xf>
    <xf numFmtId="0" fontId="64" fillId="11" borderId="3" applyNumberFormat="0" applyAlignment="0" applyProtection="0">
      <alignment vertical="center"/>
    </xf>
    <xf numFmtId="0" fontId="64" fillId="11" borderId="3" applyNumberFormat="0" applyAlignment="0" applyProtection="0">
      <alignment vertical="center"/>
    </xf>
    <xf numFmtId="0" fontId="64" fillId="43" borderId="3" applyNumberFormat="0" applyAlignment="0" applyProtection="0">
      <alignment vertical="center"/>
    </xf>
    <xf numFmtId="0" fontId="64" fillId="43" borderId="3" applyNumberFormat="0" applyAlignment="0" applyProtection="0">
      <alignment vertical="center"/>
    </xf>
    <xf numFmtId="0" fontId="64" fillId="43" borderId="3" applyNumberFormat="0" applyAlignment="0" applyProtection="0">
      <alignment vertical="center"/>
    </xf>
    <xf numFmtId="0" fontId="64" fillId="43" borderId="3" applyNumberFormat="0" applyAlignment="0" applyProtection="0">
      <alignment vertical="center"/>
    </xf>
    <xf numFmtId="0" fontId="64" fillId="43" borderId="3" applyNumberFormat="0" applyAlignment="0" applyProtection="0">
      <alignment vertical="center"/>
    </xf>
    <xf numFmtId="0" fontId="119" fillId="0" borderId="0"/>
    <xf numFmtId="0" fontId="11" fillId="0" borderId="0"/>
    <xf numFmtId="0" fontId="28" fillId="0" borderId="0"/>
    <xf numFmtId="0" fontId="37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2" fillId="44" borderId="14" applyNumberFormat="0" applyFont="0" applyAlignment="0" applyProtection="0">
      <alignment vertical="center"/>
    </xf>
    <xf numFmtId="0" fontId="2" fillId="22" borderId="14" applyNumberFormat="0" applyFont="0" applyAlignment="0" applyProtection="0">
      <alignment vertical="center"/>
    </xf>
    <xf numFmtId="0" fontId="2" fillId="22" borderId="14" applyNumberFormat="0" applyFont="0" applyAlignment="0" applyProtection="0">
      <alignment vertical="center"/>
    </xf>
    <xf numFmtId="0" fontId="2" fillId="22" borderId="14" applyNumberFormat="0" applyFont="0" applyAlignment="0" applyProtection="0">
      <alignment vertical="center"/>
    </xf>
    <xf numFmtId="0" fontId="2" fillId="44" borderId="14" applyNumberFormat="0" applyFont="0" applyAlignment="0" applyProtection="0">
      <alignment vertical="center"/>
    </xf>
    <xf numFmtId="0" fontId="2" fillId="44" borderId="14" applyNumberFormat="0" applyFont="0" applyAlignment="0" applyProtection="0">
      <alignment vertical="center"/>
    </xf>
    <xf numFmtId="0" fontId="2" fillId="44" borderId="14" applyNumberFormat="0" applyFont="0" applyAlignment="0" applyProtection="0">
      <alignment vertical="center"/>
    </xf>
    <xf numFmtId="0" fontId="2" fillId="44" borderId="14" applyNumberFormat="0" applyFont="0" applyAlignment="0" applyProtection="0">
      <alignment vertical="center"/>
    </xf>
    <xf numFmtId="0" fontId="2" fillId="44" borderId="14" applyNumberFormat="0" applyFont="0" applyAlignment="0" applyProtection="0">
      <alignment vertical="center"/>
    </xf>
    <xf numFmtId="0" fontId="2" fillId="44" borderId="14" applyNumberFormat="0" applyFont="0" applyAlignment="0" applyProtection="0">
      <alignment vertical="center"/>
    </xf>
    <xf numFmtId="0" fontId="2" fillId="0" borderId="0">
      <alignment vertical="center"/>
    </xf>
  </cellStyleXfs>
  <cellXfs count="154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ill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9" fillId="0" borderId="1" xfId="1" applyFont="1" applyFill="1" applyBorder="1" applyAlignment="1">
      <alignment horizontal="distributed" vertical="center"/>
    </xf>
    <xf numFmtId="0" fontId="13" fillId="0" borderId="0" xfId="13" applyFont="1">
      <alignment vertical="center"/>
    </xf>
    <xf numFmtId="0" fontId="17" fillId="0" borderId="0" xfId="14" applyFont="1" applyBorder="1" applyAlignment="1">
      <alignment horizontal="right"/>
    </xf>
    <xf numFmtId="0" fontId="8" fillId="0" borderId="0" xfId="1045"/>
    <xf numFmtId="0" fontId="126" fillId="0" borderId="0" xfId="1046" applyNumberFormat="1" applyFont="1" applyFill="1" applyAlignment="1" applyProtection="1">
      <alignment horizontal="center" vertical="center"/>
    </xf>
    <xf numFmtId="0" fontId="8" fillId="0" borderId="0" xfId="1045" applyNumberFormat="1" applyFont="1" applyFill="1" applyAlignment="1" applyProtection="1">
      <alignment vertical="center"/>
    </xf>
    <xf numFmtId="237" fontId="127" fillId="0" borderId="0" xfId="1046" applyNumberFormat="1" applyFont="1" applyFill="1" applyAlignment="1" applyProtection="1">
      <alignment vertical="center"/>
    </xf>
    <xf numFmtId="0" fontId="8" fillId="0" borderId="0" xfId="1045" applyNumberFormat="1" applyFont="1" applyFill="1" applyAlignment="1" applyProtection="1">
      <alignment horizontal="right" vertical="center"/>
    </xf>
    <xf numFmtId="0" fontId="8" fillId="0" borderId="1" xfId="1045" applyNumberFormat="1" applyFont="1" applyFill="1" applyBorder="1" applyAlignment="1" applyProtection="1">
      <alignment horizontal="center" vertical="center"/>
    </xf>
    <xf numFmtId="49" fontId="8" fillId="0" borderId="1" xfId="1045" applyNumberFormat="1" applyFont="1" applyFill="1" applyBorder="1" applyAlignment="1" applyProtection="1">
      <alignment horizontal="center" vertical="center"/>
    </xf>
    <xf numFmtId="4" fontId="8" fillId="0" borderId="1" xfId="1045" applyNumberFormat="1" applyFont="1" applyFill="1" applyBorder="1" applyAlignment="1" applyProtection="1">
      <alignment horizontal="right" vertical="center"/>
    </xf>
    <xf numFmtId="0" fontId="8" fillId="0" borderId="0" xfId="1045" applyFill="1"/>
    <xf numFmtId="0" fontId="8" fillId="65" borderId="1" xfId="1045" applyNumberFormat="1" applyFont="1" applyFill="1" applyBorder="1" applyAlignment="1" applyProtection="1">
      <alignment horizontal="center" vertical="center"/>
    </xf>
    <xf numFmtId="49" fontId="8" fillId="65" borderId="1" xfId="1045" applyNumberFormat="1" applyFont="1" applyFill="1" applyBorder="1" applyAlignment="1" applyProtection="1">
      <alignment horizontal="center" vertical="center"/>
    </xf>
    <xf numFmtId="49" fontId="8" fillId="65" borderId="1" xfId="1045" applyNumberFormat="1" applyFont="1" applyFill="1" applyBorder="1" applyAlignment="1" applyProtection="1">
      <alignment vertical="center" wrapText="1"/>
    </xf>
    <xf numFmtId="4" fontId="8" fillId="65" borderId="1" xfId="1045" applyNumberFormat="1" applyFont="1" applyFill="1" applyBorder="1" applyAlignment="1" applyProtection="1">
      <alignment horizontal="right" vertical="center"/>
    </xf>
    <xf numFmtId="0" fontId="5" fillId="0" borderId="0" xfId="1463" applyFont="1" applyFill="1" applyAlignment="1">
      <alignment vertical="center" wrapText="1"/>
    </xf>
    <xf numFmtId="0" fontId="2" fillId="0" borderId="0" xfId="1463" applyFont="1" applyFill="1" applyAlignment="1">
      <alignment vertical="center"/>
    </xf>
    <xf numFmtId="0" fontId="2" fillId="0" borderId="0" xfId="1463" applyFont="1" applyFill="1" applyAlignment="1">
      <alignment vertical="center" wrapText="1"/>
    </xf>
    <xf numFmtId="0" fontId="6" fillId="0" borderId="27" xfId="1463" applyFont="1" applyFill="1" applyBorder="1" applyAlignment="1">
      <alignment horizontal="right" vertical="center"/>
    </xf>
    <xf numFmtId="0" fontId="5" fillId="0" borderId="29" xfId="1463" applyFont="1" applyFill="1" applyBorder="1" applyAlignment="1">
      <alignment horizontal="left" vertical="center" wrapText="1"/>
    </xf>
    <xf numFmtId="238" fontId="5" fillId="0" borderId="1" xfId="1463" applyNumberFormat="1" applyFont="1" applyFill="1" applyBorder="1" applyAlignment="1">
      <alignment horizontal="right" vertical="center"/>
    </xf>
    <xf numFmtId="3" fontId="2" fillId="0" borderId="1" xfId="1463" applyNumberFormat="1" applyFont="1" applyFill="1" applyBorder="1" applyAlignment="1">
      <alignment horizontal="left" vertical="center" wrapText="1" indent="1"/>
    </xf>
    <xf numFmtId="238" fontId="2" fillId="0" borderId="1" xfId="1463" applyNumberFormat="1" applyFont="1" applyFill="1" applyBorder="1" applyAlignment="1">
      <alignment horizontal="right" vertical="center"/>
    </xf>
    <xf numFmtId="0" fontId="5" fillId="0" borderId="1" xfId="1463" applyFont="1" applyFill="1" applyBorder="1" applyAlignment="1">
      <alignment horizontal="left" vertical="center" wrapText="1"/>
    </xf>
    <xf numFmtId="3" fontId="2" fillId="0" borderId="0" xfId="1463" applyNumberFormat="1" applyFont="1" applyFill="1" applyAlignment="1">
      <alignment vertical="center"/>
    </xf>
    <xf numFmtId="3" fontId="5" fillId="0" borderId="5" xfId="1463" applyNumberFormat="1" applyFont="1" applyFill="1" applyBorder="1" applyAlignment="1">
      <alignment horizontal="left" vertical="center" wrapText="1"/>
    </xf>
    <xf numFmtId="238" fontId="5" fillId="0" borderId="1" xfId="1463" applyNumberFormat="1" applyFont="1" applyFill="1" applyBorder="1" applyAlignment="1">
      <alignment vertical="center"/>
    </xf>
    <xf numFmtId="0" fontId="5" fillId="0" borderId="0" xfId="1463" applyFont="1" applyFill="1" applyAlignment="1">
      <alignment vertical="center"/>
    </xf>
    <xf numFmtId="238" fontId="2" fillId="0" borderId="1" xfId="1463" applyNumberFormat="1" applyFont="1" applyFill="1" applyBorder="1" applyAlignment="1">
      <alignment vertical="center"/>
    </xf>
    <xf numFmtId="0" fontId="5" fillId="0" borderId="0" xfId="1829" applyFont="1">
      <alignment vertical="center"/>
    </xf>
    <xf numFmtId="0" fontId="2" fillId="0" borderId="0" xfId="1829">
      <alignment vertical="center"/>
    </xf>
    <xf numFmtId="0" fontId="2" fillId="0" borderId="0" xfId="1829" applyAlignment="1">
      <alignment horizontal="right" vertical="center"/>
    </xf>
    <xf numFmtId="0" fontId="2" fillId="0" borderId="1" xfId="1829" applyBorder="1" applyAlignment="1">
      <alignment horizontal="center" vertical="center"/>
    </xf>
    <xf numFmtId="0" fontId="2" fillId="0" borderId="1" xfId="1829" applyBorder="1">
      <alignment vertical="center"/>
    </xf>
    <xf numFmtId="0" fontId="5" fillId="0" borderId="0" xfId="1459" applyFont="1" applyFill="1" applyAlignment="1">
      <alignment vertical="center"/>
    </xf>
    <xf numFmtId="0" fontId="5" fillId="0" borderId="0" xfId="1459" applyFont="1" applyFill="1"/>
    <xf numFmtId="0" fontId="2" fillId="0" borderId="0" xfId="1459" applyFill="1"/>
    <xf numFmtId="1" fontId="14" fillId="0" borderId="0" xfId="1459" applyNumberFormat="1" applyFont="1" applyFill="1"/>
    <xf numFmtId="1" fontId="6" fillId="0" borderId="0" xfId="1459" applyNumberFormat="1" applyFont="1" applyFill="1" applyAlignment="1">
      <alignment horizontal="right" vertical="center"/>
    </xf>
    <xf numFmtId="0" fontId="14" fillId="0" borderId="0" xfId="1459" applyFont="1" applyFill="1"/>
    <xf numFmtId="0" fontId="5" fillId="0" borderId="1" xfId="1459" applyFont="1" applyFill="1" applyBorder="1" applyAlignment="1">
      <alignment horizontal="center" vertical="center"/>
    </xf>
    <xf numFmtId="49" fontId="5" fillId="0" borderId="1" xfId="1459" applyNumberFormat="1" applyFont="1" applyFill="1" applyBorder="1" applyAlignment="1" applyProtection="1">
      <alignment horizontal="centerContinuous" vertical="center"/>
    </xf>
    <xf numFmtId="0" fontId="2" fillId="0" borderId="1" xfId="1459" applyFont="1" applyFill="1" applyBorder="1" applyAlignment="1">
      <alignment vertical="center"/>
    </xf>
    <xf numFmtId="238" fontId="2" fillId="0" borderId="1" xfId="1459" applyNumberFormat="1" applyFont="1" applyFill="1" applyBorder="1" applyAlignment="1" applyProtection="1">
      <alignment horizontal="right" vertical="center"/>
    </xf>
    <xf numFmtId="238" fontId="2" fillId="0" borderId="1" xfId="1459" applyNumberFormat="1" applyFont="1" applyFill="1" applyBorder="1" applyAlignment="1">
      <alignment horizontal="right" vertical="center"/>
    </xf>
    <xf numFmtId="0" fontId="2" fillId="0" borderId="1" xfId="1459" applyFill="1" applyBorder="1" applyAlignment="1">
      <alignment vertical="center"/>
    </xf>
    <xf numFmtId="238" fontId="5" fillId="0" borderId="1" xfId="1459" applyNumberFormat="1" applyFont="1" applyFill="1" applyBorder="1" applyAlignment="1" applyProtection="1">
      <alignment horizontal="right" vertical="center"/>
    </xf>
    <xf numFmtId="0" fontId="14" fillId="0" borderId="0" xfId="839" applyFont="1"/>
    <xf numFmtId="240" fontId="14" fillId="0" borderId="0" xfId="839" applyNumberFormat="1" applyFont="1"/>
    <xf numFmtId="0" fontId="16" fillId="0" borderId="0" xfId="839" applyFont="1" applyAlignment="1"/>
    <xf numFmtId="0" fontId="16" fillId="0" borderId="0" xfId="839" applyFont="1"/>
    <xf numFmtId="0" fontId="15" fillId="0" borderId="27" xfId="839" applyFont="1" applyBorder="1" applyAlignment="1">
      <alignment horizontal="center"/>
    </xf>
    <xf numFmtId="0" fontId="18" fillId="0" borderId="0" xfId="839" applyFont="1"/>
    <xf numFmtId="0" fontId="17" fillId="31" borderId="1" xfId="839" applyFont="1" applyFill="1" applyBorder="1" applyAlignment="1">
      <alignment horizontal="center" vertical="center"/>
    </xf>
    <xf numFmtId="0" fontId="17" fillId="0" borderId="1" xfId="839" applyFont="1" applyFill="1" applyBorder="1" applyAlignment="1">
      <alignment horizontal="center" vertical="center"/>
    </xf>
    <xf numFmtId="240" fontId="17" fillId="0" borderId="1" xfId="839" applyNumberFormat="1" applyFont="1" applyFill="1" applyBorder="1" applyAlignment="1">
      <alignment horizontal="center" vertical="center"/>
    </xf>
    <xf numFmtId="0" fontId="17" fillId="0" borderId="1" xfId="839" applyFont="1" applyFill="1" applyBorder="1" applyAlignment="1">
      <alignment horizontal="left" vertical="center"/>
    </xf>
    <xf numFmtId="240" fontId="17" fillId="0" borderId="1" xfId="839" applyNumberFormat="1" applyFont="1" applyFill="1" applyBorder="1" applyAlignment="1">
      <alignment vertical="center"/>
    </xf>
    <xf numFmtId="0" fontId="17" fillId="0" borderId="1" xfId="839" applyFont="1" applyFill="1" applyBorder="1" applyAlignment="1">
      <alignment horizontal="left" vertical="center" indent="1"/>
    </xf>
    <xf numFmtId="0" fontId="18" fillId="0" borderId="1" xfId="839" applyFont="1" applyBorder="1"/>
    <xf numFmtId="0" fontId="17" fillId="0" borderId="1" xfId="839" applyFont="1" applyBorder="1" applyAlignment="1">
      <alignment horizontal="left" vertical="center" indent="1"/>
    </xf>
    <xf numFmtId="0" fontId="17" fillId="0" borderId="1" xfId="839" applyFont="1" applyBorder="1" applyAlignment="1">
      <alignment vertical="center"/>
    </xf>
    <xf numFmtId="0" fontId="17" fillId="0" borderId="1" xfId="839" applyFont="1" applyBorder="1"/>
    <xf numFmtId="0" fontId="17" fillId="0" borderId="1" xfId="839" applyFont="1" applyFill="1" applyBorder="1"/>
    <xf numFmtId="0" fontId="18" fillId="0" borderId="1" xfId="839" applyFont="1" applyFill="1" applyBorder="1"/>
    <xf numFmtId="240" fontId="18" fillId="0" borderId="1" xfId="839" applyNumberFormat="1" applyFont="1" applyFill="1" applyBorder="1"/>
    <xf numFmtId="0" fontId="17" fillId="0" borderId="0" xfId="839" applyFont="1"/>
    <xf numFmtId="240" fontId="18" fillId="0" borderId="0" xfId="839" applyNumberFormat="1" applyFont="1"/>
    <xf numFmtId="0" fontId="5" fillId="0" borderId="0" xfId="839" applyFont="1"/>
    <xf numFmtId="0" fontId="2" fillId="0" borderId="0" xfId="839"/>
    <xf numFmtId="240" fontId="2" fillId="0" borderId="0" xfId="839" applyNumberFormat="1"/>
    <xf numFmtId="0" fontId="14" fillId="0" borderId="0" xfId="13" applyFont="1">
      <alignment vertical="center"/>
    </xf>
    <xf numFmtId="0" fontId="16" fillId="0" borderId="0" xfId="13" applyFont="1">
      <alignment vertical="center"/>
    </xf>
    <xf numFmtId="0" fontId="15" fillId="0" borderId="0" xfId="839" applyFont="1" applyAlignment="1">
      <alignment horizontal="center"/>
    </xf>
    <xf numFmtId="0" fontId="18" fillId="0" borderId="0" xfId="13" applyFont="1">
      <alignment vertical="center"/>
    </xf>
    <xf numFmtId="1" fontId="17" fillId="0" borderId="1" xfId="13" applyNumberFormat="1" applyFont="1" applyFill="1" applyBorder="1" applyAlignment="1">
      <alignment horizontal="left" vertical="center"/>
    </xf>
    <xf numFmtId="0" fontId="17" fillId="0" borderId="1" xfId="839" applyFont="1" applyFill="1" applyBorder="1" applyAlignment="1">
      <alignment vertical="center"/>
    </xf>
    <xf numFmtId="0" fontId="17" fillId="0" borderId="1" xfId="839" applyNumberFormat="1" applyFont="1" applyBorder="1" applyAlignment="1">
      <alignment vertical="center"/>
    </xf>
    <xf numFmtId="0" fontId="17" fillId="0" borderId="1" xfId="838" applyFont="1" applyFill="1" applyBorder="1" applyAlignment="1">
      <alignment vertical="center"/>
    </xf>
    <xf numFmtId="0" fontId="134" fillId="0" borderId="1" xfId="13" applyFont="1" applyFill="1" applyBorder="1" applyAlignment="1">
      <alignment vertical="center"/>
    </xf>
    <xf numFmtId="0" fontId="18" fillId="0" borderId="1" xfId="838" applyFont="1" applyFill="1" applyBorder="1" applyAlignment="1">
      <alignment vertical="center"/>
    </xf>
    <xf numFmtId="240" fontId="17" fillId="0" borderId="1" xfId="839" applyNumberFormat="1" applyFont="1" applyBorder="1" applyAlignment="1">
      <alignment vertical="center"/>
    </xf>
    <xf numFmtId="240" fontId="18" fillId="0" borderId="1" xfId="839" applyNumberFormat="1" applyFont="1" applyBorder="1"/>
    <xf numFmtId="0" fontId="2" fillId="0" borderId="0" xfId="13">
      <alignment vertical="center"/>
    </xf>
    <xf numFmtId="0" fontId="135" fillId="0" borderId="0" xfId="839" applyFont="1" applyAlignment="1">
      <alignment horizont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 applyProtection="1">
      <alignment vertical="center"/>
    </xf>
    <xf numFmtId="3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36" fillId="0" borderId="1" xfId="839" applyFont="1" applyFill="1" applyBorder="1" applyAlignment="1">
      <alignment horizontal="left" vertical="center"/>
    </xf>
    <xf numFmtId="240" fontId="136" fillId="0" borderId="1" xfId="839" applyNumberFormat="1" applyFont="1" applyFill="1" applyBorder="1" applyAlignment="1">
      <alignment vertical="center"/>
    </xf>
    <xf numFmtId="0" fontId="137" fillId="0" borderId="0" xfId="839" applyFont="1"/>
    <xf numFmtId="0" fontId="136" fillId="0" borderId="1" xfId="839" applyFont="1" applyFill="1" applyBorder="1" applyAlignment="1">
      <alignment horizontal="left" vertical="center" indent="1"/>
    </xf>
    <xf numFmtId="0" fontId="3" fillId="0" borderId="0" xfId="1459" applyFont="1" applyFill="1" applyAlignment="1">
      <alignment vertical="center"/>
    </xf>
    <xf numFmtId="0" fontId="2" fillId="0" borderId="0" xfId="1459" applyFont="1" applyFill="1" applyAlignment="1">
      <alignment vertical="center"/>
    </xf>
    <xf numFmtId="0" fontId="2" fillId="0" borderId="0" xfId="1459" applyFont="1" applyFill="1" applyAlignment="1">
      <alignment horizontal="right" vertical="center"/>
    </xf>
    <xf numFmtId="0" fontId="5" fillId="0" borderId="1" xfId="1459" applyFont="1" applyFill="1" applyBorder="1" applyAlignment="1">
      <alignment horizontal="center" vertical="center" wrapText="1"/>
    </xf>
    <xf numFmtId="0" fontId="6" fillId="0" borderId="1" xfId="1459" applyFont="1" applyFill="1" applyBorder="1" applyAlignment="1">
      <alignment vertical="center"/>
    </xf>
    <xf numFmtId="1" fontId="6" fillId="2" borderId="1" xfId="1459" applyNumberFormat="1" applyFont="1" applyFill="1" applyBorder="1" applyAlignment="1">
      <alignment vertical="center"/>
    </xf>
    <xf numFmtId="0" fontId="6" fillId="2" borderId="1" xfId="1459" applyFont="1" applyFill="1" applyBorder="1" applyAlignment="1">
      <alignment vertical="center"/>
    </xf>
    <xf numFmtId="177" fontId="6" fillId="0" borderId="1" xfId="1459" applyNumberFormat="1" applyFont="1" applyFill="1" applyBorder="1" applyAlignment="1" applyProtection="1">
      <alignment horizontal="left" vertical="center"/>
      <protection locked="0"/>
    </xf>
    <xf numFmtId="176" fontId="6" fillId="0" borderId="1" xfId="1459" applyNumberFormat="1" applyFont="1" applyFill="1" applyBorder="1" applyAlignment="1" applyProtection="1">
      <alignment horizontal="left" vertical="center"/>
      <protection locked="0"/>
    </xf>
    <xf numFmtId="0" fontId="6" fillId="0" borderId="1" xfId="1459" applyFont="1" applyBorder="1" applyAlignment="1">
      <alignment vertical="center"/>
    </xf>
    <xf numFmtId="0" fontId="9" fillId="0" borderId="1" xfId="1459" applyFont="1" applyFill="1" applyBorder="1" applyAlignment="1">
      <alignment vertical="center"/>
    </xf>
    <xf numFmtId="1" fontId="6" fillId="0" borderId="1" xfId="1459" applyNumberFormat="1" applyFont="1" applyFill="1" applyBorder="1" applyAlignment="1" applyProtection="1">
      <alignment vertical="center"/>
      <protection locked="0"/>
    </xf>
    <xf numFmtId="0" fontId="6" fillId="0" borderId="1" xfId="1459" applyNumberFormat="1" applyFont="1" applyFill="1" applyBorder="1" applyAlignment="1" applyProtection="1">
      <alignment vertical="center"/>
      <protection locked="0"/>
    </xf>
    <xf numFmtId="0" fontId="6" fillId="2" borderId="1" xfId="1459" applyNumberFormat="1" applyFont="1" applyFill="1" applyBorder="1" applyAlignment="1" applyProtection="1">
      <alignment vertical="center"/>
      <protection locked="0"/>
    </xf>
    <xf numFmtId="1" fontId="6" fillId="2" borderId="1" xfId="1459" applyNumberFormat="1" applyFont="1" applyFill="1" applyBorder="1" applyAlignment="1" applyProtection="1">
      <alignment vertical="center"/>
      <protection locked="0"/>
    </xf>
    <xf numFmtId="0" fontId="98" fillId="0" borderId="1" xfId="1459" applyFont="1" applyFill="1" applyBorder="1" applyAlignment="1">
      <alignment vertical="center"/>
    </xf>
    <xf numFmtId="0" fontId="7" fillId="0" borderId="0" xfId="1459" applyFont="1" applyFill="1" applyAlignment="1">
      <alignment vertical="center"/>
    </xf>
    <xf numFmtId="0" fontId="9" fillId="0" borderId="1" xfId="1459" applyFont="1" applyFill="1" applyBorder="1" applyAlignment="1">
      <alignment horizontal="distributed" vertical="center"/>
    </xf>
    <xf numFmtId="0" fontId="2" fillId="0" borderId="1" xfId="1459" applyFill="1" applyBorder="1"/>
    <xf numFmtId="10" fontId="2" fillId="0" borderId="1" xfId="1459" applyNumberFormat="1" applyFill="1" applyBorder="1"/>
    <xf numFmtId="9" fontId="2" fillId="0" borderId="1" xfId="1459" applyNumberFormat="1" applyFill="1" applyBorder="1"/>
    <xf numFmtId="0" fontId="35" fillId="0" borderId="1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4" fillId="0" borderId="0" xfId="1459" applyFont="1" applyFill="1" applyAlignment="1">
      <alignment horizontal="center" vertical="center"/>
    </xf>
    <xf numFmtId="0" fontId="56" fillId="0" borderId="1" xfId="1046" applyNumberFormat="1" applyFont="1" applyFill="1" applyBorder="1" applyAlignment="1" applyProtection="1">
      <alignment horizontal="center" vertical="center" wrapText="1"/>
    </xf>
    <xf numFmtId="237" fontId="8" fillId="0" borderId="1" xfId="1046" applyNumberFormat="1" applyFont="1" applyFill="1" applyBorder="1" applyAlignment="1">
      <alignment horizontal="center" vertical="center"/>
    </xf>
    <xf numFmtId="237" fontId="8" fillId="0" borderId="5" xfId="1046" applyNumberFormat="1" applyFont="1" applyFill="1" applyBorder="1" applyAlignment="1">
      <alignment horizontal="center" vertical="center"/>
    </xf>
    <xf numFmtId="0" fontId="56" fillId="0" borderId="1" xfId="1046" applyNumberFormat="1" applyFont="1" applyFill="1" applyBorder="1" applyAlignment="1" applyProtection="1">
      <alignment horizontal="center" vertical="center"/>
    </xf>
    <xf numFmtId="237" fontId="8" fillId="0" borderId="5" xfId="1046" applyNumberFormat="1" applyFont="1" applyFill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" xfId="1463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32" fillId="0" borderId="0" xfId="1463" applyFont="1" applyFill="1" applyAlignment="1">
      <alignment horizontal="center" vertical="center"/>
    </xf>
    <xf numFmtId="0" fontId="5" fillId="0" borderId="28" xfId="1463" applyFont="1" applyFill="1" applyBorder="1" applyAlignment="1">
      <alignment horizontal="center" vertical="center" wrapText="1"/>
    </xf>
    <xf numFmtId="0" fontId="5" fillId="0" borderId="29" xfId="1463" applyFont="1" applyFill="1" applyBorder="1" applyAlignment="1">
      <alignment horizontal="center" vertical="center" wrapText="1"/>
    </xf>
    <xf numFmtId="0" fontId="5" fillId="0" borderId="5" xfId="1463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3" fillId="0" borderId="0" xfId="1829" applyFont="1" applyAlignment="1">
      <alignment horizontal="center" vertical="center"/>
    </xf>
    <xf numFmtId="0" fontId="132" fillId="0" borderId="0" xfId="1459" applyFont="1" applyFill="1" applyAlignment="1">
      <alignment horizontal="center" vertical="center"/>
    </xf>
    <xf numFmtId="0" fontId="0" fillId="0" borderId="0" xfId="0" applyAlignment="1">
      <alignment vertical="center"/>
    </xf>
    <xf numFmtId="239" fontId="2" fillId="0" borderId="2" xfId="1459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5" fillId="0" borderId="0" xfId="839" applyFont="1" applyBorder="1" applyAlignment="1">
      <alignment horizontal="center"/>
    </xf>
    <xf numFmtId="0" fontId="17" fillId="31" borderId="30" xfId="839" applyFont="1" applyFill="1" applyBorder="1" applyAlignment="1">
      <alignment horizontal="center" vertical="center"/>
    </xf>
    <xf numFmtId="0" fontId="17" fillId="31" borderId="31" xfId="839" applyFont="1" applyFill="1" applyBorder="1" applyAlignment="1">
      <alignment horizontal="center" vertical="center"/>
    </xf>
    <xf numFmtId="0" fontId="2" fillId="0" borderId="2" xfId="1829" applyBorder="1" applyAlignment="1">
      <alignment vertical="center"/>
    </xf>
    <xf numFmtId="0" fontId="15" fillId="0" borderId="0" xfId="839" applyFont="1" applyAlignment="1">
      <alignment horizontal="center"/>
    </xf>
    <xf numFmtId="0" fontId="18" fillId="0" borderId="2" xfId="13" applyFont="1" applyBorder="1" applyAlignment="1">
      <alignment vertical="center"/>
    </xf>
  </cellXfs>
  <cellStyles count="1830">
    <cellStyle name=" " xfId="15"/>
    <cellStyle name=" _四区预算报人大" xfId="16"/>
    <cellStyle name="&#10;mouse.drv=lm" xfId="17"/>
    <cellStyle name="??" xfId="18"/>
    <cellStyle name="?? [0]" xfId="19"/>
    <cellStyle name="???" xfId="20"/>
    <cellStyle name="????" xfId="21"/>
    <cellStyle name="??????_E_A8-" xfId="22"/>
    <cellStyle name="???_2017-市本级报人大样表-10-14" xfId="23"/>
    <cellStyle name="???¨" xfId="24"/>
    <cellStyle name="???¨¤" xfId="25"/>
    <cellStyle name="???§??" xfId="26"/>
    <cellStyle name="???à" xfId="27"/>
    <cellStyle name="???à¨" xfId="28"/>
    <cellStyle name="???mal" xfId="29"/>
    <cellStyle name="??_0N-HANDLING " xfId="30"/>
    <cellStyle name="??¡" xfId="31"/>
    <cellStyle name="??¡à¨" xfId="32"/>
    <cellStyle name="??¨" xfId="33"/>
    <cellStyle name="??¨???" xfId="34"/>
    <cellStyle name="??¨_四区预算报人大" xfId="35"/>
    <cellStyle name="??¨′" xfId="36"/>
    <cellStyle name="??¨¬" xfId="37"/>
    <cellStyle name="??¨¬???" xfId="38"/>
    <cellStyle name="??¨¬_四区预算报人大" xfId="39"/>
    <cellStyle name="??±" xfId="40"/>
    <cellStyle name="??±ò[" xfId="41"/>
    <cellStyle name="??ì" xfId="42"/>
    <cellStyle name="??ì???" xfId="43"/>
    <cellStyle name="??ì??[" xfId="44"/>
    <cellStyle name="??ì_四区预算报人大" xfId="45"/>
    <cellStyle name="?¡ì?" xfId="46"/>
    <cellStyle name="?¡ì??¡¤" xfId="47"/>
    <cellStyle name="?¡ì?_四区预算报人大" xfId="48"/>
    <cellStyle name="?§" xfId="49"/>
    <cellStyle name="?§?" xfId="50"/>
    <cellStyle name="?§??" xfId="51"/>
    <cellStyle name="?§??[" xfId="52"/>
    <cellStyle name="?§??[0" xfId="53"/>
    <cellStyle name="?§??_四区预算报人大" xfId="54"/>
    <cellStyle name="?§??·" xfId="55"/>
    <cellStyle name="?§?_四区预算报人大" xfId="56"/>
    <cellStyle name="?§_四区预算报人大" xfId="57"/>
    <cellStyle name="?H?????W?s??" xfId="58"/>
    <cellStyle name="?W?s??" xfId="59"/>
    <cellStyle name="?鹎%U龡&amp;H?_x0008_e_x0005_9_x0006__x0007__x0001__x0001_" xfId="60"/>
    <cellStyle name="?鹎%U龡&amp;H齲_x0001_C铣_x0014__x0007__x0001__x0001_" xfId="61"/>
    <cellStyle name="@_text" xfId="62"/>
    <cellStyle name="@ET_Style?@font-face" xfId="63"/>
    <cellStyle name="_(中企华)审计评估联合申报明细表.V1" xfId="64"/>
    <cellStyle name="_~1276375" xfId="65"/>
    <cellStyle name="_05" xfId="66"/>
    <cellStyle name="_05_四区预算报人大" xfId="67"/>
    <cellStyle name="_1" xfId="68"/>
    <cellStyle name="_13" xfId="69"/>
    <cellStyle name="_13-19" xfId="70"/>
    <cellStyle name="_13-19(1)" xfId="71"/>
    <cellStyle name="_16" xfId="72"/>
    <cellStyle name="_17" xfId="73"/>
    <cellStyle name="_17_四区预算报人大" xfId="74"/>
    <cellStyle name="_2003-17" xfId="75"/>
    <cellStyle name="_2003-17_四区预算报人大" xfId="76"/>
    <cellStyle name="_2005-09" xfId="77"/>
    <cellStyle name="_2005-09_四区预算报人大" xfId="78"/>
    <cellStyle name="_2005-17" xfId="79"/>
    <cellStyle name="_2005-17_四区预算报人大" xfId="80"/>
    <cellStyle name="_2005-18" xfId="81"/>
    <cellStyle name="_2005-18_四区预算报人大" xfId="82"/>
    <cellStyle name="_2005-19" xfId="83"/>
    <cellStyle name="_2005-19_四区预算报人大" xfId="84"/>
    <cellStyle name="_2006-2" xfId="85"/>
    <cellStyle name="_2006-2_四区预算报人大" xfId="86"/>
    <cellStyle name="_2008 Oracle bootcamp Event budget Plan v2" xfId="87"/>
    <cellStyle name="_20100326高清市院遂宁检察院1080P配置清单26日改" xfId="88"/>
    <cellStyle name="_2010省对市县转移支付测算表(10-21）" xfId="89"/>
    <cellStyle name="_29" xfId="90"/>
    <cellStyle name="_29_四区预算报人大" xfId="91"/>
    <cellStyle name="_5K700" xfId="92"/>
    <cellStyle name="_Book1" xfId="93"/>
    <cellStyle name="_Book1_1" xfId="94"/>
    <cellStyle name="_Book1_2" xfId="95"/>
    <cellStyle name="_Book1_3" xfId="96"/>
    <cellStyle name="_Book3" xfId="97"/>
    <cellStyle name="_Book3_四区预算报人大" xfId="98"/>
    <cellStyle name="_CBRE明细表" xfId="99"/>
    <cellStyle name="_Ellen task" xfId="100"/>
    <cellStyle name="_ET_STYLE_NoName_00_" xfId="101"/>
    <cellStyle name="_ET_STYLE_NoName_00__2017-市本级报人大样表-10-14" xfId="102"/>
    <cellStyle name="_ET_STYLE_NoName_00__Book1" xfId="103"/>
    <cellStyle name="_ET_STYLE_NoName_00__Book1_1" xfId="104"/>
    <cellStyle name="_ET_STYLE_NoName_00__Book1_1_Book1" xfId="105"/>
    <cellStyle name="_ET_STYLE_NoName_00__Book1_2" xfId="106"/>
    <cellStyle name="_ET_STYLE_NoName_00__Book1_2_Book1" xfId="107"/>
    <cellStyle name="_ET_STYLE_NoName_00__Book1_3" xfId="108"/>
    <cellStyle name="_ET_STYLE_NoName_00__Book1_Book1" xfId="109"/>
    <cellStyle name="_ET_STYLE_NoName_00__MA-T-接口清单-20090508" xfId="110"/>
    <cellStyle name="_ET_STYLE_NoName_00__MA接口清单" xfId="111"/>
    <cellStyle name="_ET_STYLE_NoName_00__Sheet3" xfId="112"/>
    <cellStyle name="_ET_STYLE_NoName_00__对公贷款" xfId="113"/>
    <cellStyle name="_ET_STYLE_NoName_00__对公定期" xfId="114"/>
    <cellStyle name="_ET_STYLE_NoName_00__对公活期" xfId="115"/>
    <cellStyle name="_ET_STYLE_NoName_00__对公客户" xfId="116"/>
    <cellStyle name="_ET_STYLE_NoName_00__对私定期账户表" xfId="117"/>
    <cellStyle name="_ET_STYLE_NoName_00__对私活期" xfId="118"/>
    <cellStyle name="_ET_STYLE_NoName_00__对私活期账户表" xfId="119"/>
    <cellStyle name="_ET_STYLE_NoName_00__对私客户" xfId="120"/>
    <cellStyle name="_ET_STYLE_NoName_00__分摊参数接口" xfId="121"/>
    <cellStyle name="_ET_STYLE_NoName_00__接口清单" xfId="122"/>
    <cellStyle name="_ET_STYLE_NoName_00__其他金融工具接口表" xfId="123"/>
    <cellStyle name="_ET_STYLE_NoName_00__人大附表-9-14" xfId="124"/>
    <cellStyle name="_ET_STYLE_NoName_00__筛选的中间业务流水" xfId="125"/>
    <cellStyle name="_ET_STYLE_NoName_00__四区2017年预算" xfId="126"/>
    <cellStyle name="_ET_STYLE_NoName_00__账户基本信息" xfId="127"/>
    <cellStyle name="_ET_STYLE_NoName_00__账户筛选交易" xfId="128"/>
    <cellStyle name="_KPMG original version" xfId="129"/>
    <cellStyle name="_KPMG original version_(中企华)审计评估联合申报明细表.V1" xfId="130"/>
    <cellStyle name="_KPMG original version_附件1：审计评估联合申报明细表" xfId="131"/>
    <cellStyle name="_long term loan - others 300504" xfId="132"/>
    <cellStyle name="_long term loan - others 300504_(中企华)审计评估联合申报明细表.V1" xfId="133"/>
    <cellStyle name="_long term loan - others 300504_KPMG original version" xfId="134"/>
    <cellStyle name="_long term loan - others 300504_KPMG original version_(中企华)审计评估联合申报明细表.V1" xfId="135"/>
    <cellStyle name="_long term loan - others 300504_KPMG original version_附件1：审计评估联合申报明细表" xfId="136"/>
    <cellStyle name="_long term loan - others 300504_Shenhua PBC package 050530" xfId="137"/>
    <cellStyle name="_long term loan - others 300504_Shenhua PBC package 050530_(中企华)审计评估联合申报明细表.V1" xfId="138"/>
    <cellStyle name="_long term loan - others 300504_Shenhua PBC package 050530_附件1：审计评估联合申报明细表" xfId="139"/>
    <cellStyle name="_long term loan - others 300504_附件1：审计评估联合申报明细表" xfId="140"/>
    <cellStyle name="_long term loan - others 300504_审计调查表.V3" xfId="141"/>
    <cellStyle name="_MA-T-MA01.01数据完整性检查子模块-详细设计" xfId="142"/>
    <cellStyle name="_MA-T-接口清单-20090508" xfId="143"/>
    <cellStyle name="_MA-T-指标维度地图" xfId="144"/>
    <cellStyle name="_MA接口清单" xfId="145"/>
    <cellStyle name="_NJ09-05" xfId="146"/>
    <cellStyle name="_NJ09-05_四区预算报人大" xfId="147"/>
    <cellStyle name="_NJ17-06" xfId="148"/>
    <cellStyle name="_NJ17-06_四区预算报人大" xfId="149"/>
    <cellStyle name="_NJ17-24" xfId="150"/>
    <cellStyle name="_NJ17-24_四区预算报人大" xfId="151"/>
    <cellStyle name="_NJ17-25" xfId="152"/>
    <cellStyle name="_NJ17-25_四区预算报人大" xfId="153"/>
    <cellStyle name="_NJ17-26" xfId="154"/>
    <cellStyle name="_NJ17-26_四区预算报人大" xfId="155"/>
    <cellStyle name="_NJ18-13" xfId="156"/>
    <cellStyle name="_NJ18-13_四区预算报人大" xfId="157"/>
    <cellStyle name="_NJ18-27" xfId="158"/>
    <cellStyle name="_NJ18-27_四区预算报人大" xfId="159"/>
    <cellStyle name="_Part III.200406.Loan and Liabilities details.(Site Name)" xfId="160"/>
    <cellStyle name="_Part III.200406.Loan and Liabilities details.(Site Name)_(中企华)审计评估联合申报明细表.V1" xfId="161"/>
    <cellStyle name="_Part III.200406.Loan and Liabilities details.(Site Name)_KPMG original version" xfId="162"/>
    <cellStyle name="_Part III.200406.Loan and Liabilities details.(Site Name)_KPMG original version_(中企华)审计评估联合申报明细表.V1" xfId="163"/>
    <cellStyle name="_Part III.200406.Loan and Liabilities details.(Site Name)_KPMG original version_附件1：审计评估联合申报明细表" xfId="164"/>
    <cellStyle name="_Part III.200406.Loan and Liabilities details.(Site Name)_Shenhua PBC package 050530" xfId="165"/>
    <cellStyle name="_Part III.200406.Loan and Liabilities details.(Site Name)_Shenhua PBC package 050530_(中企华)审计评估联合申报明细表.V1" xfId="166"/>
    <cellStyle name="_Part III.200406.Loan and Liabilities details.(Site Name)_Shenhua PBC package 050530_附件1：审计评估联合申报明细表" xfId="167"/>
    <cellStyle name="_Part III.200406.Loan and Liabilities details.(Site Name)_附件1：审计评估联合申报明细表" xfId="168"/>
    <cellStyle name="_Part III.200406.Loan and Liabilities details.(Site Name)_审计调查表.V3" xfId="169"/>
    <cellStyle name="_Shenhua PBC package 050530" xfId="170"/>
    <cellStyle name="_Shenhua PBC package 050530_(中企华)审计评估联合申报明细表.V1" xfId="171"/>
    <cellStyle name="_Shenhua PBC package 050530_附件1：审计评估联合申报明细表" xfId="172"/>
    <cellStyle name="_参加人员情况调查表_consolidate" xfId="173"/>
    <cellStyle name="_定稿" xfId="174"/>
    <cellStyle name="_定稿_四区预算报人大" xfId="175"/>
    <cellStyle name="_对公贷款" xfId="176"/>
    <cellStyle name="_对公定期" xfId="177"/>
    <cellStyle name="_对公活期" xfId="178"/>
    <cellStyle name="_对公活期账户" xfId="179"/>
    <cellStyle name="_对公客户" xfId="180"/>
    <cellStyle name="_对公客户_1" xfId="181"/>
    <cellStyle name="_对公中间业务" xfId="182"/>
    <cellStyle name="_对公中间业务表" xfId="183"/>
    <cellStyle name="_对私贷款账户表" xfId="184"/>
    <cellStyle name="_对私定期账户表" xfId="185"/>
    <cellStyle name="_对私活期" xfId="186"/>
    <cellStyle name="_对私活期账户" xfId="187"/>
    <cellStyle name="_对私客户" xfId="188"/>
    <cellStyle name="_对私客户_1" xfId="189"/>
    <cellStyle name="_对私中间业务表" xfId="190"/>
    <cellStyle name="_房屋建筑评估申报表" xfId="191"/>
    <cellStyle name="_分市分省GDP" xfId="192"/>
    <cellStyle name="_分市分省GDP_四区预算报人大" xfId="193"/>
    <cellStyle name="_分摊参数接口" xfId="194"/>
    <cellStyle name="_附件1：审计评估联合申报明细表" xfId="195"/>
    <cellStyle name="_副本2006-2" xfId="196"/>
    <cellStyle name="_副本2006-2_四区预算报人大" xfId="197"/>
    <cellStyle name="_副本2006-2新" xfId="198"/>
    <cellStyle name="_副本2006-2新_四区预算报人大" xfId="199"/>
    <cellStyle name="_管网二所 K (02-04)" xfId="200"/>
    <cellStyle name="_接口清单" xfId="201"/>
    <cellStyle name="_弱电系统设备配置报价清单" xfId="202"/>
    <cellStyle name="_筛选的中间业务流水" xfId="203"/>
    <cellStyle name="_审计调查表.V3" xfId="204"/>
    <cellStyle name="_四所 (K844)" xfId="205"/>
    <cellStyle name="_文函专递0211-施工企业调查表（附件）" xfId="206"/>
    <cellStyle name="_账户基本信息" xfId="207"/>
    <cellStyle name="_账户筛选交易" xfId="208"/>
    <cellStyle name="_综合数据" xfId="209"/>
    <cellStyle name="_综合数据_四区预算报人大" xfId="210"/>
    <cellStyle name="_纵横对比" xfId="211"/>
    <cellStyle name="{Comma [0]}" xfId="212"/>
    <cellStyle name="{Comma}" xfId="213"/>
    <cellStyle name="{Date}" xfId="214"/>
    <cellStyle name="{Month}" xfId="215"/>
    <cellStyle name="{Percent}" xfId="216"/>
    <cellStyle name="{Thousand [0]}" xfId="217"/>
    <cellStyle name="{Thousand}" xfId="218"/>
    <cellStyle name="{Z'0000(1 dec)}" xfId="219"/>
    <cellStyle name="{Z'0000(4 dec)}" xfId="220"/>
    <cellStyle name="¡ã¨" xfId="221"/>
    <cellStyle name="¤@¯ë_OTT-Con00" xfId="222"/>
    <cellStyle name="»õ" xfId="223"/>
    <cellStyle name="»õ±ò" xfId="224"/>
    <cellStyle name="»õ±ò[" xfId="225"/>
    <cellStyle name="»õ±ò[0]" xfId="226"/>
    <cellStyle name="»õ±ò_（鸭河工区）财政预算草案表" xfId="227"/>
    <cellStyle name="°" xfId="228"/>
    <cellStyle name="°_05" xfId="229"/>
    <cellStyle name="°_05_四区预算报人大" xfId="230"/>
    <cellStyle name="°_1" xfId="231"/>
    <cellStyle name="°_1_四区预算报人大" xfId="232"/>
    <cellStyle name="°_17" xfId="233"/>
    <cellStyle name="°_17_四区预算报人大" xfId="234"/>
    <cellStyle name="°_2003-17" xfId="235"/>
    <cellStyle name="°_2003-17_四区预算报人大" xfId="236"/>
    <cellStyle name="°_2006-2" xfId="237"/>
    <cellStyle name="°_2006-2_四区预算报人大" xfId="238"/>
    <cellStyle name="°_Book3" xfId="239"/>
    <cellStyle name="°_Book3_四区预算报人大" xfId="240"/>
    <cellStyle name="°_NJ17-14" xfId="241"/>
    <cellStyle name="°_NJ17-14_四区预算报人大" xfId="242"/>
    <cellStyle name="°_定稿" xfId="243"/>
    <cellStyle name="°_定稿_四区预算报人大" xfId="244"/>
    <cellStyle name="°_副本2006-2" xfId="245"/>
    <cellStyle name="°_副本2006-2_四区预算报人大" xfId="246"/>
    <cellStyle name="°_副本2006-2新" xfId="247"/>
    <cellStyle name="°_副本2006-2新_四区预算报人大" xfId="248"/>
    <cellStyle name="°_四区预算报人大" xfId="249"/>
    <cellStyle name="°_综合数据" xfId="250"/>
    <cellStyle name="°_综合数据_四区预算报人大" xfId="251"/>
    <cellStyle name="°_纵横对比" xfId="252"/>
    <cellStyle name="°_纵横对比_四区预算报人大" xfId="253"/>
    <cellStyle name="°ù·" xfId="254"/>
    <cellStyle name="°ù·ö±è" xfId="255"/>
    <cellStyle name="¶W³sµ²" xfId="256"/>
    <cellStyle name="0,0&#10;&#10;NA&#10;&#10;" xfId="257"/>
    <cellStyle name="0,0_x000d_&#10;NA_x000d_&#10;" xfId="258"/>
    <cellStyle name="20% - Accent1" xfId="259"/>
    <cellStyle name="20% - Accent2" xfId="260"/>
    <cellStyle name="20% - Accent3" xfId="261"/>
    <cellStyle name="20% - Accent4" xfId="262"/>
    <cellStyle name="20% - Accent5" xfId="263"/>
    <cellStyle name="20% - Accent6" xfId="264"/>
    <cellStyle name="20% - 强调文字颜色 1 2" xfId="1047"/>
    <cellStyle name="20% - 强调文字颜色 1 2 2" xfId="1048"/>
    <cellStyle name="20% - 强调文字颜色 1 2 3" xfId="1049"/>
    <cellStyle name="20% - 强调文字颜色 1 2 4" xfId="1050"/>
    <cellStyle name="20% - 强调文字颜色 1 2 5" xfId="1051"/>
    <cellStyle name="20% - 强调文字颜色 1 3" xfId="1052"/>
    <cellStyle name="20% - 强调文字颜色 1 3 2" xfId="1053"/>
    <cellStyle name="20% - 强调文字颜色 1 4" xfId="1054"/>
    <cellStyle name="20% - 强调文字颜色 2 2" xfId="1055"/>
    <cellStyle name="20% - 强调文字颜色 2 2 2" xfId="1056"/>
    <cellStyle name="20% - 强调文字颜色 2 2 3" xfId="1057"/>
    <cellStyle name="20% - 强调文字颜色 2 2 4" xfId="1058"/>
    <cellStyle name="20% - 强调文字颜色 2 2 5" xfId="1059"/>
    <cellStyle name="20% - 强调文字颜色 2 3" xfId="1060"/>
    <cellStyle name="20% - 强调文字颜色 2 3 2" xfId="1061"/>
    <cellStyle name="20% - 强调文字颜色 2 4" xfId="1062"/>
    <cellStyle name="20% - 强调文字颜色 3 2" xfId="1063"/>
    <cellStyle name="20% - 强调文字颜色 3 2 2" xfId="1064"/>
    <cellStyle name="20% - 强调文字颜色 3 2 3" xfId="1065"/>
    <cellStyle name="20% - 强调文字颜色 3 2 4" xfId="1066"/>
    <cellStyle name="20% - 强调文字颜色 3 2 5" xfId="1067"/>
    <cellStyle name="20% - 强调文字颜色 3 3" xfId="1068"/>
    <cellStyle name="20% - 强调文字颜色 3 3 2" xfId="1069"/>
    <cellStyle name="20% - 强调文字颜色 3 4" xfId="1070"/>
    <cellStyle name="20% - 强调文字颜色 4 2" xfId="1071"/>
    <cellStyle name="20% - 强调文字颜色 4 2 2" xfId="1072"/>
    <cellStyle name="20% - 强调文字颜色 4 2 3" xfId="1073"/>
    <cellStyle name="20% - 强调文字颜色 4 2 4" xfId="1074"/>
    <cellStyle name="20% - 强调文字颜色 4 2 5" xfId="1075"/>
    <cellStyle name="20% - 强调文字颜色 4 3" xfId="1076"/>
    <cellStyle name="20% - 强调文字颜色 4 3 2" xfId="1077"/>
    <cellStyle name="20% - 强调文字颜色 4 4" xfId="1078"/>
    <cellStyle name="20% - 强调文字颜色 5 2" xfId="1079"/>
    <cellStyle name="20% - 强调文字颜色 5 2 2" xfId="1080"/>
    <cellStyle name="20% - 强调文字颜色 5 2 3" xfId="1081"/>
    <cellStyle name="20% - 强调文字颜色 5 2 4" xfId="1082"/>
    <cellStyle name="20% - 强调文字颜色 5 2 5" xfId="1083"/>
    <cellStyle name="20% - 强调文字颜色 5 3" xfId="1084"/>
    <cellStyle name="20% - 强调文字颜色 5 3 2" xfId="1085"/>
    <cellStyle name="20% - 强调文字颜色 6 2" xfId="1086"/>
    <cellStyle name="20% - 强调文字颜色 6 2 2" xfId="1087"/>
    <cellStyle name="20% - 强调文字颜色 6 2 3" xfId="1088"/>
    <cellStyle name="20% - 强调文字颜色 6 2 4" xfId="1089"/>
    <cellStyle name="20% - 强调文字颜色 6 2 5" xfId="1090"/>
    <cellStyle name="20% - 强调文字颜色 6 3" xfId="1091"/>
    <cellStyle name="20% - 强调文字颜色 6 3 2" xfId="1092"/>
    <cellStyle name="20% - 着色 1" xfId="1093"/>
    <cellStyle name="20% - 着色 2" xfId="1094"/>
    <cellStyle name="20% - 着色 3" xfId="1095"/>
    <cellStyle name="20% - 着色 4" xfId="1096"/>
    <cellStyle name="20% - 着色 5" xfId="1097"/>
    <cellStyle name="20% - 着色 6" xfId="1098"/>
    <cellStyle name="3" xfId="265"/>
    <cellStyle name="3?" xfId="266"/>
    <cellStyle name="3?ê" xfId="267"/>
    <cellStyle name="3_03-17" xfId="268"/>
    <cellStyle name="3_03-17_四区预算报人大" xfId="269"/>
    <cellStyle name="3_04-19" xfId="270"/>
    <cellStyle name="3_04-19_四区预算报人大" xfId="271"/>
    <cellStyle name="3_05" xfId="272"/>
    <cellStyle name="3_05_四区预算报人大" xfId="273"/>
    <cellStyle name="3_2005-18" xfId="274"/>
    <cellStyle name="3_2005-18_四区预算报人大" xfId="275"/>
    <cellStyle name="3_2005-19" xfId="276"/>
    <cellStyle name="3_2005-19_四区预算报人大" xfId="277"/>
    <cellStyle name="3_封面" xfId="278"/>
    <cellStyle name="3_封面_四区预算报人大" xfId="279"/>
    <cellStyle name="3_四区预算报人大" xfId="280"/>
    <cellStyle name="3¡" xfId="281"/>
    <cellStyle name="3￡" xfId="282"/>
    <cellStyle name="³£" xfId="283"/>
    <cellStyle name="3￡_四区预算报人大" xfId="284"/>
    <cellStyle name="³£_四区预算报人大" xfId="285"/>
    <cellStyle name="3￡1" xfId="286"/>
    <cellStyle name="³£¹æ" xfId="287"/>
    <cellStyle name="³¬¼¶Á´½Ó" xfId="288"/>
    <cellStyle name="3f1?0]_assumption(tj))" xfId="289"/>
    <cellStyle name="3f1?assumption(tj)t" xfId="290"/>
    <cellStyle name="3f1?p&amp;l(tj)i" xfId="291"/>
    <cellStyle name="3L1a_assumption(tj)" xfId="292"/>
    <cellStyle name="40% - Accent1" xfId="293"/>
    <cellStyle name="40% - Accent2" xfId="294"/>
    <cellStyle name="40% - Accent3" xfId="295"/>
    <cellStyle name="40% - Accent4" xfId="296"/>
    <cellStyle name="40% - Accent5" xfId="297"/>
    <cellStyle name="40% - Accent6" xfId="298"/>
    <cellStyle name="40% - 强调文字颜色 1 2" xfId="1099"/>
    <cellStyle name="40% - 强调文字颜色 1 2 2" xfId="1100"/>
    <cellStyle name="40% - 强调文字颜色 1 2 3" xfId="1101"/>
    <cellStyle name="40% - 强调文字颜色 1 2 4" xfId="1102"/>
    <cellStyle name="40% - 强调文字颜色 1 2 5" xfId="1103"/>
    <cellStyle name="40% - 强调文字颜色 1 3" xfId="1104"/>
    <cellStyle name="40% - 强调文字颜色 1 3 2" xfId="1105"/>
    <cellStyle name="40% - 强调文字颜色 1 4" xfId="1106"/>
    <cellStyle name="40% - 强调文字颜色 2 2" xfId="1107"/>
    <cellStyle name="40% - 强调文字颜色 2 2 2" xfId="1108"/>
    <cellStyle name="40% - 强调文字颜色 2 2 3" xfId="1109"/>
    <cellStyle name="40% - 强调文字颜色 2 2 4" xfId="1110"/>
    <cellStyle name="40% - 强调文字颜色 2 2 5" xfId="1111"/>
    <cellStyle name="40% - 强调文字颜色 2 3" xfId="1112"/>
    <cellStyle name="40% - 强调文字颜色 2 3 2" xfId="1113"/>
    <cellStyle name="40% - 强调文字颜色 3 2" xfId="1114"/>
    <cellStyle name="40% - 强调文字颜色 3 2 2" xfId="1115"/>
    <cellStyle name="40% - 强调文字颜色 3 2 3" xfId="1116"/>
    <cellStyle name="40% - 强调文字颜色 3 2 4" xfId="1117"/>
    <cellStyle name="40% - 强调文字颜色 3 2 5" xfId="1118"/>
    <cellStyle name="40% - 强调文字颜色 3 3" xfId="1119"/>
    <cellStyle name="40% - 强调文字颜色 3 3 2" xfId="1120"/>
    <cellStyle name="40% - 强调文字颜色 3 4" xfId="1121"/>
    <cellStyle name="40% - 强调文字颜色 4 2" xfId="1122"/>
    <cellStyle name="40% - 强调文字颜色 4 2 2" xfId="1123"/>
    <cellStyle name="40% - 强调文字颜色 4 2 3" xfId="1124"/>
    <cellStyle name="40% - 强调文字颜色 4 2 4" xfId="1125"/>
    <cellStyle name="40% - 强调文字颜色 4 2 5" xfId="1126"/>
    <cellStyle name="40% - 强调文字颜色 4 3" xfId="1127"/>
    <cellStyle name="40% - 强调文字颜色 4 3 2" xfId="1128"/>
    <cellStyle name="40% - 强调文字颜色 4 4" xfId="1129"/>
    <cellStyle name="40% - 强调文字颜色 5 2" xfId="1130"/>
    <cellStyle name="40% - 强调文字颜色 5 2 2" xfId="1131"/>
    <cellStyle name="40% - 强调文字颜色 5 2 3" xfId="1132"/>
    <cellStyle name="40% - 强调文字颜色 5 2 4" xfId="1133"/>
    <cellStyle name="40% - 强调文字颜色 5 2 5" xfId="1134"/>
    <cellStyle name="40% - 强调文字颜色 5 3" xfId="1135"/>
    <cellStyle name="40% - 强调文字颜色 5 3 2" xfId="1136"/>
    <cellStyle name="40% - 强调文字颜色 6 2" xfId="1137"/>
    <cellStyle name="40% - 强调文字颜色 6 2 2" xfId="1138"/>
    <cellStyle name="40% - 强调文字颜色 6 2 3" xfId="1139"/>
    <cellStyle name="40% - 强调文字颜色 6 2 4" xfId="1140"/>
    <cellStyle name="40% - 强调文字颜色 6 2 5" xfId="1141"/>
    <cellStyle name="40% - 强调文字颜色 6 3" xfId="1142"/>
    <cellStyle name="40% - 强调文字颜色 6 3 2" xfId="1143"/>
    <cellStyle name="40% - 强调文字颜色 6 4" xfId="1144"/>
    <cellStyle name="40% - 着色 1" xfId="1145"/>
    <cellStyle name="40% - 着色 2" xfId="1146"/>
    <cellStyle name="40% - 着色 3" xfId="1147"/>
    <cellStyle name="40% - 着色 4" xfId="1148"/>
    <cellStyle name="40% - 着色 5" xfId="1149"/>
    <cellStyle name="40% - 着色 6" xfId="1150"/>
    <cellStyle name="60% - Accent1" xfId="299"/>
    <cellStyle name="60% - Accent2" xfId="300"/>
    <cellStyle name="60% - Accent3" xfId="301"/>
    <cellStyle name="60% - Accent4" xfId="302"/>
    <cellStyle name="60% - Accent5" xfId="303"/>
    <cellStyle name="60% - Accent6" xfId="304"/>
    <cellStyle name="60% - 强调文字颜色 1 2" xfId="1151"/>
    <cellStyle name="60% - 强调文字颜色 1 2 2" xfId="1152"/>
    <cellStyle name="60% - 强调文字颜色 1 2 3" xfId="1153"/>
    <cellStyle name="60% - 强调文字颜色 1 2 4" xfId="1154"/>
    <cellStyle name="60% - 强调文字颜色 1 3" xfId="1155"/>
    <cellStyle name="60% - 强调文字颜色 1 3 2" xfId="1156"/>
    <cellStyle name="60% - 强调文字颜色 1 4" xfId="1157"/>
    <cellStyle name="60% - 强调文字颜色 2 2" xfId="1158"/>
    <cellStyle name="60% - 强调文字颜色 2 2 2" xfId="1159"/>
    <cellStyle name="60% - 强调文字颜色 2 2 3" xfId="1160"/>
    <cellStyle name="60% - 强调文字颜色 2 2 4" xfId="1161"/>
    <cellStyle name="60% - 强调文字颜色 2 3" xfId="1162"/>
    <cellStyle name="60% - 强调文字颜色 2 3 2" xfId="1163"/>
    <cellStyle name="60% - 强调文字颜色 3 2" xfId="1164"/>
    <cellStyle name="60% - 强调文字颜色 3 2 2" xfId="1165"/>
    <cellStyle name="60% - 强调文字颜色 3 2 3" xfId="1166"/>
    <cellStyle name="60% - 强调文字颜色 3 2 4" xfId="1167"/>
    <cellStyle name="60% - 强调文字颜色 3 3" xfId="1168"/>
    <cellStyle name="60% - 强调文字颜色 3 3 2" xfId="1169"/>
    <cellStyle name="60% - 强调文字颜色 3 4" xfId="1170"/>
    <cellStyle name="60% - 强调文字颜色 4 2" xfId="1171"/>
    <cellStyle name="60% - 强调文字颜色 4 2 2" xfId="1172"/>
    <cellStyle name="60% - 强调文字颜色 4 2 3" xfId="1173"/>
    <cellStyle name="60% - 强调文字颜色 4 2 4" xfId="1174"/>
    <cellStyle name="60% - 强调文字颜色 4 3" xfId="1175"/>
    <cellStyle name="60% - 强调文字颜色 4 3 2" xfId="1176"/>
    <cellStyle name="60% - 强调文字颜色 4 4" xfId="1177"/>
    <cellStyle name="60% - 强调文字颜色 5 2" xfId="1178"/>
    <cellStyle name="60% - 强调文字颜色 5 2 2" xfId="1179"/>
    <cellStyle name="60% - 强调文字颜色 5 2 3" xfId="1180"/>
    <cellStyle name="60% - 强调文字颜色 5 2 4" xfId="1181"/>
    <cellStyle name="60% - 强调文字颜色 5 3" xfId="1182"/>
    <cellStyle name="60% - 强调文字颜色 5 3 2" xfId="1183"/>
    <cellStyle name="60% - 强调文字颜色 6 2" xfId="1184"/>
    <cellStyle name="60% - 强调文字颜色 6 2 2" xfId="1185"/>
    <cellStyle name="60% - 强调文字颜色 6 2 3" xfId="1186"/>
    <cellStyle name="60% - 强调文字颜色 6 2 4" xfId="1187"/>
    <cellStyle name="60% - 强调文字颜色 6 3" xfId="1188"/>
    <cellStyle name="60% - 强调文字颜色 6 3 2" xfId="1189"/>
    <cellStyle name="60% - 强调文字颜色 6 4" xfId="1190"/>
    <cellStyle name="60% - 着色 1" xfId="1191"/>
    <cellStyle name="60% - 着色 2" xfId="1192"/>
    <cellStyle name="60% - 着色 3" xfId="1193"/>
    <cellStyle name="60% - 着色 4" xfId="1194"/>
    <cellStyle name="60% - 着色 5" xfId="1195"/>
    <cellStyle name="60% - 着色 6" xfId="1196"/>
    <cellStyle name="6mal" xfId="305"/>
    <cellStyle name="Accent1" xfId="306"/>
    <cellStyle name="Accent1 - 20%" xfId="307"/>
    <cellStyle name="Accent1 - 40%" xfId="308"/>
    <cellStyle name="Accent1 - 60%" xfId="309"/>
    <cellStyle name="Accent1_2006年33甘肃" xfId="310"/>
    <cellStyle name="Accent2" xfId="311"/>
    <cellStyle name="Accent2 - 20%" xfId="312"/>
    <cellStyle name="Accent2 - 40%" xfId="313"/>
    <cellStyle name="Accent2 - 60%" xfId="314"/>
    <cellStyle name="Accent2_2006年33甘肃" xfId="315"/>
    <cellStyle name="Accent3" xfId="316"/>
    <cellStyle name="Accent3 - 20%" xfId="317"/>
    <cellStyle name="Accent3 - 40%" xfId="318"/>
    <cellStyle name="Accent3 - 60%" xfId="319"/>
    <cellStyle name="Accent3_2006年33甘肃" xfId="320"/>
    <cellStyle name="Accent4" xfId="321"/>
    <cellStyle name="Accent4 - 20%" xfId="322"/>
    <cellStyle name="Accent4 - 40%" xfId="323"/>
    <cellStyle name="Accent4 - 60%" xfId="324"/>
    <cellStyle name="Accent4_2017-市本级报人大样表-10-14" xfId="325"/>
    <cellStyle name="Accent5" xfId="326"/>
    <cellStyle name="Accent5 - 20%" xfId="327"/>
    <cellStyle name="Accent5 - 40%" xfId="328"/>
    <cellStyle name="Accent5 - 60%" xfId="329"/>
    <cellStyle name="Accent5_2017-市本级报人大样表-10-14" xfId="330"/>
    <cellStyle name="Accent6" xfId="331"/>
    <cellStyle name="Accent6 - 20%" xfId="332"/>
    <cellStyle name="Accent6 - 40%" xfId="333"/>
    <cellStyle name="Accent6 - 60%" xfId="334"/>
    <cellStyle name="Accent6_2006年33甘肃" xfId="335"/>
    <cellStyle name="add" xfId="336"/>
    <cellStyle name="ÁÈµú»Õ_95" xfId="337"/>
    <cellStyle name="AeE­ [0]_INQUIRY ¿μ¾÷AßAø " xfId="338"/>
    <cellStyle name="AeE­_INQUIRY ¿μ¾÷AßAø " xfId="339"/>
    <cellStyle name="Æõ" xfId="340"/>
    <cellStyle name="Æõí¨" xfId="341"/>
    <cellStyle name="ÀH«áªº¶W³sµ²" xfId="342"/>
    <cellStyle name="args.style" xfId="343"/>
    <cellStyle name="AÞ¸¶ [0]_INQUIRY ¿?¾÷AßAø " xfId="344"/>
    <cellStyle name="AÞ¸¶_INQUIRY ¿?¾÷AßAø " xfId="345"/>
    <cellStyle name="Bad" xfId="346"/>
    <cellStyle name="C?AØ_¿?¾÷CoE² " xfId="347"/>
    <cellStyle name="C￥AØ_¿μ¾÷CoE² " xfId="348"/>
    <cellStyle name="Ç§·" xfId="349"/>
    <cellStyle name="Ç§·öî»" xfId="350"/>
    <cellStyle name="Ç§·öî»[0]" xfId="351"/>
    <cellStyle name="Ç§·öî»_（鸭河工区）财政预算草案表" xfId="352"/>
    <cellStyle name="Ç§î»" xfId="353"/>
    <cellStyle name="Ç§î»[0]" xfId="354"/>
    <cellStyle name="Ç§î»_四区预算报人大" xfId="355"/>
    <cellStyle name="Ç§î»·ö¸" xfId="356"/>
    <cellStyle name="Calc Currency (0)" xfId="357"/>
    <cellStyle name="Calc Currency (2)" xfId="358"/>
    <cellStyle name="Calc Percent (0)" xfId="359"/>
    <cellStyle name="Calc Percent (1)" xfId="360"/>
    <cellStyle name="Calc Percent (2)" xfId="361"/>
    <cellStyle name="Calc Units (0)" xfId="362"/>
    <cellStyle name="Calc Units (1)" xfId="363"/>
    <cellStyle name="Calc Units (2)" xfId="364"/>
    <cellStyle name="Calculation" xfId="365"/>
    <cellStyle name="category" xfId="366"/>
    <cellStyle name="Check Cell" xfId="367"/>
    <cellStyle name="ColLevel_0" xfId="368"/>
    <cellStyle name="Column Headings" xfId="369"/>
    <cellStyle name="Column$Headings" xfId="370"/>
    <cellStyle name="Column_Title" xfId="371"/>
    <cellStyle name="Comma  - Style1" xfId="372"/>
    <cellStyle name="Comma  - Style2" xfId="373"/>
    <cellStyle name="Comma  - Style3" xfId="374"/>
    <cellStyle name="Comma  - Style4" xfId="375"/>
    <cellStyle name="Comma  - Style5" xfId="376"/>
    <cellStyle name="Comma  - Style6" xfId="377"/>
    <cellStyle name="Comma  - Style7" xfId="378"/>
    <cellStyle name="Comma  - Style8" xfId="379"/>
    <cellStyle name="Comma [0]" xfId="380"/>
    <cellStyle name="Comma [00]" xfId="381"/>
    <cellStyle name="Comma 2" xfId="382"/>
    <cellStyle name="comma zerodec" xfId="383"/>
    <cellStyle name="Comma_!!!GO" xfId="384"/>
    <cellStyle name="Comma0" xfId="385"/>
    <cellStyle name="comma-d" xfId="386"/>
    <cellStyle name="Copied" xfId="387"/>
    <cellStyle name="COST1" xfId="388"/>
    <cellStyle name="Currency [0]" xfId="389"/>
    <cellStyle name="Currency [00]" xfId="390"/>
    <cellStyle name="Currency_!!!GO" xfId="391"/>
    <cellStyle name="Currency0" xfId="392"/>
    <cellStyle name="Currency1" xfId="393"/>
    <cellStyle name="custom" xfId="394"/>
    <cellStyle name="Date" xfId="395"/>
    <cellStyle name="Date Short" xfId="396"/>
    <cellStyle name="Date_03.10meireyuan" xfId="397"/>
    <cellStyle name="DELTA" xfId="398"/>
    <cellStyle name="Dollar (zero dec)" xfId="399"/>
    <cellStyle name="E&amp;Y House" xfId="400"/>
    <cellStyle name="Enter Currency (0)" xfId="401"/>
    <cellStyle name="Enter Currency (2)" xfId="402"/>
    <cellStyle name="Enter Units (0)" xfId="403"/>
    <cellStyle name="Enter Units (1)" xfId="404"/>
    <cellStyle name="Enter Units (2)" xfId="405"/>
    <cellStyle name="Entered" xfId="406"/>
    <cellStyle name="entry box" xfId="407"/>
    <cellStyle name="Euro" xfId="408"/>
    <cellStyle name="Explanatory Text" xfId="409"/>
    <cellStyle name="EY House" xfId="410"/>
    <cellStyle name="e鯪9Y_x000b_" xfId="411"/>
    <cellStyle name="e鯪9Y_x000b_ 2" xfId="412"/>
    <cellStyle name="e鯪9Y_x000b__Book1" xfId="413"/>
    <cellStyle name="F2" xfId="414"/>
    <cellStyle name="F3" xfId="415"/>
    <cellStyle name="F4" xfId="416"/>
    <cellStyle name="F5" xfId="417"/>
    <cellStyle name="F6" xfId="418"/>
    <cellStyle name="F7" xfId="419"/>
    <cellStyle name="F8" xfId="420"/>
    <cellStyle name="Fixed" xfId="421"/>
    <cellStyle name="Format Number Column" xfId="422"/>
    <cellStyle name="gcd" xfId="423"/>
    <cellStyle name="Good" xfId="424"/>
    <cellStyle name="Grey" xfId="425"/>
    <cellStyle name="HEADER" xfId="426"/>
    <cellStyle name="Header1" xfId="427"/>
    <cellStyle name="Header2" xfId="428"/>
    <cellStyle name="Heading 1" xfId="429"/>
    <cellStyle name="Heading 2" xfId="430"/>
    <cellStyle name="Heading 3" xfId="431"/>
    <cellStyle name="Heading 4" xfId="432"/>
    <cellStyle name="Heading1" xfId="433"/>
    <cellStyle name="Heading2" xfId="434"/>
    <cellStyle name="Hyperlink_CRB 2010 BUDGET T2 V4" xfId="435"/>
    <cellStyle name="Î¡Ýá [0]_95" xfId="436"/>
    <cellStyle name="Î¡Ýá_95" xfId="437"/>
    <cellStyle name="Input" xfId="438"/>
    <cellStyle name="Input [yellow]" xfId="439"/>
    <cellStyle name="Input Cells" xfId="440"/>
    <cellStyle name="InputArea" xfId="441"/>
    <cellStyle name="jl" xfId="442"/>
    <cellStyle name="KPMG Heading 1" xfId="443"/>
    <cellStyle name="KPMG Heading 2" xfId="444"/>
    <cellStyle name="KPMG Heading 3" xfId="445"/>
    <cellStyle name="KPMG Heading 4" xfId="446"/>
    <cellStyle name="KPMG Normal" xfId="447"/>
    <cellStyle name="KPMG Normal Text" xfId="448"/>
    <cellStyle name="Lines Fill" xfId="449"/>
    <cellStyle name="Link Currency (0)" xfId="450"/>
    <cellStyle name="Link Currency (2)" xfId="451"/>
    <cellStyle name="Link Units (0)" xfId="452"/>
    <cellStyle name="Link Units (1)" xfId="453"/>
    <cellStyle name="Link Units (2)" xfId="454"/>
    <cellStyle name="Linked Cell" xfId="455"/>
    <cellStyle name="Linked Cells" xfId="456"/>
    <cellStyle name="Millares [0]_96 Risk" xfId="457"/>
    <cellStyle name="Millares_96 Risk" xfId="458"/>
    <cellStyle name="Milliers [0]_!!!GO" xfId="459"/>
    <cellStyle name="Milliers_!!!GO" xfId="460"/>
    <cellStyle name="Minus (0)" xfId="461"/>
    <cellStyle name="Model" xfId="462"/>
    <cellStyle name="Mon　aire [0]_AR1194HP数" xfId="463"/>
    <cellStyle name="Mon　aire_AR1194MPL" xfId="464"/>
    <cellStyle name="Monšaire [0]_AR1194" xfId="465"/>
    <cellStyle name="Monšaire_AR1194" xfId="466"/>
    <cellStyle name="Moneda [0]_96 Risk" xfId="467"/>
    <cellStyle name="Moneda_96 Risk" xfId="468"/>
    <cellStyle name="Monétaire [0]_!!!GO" xfId="469"/>
    <cellStyle name="Monétaire_!!!GO" xfId="470"/>
    <cellStyle name="Mon閠aire [0]_!!!GO" xfId="471"/>
    <cellStyle name="Mon閠aire_!!!GO" xfId="472"/>
    <cellStyle name="Neutral" xfId="473"/>
    <cellStyle name="New Times Roman" xfId="474"/>
    <cellStyle name="no dec" xfId="475"/>
    <cellStyle name="Norm੎੎" xfId="476"/>
    <cellStyle name="Norma,_laroux_4_营业在建 (2)_E21" xfId="477"/>
    <cellStyle name="Normal - Style1" xfId="478"/>
    <cellStyle name="Normal 2" xfId="479"/>
    <cellStyle name="Normal 3" xfId="480"/>
    <cellStyle name="Normal_!!!GO" xfId="481"/>
    <cellStyle name="Normalny_Arkusz1" xfId="482"/>
    <cellStyle name="NormalX" xfId="483"/>
    <cellStyle name="Note" xfId="484"/>
    <cellStyle name="Ø›ŽÅ [0]_06" xfId="485"/>
    <cellStyle name="Ø›ŽÅ[0]_cashflow" xfId="486"/>
    <cellStyle name="Ø›ŽÅ_06" xfId="487"/>
    <cellStyle name="Ò»°ã_ˆó±í¸½±í" xfId="488"/>
    <cellStyle name="Œ…‹æØ‚è [0.00]_laroux" xfId="489"/>
    <cellStyle name="Œ…‹æØ‚è_laroux" xfId="490"/>
    <cellStyle name="ºó¼Ì³¬¼¶Á´½Ó" xfId="491"/>
    <cellStyle name="Output" xfId="492"/>
    <cellStyle name="Output Amounts" xfId="493"/>
    <cellStyle name="per.style" xfId="494"/>
    <cellStyle name="Percent [0]" xfId="495"/>
    <cellStyle name="Percent [00]" xfId="496"/>
    <cellStyle name="Percent [2]" xfId="497"/>
    <cellStyle name="Percent_!!!GO" xfId="498"/>
    <cellStyle name="PERCENTAGE" xfId="499"/>
    <cellStyle name="Pourcentage_pldt" xfId="500"/>
    <cellStyle name="Prefilled" xfId="501"/>
    <cellStyle name="PrePop Currency (0)" xfId="502"/>
    <cellStyle name="PrePop Currency (2)" xfId="503"/>
    <cellStyle name="PrePop Units (0)" xfId="504"/>
    <cellStyle name="PrePop Units (1)" xfId="505"/>
    <cellStyle name="PrePop Units (2)" xfId="506"/>
    <cellStyle name="pricing" xfId="507"/>
    <cellStyle name="PSChar" xfId="508"/>
    <cellStyle name="PSDate" xfId="509"/>
    <cellStyle name="PSDec" xfId="510"/>
    <cellStyle name="PSHeading" xfId="511"/>
    <cellStyle name="PSInt" xfId="512"/>
    <cellStyle name="PSSpacer" xfId="513"/>
    <cellStyle name="RevList" xfId="514"/>
    <cellStyle name="Ricky" xfId="515"/>
    <cellStyle name="RowLevel_0" xfId="516"/>
    <cellStyle name="SAPBEXaggData" xfId="517"/>
    <cellStyle name="SAPBEXaggDataEmph" xfId="518"/>
    <cellStyle name="SAPBEXaggItem" xfId="519"/>
    <cellStyle name="SAPBEXaggItemX" xfId="520"/>
    <cellStyle name="SAPBEXchaText" xfId="521"/>
    <cellStyle name="SAPBEXexcBad7" xfId="522"/>
    <cellStyle name="SAPBEXexcBad8" xfId="523"/>
    <cellStyle name="SAPBEXexcBad9" xfId="524"/>
    <cellStyle name="SAPBEXexcCritical4" xfId="525"/>
    <cellStyle name="SAPBEXexcCritical5" xfId="526"/>
    <cellStyle name="SAPBEXexcCritical6" xfId="527"/>
    <cellStyle name="SAPBEXexcGood1" xfId="528"/>
    <cellStyle name="SAPBEXexcGood2" xfId="529"/>
    <cellStyle name="SAPBEXexcGood3" xfId="530"/>
    <cellStyle name="SAPBEXfilterDrill" xfId="531"/>
    <cellStyle name="SAPBEXfilterItem" xfId="532"/>
    <cellStyle name="SAPBEXfilterText" xfId="533"/>
    <cellStyle name="SAPBEXformats" xfId="534"/>
    <cellStyle name="SAPBEXheaderItem" xfId="535"/>
    <cellStyle name="SAPBEXheaderText" xfId="536"/>
    <cellStyle name="SAPBEXHLevel0" xfId="537"/>
    <cellStyle name="SAPBEXHLevel0X" xfId="538"/>
    <cellStyle name="SAPBEXHLevel1" xfId="539"/>
    <cellStyle name="SAPBEXHLevel1X" xfId="540"/>
    <cellStyle name="SAPBEXHLevel2" xfId="541"/>
    <cellStyle name="SAPBEXHLevel2X" xfId="542"/>
    <cellStyle name="SAPBEXHLevel3" xfId="543"/>
    <cellStyle name="SAPBEXHLevel3X" xfId="544"/>
    <cellStyle name="SAPBEXresData" xfId="545"/>
    <cellStyle name="SAPBEXresDataEmph" xfId="546"/>
    <cellStyle name="SAPBEXresItem" xfId="547"/>
    <cellStyle name="SAPBEXresItemX" xfId="548"/>
    <cellStyle name="SAPBEXstdData" xfId="549"/>
    <cellStyle name="SAPBEXstdDataEmph" xfId="550"/>
    <cellStyle name="SAPBEXstdItem" xfId="551"/>
    <cellStyle name="SAPBEXstdItemX" xfId="552"/>
    <cellStyle name="SAPBEXtitle" xfId="553"/>
    <cellStyle name="SAPBEXundefined" xfId="554"/>
    <cellStyle name="Sheet Head" xfId="555"/>
    <cellStyle name="sstot" xfId="556"/>
    <cellStyle name="STANDARD" xfId="557"/>
    <cellStyle name="style" xfId="558"/>
    <cellStyle name="style1" xfId="559"/>
    <cellStyle name="style2" xfId="560"/>
    <cellStyle name="subhead" xfId="561"/>
    <cellStyle name="Subtotal" xfId="562"/>
    <cellStyle name="t" xfId="563"/>
    <cellStyle name="t_Book1" xfId="564"/>
    <cellStyle name="t_HVAC Equipment (3)" xfId="565"/>
    <cellStyle name="t_HVAC Equipment (3)_Book1" xfId="566"/>
    <cellStyle name="Text Indent A" xfId="567"/>
    <cellStyle name="Text Indent B" xfId="568"/>
    <cellStyle name="Text Indent C" xfId="569"/>
    <cellStyle name="Times New Roman" xfId="570"/>
    <cellStyle name="Title" xfId="571"/>
    <cellStyle name="TJ" xfId="572"/>
    <cellStyle name="Total" xfId="573"/>
    <cellStyle name="Warning Text" xfId="574"/>
    <cellStyle name="wrap" xfId="575"/>
    <cellStyle name="百" xfId="576"/>
    <cellStyle name="百_03-17" xfId="577"/>
    <cellStyle name="百_03-17_四区预算报人大" xfId="578"/>
    <cellStyle name="百_04-19" xfId="579"/>
    <cellStyle name="百_04-19_四区预算报人大" xfId="580"/>
    <cellStyle name="百_05" xfId="581"/>
    <cellStyle name="百_05_四区预算报人大" xfId="582"/>
    <cellStyle name="百_2005-18" xfId="583"/>
    <cellStyle name="百_2005-18_四区预算报人大" xfId="584"/>
    <cellStyle name="百_2005-19" xfId="585"/>
    <cellStyle name="百_2005-19_四区预算报人大" xfId="586"/>
    <cellStyle name="百_NJ09-03" xfId="587"/>
    <cellStyle name="百_NJ09-03_四区预算报人大" xfId="588"/>
    <cellStyle name="百_NJ09-04" xfId="589"/>
    <cellStyle name="百_NJ09-04_四区预算报人大" xfId="590"/>
    <cellStyle name="百_NJ09-05" xfId="591"/>
    <cellStyle name="百_NJ09-05_四区预算报人大" xfId="592"/>
    <cellStyle name="百_NJ09-07" xfId="593"/>
    <cellStyle name="百_NJ09-07_四区预算报人大" xfId="594"/>
    <cellStyle name="百_NJ09-08" xfId="595"/>
    <cellStyle name="百_NJ09-08_四区预算报人大" xfId="596"/>
    <cellStyle name="百_NJ17-07" xfId="597"/>
    <cellStyle name="百_NJ17-07_四区预算报人大" xfId="598"/>
    <cellStyle name="百_NJ17-08" xfId="599"/>
    <cellStyle name="百_NJ17-08_四区预算报人大" xfId="600"/>
    <cellStyle name="百_NJ17-11" xfId="601"/>
    <cellStyle name="百_NJ17-11_四区预算报人大" xfId="602"/>
    <cellStyle name="百_NJ17-16" xfId="603"/>
    <cellStyle name="百_NJ17-16_四区预算报人大" xfId="604"/>
    <cellStyle name="百_NJ17-18" xfId="605"/>
    <cellStyle name="百_NJ17-18_四区预算报人大" xfId="606"/>
    <cellStyle name="百_NJ17-19" xfId="607"/>
    <cellStyle name="百_NJ17-19_四区预算报人大" xfId="608"/>
    <cellStyle name="百_NJ17-21" xfId="609"/>
    <cellStyle name="百_NJ17-21_四区预算报人大" xfId="610"/>
    <cellStyle name="百_NJ17-22" xfId="611"/>
    <cellStyle name="百_NJ17-22_四区预算报人大" xfId="612"/>
    <cellStyle name="百_NJ17-23" xfId="613"/>
    <cellStyle name="百_NJ17-23_四区预算报人大" xfId="614"/>
    <cellStyle name="百_NJ17-25" xfId="615"/>
    <cellStyle name="百_NJ17-25_四区预算报人大" xfId="616"/>
    <cellStyle name="百_NJ17-26" xfId="617"/>
    <cellStyle name="百_NJ17-26_四区预算报人大" xfId="618"/>
    <cellStyle name="百_NJ17-27" xfId="619"/>
    <cellStyle name="百_NJ17-27_四区预算报人大" xfId="620"/>
    <cellStyle name="百_NJ17-28" xfId="621"/>
    <cellStyle name="百_NJ17-28_四区预算报人大" xfId="622"/>
    <cellStyle name="百_NJ17-33" xfId="623"/>
    <cellStyle name="百_NJ17-33_四区预算报人大" xfId="624"/>
    <cellStyle name="百_NJ17-34" xfId="625"/>
    <cellStyle name="百_NJ17-34_四区预算报人大" xfId="626"/>
    <cellStyle name="百_NJ17-35" xfId="627"/>
    <cellStyle name="百_NJ17-35_四区预算报人大" xfId="628"/>
    <cellStyle name="百_NJ17-36" xfId="629"/>
    <cellStyle name="百_NJ17-36_四区预算报人大" xfId="630"/>
    <cellStyle name="百_NJ17-37" xfId="631"/>
    <cellStyle name="百_NJ17-37_四区预算报人大" xfId="632"/>
    <cellStyle name="百_NJ17-39" xfId="633"/>
    <cellStyle name="百_NJ17-39_四区预算报人大" xfId="634"/>
    <cellStyle name="百_NJ17-42" xfId="635"/>
    <cellStyle name="百_NJ17-42_四区预算报人大" xfId="636"/>
    <cellStyle name="百_NJ17-47" xfId="637"/>
    <cellStyle name="百_NJ17-47_四区预算报人大" xfId="638"/>
    <cellStyle name="百_NJ17-54" xfId="639"/>
    <cellStyle name="百_NJ17-54_四区预算报人大" xfId="640"/>
    <cellStyle name="百_NJ17-60" xfId="641"/>
    <cellStyle name="百_NJ17-60_四区预算报人大" xfId="642"/>
    <cellStyle name="百_NJ17-62" xfId="643"/>
    <cellStyle name="百_NJ17-62_四区预算报人大" xfId="644"/>
    <cellStyle name="百_NJ18-01" xfId="645"/>
    <cellStyle name="百_NJ18-01_四区预算报人大" xfId="646"/>
    <cellStyle name="百_NJ18-02" xfId="647"/>
    <cellStyle name="百_NJ18-02_四区预算报人大" xfId="648"/>
    <cellStyle name="百_NJ18-03" xfId="649"/>
    <cellStyle name="百_NJ18-03_四区预算报人大" xfId="650"/>
    <cellStyle name="百_NJ18-04" xfId="651"/>
    <cellStyle name="百_NJ18-04_四区预算报人大" xfId="652"/>
    <cellStyle name="百_NJ18-05" xfId="653"/>
    <cellStyle name="百_NJ18-05_四区预算报人大" xfId="654"/>
    <cellStyle name="百_NJ18-06" xfId="655"/>
    <cellStyle name="百_NJ18-06_四区预算报人大" xfId="656"/>
    <cellStyle name="百_NJ18-07" xfId="657"/>
    <cellStyle name="百_NJ18-07_四区预算报人大" xfId="658"/>
    <cellStyle name="百_NJ18-08" xfId="659"/>
    <cellStyle name="百_NJ18-08_四区预算报人大" xfId="660"/>
    <cellStyle name="百_NJ18-09" xfId="661"/>
    <cellStyle name="百_NJ18-09_四区预算报人大" xfId="662"/>
    <cellStyle name="百_NJ18-10" xfId="663"/>
    <cellStyle name="百_NJ18-10_四区预算报人大" xfId="664"/>
    <cellStyle name="百_NJ18-11" xfId="665"/>
    <cellStyle name="百_NJ18-11_四区预算报人大" xfId="666"/>
    <cellStyle name="百_NJ18-12" xfId="667"/>
    <cellStyle name="百_NJ18-12_四区预算报人大" xfId="668"/>
    <cellStyle name="百_NJ18-13" xfId="669"/>
    <cellStyle name="百_NJ18-13_四区预算报人大" xfId="670"/>
    <cellStyle name="百_NJ18-14" xfId="671"/>
    <cellStyle name="百_NJ18-14_四区预算报人大" xfId="672"/>
    <cellStyle name="百_NJ18-17" xfId="673"/>
    <cellStyle name="百_NJ18-17_四区预算报人大" xfId="674"/>
    <cellStyle name="百_NJ18-18" xfId="675"/>
    <cellStyle name="百_NJ18-18_四区预算报人大" xfId="676"/>
    <cellStyle name="百_NJ18-19" xfId="677"/>
    <cellStyle name="百_NJ18-19_四区预算报人大" xfId="678"/>
    <cellStyle name="百_NJ18-21" xfId="679"/>
    <cellStyle name="百_NJ18-21_四区预算报人大" xfId="680"/>
    <cellStyle name="百_NJ18-23" xfId="681"/>
    <cellStyle name="百_NJ18-23_四区预算报人大" xfId="682"/>
    <cellStyle name="百_NJ18-27" xfId="683"/>
    <cellStyle name="百_NJ18-27_四区预算报人大" xfId="684"/>
    <cellStyle name="百_NJ18-32" xfId="685"/>
    <cellStyle name="百_NJ18-32_四区预算报人大" xfId="686"/>
    <cellStyle name="百_NJ18-33" xfId="687"/>
    <cellStyle name="百_NJ18-33_四区预算报人大" xfId="688"/>
    <cellStyle name="百_NJ18-34" xfId="689"/>
    <cellStyle name="百_NJ18-34_四区预算报人大" xfId="690"/>
    <cellStyle name="百_NJ18-38" xfId="691"/>
    <cellStyle name="百_NJ18-38_四区预算报人大" xfId="692"/>
    <cellStyle name="百_NJ18-39" xfId="693"/>
    <cellStyle name="百_NJ18-39_四区预算报人大" xfId="694"/>
    <cellStyle name="百_NJ18-43" xfId="695"/>
    <cellStyle name="百_NJ18-43_四区预算报人大" xfId="696"/>
    <cellStyle name="百_封面" xfId="697"/>
    <cellStyle name="百_封面_四区预算报人大" xfId="698"/>
    <cellStyle name="百_四区预算报人大" xfId="699"/>
    <cellStyle name="百分比 2" xfId="2"/>
    <cellStyle name="百分比 2 2" xfId="700"/>
    <cellStyle name="百分比 2 3" xfId="1046"/>
    <cellStyle name="百分比 3" xfId="701"/>
    <cellStyle name="百分比 4" xfId="702"/>
    <cellStyle name="百分比 5" xfId="703"/>
    <cellStyle name="捠壿 [0.00]_Region Orders (2)" xfId="704"/>
    <cellStyle name="捠壿_Region Orders (2)" xfId="705"/>
    <cellStyle name="编号" xfId="706"/>
    <cellStyle name="标题 1 2" xfId="1197"/>
    <cellStyle name="标题 1 2 2" xfId="1198"/>
    <cellStyle name="标题 1 2 3" xfId="1199"/>
    <cellStyle name="标题 1 2_1.3日 2017年预算草案 - 副本" xfId="1200"/>
    <cellStyle name="标题 1 3" xfId="1201"/>
    <cellStyle name="标题 1 3 2" xfId="1202"/>
    <cellStyle name="标题 1 3_1.3日 2017年预算草案 - 副本" xfId="1203"/>
    <cellStyle name="标题 1 4" xfId="1204"/>
    <cellStyle name="标题 2 2" xfId="1205"/>
    <cellStyle name="标题 2 2 2" xfId="1206"/>
    <cellStyle name="标题 2 2 3" xfId="1207"/>
    <cellStyle name="标题 2 2_1.3日 2017年预算草案 - 副本" xfId="1208"/>
    <cellStyle name="标题 2 3" xfId="1209"/>
    <cellStyle name="标题 2 3 2" xfId="1210"/>
    <cellStyle name="标题 2 3_1.3日 2017年预算草案 - 副本" xfId="1211"/>
    <cellStyle name="标题 2 4" xfId="1212"/>
    <cellStyle name="标题 3 2" xfId="1213"/>
    <cellStyle name="标题 3 2 2" xfId="1214"/>
    <cellStyle name="标题 3 2 3" xfId="1215"/>
    <cellStyle name="标题 3 2_1.3日 2017年预算草案 - 副本" xfId="1216"/>
    <cellStyle name="标题 3 3" xfId="1217"/>
    <cellStyle name="标题 3 3 2" xfId="1218"/>
    <cellStyle name="标题 3 3_1.3日 2017年预算草案 - 副本" xfId="1219"/>
    <cellStyle name="标题 3 4" xfId="1220"/>
    <cellStyle name="标题 4 2" xfId="1221"/>
    <cellStyle name="标题 4 2 2" xfId="1222"/>
    <cellStyle name="标题 4 2 3" xfId="1223"/>
    <cellStyle name="标题 4 3" xfId="1224"/>
    <cellStyle name="标题 4 3 2" xfId="1225"/>
    <cellStyle name="标题 4 4" xfId="1226"/>
    <cellStyle name="标题 5" xfId="1227"/>
    <cellStyle name="标题 5 2" xfId="1228"/>
    <cellStyle name="标题 5 3" xfId="1229"/>
    <cellStyle name="标题 6" xfId="1230"/>
    <cellStyle name="标题 6 2" xfId="1231"/>
    <cellStyle name="标题 7" xfId="1232"/>
    <cellStyle name="标题1" xfId="707"/>
    <cellStyle name="標準_N403TS印刷用" xfId="708"/>
    <cellStyle name="表标题" xfId="709"/>
    <cellStyle name="部门" xfId="710"/>
    <cellStyle name="差 2" xfId="1233"/>
    <cellStyle name="差 2 2" xfId="1234"/>
    <cellStyle name="差 2 3" xfId="1235"/>
    <cellStyle name="差 2 4" xfId="1236"/>
    <cellStyle name="差 3" xfId="1237"/>
    <cellStyle name="差 3 2" xfId="1238"/>
    <cellStyle name="差 3 3" xfId="1239"/>
    <cellStyle name="差_05潍坊" xfId="711"/>
    <cellStyle name="差_07临沂" xfId="712"/>
    <cellStyle name="差_12滨州" xfId="713"/>
    <cellStyle name="差_20 2007年河南结算单" xfId="714"/>
    <cellStyle name="差_20 2007年河南结算单 2" xfId="1240"/>
    <cellStyle name="差_20 2007年河南结算单_2017年预算草案（债务）" xfId="1241"/>
    <cellStyle name="差_20 2007年河南结算单_基金汇总" xfId="1242"/>
    <cellStyle name="差_20 2007年河南结算单_收入汇总" xfId="1243"/>
    <cellStyle name="差_20 2007年河南结算单_支出汇总" xfId="1244"/>
    <cellStyle name="差_2006年22湖南" xfId="715"/>
    <cellStyle name="差_2006年27重庆" xfId="716"/>
    <cellStyle name="差_2006年28四川" xfId="717"/>
    <cellStyle name="差_2006年30云南" xfId="718"/>
    <cellStyle name="差_2006年33甘肃" xfId="719"/>
    <cellStyle name="差_2006年34青海" xfId="720"/>
    <cellStyle name="差_2007结算与财力(6.2)" xfId="721"/>
    <cellStyle name="差_2007结算与财力(6.2)_基金汇总" xfId="1245"/>
    <cellStyle name="差_2007结算与财力(6.2)_收入汇总" xfId="1246"/>
    <cellStyle name="差_2007结算与财力(6.2)_支出汇总" xfId="1247"/>
    <cellStyle name="差_2007年结算已定项目对账单" xfId="722"/>
    <cellStyle name="差_2007年结算已定项目对账单 2" xfId="1248"/>
    <cellStyle name="差_2007年结算已定项目对账单_2017年预算草案（债务）" xfId="1249"/>
    <cellStyle name="差_2007年结算已定项目对账单_基金汇总" xfId="1250"/>
    <cellStyle name="差_2007年结算已定项目对账单_收入汇总" xfId="1251"/>
    <cellStyle name="差_2007年结算已定项目对账单_支出汇总" xfId="1252"/>
    <cellStyle name="差_2007年中央财政与河南省财政年终决算结算单" xfId="723"/>
    <cellStyle name="差_2007年中央财政与河南省财政年终决算结算单 2" xfId="1253"/>
    <cellStyle name="差_2007年中央财政与河南省财政年终决算结算单_2017年预算草案（债务）" xfId="1254"/>
    <cellStyle name="差_2007年中央财政与河南省财政年终决算结算单_基金汇总" xfId="1255"/>
    <cellStyle name="差_2007年中央财政与河南省财政年终决算结算单_收入汇总" xfId="1256"/>
    <cellStyle name="差_2007年中央财政与河南省财政年终决算结算单_支出汇总" xfId="1257"/>
    <cellStyle name="差_2008计算资料（8月11日终稿）" xfId="724"/>
    <cellStyle name="差_2008年财政收支预算草案(1.4)" xfId="725"/>
    <cellStyle name="差_2008年财政收支预算草案(1.4) 2" xfId="1258"/>
    <cellStyle name="差_2008年财政收支预算草案(1.4)_2017年预算草案（债务）" xfId="1259"/>
    <cellStyle name="差_2008年财政收支预算草案(1.4)_基金汇总" xfId="1260"/>
    <cellStyle name="差_2008年财政收支预算草案(1.4)_收入汇总" xfId="1261"/>
    <cellStyle name="差_2008年财政收支预算草案(1.4)_支出汇总" xfId="1262"/>
    <cellStyle name="差_2008年全省人员信息" xfId="726"/>
    <cellStyle name="差_2009年财力测算情况11.19" xfId="727"/>
    <cellStyle name="差_2009年财力测算情况11.19_基金汇总" xfId="1263"/>
    <cellStyle name="差_2009年财力测算情况11.19_收入汇总" xfId="1264"/>
    <cellStyle name="差_2009年财力测算情况11.19_支出汇总" xfId="1265"/>
    <cellStyle name="差_2009年结算（最终）" xfId="728"/>
    <cellStyle name="差_2009年结算（最终）_基金汇总" xfId="1266"/>
    <cellStyle name="差_2009年结算（最终）_收入汇总" xfId="1267"/>
    <cellStyle name="差_2009年结算（最终）_支出汇总" xfId="1268"/>
    <cellStyle name="差_2009年省对市县转移支付测算表(9.27)" xfId="729"/>
    <cellStyle name="差_2009年省与市县结算（最终）" xfId="730"/>
    <cellStyle name="差_2010年 - 现金预算 v.2 170909（华润燃气）" xfId="731"/>
    <cellStyle name="差_2010年收入预测表（20091218)）" xfId="732"/>
    <cellStyle name="差_2010年收入预测表（20091218)）_基金汇总" xfId="1269"/>
    <cellStyle name="差_2010年收入预测表（20091218)）_收入汇总" xfId="1270"/>
    <cellStyle name="差_2010年收入预测表（20091218)）_支出汇总" xfId="1271"/>
    <cellStyle name="差_2010年收入预测表（20091219)）" xfId="733"/>
    <cellStyle name="差_2010年收入预测表（20091219)）_基金汇总" xfId="1272"/>
    <cellStyle name="差_2010年收入预测表（20091219)）_收入汇总" xfId="1273"/>
    <cellStyle name="差_2010年收入预测表（20091219)）_支出汇总" xfId="1274"/>
    <cellStyle name="差_2010年收入预测表（20091230)）" xfId="734"/>
    <cellStyle name="差_2010年收入预测表（20091230)）_基金汇总" xfId="1275"/>
    <cellStyle name="差_2010年收入预测表（20091230)）_收入汇总" xfId="1276"/>
    <cellStyle name="差_2010年收入预测表（20091230)）_支出汇总" xfId="1277"/>
    <cellStyle name="差_2010省对市县转移支付测算表(10-21）" xfId="735"/>
    <cellStyle name="差_2010省级行政性收费专项收入批复" xfId="736"/>
    <cellStyle name="差_2010省级行政性收费专项收入批复_基金汇总" xfId="1278"/>
    <cellStyle name="差_2010省级行政性收费专项收入批复_收入汇总" xfId="1279"/>
    <cellStyle name="差_2010省级行政性收费专项收入批复_支出汇总" xfId="1280"/>
    <cellStyle name="差_20111127汇报附表（8张）" xfId="737"/>
    <cellStyle name="差_20111127汇报附表（8张）_基金汇总" xfId="1281"/>
    <cellStyle name="差_20111127汇报附表（8张）_收入汇总" xfId="1282"/>
    <cellStyle name="差_20111127汇报附表（8张）_支出汇总" xfId="1283"/>
    <cellStyle name="差_2011年财政收支预算草案2011.1.14" xfId="738"/>
    <cellStyle name="差_2011年全省及省级预计2011-12-12" xfId="739"/>
    <cellStyle name="差_2011年全省及省级预计2011-12-12_基金汇总" xfId="1284"/>
    <cellStyle name="差_2011年全省及省级预计2011-12-12_收入汇总" xfId="1285"/>
    <cellStyle name="差_2011年全省及省级预计2011-12-12_支出汇总" xfId="1286"/>
    <cellStyle name="差_2011年预算表格2010.12.9" xfId="740"/>
    <cellStyle name="差_2011年预算表格2010.12.9 2" xfId="1287"/>
    <cellStyle name="差_2011年预算表格2010.12.9_2017年预算草案（债务）" xfId="1288"/>
    <cellStyle name="差_2011年预算表格2010.12.9_基金汇总" xfId="1289"/>
    <cellStyle name="差_2011年预算表格2010.12.9_收入汇总" xfId="1290"/>
    <cellStyle name="差_2011年预算表格2010.12.9_支出汇总" xfId="1291"/>
    <cellStyle name="差_2011年预算大表11-26" xfId="741"/>
    <cellStyle name="差_2011年预算大表11-26 2" xfId="1292"/>
    <cellStyle name="差_2011年预算大表11-26_2017年预算草案（债务）" xfId="1293"/>
    <cellStyle name="差_2011年预算大表11-26_基金汇总" xfId="1294"/>
    <cellStyle name="差_2011年预算大表11-26_收入汇总" xfId="1295"/>
    <cellStyle name="差_2011年预算大表11-26_支出汇总" xfId="1296"/>
    <cellStyle name="差_2011省级预算公开2011.1.24" xfId="742"/>
    <cellStyle name="差_2012年省级一般预算收入计划" xfId="1297"/>
    <cellStyle name="差_20140228114517645" xfId="743"/>
    <cellStyle name="差_2014年12月财政月报" xfId="744"/>
    <cellStyle name="差_20160105省级2016年预算情况表（最新）" xfId="1298"/>
    <cellStyle name="差_20160105省级2016年预算情况表（最新） 2" xfId="1299"/>
    <cellStyle name="差_20160105省级2016年预算情况表（最新）_2017年预算草案（债务）" xfId="1300"/>
    <cellStyle name="差_20160105省级2016年预算情况表（最新）_基金汇总" xfId="1301"/>
    <cellStyle name="差_20160105省级2016年预算情况表（最新）_收入汇总" xfId="1302"/>
    <cellStyle name="差_20160105省级2016年预算情况表（最新）_支出汇总" xfId="1303"/>
    <cellStyle name="差_2016-2017全省国资预算" xfId="1304"/>
    <cellStyle name="差_2016年财政专项清理表" xfId="1305"/>
    <cellStyle name="差_2016年预算表格（公式）" xfId="3"/>
    <cellStyle name="差_20170103省级2017年预算情况表" xfId="1306"/>
    <cellStyle name="差_2017年预算草案（债务）" xfId="1307"/>
    <cellStyle name="差_22湖南" xfId="745"/>
    <cellStyle name="差_27重庆" xfId="746"/>
    <cellStyle name="差_28四川" xfId="747"/>
    <cellStyle name="差_30云南" xfId="748"/>
    <cellStyle name="差_33甘肃" xfId="749"/>
    <cellStyle name="差_34青海" xfId="750"/>
    <cellStyle name="差_Book1" xfId="751"/>
    <cellStyle name="差_Book1_1" xfId="752"/>
    <cellStyle name="差_Book1_2" xfId="753"/>
    <cellStyle name="差_Book1_2017-市本级报人大样表-10-14" xfId="754"/>
    <cellStyle name="差_Book1_3" xfId="755"/>
    <cellStyle name="差_Book1_基金汇总" xfId="1308"/>
    <cellStyle name="差_Book1_人大附表-9-14" xfId="756"/>
    <cellStyle name="差_Book1_收入汇总" xfId="1309"/>
    <cellStyle name="差_Book1_四区2017年预算" xfId="757"/>
    <cellStyle name="差_Book1_支出汇总" xfId="1310"/>
    <cellStyle name="差_gdp" xfId="758"/>
    <cellStyle name="差_MA-T-MA01.01数据完整性检查子模块-详细设计" xfId="759"/>
    <cellStyle name="差_Xl0000068" xfId="1311"/>
    <cellStyle name="差_Xl0000068 2" xfId="1312"/>
    <cellStyle name="差_Xl0000068_2017年预算草案（债务）" xfId="1313"/>
    <cellStyle name="差_Xl0000068_基金汇总" xfId="1314"/>
    <cellStyle name="差_Xl0000068_收入汇总" xfId="1315"/>
    <cellStyle name="差_Xl0000068_支出汇总" xfId="1316"/>
    <cellStyle name="差_Xl0000071" xfId="1317"/>
    <cellStyle name="差_Xl0000071 2" xfId="1318"/>
    <cellStyle name="差_Xl0000071_2017年预算草案（债务）" xfId="1319"/>
    <cellStyle name="差_Xl0000071_基金汇总" xfId="1320"/>
    <cellStyle name="差_Xl0000071_收入汇总" xfId="1321"/>
    <cellStyle name="差_Xl0000071_支出汇总" xfId="1322"/>
    <cellStyle name="差_Xl0000302" xfId="4"/>
    <cellStyle name="差_不含人员经费系数" xfId="760"/>
    <cellStyle name="差_财政厅编制用表（2011年报省人大）" xfId="761"/>
    <cellStyle name="差_财政厅编制用表（2011年报省人大） 2" xfId="1323"/>
    <cellStyle name="差_财政厅编制用表（2011年报省人大）_2017年预算草案（债务）" xfId="1324"/>
    <cellStyle name="差_财政厅编制用表（2011年报省人大）_基金汇总" xfId="1325"/>
    <cellStyle name="差_财政厅编制用表（2011年报省人大）_收入汇总" xfId="1326"/>
    <cellStyle name="差_财政厅编制用表（2011年报省人大）_支出汇总" xfId="1327"/>
    <cellStyle name="差_测算结果汇总" xfId="762"/>
    <cellStyle name="差_成本差异系数" xfId="763"/>
    <cellStyle name="差_分县成本差异系数" xfId="764"/>
    <cellStyle name="差_附表" xfId="765"/>
    <cellStyle name="差_国有资本经营预算（2011年报省人大）" xfId="766"/>
    <cellStyle name="差_国有资本经营预算（2011年报省人大） 2" xfId="1328"/>
    <cellStyle name="差_国有资本经营预算（2011年报省人大）_2017年预算草案（债务）" xfId="1329"/>
    <cellStyle name="差_国有资本经营预算（2011年报省人大）_基金汇总" xfId="1330"/>
    <cellStyle name="差_国有资本经营预算（2011年报省人大）_收入汇总" xfId="1331"/>
    <cellStyle name="差_国有资本经营预算（2011年报省人大）_支出汇总" xfId="1332"/>
    <cellStyle name="差_行政(燃修费)" xfId="767"/>
    <cellStyle name="差_行政（人员）" xfId="768"/>
    <cellStyle name="差_行政公检法测算" xfId="769"/>
    <cellStyle name="差_河南省----2009-05-21（补充数据）" xfId="770"/>
    <cellStyle name="差_河南省----2009-05-21（补充数据） 2" xfId="1333"/>
    <cellStyle name="差_河南省----2009-05-21（补充数据）_2017年预算草案（债务）" xfId="1334"/>
    <cellStyle name="差_河南省----2009-05-21（补充数据）_基金汇总" xfId="1335"/>
    <cellStyle name="差_河南省----2009-05-21（补充数据）_收入汇总" xfId="1336"/>
    <cellStyle name="差_河南省----2009-05-21（补充数据）_支出汇总" xfId="1337"/>
    <cellStyle name="差_河南省农村义务教育教师绩效工资测算表8-12" xfId="771"/>
    <cellStyle name="差_基金安排表" xfId="1338"/>
    <cellStyle name="差_基金汇总" xfId="1339"/>
    <cellStyle name="差_教育(按照总人口测算）—20080416" xfId="772"/>
    <cellStyle name="差_津补贴保障测算（2010.3.19）" xfId="773"/>
    <cellStyle name="差_津补贴保障测算(5.21)" xfId="774"/>
    <cellStyle name="差_津补贴保障测算(5.21)_基金汇总" xfId="1340"/>
    <cellStyle name="差_津补贴保障测算(5.21)_收入汇总" xfId="1341"/>
    <cellStyle name="差_津补贴保障测算(5.21)_支出汇总" xfId="1342"/>
    <cellStyle name="差_民生政策最低支出需求" xfId="775"/>
    <cellStyle name="差_农林水和城市维护标准支出20080505－县区合计" xfId="776"/>
    <cellStyle name="差_平邑" xfId="777"/>
    <cellStyle name="差_其他部门(按照总人口测算）—20080416" xfId="778"/>
    <cellStyle name="差_人员工资和公用经费" xfId="779"/>
    <cellStyle name="差_山东省民生支出标准" xfId="780"/>
    <cellStyle name="差_商品交易所2006--2008年税收" xfId="781"/>
    <cellStyle name="差_商品交易所2006--2008年税收 2" xfId="1343"/>
    <cellStyle name="差_商品交易所2006--2008年税收_2017年预算草案（债务）" xfId="1344"/>
    <cellStyle name="差_商品交易所2006--2008年税收_基金汇总" xfId="1345"/>
    <cellStyle name="差_商品交易所2006--2008年税收_收入汇总" xfId="1346"/>
    <cellStyle name="差_商品交易所2006--2008年税收_支出汇总" xfId="1347"/>
    <cellStyle name="差_省电力2008年 工作表" xfId="782"/>
    <cellStyle name="差_省电力2008年 工作表 2" xfId="1348"/>
    <cellStyle name="差_省电力2008年 工作表_2017年预算草案（债务）" xfId="1349"/>
    <cellStyle name="差_省电力2008年 工作表_基金汇总" xfId="1350"/>
    <cellStyle name="差_省电力2008年 工作表_收入汇总" xfId="1351"/>
    <cellStyle name="差_省电力2008年 工作表_支出汇总" xfId="1352"/>
    <cellStyle name="差_省级国有资本经营预算表" xfId="1353"/>
    <cellStyle name="差_省级明细" xfId="1354"/>
    <cellStyle name="差_省级明细 2" xfId="1355"/>
    <cellStyle name="差_省级明细_1.3日 2017年预算草案 - 副本" xfId="1356"/>
    <cellStyle name="差_省级明细_2016-2017全省国资预算" xfId="1357"/>
    <cellStyle name="差_省级明细_2016年预算草案" xfId="1358"/>
    <cellStyle name="差_省级明细_2016年预算草案1.13" xfId="1359"/>
    <cellStyle name="差_省级明细_2016年预算草案1.13 2" xfId="1360"/>
    <cellStyle name="差_省级明细_2016年预算草案1.13_2017年预算草案（债务）" xfId="1361"/>
    <cellStyle name="差_省级明细_2016年预算草案1.13_基金汇总" xfId="1362"/>
    <cellStyle name="差_省级明细_2016年预算草案1.13_收入汇总" xfId="1363"/>
    <cellStyle name="差_省级明细_2016年预算草案1.13_支出汇总" xfId="1364"/>
    <cellStyle name="差_省级明细_2017年财政收支预算" xfId="1365"/>
    <cellStyle name="差_省级明细_2017年预算草案（债务）" xfId="1366"/>
    <cellStyle name="差_省级明细_2017年预算草案1.4" xfId="1367"/>
    <cellStyle name="差_省级明细_23" xfId="1368"/>
    <cellStyle name="差_省级明细_23 2" xfId="1369"/>
    <cellStyle name="差_省级明细_23_2017年预算草案（债务）" xfId="1370"/>
    <cellStyle name="差_省级明细_23_基金汇总" xfId="1371"/>
    <cellStyle name="差_省级明细_23_收入汇总" xfId="1372"/>
    <cellStyle name="差_省级明细_23_支出汇总" xfId="1373"/>
    <cellStyle name="差_省级明细_Book1" xfId="1374"/>
    <cellStyle name="差_省级明细_Book1 2" xfId="1375"/>
    <cellStyle name="差_省级明细_Book1_2017年预算草案（债务）" xfId="1376"/>
    <cellStyle name="差_省级明细_Book1_基金汇总" xfId="1377"/>
    <cellStyle name="差_省级明细_Book1_收入汇总" xfId="1378"/>
    <cellStyle name="差_省级明细_Book1_支出汇总" xfId="1379"/>
    <cellStyle name="差_省级明细_Book3" xfId="1380"/>
    <cellStyle name="差_省级明细_Xl0000068" xfId="1381"/>
    <cellStyle name="差_省级明细_Xl0000068 2" xfId="1382"/>
    <cellStyle name="差_省级明细_Xl0000068_2017年预算草案（债务）" xfId="1383"/>
    <cellStyle name="差_省级明细_Xl0000068_基金汇总" xfId="1384"/>
    <cellStyle name="差_省级明细_Xl0000068_收入汇总" xfId="1385"/>
    <cellStyle name="差_省级明细_Xl0000068_支出汇总" xfId="1386"/>
    <cellStyle name="差_省级明细_Xl0000071" xfId="1387"/>
    <cellStyle name="差_省级明细_Xl0000071 2" xfId="1388"/>
    <cellStyle name="差_省级明细_Xl0000071_2017年预算草案（债务）" xfId="1389"/>
    <cellStyle name="差_省级明细_Xl0000071_基金汇总" xfId="1390"/>
    <cellStyle name="差_省级明细_Xl0000071_收入汇总" xfId="1391"/>
    <cellStyle name="差_省级明细_Xl0000071_支出汇总" xfId="1392"/>
    <cellStyle name="差_省级明细_表六七" xfId="1393"/>
    <cellStyle name="差_省级明细_代编表" xfId="1394"/>
    <cellStyle name="差_省级明细_代编全省支出预算修改" xfId="1395"/>
    <cellStyle name="差_省级明细_代编全省支出预算修改 2" xfId="1396"/>
    <cellStyle name="差_省级明细_代编全省支出预算修改_2017年预算草案（债务）" xfId="1397"/>
    <cellStyle name="差_省级明细_代编全省支出预算修改_基金汇总" xfId="1398"/>
    <cellStyle name="差_省级明细_代编全省支出预算修改_收入汇总" xfId="1399"/>
    <cellStyle name="差_省级明细_代编全省支出预算修改_支出汇总" xfId="1400"/>
    <cellStyle name="差_省级明细_冬梅3" xfId="1401"/>
    <cellStyle name="差_省级明细_冬梅3 2" xfId="1402"/>
    <cellStyle name="差_省级明细_冬梅3_2017年预算草案（债务）" xfId="1403"/>
    <cellStyle name="差_省级明细_冬梅3_基金汇总" xfId="1404"/>
    <cellStyle name="差_省级明细_冬梅3_收入汇总" xfId="1405"/>
    <cellStyle name="差_省级明细_冬梅3_支出汇总" xfId="1406"/>
    <cellStyle name="差_省级明细_复件 表19（梁蕊发）" xfId="1407"/>
    <cellStyle name="差_省级明细_副本1.2" xfId="1408"/>
    <cellStyle name="差_省级明细_副本1.2 2" xfId="1409"/>
    <cellStyle name="差_省级明细_副本1.2_2017年预算草案（债务）" xfId="1410"/>
    <cellStyle name="差_省级明细_副本1.2_基金汇总" xfId="1411"/>
    <cellStyle name="差_省级明细_副本1.2_收入汇总" xfId="1412"/>
    <cellStyle name="差_省级明细_副本1.2_支出汇总" xfId="1413"/>
    <cellStyle name="差_省级明细_副本最新" xfId="1414"/>
    <cellStyle name="差_省级明细_副本最新 2" xfId="1415"/>
    <cellStyle name="差_省级明细_副本最新_2017年预算草案（债务）" xfId="1416"/>
    <cellStyle name="差_省级明细_副本最新_基金汇总" xfId="1417"/>
    <cellStyle name="差_省级明细_副本最新_收入汇总" xfId="1418"/>
    <cellStyle name="差_省级明细_副本最新_支出汇总" xfId="1419"/>
    <cellStyle name="差_省级明细_基金表" xfId="1420"/>
    <cellStyle name="差_省级明细_基金汇总" xfId="1421"/>
    <cellStyle name="差_省级明细_基金最新" xfId="1422"/>
    <cellStyle name="差_省级明细_基金最新 2" xfId="1423"/>
    <cellStyle name="差_省级明细_基金最新_2017年预算草案（债务）" xfId="1424"/>
    <cellStyle name="差_省级明细_基金最新_基金汇总" xfId="1425"/>
    <cellStyle name="差_省级明细_基金最新_收入汇总" xfId="1426"/>
    <cellStyle name="差_省级明细_基金最新_支出汇总" xfId="1427"/>
    <cellStyle name="差_省级明细_基金最终修改支出" xfId="1428"/>
    <cellStyle name="差_省级明细_梁蕊要预算局报人大2017年预算草案" xfId="1429"/>
    <cellStyle name="差_省级明细_全省收入代编最新" xfId="1430"/>
    <cellStyle name="差_省级明细_全省收入代编最新 2" xfId="1431"/>
    <cellStyle name="差_省级明细_全省收入代编最新_2017年预算草案（债务）" xfId="1432"/>
    <cellStyle name="差_省级明细_全省收入代编最新_基金汇总" xfId="1433"/>
    <cellStyle name="差_省级明细_全省收入代编最新_收入汇总" xfId="1434"/>
    <cellStyle name="差_省级明细_全省收入代编最新_支出汇总" xfId="1435"/>
    <cellStyle name="差_省级明细_全省预算代编" xfId="1436"/>
    <cellStyle name="差_省级明细_全省预算代编 2" xfId="1437"/>
    <cellStyle name="差_省级明细_全省预算代编_2017年预算草案（债务）" xfId="1438"/>
    <cellStyle name="差_省级明细_全省预算代编_基金汇总" xfId="1439"/>
    <cellStyle name="差_省级明细_全省预算代编_收入汇总" xfId="1440"/>
    <cellStyle name="差_省级明细_全省预算代编_支出汇总" xfId="1441"/>
    <cellStyle name="差_省级明细_社保2017年预算草案1.3" xfId="1442"/>
    <cellStyle name="差_省级明细_省级国有资本经营预算表" xfId="1443"/>
    <cellStyle name="差_省级明细_收入汇总" xfId="1444"/>
    <cellStyle name="差_省级明细_政府性基金人大会表格1稿" xfId="1445"/>
    <cellStyle name="差_省级明细_政府性基金人大会表格1稿 2" xfId="1446"/>
    <cellStyle name="差_省级明细_政府性基金人大会表格1稿_2017年预算草案（债务）" xfId="1447"/>
    <cellStyle name="差_省级明细_政府性基金人大会表格1稿_基金汇总" xfId="1448"/>
    <cellStyle name="差_省级明细_政府性基金人大会表格1稿_收入汇总" xfId="1449"/>
    <cellStyle name="差_省级明细_政府性基金人大会表格1稿_支出汇总" xfId="1450"/>
    <cellStyle name="差_省级明细_支出汇总" xfId="1451"/>
    <cellStyle name="差_省属监狱人员级别表(驻外)" xfId="783"/>
    <cellStyle name="差_省属监狱人员级别表(驻外)_基金汇总" xfId="1452"/>
    <cellStyle name="差_省属监狱人员级别表(驻外)_收入汇总" xfId="1453"/>
    <cellStyle name="差_省属监狱人员级别表(驻外)_支出汇总" xfId="1454"/>
    <cellStyle name="差_市辖区测算20080510" xfId="784"/>
    <cellStyle name="差_市辖区测算-新科目（20080626）" xfId="785"/>
    <cellStyle name="差_收入汇总" xfId="1455"/>
    <cellStyle name="差_同德" xfId="786"/>
    <cellStyle name="差_卫生(按照总人口测算）—20080416" xfId="787"/>
    <cellStyle name="差_文体广播事业(按照总人口测算）—20080416" xfId="788"/>
    <cellStyle name="差_下文（表）" xfId="789"/>
    <cellStyle name="差_县区合并测算20080421" xfId="790"/>
    <cellStyle name="差_县区合并测算20080423(按照各省比重）" xfId="791"/>
    <cellStyle name="差_县市旗测算20080508" xfId="792"/>
    <cellStyle name="差_县市旗测算-新科目（20080626）" xfId="793"/>
    <cellStyle name="差_县市旗测算-新科目（20080627）" xfId="794"/>
    <cellStyle name="差_支出汇总" xfId="1456"/>
    <cellStyle name="差_追加科目情况表" xfId="795"/>
    <cellStyle name="常" xfId="796"/>
    <cellStyle name="常_四区预算报人大" xfId="797"/>
    <cellStyle name="常规" xfId="0" builtinId="0"/>
    <cellStyle name="常规 10" xfId="5"/>
    <cellStyle name="常规 10 2" xfId="1457"/>
    <cellStyle name="常规 10 3" xfId="1829"/>
    <cellStyle name="常规 10_鹤壁市开发区2017年相关数据统计表报市局" xfId="1458"/>
    <cellStyle name="常规 11" xfId="798"/>
    <cellStyle name="常规 11 2" xfId="1459"/>
    <cellStyle name="常规 11_鹤壁市开发区2017年相关数据统计表报市局" xfId="1460"/>
    <cellStyle name="常规 12" xfId="799"/>
    <cellStyle name="常规 13" xfId="800"/>
    <cellStyle name="常规 13 2" xfId="1461"/>
    <cellStyle name="常规 13_2017年预算草案（债务）" xfId="1462"/>
    <cellStyle name="常规 14" xfId="801"/>
    <cellStyle name="常规 15" xfId="802"/>
    <cellStyle name="常规 15_1.3日 2017年预算草案 - 副本" xfId="1463"/>
    <cellStyle name="常规 16" xfId="803"/>
    <cellStyle name="常规 17" xfId="1045"/>
    <cellStyle name="常规 2" xfId="1"/>
    <cellStyle name="常规 2 10" xfId="804"/>
    <cellStyle name="常规 2 11" xfId="805"/>
    <cellStyle name="常规 2 12" xfId="806"/>
    <cellStyle name="常规 2 13" xfId="807"/>
    <cellStyle name="常规 2 14" xfId="808"/>
    <cellStyle name="常规 2 2" xfId="6"/>
    <cellStyle name="常规 2 2 2" xfId="809"/>
    <cellStyle name="常规 2 2 2 2" xfId="810"/>
    <cellStyle name="常规 2 2 3" xfId="1464"/>
    <cellStyle name="常规 2 2 4" xfId="1465"/>
    <cellStyle name="常规 2 2_2017-市本级报人大样表-10-14" xfId="811"/>
    <cellStyle name="常规 2 3" xfId="812"/>
    <cellStyle name="常规 2 3 2" xfId="1466"/>
    <cellStyle name="常规 2 4" xfId="813"/>
    <cellStyle name="常规 2 5" xfId="814"/>
    <cellStyle name="常规 2 6" xfId="815"/>
    <cellStyle name="常规 2 7" xfId="816"/>
    <cellStyle name="常规 2 8" xfId="817"/>
    <cellStyle name="常规 2 9" xfId="818"/>
    <cellStyle name="常规 2_2009年结算（最终）" xfId="819"/>
    <cellStyle name="常规 23 2" xfId="1467"/>
    <cellStyle name="常规 29" xfId="1468"/>
    <cellStyle name="常规 3" xfId="7"/>
    <cellStyle name="常规 3 2" xfId="8"/>
    <cellStyle name="常规 3 2 2" xfId="1469"/>
    <cellStyle name="常规 3 3" xfId="820"/>
    <cellStyle name="常规 3 4" xfId="821"/>
    <cellStyle name="常规 3 5" xfId="1470"/>
    <cellStyle name="常规 3_2017-市本级报人大样表-10-14" xfId="822"/>
    <cellStyle name="常规 4" xfId="9"/>
    <cellStyle name="常规 4 2" xfId="823"/>
    <cellStyle name="常规 4 2 2" xfId="824"/>
    <cellStyle name="常规 4 2 3" xfId="825"/>
    <cellStyle name="常规 4 2_C组_业务蓝图_附一_COA清单_20090720" xfId="826"/>
    <cellStyle name="常规 4 3" xfId="827"/>
    <cellStyle name="常规 4 4" xfId="828"/>
    <cellStyle name="常规 4 5" xfId="1471"/>
    <cellStyle name="常规 4 6" xfId="1472"/>
    <cellStyle name="常规 4_2017-市本级报人大样表-10-14" xfId="829"/>
    <cellStyle name="常规 5" xfId="830"/>
    <cellStyle name="常规 5 2" xfId="831"/>
    <cellStyle name="常规 5 3" xfId="832"/>
    <cellStyle name="常规 5 4" xfId="1473"/>
    <cellStyle name="常规 5_2017-市本级报人大样表-10-14" xfId="833"/>
    <cellStyle name="常规 6" xfId="834"/>
    <cellStyle name="常规 6 2" xfId="1474"/>
    <cellStyle name="常规 6 3" xfId="1475"/>
    <cellStyle name="常规 6 4" xfId="1476"/>
    <cellStyle name="常规 6_1.3日 2017年预算草案 - 副本" xfId="1477"/>
    <cellStyle name="常规 7" xfId="835"/>
    <cellStyle name="常规 7 2" xfId="1478"/>
    <cellStyle name="常规 7 3" xfId="1479"/>
    <cellStyle name="常规 8" xfId="836"/>
    <cellStyle name="常规 9" xfId="837"/>
    <cellStyle name="常规 9 2" xfId="1480"/>
    <cellStyle name="常规_12-29日省政府常务会议材料附件_人大附表-9-14" xfId="838"/>
    <cellStyle name="常规_报告附表1-7（2011）_人大附表-9-14" xfId="839"/>
    <cellStyle name="常规_人大报告附表1-7（2013）_人大附表-9-14" xfId="14"/>
    <cellStyle name="常规_人大附表-9-14" xfId="13"/>
    <cellStyle name="超级链接" xfId="840"/>
    <cellStyle name="超連結" xfId="841"/>
    <cellStyle name="超链接 2" xfId="842"/>
    <cellStyle name="超链接 2 2" xfId="843"/>
    <cellStyle name="超链接 2 3" xfId="844"/>
    <cellStyle name="超链接 3" xfId="845"/>
    <cellStyle name="超链接 4" xfId="846"/>
    <cellStyle name="分级显示行_1_13区汇总" xfId="847"/>
    <cellStyle name="分级显示列_1_Book1" xfId="848"/>
    <cellStyle name="公司标准表" xfId="849"/>
    <cellStyle name="归盒啦_95" xfId="850"/>
    <cellStyle name="好 2" xfId="1481"/>
    <cellStyle name="好 2 2" xfId="1482"/>
    <cellStyle name="好 2 3" xfId="1483"/>
    <cellStyle name="好 2 4" xfId="1484"/>
    <cellStyle name="好 3" xfId="1485"/>
    <cellStyle name="好 3 2" xfId="1486"/>
    <cellStyle name="好 3 3" xfId="1487"/>
    <cellStyle name="好_05潍坊" xfId="851"/>
    <cellStyle name="好_07临沂" xfId="852"/>
    <cellStyle name="好_12滨州" xfId="853"/>
    <cellStyle name="好_20 2007年河南结算单" xfId="854"/>
    <cellStyle name="好_20 2007年河南结算单 2" xfId="1488"/>
    <cellStyle name="好_20 2007年河南结算单_2017年预算草案（债务）" xfId="1489"/>
    <cellStyle name="好_20 2007年河南结算单_基金汇总" xfId="1490"/>
    <cellStyle name="好_20 2007年河南结算单_收入汇总" xfId="1491"/>
    <cellStyle name="好_20 2007年河南结算单_支出汇总" xfId="1492"/>
    <cellStyle name="好_2006年22湖南" xfId="855"/>
    <cellStyle name="好_2006年27重庆" xfId="856"/>
    <cellStyle name="好_2006年28四川" xfId="857"/>
    <cellStyle name="好_2006年30云南" xfId="858"/>
    <cellStyle name="好_2006年33甘肃" xfId="859"/>
    <cellStyle name="好_2006年34青海" xfId="860"/>
    <cellStyle name="好_2007结算与财力(6.2)" xfId="861"/>
    <cellStyle name="好_2007结算与财力(6.2)_基金汇总" xfId="1493"/>
    <cellStyle name="好_2007结算与财力(6.2)_收入汇总" xfId="1494"/>
    <cellStyle name="好_2007结算与财力(6.2)_支出汇总" xfId="1495"/>
    <cellStyle name="好_2007年结算已定项目对账单" xfId="862"/>
    <cellStyle name="好_2007年结算已定项目对账单 2" xfId="1496"/>
    <cellStyle name="好_2007年结算已定项目对账单_2017年预算草案（债务）" xfId="1497"/>
    <cellStyle name="好_2007年结算已定项目对账单_基金汇总" xfId="1498"/>
    <cellStyle name="好_2007年结算已定项目对账单_收入汇总" xfId="1499"/>
    <cellStyle name="好_2007年结算已定项目对账单_支出汇总" xfId="1500"/>
    <cellStyle name="好_2007年中央财政与河南省财政年终决算结算单" xfId="863"/>
    <cellStyle name="好_2007年中央财政与河南省财政年终决算结算单 2" xfId="1501"/>
    <cellStyle name="好_2007年中央财政与河南省财政年终决算结算单_2017年预算草案（债务）" xfId="1502"/>
    <cellStyle name="好_2007年中央财政与河南省财政年终决算结算单_基金汇总" xfId="1503"/>
    <cellStyle name="好_2007年中央财政与河南省财政年终决算结算单_收入汇总" xfId="1504"/>
    <cellStyle name="好_2007年中央财政与河南省财政年终决算结算单_支出汇总" xfId="1505"/>
    <cellStyle name="好_2008计算资料（8月11日终稿）" xfId="864"/>
    <cellStyle name="好_2008年财政收支预算草案(1.4)" xfId="865"/>
    <cellStyle name="好_2008年财政收支预算草案(1.4) 2" xfId="1506"/>
    <cellStyle name="好_2008年财政收支预算草案(1.4)_2017年预算草案（债务）" xfId="1507"/>
    <cellStyle name="好_2008年财政收支预算草案(1.4)_基金汇总" xfId="1508"/>
    <cellStyle name="好_2008年财政收支预算草案(1.4)_收入汇总" xfId="1509"/>
    <cellStyle name="好_2008年财政收支预算草案(1.4)_支出汇总" xfId="1510"/>
    <cellStyle name="好_2008年全省人员信息" xfId="866"/>
    <cellStyle name="好_2009年财力测算情况11.19" xfId="867"/>
    <cellStyle name="好_2009年财力测算情况11.19_基金汇总" xfId="1511"/>
    <cellStyle name="好_2009年财力测算情况11.19_收入汇总" xfId="1512"/>
    <cellStyle name="好_2009年财力测算情况11.19_支出汇总" xfId="1513"/>
    <cellStyle name="好_2009年结算（最终）" xfId="868"/>
    <cellStyle name="好_2009年结算（最终）_基金汇总" xfId="1514"/>
    <cellStyle name="好_2009年结算（最终）_收入汇总" xfId="1515"/>
    <cellStyle name="好_2009年结算（最终）_支出汇总" xfId="1516"/>
    <cellStyle name="好_2009年省对市县转移支付测算表(9.27)" xfId="869"/>
    <cellStyle name="好_2009年省与市县结算（最终）" xfId="870"/>
    <cellStyle name="好_2010年 - 现金预算 v.2 170909（华润燃气）" xfId="871"/>
    <cellStyle name="好_2010年收入预测表（20091218)）" xfId="872"/>
    <cellStyle name="好_2010年收入预测表（20091218)）_基金汇总" xfId="1517"/>
    <cellStyle name="好_2010年收入预测表（20091218)）_收入汇总" xfId="1518"/>
    <cellStyle name="好_2010年收入预测表（20091218)）_支出汇总" xfId="1519"/>
    <cellStyle name="好_2010年收入预测表（20091219)）" xfId="873"/>
    <cellStyle name="好_2010年收入预测表（20091219)）_基金汇总" xfId="1520"/>
    <cellStyle name="好_2010年收入预测表（20091219)）_收入汇总" xfId="1521"/>
    <cellStyle name="好_2010年收入预测表（20091219)）_支出汇总" xfId="1522"/>
    <cellStyle name="好_2010年收入预测表（20091230)）" xfId="874"/>
    <cellStyle name="好_2010年收入预测表（20091230)）_基金汇总" xfId="1523"/>
    <cellStyle name="好_2010年收入预测表（20091230)）_收入汇总" xfId="1524"/>
    <cellStyle name="好_2010年收入预测表（20091230)）_支出汇总" xfId="1525"/>
    <cellStyle name="好_2010省对市县转移支付测算表(10-21）" xfId="875"/>
    <cellStyle name="好_2010省级行政性收费专项收入批复" xfId="876"/>
    <cellStyle name="好_2010省级行政性收费专项收入批复_基金汇总" xfId="1526"/>
    <cellStyle name="好_2010省级行政性收费专项收入批复_收入汇总" xfId="1527"/>
    <cellStyle name="好_2010省级行政性收费专项收入批复_支出汇总" xfId="1528"/>
    <cellStyle name="好_20111127汇报附表（8张）" xfId="877"/>
    <cellStyle name="好_20111127汇报附表（8张）_基金汇总" xfId="1529"/>
    <cellStyle name="好_20111127汇报附表（8张）_收入汇总" xfId="1530"/>
    <cellStyle name="好_20111127汇报附表（8张）_支出汇总" xfId="1531"/>
    <cellStyle name="好_2011年财政收支预算草案2011.1.14" xfId="878"/>
    <cellStyle name="好_2011年全省及省级预计2011-12-12" xfId="879"/>
    <cellStyle name="好_2011年全省及省级预计2011-12-12_基金汇总" xfId="1532"/>
    <cellStyle name="好_2011年全省及省级预计2011-12-12_收入汇总" xfId="1533"/>
    <cellStyle name="好_2011年全省及省级预计2011-12-12_支出汇总" xfId="1534"/>
    <cellStyle name="好_2011年预算表格2010.12.9" xfId="880"/>
    <cellStyle name="好_2011年预算表格2010.12.9 2" xfId="1535"/>
    <cellStyle name="好_2011年预算表格2010.12.9_2017年预算草案（债务）" xfId="1536"/>
    <cellStyle name="好_2011年预算表格2010.12.9_基金汇总" xfId="1537"/>
    <cellStyle name="好_2011年预算表格2010.12.9_收入汇总" xfId="1538"/>
    <cellStyle name="好_2011年预算表格2010.12.9_支出汇总" xfId="1539"/>
    <cellStyle name="好_2011年预算大表11-26" xfId="881"/>
    <cellStyle name="好_2011年预算大表11-26 2" xfId="1540"/>
    <cellStyle name="好_2011年预算大表11-26_2017年预算草案（债务）" xfId="1541"/>
    <cellStyle name="好_2011年预算大表11-26_基金汇总" xfId="1542"/>
    <cellStyle name="好_2011年预算大表11-26_收入汇总" xfId="1543"/>
    <cellStyle name="好_2011年预算大表11-26_支出汇总" xfId="1544"/>
    <cellStyle name="好_2011省级预算公开2011.1.24" xfId="882"/>
    <cellStyle name="好_2012年省级一般预算收入计划" xfId="1545"/>
    <cellStyle name="好_20140228114517645" xfId="883"/>
    <cellStyle name="好_2014年12月财政月报" xfId="884"/>
    <cellStyle name="好_20160105省级2016年预算情况表（最新）" xfId="1546"/>
    <cellStyle name="好_20160105省级2016年预算情况表（最新） 2" xfId="1547"/>
    <cellStyle name="好_20160105省级2016年预算情况表（最新）_2017年预算草案（债务）" xfId="1548"/>
    <cellStyle name="好_20160105省级2016年预算情况表（最新）_基金汇总" xfId="1549"/>
    <cellStyle name="好_20160105省级2016年预算情况表（最新）_收入汇总" xfId="1550"/>
    <cellStyle name="好_20160105省级2016年预算情况表（最新）_支出汇总" xfId="1551"/>
    <cellStyle name="好_2016-2017全省国资预算" xfId="1552"/>
    <cellStyle name="好_2016年财政专项清理表" xfId="1553"/>
    <cellStyle name="好_2016年预算表格（公式）" xfId="10"/>
    <cellStyle name="好_20170103省级2017年预算情况表" xfId="1554"/>
    <cellStyle name="好_2017年预算草案（债务）" xfId="1555"/>
    <cellStyle name="好_22湖南" xfId="885"/>
    <cellStyle name="好_27重庆" xfId="886"/>
    <cellStyle name="好_28四川" xfId="887"/>
    <cellStyle name="好_30云南" xfId="888"/>
    <cellStyle name="好_33甘肃" xfId="889"/>
    <cellStyle name="好_34青海" xfId="890"/>
    <cellStyle name="好_Book1" xfId="891"/>
    <cellStyle name="好_Book1_1" xfId="892"/>
    <cellStyle name="好_Book1_2" xfId="893"/>
    <cellStyle name="好_Book1_2017-市本级报人大样表-10-14" xfId="894"/>
    <cellStyle name="好_Book1_3" xfId="895"/>
    <cellStyle name="好_Book1_基金汇总" xfId="1556"/>
    <cellStyle name="好_Book1_人大附表-9-14" xfId="896"/>
    <cellStyle name="好_Book1_收入汇总" xfId="1557"/>
    <cellStyle name="好_Book1_四区2017年预算" xfId="897"/>
    <cellStyle name="好_Book1_支出汇总" xfId="1558"/>
    <cellStyle name="好_gdp" xfId="898"/>
    <cellStyle name="好_MA-T-MA01.01数据完整性检查子模块-详细设计" xfId="899"/>
    <cellStyle name="好_Xl0000068" xfId="1559"/>
    <cellStyle name="好_Xl0000068 2" xfId="1560"/>
    <cellStyle name="好_Xl0000068_2017年预算草案（债务）" xfId="1561"/>
    <cellStyle name="好_Xl0000068_基金汇总" xfId="1562"/>
    <cellStyle name="好_Xl0000068_收入汇总" xfId="1563"/>
    <cellStyle name="好_Xl0000068_支出汇总" xfId="1564"/>
    <cellStyle name="好_Xl0000071" xfId="1565"/>
    <cellStyle name="好_Xl0000071 2" xfId="1566"/>
    <cellStyle name="好_Xl0000071_2017年预算草案（债务）" xfId="1567"/>
    <cellStyle name="好_Xl0000071_基金汇总" xfId="1568"/>
    <cellStyle name="好_Xl0000071_收入汇总" xfId="1569"/>
    <cellStyle name="好_Xl0000071_支出汇总" xfId="1570"/>
    <cellStyle name="好_Xl0000302" xfId="11"/>
    <cellStyle name="好_不含人员经费系数" xfId="900"/>
    <cellStyle name="好_财政厅编制用表（2011年报省人大）" xfId="901"/>
    <cellStyle name="好_财政厅编制用表（2011年报省人大） 2" xfId="1571"/>
    <cellStyle name="好_财政厅编制用表（2011年报省人大）_2017年预算草案（债务）" xfId="1572"/>
    <cellStyle name="好_财政厅编制用表（2011年报省人大）_基金汇总" xfId="1573"/>
    <cellStyle name="好_财政厅编制用表（2011年报省人大）_收入汇总" xfId="1574"/>
    <cellStyle name="好_财政厅编制用表（2011年报省人大）_支出汇总" xfId="1575"/>
    <cellStyle name="好_测算结果汇总" xfId="902"/>
    <cellStyle name="好_成本差异系数" xfId="903"/>
    <cellStyle name="好_分县成本差异系数" xfId="904"/>
    <cellStyle name="好_附表" xfId="905"/>
    <cellStyle name="好_国有资本经营预算（2011年报省人大）" xfId="906"/>
    <cellStyle name="好_国有资本经营预算（2011年报省人大） 2" xfId="1576"/>
    <cellStyle name="好_国有资本经营预算（2011年报省人大）_2017年预算草案（债务）" xfId="1577"/>
    <cellStyle name="好_国有资本经营预算（2011年报省人大）_基金汇总" xfId="1578"/>
    <cellStyle name="好_国有资本经营预算（2011年报省人大）_收入汇总" xfId="1579"/>
    <cellStyle name="好_国有资本经营预算（2011年报省人大）_支出汇总" xfId="1580"/>
    <cellStyle name="好_行政(燃修费)" xfId="907"/>
    <cellStyle name="好_行政（人员）" xfId="908"/>
    <cellStyle name="好_行政公检法测算" xfId="909"/>
    <cellStyle name="好_河南省----2009-05-21（补充数据）" xfId="910"/>
    <cellStyle name="好_河南省----2009-05-21（补充数据） 2" xfId="1581"/>
    <cellStyle name="好_河南省----2009-05-21（补充数据）_2017年预算草案（债务）" xfId="1582"/>
    <cellStyle name="好_河南省----2009-05-21（补充数据）_基金汇总" xfId="1583"/>
    <cellStyle name="好_河南省----2009-05-21（补充数据）_收入汇总" xfId="1584"/>
    <cellStyle name="好_河南省----2009-05-21（补充数据）_支出汇总" xfId="1585"/>
    <cellStyle name="好_河南省农村义务教育教师绩效工资测算表8-12" xfId="911"/>
    <cellStyle name="好_基金安排表" xfId="1586"/>
    <cellStyle name="好_基金汇总" xfId="1587"/>
    <cellStyle name="好_教育(按照总人口测算）—20080416" xfId="912"/>
    <cellStyle name="好_津补贴保障测算（2010.3.19）" xfId="913"/>
    <cellStyle name="好_津补贴保障测算(5.21)" xfId="914"/>
    <cellStyle name="好_津补贴保障测算(5.21)_基金汇总" xfId="1588"/>
    <cellStyle name="好_津补贴保障测算(5.21)_收入汇总" xfId="1589"/>
    <cellStyle name="好_津补贴保障测算(5.21)_支出汇总" xfId="1590"/>
    <cellStyle name="好_民生政策最低支出需求" xfId="915"/>
    <cellStyle name="好_农林水和城市维护标准支出20080505－县区合计" xfId="916"/>
    <cellStyle name="好_平邑" xfId="917"/>
    <cellStyle name="好_其他部门(按照总人口测算）—20080416" xfId="918"/>
    <cellStyle name="好_人员工资和公用经费" xfId="919"/>
    <cellStyle name="好_山东省民生支出标准" xfId="920"/>
    <cellStyle name="好_商品交易所2006--2008年税收" xfId="921"/>
    <cellStyle name="好_商品交易所2006--2008年税收 2" xfId="1591"/>
    <cellStyle name="好_商品交易所2006--2008年税收_2017年预算草案（债务）" xfId="1592"/>
    <cellStyle name="好_商品交易所2006--2008年税收_基金汇总" xfId="1593"/>
    <cellStyle name="好_商品交易所2006--2008年税收_收入汇总" xfId="1594"/>
    <cellStyle name="好_商品交易所2006--2008年税收_支出汇总" xfId="1595"/>
    <cellStyle name="好_省电力2008年 工作表" xfId="922"/>
    <cellStyle name="好_省电力2008年 工作表 2" xfId="1596"/>
    <cellStyle name="好_省电力2008年 工作表_2017年预算草案（债务）" xfId="1597"/>
    <cellStyle name="好_省电力2008年 工作表_基金汇总" xfId="1598"/>
    <cellStyle name="好_省电力2008年 工作表_收入汇总" xfId="1599"/>
    <cellStyle name="好_省电力2008年 工作表_支出汇总" xfId="1600"/>
    <cellStyle name="好_省级国有资本经营预算表" xfId="1601"/>
    <cellStyle name="好_省级明细" xfId="1602"/>
    <cellStyle name="好_省级明细 2" xfId="1603"/>
    <cellStyle name="好_省级明细_1.3日 2017年预算草案 - 副本" xfId="1604"/>
    <cellStyle name="好_省级明细_2016-2017全省国资预算" xfId="1605"/>
    <cellStyle name="好_省级明细_2016年预算草案" xfId="1606"/>
    <cellStyle name="好_省级明细_2016年预算草案1.13" xfId="1607"/>
    <cellStyle name="好_省级明细_2016年预算草案1.13 2" xfId="1608"/>
    <cellStyle name="好_省级明细_2016年预算草案1.13_2017年预算草案（债务）" xfId="1609"/>
    <cellStyle name="好_省级明细_2016年预算草案1.13_基金汇总" xfId="1610"/>
    <cellStyle name="好_省级明细_2016年预算草案1.13_收入汇总" xfId="1611"/>
    <cellStyle name="好_省级明细_2016年预算草案1.13_支出汇总" xfId="1612"/>
    <cellStyle name="好_省级明细_2017年财政收支预算" xfId="1613"/>
    <cellStyle name="好_省级明细_2017年预算草案（债务）" xfId="1614"/>
    <cellStyle name="好_省级明细_2017年预算草案1.4" xfId="1615"/>
    <cellStyle name="好_省级明细_23" xfId="1616"/>
    <cellStyle name="好_省级明细_23 2" xfId="1617"/>
    <cellStyle name="好_省级明细_23_2017年预算草案（债务）" xfId="1618"/>
    <cellStyle name="好_省级明细_23_基金汇总" xfId="1619"/>
    <cellStyle name="好_省级明细_23_收入汇总" xfId="1620"/>
    <cellStyle name="好_省级明细_23_支出汇总" xfId="1621"/>
    <cellStyle name="好_省级明细_Book1" xfId="1622"/>
    <cellStyle name="好_省级明细_Book1 2" xfId="1623"/>
    <cellStyle name="好_省级明细_Book1_2017年预算草案（债务）" xfId="1624"/>
    <cellStyle name="好_省级明细_Book1_基金汇总" xfId="1625"/>
    <cellStyle name="好_省级明细_Book1_收入汇总" xfId="1626"/>
    <cellStyle name="好_省级明细_Book1_支出汇总" xfId="1627"/>
    <cellStyle name="好_省级明细_Book3" xfId="1628"/>
    <cellStyle name="好_省级明细_Xl0000068" xfId="1629"/>
    <cellStyle name="好_省级明细_Xl0000068 2" xfId="1630"/>
    <cellStyle name="好_省级明细_Xl0000068_2017年预算草案（债务）" xfId="1631"/>
    <cellStyle name="好_省级明细_Xl0000068_基金汇总" xfId="1632"/>
    <cellStyle name="好_省级明细_Xl0000068_收入汇总" xfId="1633"/>
    <cellStyle name="好_省级明细_Xl0000068_支出汇总" xfId="1634"/>
    <cellStyle name="好_省级明细_Xl0000071" xfId="1635"/>
    <cellStyle name="好_省级明细_Xl0000071 2" xfId="1636"/>
    <cellStyle name="好_省级明细_Xl0000071_2017年预算草案（债务）" xfId="1637"/>
    <cellStyle name="好_省级明细_Xl0000071_基金汇总" xfId="1638"/>
    <cellStyle name="好_省级明细_Xl0000071_收入汇总" xfId="1639"/>
    <cellStyle name="好_省级明细_Xl0000071_支出汇总" xfId="1640"/>
    <cellStyle name="好_省级明细_表六七" xfId="1641"/>
    <cellStyle name="好_省级明细_代编表" xfId="1642"/>
    <cellStyle name="好_省级明细_代编全省支出预算修改" xfId="1643"/>
    <cellStyle name="好_省级明细_代编全省支出预算修改 2" xfId="1644"/>
    <cellStyle name="好_省级明细_代编全省支出预算修改_2017年预算草案（债务）" xfId="1645"/>
    <cellStyle name="好_省级明细_代编全省支出预算修改_基金汇总" xfId="1646"/>
    <cellStyle name="好_省级明细_代编全省支出预算修改_收入汇总" xfId="1647"/>
    <cellStyle name="好_省级明细_代编全省支出预算修改_支出汇总" xfId="1648"/>
    <cellStyle name="好_省级明细_冬梅3" xfId="1649"/>
    <cellStyle name="好_省级明细_冬梅3 2" xfId="1650"/>
    <cellStyle name="好_省级明细_冬梅3_2017年预算草案（债务）" xfId="1651"/>
    <cellStyle name="好_省级明细_冬梅3_基金汇总" xfId="1652"/>
    <cellStyle name="好_省级明细_冬梅3_收入汇总" xfId="1653"/>
    <cellStyle name="好_省级明细_冬梅3_支出汇总" xfId="1654"/>
    <cellStyle name="好_省级明细_复件 表19（梁蕊发）" xfId="1655"/>
    <cellStyle name="好_省级明细_副本1.2" xfId="1656"/>
    <cellStyle name="好_省级明细_副本1.2 2" xfId="1657"/>
    <cellStyle name="好_省级明细_副本1.2_2017年预算草案（债务）" xfId="1658"/>
    <cellStyle name="好_省级明细_副本1.2_基金汇总" xfId="1659"/>
    <cellStyle name="好_省级明细_副本1.2_收入汇总" xfId="1660"/>
    <cellStyle name="好_省级明细_副本1.2_支出汇总" xfId="1661"/>
    <cellStyle name="好_省级明细_副本最新" xfId="1662"/>
    <cellStyle name="好_省级明细_副本最新 2" xfId="1663"/>
    <cellStyle name="好_省级明细_副本最新_2017年预算草案（债务）" xfId="1664"/>
    <cellStyle name="好_省级明细_副本最新_基金汇总" xfId="1665"/>
    <cellStyle name="好_省级明细_副本最新_收入汇总" xfId="1666"/>
    <cellStyle name="好_省级明细_副本最新_支出汇总" xfId="1667"/>
    <cellStyle name="好_省级明细_基金表" xfId="1668"/>
    <cellStyle name="好_省级明细_基金汇总" xfId="1669"/>
    <cellStyle name="好_省级明细_基金最新" xfId="1670"/>
    <cellStyle name="好_省级明细_基金最新 2" xfId="1671"/>
    <cellStyle name="好_省级明细_基金最新_2017年预算草案（债务）" xfId="1672"/>
    <cellStyle name="好_省级明细_基金最新_基金汇总" xfId="1673"/>
    <cellStyle name="好_省级明细_基金最新_收入汇总" xfId="1674"/>
    <cellStyle name="好_省级明细_基金最新_支出汇总" xfId="1675"/>
    <cellStyle name="好_省级明细_基金最终修改支出" xfId="1676"/>
    <cellStyle name="好_省级明细_梁蕊要预算局报人大2017年预算草案" xfId="1677"/>
    <cellStyle name="好_省级明细_全省收入代编最新" xfId="1678"/>
    <cellStyle name="好_省级明细_全省收入代编最新 2" xfId="1679"/>
    <cellStyle name="好_省级明细_全省收入代编最新_2017年预算草案（债务）" xfId="1680"/>
    <cellStyle name="好_省级明细_全省收入代编最新_基金汇总" xfId="1681"/>
    <cellStyle name="好_省级明细_全省收入代编最新_收入汇总" xfId="1682"/>
    <cellStyle name="好_省级明细_全省收入代编最新_支出汇总" xfId="1683"/>
    <cellStyle name="好_省级明细_全省预算代编" xfId="1684"/>
    <cellStyle name="好_省级明细_全省预算代编 2" xfId="1685"/>
    <cellStyle name="好_省级明细_全省预算代编_2017年预算草案（债务）" xfId="1686"/>
    <cellStyle name="好_省级明细_全省预算代编_基金汇总" xfId="1687"/>
    <cellStyle name="好_省级明细_全省预算代编_收入汇总" xfId="1688"/>
    <cellStyle name="好_省级明细_全省预算代编_支出汇总" xfId="1689"/>
    <cellStyle name="好_省级明细_社保2017年预算草案1.3" xfId="1690"/>
    <cellStyle name="好_省级明细_省级国有资本经营预算表" xfId="1691"/>
    <cellStyle name="好_省级明细_收入汇总" xfId="1692"/>
    <cellStyle name="好_省级明细_政府性基金人大会表格1稿" xfId="1693"/>
    <cellStyle name="好_省级明细_政府性基金人大会表格1稿 2" xfId="1694"/>
    <cellStyle name="好_省级明细_政府性基金人大会表格1稿_2017年预算草案（债务）" xfId="1695"/>
    <cellStyle name="好_省级明细_政府性基金人大会表格1稿_基金汇总" xfId="1696"/>
    <cellStyle name="好_省级明细_政府性基金人大会表格1稿_收入汇总" xfId="1697"/>
    <cellStyle name="好_省级明细_政府性基金人大会表格1稿_支出汇总" xfId="1698"/>
    <cellStyle name="好_省级明细_支出汇总" xfId="1699"/>
    <cellStyle name="好_省属监狱人员级别表(驻外)" xfId="923"/>
    <cellStyle name="好_省属监狱人员级别表(驻外)_基金汇总" xfId="1700"/>
    <cellStyle name="好_省属监狱人员级别表(驻外)_收入汇总" xfId="1701"/>
    <cellStyle name="好_省属监狱人员级别表(驻外)_支出汇总" xfId="1702"/>
    <cellStyle name="好_市辖区测算20080510" xfId="924"/>
    <cellStyle name="好_市辖区测算-新科目（20080626）" xfId="925"/>
    <cellStyle name="好_收入汇总" xfId="1703"/>
    <cellStyle name="好_同德" xfId="926"/>
    <cellStyle name="好_卫生(按照总人口测算）—20080416" xfId="927"/>
    <cellStyle name="好_文体广播事业(按照总人口测算）—20080416" xfId="928"/>
    <cellStyle name="好_下文（表）" xfId="929"/>
    <cellStyle name="好_县区合并测算20080421" xfId="930"/>
    <cellStyle name="好_县区合并测算20080423(按照各省比重）" xfId="931"/>
    <cellStyle name="好_县市旗测算20080508" xfId="932"/>
    <cellStyle name="好_县市旗测算-新科目（20080626）" xfId="933"/>
    <cellStyle name="好_县市旗测算-新科目（20080627）" xfId="934"/>
    <cellStyle name="好_支出汇总" xfId="1704"/>
    <cellStyle name="好_追加科目情况表" xfId="935"/>
    <cellStyle name="后继超级链接" xfId="936"/>
    <cellStyle name="后继超链接" xfId="937"/>
    <cellStyle name="汇总 2" xfId="1705"/>
    <cellStyle name="汇总 2 2" xfId="1706"/>
    <cellStyle name="汇总 2 3" xfId="1707"/>
    <cellStyle name="汇总 2 4" xfId="1708"/>
    <cellStyle name="汇总 2_1.3日 2017年预算草案 - 副本" xfId="1709"/>
    <cellStyle name="汇总 3" xfId="1710"/>
    <cellStyle name="汇总 3 2" xfId="1711"/>
    <cellStyle name="汇总 3_1.3日 2017年预算草案 - 副本" xfId="1712"/>
    <cellStyle name="汇总 4" xfId="1713"/>
    <cellStyle name="货" xfId="938"/>
    <cellStyle name="货_NJ18-15" xfId="939"/>
    <cellStyle name="货_NJ18-15_四区预算报人大" xfId="940"/>
    <cellStyle name="货_四区预算报人大" xfId="941"/>
    <cellStyle name="货币 2" xfId="942"/>
    <cellStyle name="货币[" xfId="943"/>
    <cellStyle name="貨幣 [0]_AB.REC09" xfId="944"/>
    <cellStyle name="貨幣[0]_cpu 整腳" xfId="945"/>
    <cellStyle name="貨幣_AB.REC09" xfId="946"/>
    <cellStyle name="计算 2" xfId="1714"/>
    <cellStyle name="计算 2 2" xfId="1715"/>
    <cellStyle name="计算 2 3" xfId="1716"/>
    <cellStyle name="计算 2 4" xfId="1717"/>
    <cellStyle name="计算 2_1.3日 2017年预算草案 - 副本" xfId="1718"/>
    <cellStyle name="计算 3" xfId="1719"/>
    <cellStyle name="计算 3 2" xfId="1720"/>
    <cellStyle name="计算 3_1.3日 2017年预算草案 - 副本" xfId="1721"/>
    <cellStyle name="计算 4" xfId="1722"/>
    <cellStyle name="检查单元格 2" xfId="1723"/>
    <cellStyle name="检查单元格 2 2" xfId="1724"/>
    <cellStyle name="检查单元格 2 3" xfId="1725"/>
    <cellStyle name="检查单元格 2 4" xfId="1726"/>
    <cellStyle name="检查单元格 2_1.3日 2017年预算草案 - 副本" xfId="1727"/>
    <cellStyle name="检查单元格 3" xfId="1728"/>
    <cellStyle name="检查单元格 3 2" xfId="1729"/>
    <cellStyle name="检查单元格 3_1.3日 2017年预算草案 - 副本" xfId="1730"/>
    <cellStyle name="解释性文本 2" xfId="1731"/>
    <cellStyle name="解释性文本 2 2" xfId="1732"/>
    <cellStyle name="解释性文本 2 3" xfId="1733"/>
    <cellStyle name="解释性文本 3" xfId="1734"/>
    <cellStyle name="解释性文本 3 2" xfId="1735"/>
    <cellStyle name="借出原因" xfId="947"/>
    <cellStyle name="警告文本 2" xfId="1736"/>
    <cellStyle name="警告文本 2 2" xfId="1737"/>
    <cellStyle name="警告文本 2 3" xfId="1738"/>
    <cellStyle name="警告文本 2 4" xfId="1739"/>
    <cellStyle name="警告文本 3" xfId="1740"/>
    <cellStyle name="警告文本 3 2" xfId="1741"/>
    <cellStyle name="链接单元格 2" xfId="1742"/>
    <cellStyle name="链接单元格 2 2" xfId="1743"/>
    <cellStyle name="链接单元格 2 3" xfId="1744"/>
    <cellStyle name="链接单元格 2_1.3日 2017年预算草案 - 副本" xfId="1745"/>
    <cellStyle name="链接单元格 3" xfId="1746"/>
    <cellStyle name="链接单元格 3 2" xfId="1747"/>
    <cellStyle name="链接单元格 3_1.3日 2017年预算草案 - 副本" xfId="1748"/>
    <cellStyle name="霓付 [0]_ +Foil &amp; -FOIL &amp; PAPER" xfId="948"/>
    <cellStyle name="霓付_ +Foil &amp; -FOIL &amp; PAPER" xfId="949"/>
    <cellStyle name="똿뗦먛귟 [0.00]_PRODUCT DETAIL Q1" xfId="950"/>
    <cellStyle name="똿뗦먛귟_PRODUCT DETAIL Q1" xfId="951"/>
    <cellStyle name="烹拳 [0]_ +Foil &amp; -FOIL &amp; PAPER" xfId="952"/>
    <cellStyle name="烹拳_ +Foil &amp; -FOIL &amp; PAPER" xfId="953"/>
    <cellStyle name="普通" xfId="954"/>
    <cellStyle name="千" xfId="955"/>
    <cellStyle name="千_NJ09-05" xfId="956"/>
    <cellStyle name="千_NJ09-05_四区预算报人大" xfId="957"/>
    <cellStyle name="千_NJ17-06" xfId="958"/>
    <cellStyle name="千_NJ17-06_四区预算报人大" xfId="959"/>
    <cellStyle name="千_NJ17-24" xfId="960"/>
    <cellStyle name="千_NJ17-24_四区预算报人大" xfId="961"/>
    <cellStyle name="千_NJ17-26" xfId="962"/>
    <cellStyle name="千_NJ17-26_四区预算报人大" xfId="963"/>
    <cellStyle name="千_NJ18-15" xfId="964"/>
    <cellStyle name="千_NJ18-15_四区预算报人大" xfId="965"/>
    <cellStyle name="千_四区预算报人大" xfId="966"/>
    <cellStyle name="千分位" xfId="967"/>
    <cellStyle name="千分位[0]" xfId="968"/>
    <cellStyle name="千分位_ 白土" xfId="969"/>
    <cellStyle name="千位" xfId="970"/>
    <cellStyle name="千位[" xfId="971"/>
    <cellStyle name="千位[0]" xfId="972"/>
    <cellStyle name="千位_ 方正PC" xfId="973"/>
    <cellStyle name="千位分" xfId="974"/>
    <cellStyle name="千位分隔 10" xfId="975"/>
    <cellStyle name="千位分隔 11" xfId="976"/>
    <cellStyle name="千位分隔 12" xfId="977"/>
    <cellStyle name="千位分隔 13" xfId="978"/>
    <cellStyle name="千位分隔 14" xfId="979"/>
    <cellStyle name="千位分隔 15" xfId="980"/>
    <cellStyle name="千位分隔 16" xfId="981"/>
    <cellStyle name="千位分隔 17" xfId="982"/>
    <cellStyle name="千位分隔 18" xfId="983"/>
    <cellStyle name="千位分隔 19" xfId="984"/>
    <cellStyle name="千位分隔 2" xfId="985"/>
    <cellStyle name="千位分隔 2 2" xfId="986"/>
    <cellStyle name="千位分隔 2 2 2" xfId="987"/>
    <cellStyle name="千位分隔 2 2 2 2" xfId="988"/>
    <cellStyle name="千位分隔 2 2 3" xfId="989"/>
    <cellStyle name="千位分隔 2 2 3 2" xfId="990"/>
    <cellStyle name="千位分隔 2 2 3 3" xfId="991"/>
    <cellStyle name="千位分隔 2_Book1" xfId="992"/>
    <cellStyle name="千位分隔 20" xfId="993"/>
    <cellStyle name="千位分隔 21" xfId="994"/>
    <cellStyle name="千位分隔 22" xfId="995"/>
    <cellStyle name="千位分隔 23" xfId="996"/>
    <cellStyle name="千位分隔 24" xfId="997"/>
    <cellStyle name="千位分隔 25" xfId="998"/>
    <cellStyle name="千位分隔 26" xfId="999"/>
    <cellStyle name="千位分隔 27" xfId="1000"/>
    <cellStyle name="千位分隔 28" xfId="1001"/>
    <cellStyle name="千位分隔 29" xfId="1002"/>
    <cellStyle name="千位分隔 3" xfId="1003"/>
    <cellStyle name="千位分隔 4" xfId="1004"/>
    <cellStyle name="千位分隔 4 2" xfId="1005"/>
    <cellStyle name="千位分隔 5" xfId="1006"/>
    <cellStyle name="千位分隔 5 2" xfId="1007"/>
    <cellStyle name="千位分隔 6" xfId="1008"/>
    <cellStyle name="千位分隔 7" xfId="1009"/>
    <cellStyle name="千位分隔 8" xfId="1010"/>
    <cellStyle name="千位分隔 9" xfId="1011"/>
    <cellStyle name="千位分隔[0] 2" xfId="1012"/>
    <cellStyle name="千位分隔[0] 2 2" xfId="1013"/>
    <cellStyle name="千位分隔[0] 2 2 2" xfId="1014"/>
    <cellStyle name="千位分隔[0] 2 2 2 2" xfId="1015"/>
    <cellStyle name="千位分隔[0] 2 2 2 3" xfId="1016"/>
    <cellStyle name="千位分隔[0] 2_Book1" xfId="1017"/>
    <cellStyle name="千位分隔[0] 3" xfId="1018"/>
    <cellStyle name="千位分季_新建 Microsoft Excel 工作表" xfId="1019"/>
    <cellStyle name="钎霖_!!!GO" xfId="1020"/>
    <cellStyle name="强调 1" xfId="1021"/>
    <cellStyle name="强调 2" xfId="1022"/>
    <cellStyle name="强调 3" xfId="1023"/>
    <cellStyle name="强调文字颜色 1 2" xfId="1749"/>
    <cellStyle name="强调文字颜色 1 2 2" xfId="1750"/>
    <cellStyle name="强调文字颜色 1 2 3" xfId="1751"/>
    <cellStyle name="强调文字颜色 1 2 4" xfId="1752"/>
    <cellStyle name="强调文字颜色 1 3" xfId="1753"/>
    <cellStyle name="强调文字颜色 1 3 2" xfId="1754"/>
    <cellStyle name="强调文字颜色 1 4" xfId="1755"/>
    <cellStyle name="强调文字颜色 2 2" xfId="1756"/>
    <cellStyle name="强调文字颜色 2 2 2" xfId="1757"/>
    <cellStyle name="强调文字颜色 2 2 3" xfId="1758"/>
    <cellStyle name="强调文字颜色 2 2 4" xfId="1759"/>
    <cellStyle name="强调文字颜色 2 3" xfId="1760"/>
    <cellStyle name="强调文字颜色 2 3 2" xfId="1761"/>
    <cellStyle name="强调文字颜色 3 2" xfId="1762"/>
    <cellStyle name="强调文字颜色 3 2 2" xfId="1763"/>
    <cellStyle name="强调文字颜色 3 2 3" xfId="1764"/>
    <cellStyle name="强调文字颜色 3 2 4" xfId="1765"/>
    <cellStyle name="强调文字颜色 3 3" xfId="1766"/>
    <cellStyle name="强调文字颜色 3 3 2" xfId="1767"/>
    <cellStyle name="强调文字颜色 4 2" xfId="1768"/>
    <cellStyle name="强调文字颜色 4 2 2" xfId="1769"/>
    <cellStyle name="强调文字颜色 4 2 3" xfId="1770"/>
    <cellStyle name="强调文字颜色 4 2 4" xfId="1771"/>
    <cellStyle name="强调文字颜色 4 3" xfId="1772"/>
    <cellStyle name="强调文字颜色 4 3 2" xfId="1773"/>
    <cellStyle name="强调文字颜色 4 4" xfId="1774"/>
    <cellStyle name="强调文字颜色 5 2" xfId="1775"/>
    <cellStyle name="强调文字颜色 5 2 2" xfId="1776"/>
    <cellStyle name="强调文字颜色 5 2 3" xfId="1777"/>
    <cellStyle name="强调文字颜色 5 2 4" xfId="1778"/>
    <cellStyle name="强调文字颜色 5 3" xfId="1779"/>
    <cellStyle name="强调文字颜色 5 3 2" xfId="1780"/>
    <cellStyle name="强调文字颜色 6 2" xfId="1781"/>
    <cellStyle name="强调文字颜色 6 2 2" xfId="1782"/>
    <cellStyle name="强调文字颜色 6 2 3" xfId="1783"/>
    <cellStyle name="强调文字颜色 6 2 4" xfId="1784"/>
    <cellStyle name="强调文字颜色 6 3" xfId="1785"/>
    <cellStyle name="强调文字颜色 6 3 2" xfId="1786"/>
    <cellStyle name="日期" xfId="1024"/>
    <cellStyle name="商品名称" xfId="1025"/>
    <cellStyle name="适中 2" xfId="1787"/>
    <cellStyle name="适中 2 2" xfId="1788"/>
    <cellStyle name="适中 2 3" xfId="1789"/>
    <cellStyle name="适中 2 4" xfId="1790"/>
    <cellStyle name="适中 3" xfId="1791"/>
    <cellStyle name="适中 3 2" xfId="1792"/>
    <cellStyle name="输出 2" xfId="1793"/>
    <cellStyle name="输出 2 2" xfId="1794"/>
    <cellStyle name="输出 2 3" xfId="1795"/>
    <cellStyle name="输出 2 4" xfId="1796"/>
    <cellStyle name="输出 2_1.3日 2017年预算草案 - 副本" xfId="1797"/>
    <cellStyle name="输出 3" xfId="1798"/>
    <cellStyle name="输出 3 2" xfId="1799"/>
    <cellStyle name="输出 3_1.3日 2017年预算草案 - 副本" xfId="1800"/>
    <cellStyle name="输出 4" xfId="1801"/>
    <cellStyle name="输入 2" xfId="1802"/>
    <cellStyle name="输入 2 2" xfId="1803"/>
    <cellStyle name="输入 2 3" xfId="1804"/>
    <cellStyle name="输入 2 4" xfId="1805"/>
    <cellStyle name="输入 2_1.3日 2017年预算草案 - 副本" xfId="1806"/>
    <cellStyle name="输入 3" xfId="1807"/>
    <cellStyle name="输入 3 2" xfId="1808"/>
    <cellStyle name="输入 3_1.3日 2017年预算草案 - 副本" xfId="1809"/>
    <cellStyle name="数量" xfId="1026"/>
    <cellStyle name="数字" xfId="1027"/>
    <cellStyle name="未定义" xfId="1028"/>
    <cellStyle name="未定义 2" xfId="1810"/>
    <cellStyle name="小数" xfId="1029"/>
    <cellStyle name="样式 1" xfId="12"/>
    <cellStyle name="样式 1 2" xfId="1811"/>
    <cellStyle name="样式 1_20170103省级2017年预算情况表" xfId="1812"/>
    <cellStyle name="一般_0301-200212-HKD" xfId="1030"/>
    <cellStyle name="已瀏覽過的超連結" xfId="1031"/>
    <cellStyle name="믅됞 [0.00]_PRODUCT DETAIL Q1" xfId="1032"/>
    <cellStyle name="믅됞_PRODUCT DETAIL Q1" xfId="1033"/>
    <cellStyle name="백분율_HOBONG" xfId="1034"/>
    <cellStyle name="昗弨_iACPU Summary" xfId="1035"/>
    <cellStyle name="着色 1" xfId="1813"/>
    <cellStyle name="着色 2" xfId="1814"/>
    <cellStyle name="着色 3" xfId="1815"/>
    <cellStyle name="着色 4" xfId="1816"/>
    <cellStyle name="着色 5" xfId="1817"/>
    <cellStyle name="着色 6" xfId="1818"/>
    <cellStyle name="寘嬫愗傝 [0.00]_Region Orders (2)" xfId="1036"/>
    <cellStyle name="寘嬫愗傝_Region Orders (2)" xfId="1037"/>
    <cellStyle name="注释 2" xfId="1819"/>
    <cellStyle name="注释 2 2" xfId="1820"/>
    <cellStyle name="注释 2 3" xfId="1821"/>
    <cellStyle name="注释 2 4" xfId="1822"/>
    <cellStyle name="注释 2 5" xfId="1823"/>
    <cellStyle name="注释 2 6" xfId="1824"/>
    <cellStyle name="注释 2_1.3日 2017年预算草案 - 副本" xfId="1825"/>
    <cellStyle name="注释 3" xfId="1826"/>
    <cellStyle name="注释 3 2" xfId="1827"/>
    <cellStyle name="注释 3_1.3日 2017年预算草案 - 副本" xfId="1828"/>
    <cellStyle name="资产" xfId="1038"/>
    <cellStyle name="뷭?_BOOKSHIP" xfId="1039"/>
    <cellStyle name="콤마 [0]_1202" xfId="1040"/>
    <cellStyle name="콤마_1202" xfId="1041"/>
    <cellStyle name="통화 [0]_1202" xfId="1042"/>
    <cellStyle name="통화_1202" xfId="1043"/>
    <cellStyle name="표준_(정보부문)월별인원계획" xfId="10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1&#24180;&#30456;&#20851;&#24037;&#20316;/2011&#24180;&#36716;&#31227;&#25903;&#20184;&#25552;&#21069;&#36890;&#30693;&#25968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各年度收费、罚没、专项收入.xls]Sheet3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4">
          <cell r="C4" t="e">
            <v>#N/A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showGridLines="0" showZeros="0" zoomScale="93" workbookViewId="0">
      <pane ySplit="4" topLeftCell="A5" activePane="bottomLeft" state="frozen"/>
      <selection activeCell="A3" sqref="A3"/>
      <selection pane="bottomLeft" activeCell="A10" sqref="A10"/>
    </sheetView>
  </sheetViews>
  <sheetFormatPr defaultRowHeight="14.25"/>
  <cols>
    <col min="1" max="1" width="56.75" style="2" customWidth="1"/>
    <col min="2" max="4" width="30.625" style="2" customWidth="1"/>
    <col min="5" max="256" width="9" style="2"/>
    <col min="257" max="257" width="56.75" style="2" customWidth="1"/>
    <col min="258" max="260" width="30.625" style="2" customWidth="1"/>
    <col min="261" max="512" width="9" style="2"/>
    <col min="513" max="513" width="56.75" style="2" customWidth="1"/>
    <col min="514" max="516" width="30.625" style="2" customWidth="1"/>
    <col min="517" max="768" width="9" style="2"/>
    <col min="769" max="769" width="56.75" style="2" customWidth="1"/>
    <col min="770" max="772" width="30.625" style="2" customWidth="1"/>
    <col min="773" max="1024" width="9" style="2"/>
    <col min="1025" max="1025" width="56.75" style="2" customWidth="1"/>
    <col min="1026" max="1028" width="30.625" style="2" customWidth="1"/>
    <col min="1029" max="1280" width="9" style="2"/>
    <col min="1281" max="1281" width="56.75" style="2" customWidth="1"/>
    <col min="1282" max="1284" width="30.625" style="2" customWidth="1"/>
    <col min="1285" max="1536" width="9" style="2"/>
    <col min="1537" max="1537" width="56.75" style="2" customWidth="1"/>
    <col min="1538" max="1540" width="30.625" style="2" customWidth="1"/>
    <col min="1541" max="1792" width="9" style="2"/>
    <col min="1793" max="1793" width="56.75" style="2" customWidth="1"/>
    <col min="1794" max="1796" width="30.625" style="2" customWidth="1"/>
    <col min="1797" max="2048" width="9" style="2"/>
    <col min="2049" max="2049" width="56.75" style="2" customWidth="1"/>
    <col min="2050" max="2052" width="30.625" style="2" customWidth="1"/>
    <col min="2053" max="2304" width="9" style="2"/>
    <col min="2305" max="2305" width="56.75" style="2" customWidth="1"/>
    <col min="2306" max="2308" width="30.625" style="2" customWidth="1"/>
    <col min="2309" max="2560" width="9" style="2"/>
    <col min="2561" max="2561" width="56.75" style="2" customWidth="1"/>
    <col min="2562" max="2564" width="30.625" style="2" customWidth="1"/>
    <col min="2565" max="2816" width="9" style="2"/>
    <col min="2817" max="2817" width="56.75" style="2" customWidth="1"/>
    <col min="2818" max="2820" width="30.625" style="2" customWidth="1"/>
    <col min="2821" max="3072" width="9" style="2"/>
    <col min="3073" max="3073" width="56.75" style="2" customWidth="1"/>
    <col min="3074" max="3076" width="30.625" style="2" customWidth="1"/>
    <col min="3077" max="3328" width="9" style="2"/>
    <col min="3329" max="3329" width="56.75" style="2" customWidth="1"/>
    <col min="3330" max="3332" width="30.625" style="2" customWidth="1"/>
    <col min="3333" max="3584" width="9" style="2"/>
    <col min="3585" max="3585" width="56.75" style="2" customWidth="1"/>
    <col min="3586" max="3588" width="30.625" style="2" customWidth="1"/>
    <col min="3589" max="3840" width="9" style="2"/>
    <col min="3841" max="3841" width="56.75" style="2" customWidth="1"/>
    <col min="3842" max="3844" width="30.625" style="2" customWidth="1"/>
    <col min="3845" max="4096" width="9" style="2"/>
    <col min="4097" max="4097" width="56.75" style="2" customWidth="1"/>
    <col min="4098" max="4100" width="30.625" style="2" customWidth="1"/>
    <col min="4101" max="4352" width="9" style="2"/>
    <col min="4353" max="4353" width="56.75" style="2" customWidth="1"/>
    <col min="4354" max="4356" width="30.625" style="2" customWidth="1"/>
    <col min="4357" max="4608" width="9" style="2"/>
    <col min="4609" max="4609" width="56.75" style="2" customWidth="1"/>
    <col min="4610" max="4612" width="30.625" style="2" customWidth="1"/>
    <col min="4613" max="4864" width="9" style="2"/>
    <col min="4865" max="4865" width="56.75" style="2" customWidth="1"/>
    <col min="4866" max="4868" width="30.625" style="2" customWidth="1"/>
    <col min="4869" max="5120" width="9" style="2"/>
    <col min="5121" max="5121" width="56.75" style="2" customWidth="1"/>
    <col min="5122" max="5124" width="30.625" style="2" customWidth="1"/>
    <col min="5125" max="5376" width="9" style="2"/>
    <col min="5377" max="5377" width="56.75" style="2" customWidth="1"/>
    <col min="5378" max="5380" width="30.625" style="2" customWidth="1"/>
    <col min="5381" max="5632" width="9" style="2"/>
    <col min="5633" max="5633" width="56.75" style="2" customWidth="1"/>
    <col min="5634" max="5636" width="30.625" style="2" customWidth="1"/>
    <col min="5637" max="5888" width="9" style="2"/>
    <col min="5889" max="5889" width="56.75" style="2" customWidth="1"/>
    <col min="5890" max="5892" width="30.625" style="2" customWidth="1"/>
    <col min="5893" max="6144" width="9" style="2"/>
    <col min="6145" max="6145" width="56.75" style="2" customWidth="1"/>
    <col min="6146" max="6148" width="30.625" style="2" customWidth="1"/>
    <col min="6149" max="6400" width="9" style="2"/>
    <col min="6401" max="6401" width="56.75" style="2" customWidth="1"/>
    <col min="6402" max="6404" width="30.625" style="2" customWidth="1"/>
    <col min="6405" max="6656" width="9" style="2"/>
    <col min="6657" max="6657" width="56.75" style="2" customWidth="1"/>
    <col min="6658" max="6660" width="30.625" style="2" customWidth="1"/>
    <col min="6661" max="6912" width="9" style="2"/>
    <col min="6913" max="6913" width="56.75" style="2" customWidth="1"/>
    <col min="6914" max="6916" width="30.625" style="2" customWidth="1"/>
    <col min="6917" max="7168" width="9" style="2"/>
    <col min="7169" max="7169" width="56.75" style="2" customWidth="1"/>
    <col min="7170" max="7172" width="30.625" style="2" customWidth="1"/>
    <col min="7173" max="7424" width="9" style="2"/>
    <col min="7425" max="7425" width="56.75" style="2" customWidth="1"/>
    <col min="7426" max="7428" width="30.625" style="2" customWidth="1"/>
    <col min="7429" max="7680" width="9" style="2"/>
    <col min="7681" max="7681" width="56.75" style="2" customWidth="1"/>
    <col min="7682" max="7684" width="30.625" style="2" customWidth="1"/>
    <col min="7685" max="7936" width="9" style="2"/>
    <col min="7937" max="7937" width="56.75" style="2" customWidth="1"/>
    <col min="7938" max="7940" width="30.625" style="2" customWidth="1"/>
    <col min="7941" max="8192" width="9" style="2"/>
    <col min="8193" max="8193" width="56.75" style="2" customWidth="1"/>
    <col min="8194" max="8196" width="30.625" style="2" customWidth="1"/>
    <col min="8197" max="8448" width="9" style="2"/>
    <col min="8449" max="8449" width="56.75" style="2" customWidth="1"/>
    <col min="8450" max="8452" width="30.625" style="2" customWidth="1"/>
    <col min="8453" max="8704" width="9" style="2"/>
    <col min="8705" max="8705" width="56.75" style="2" customWidth="1"/>
    <col min="8706" max="8708" width="30.625" style="2" customWidth="1"/>
    <col min="8709" max="8960" width="9" style="2"/>
    <col min="8961" max="8961" width="56.75" style="2" customWidth="1"/>
    <col min="8962" max="8964" width="30.625" style="2" customWidth="1"/>
    <col min="8965" max="9216" width="9" style="2"/>
    <col min="9217" max="9217" width="56.75" style="2" customWidth="1"/>
    <col min="9218" max="9220" width="30.625" style="2" customWidth="1"/>
    <col min="9221" max="9472" width="9" style="2"/>
    <col min="9473" max="9473" width="56.75" style="2" customWidth="1"/>
    <col min="9474" max="9476" width="30.625" style="2" customWidth="1"/>
    <col min="9477" max="9728" width="9" style="2"/>
    <col min="9729" max="9729" width="56.75" style="2" customWidth="1"/>
    <col min="9730" max="9732" width="30.625" style="2" customWidth="1"/>
    <col min="9733" max="9984" width="9" style="2"/>
    <col min="9985" max="9985" width="56.75" style="2" customWidth="1"/>
    <col min="9986" max="9988" width="30.625" style="2" customWidth="1"/>
    <col min="9989" max="10240" width="9" style="2"/>
    <col min="10241" max="10241" width="56.75" style="2" customWidth="1"/>
    <col min="10242" max="10244" width="30.625" style="2" customWidth="1"/>
    <col min="10245" max="10496" width="9" style="2"/>
    <col min="10497" max="10497" width="56.75" style="2" customWidth="1"/>
    <col min="10498" max="10500" width="30.625" style="2" customWidth="1"/>
    <col min="10501" max="10752" width="9" style="2"/>
    <col min="10753" max="10753" width="56.75" style="2" customWidth="1"/>
    <col min="10754" max="10756" width="30.625" style="2" customWidth="1"/>
    <col min="10757" max="11008" width="9" style="2"/>
    <col min="11009" max="11009" width="56.75" style="2" customWidth="1"/>
    <col min="11010" max="11012" width="30.625" style="2" customWidth="1"/>
    <col min="11013" max="11264" width="9" style="2"/>
    <col min="11265" max="11265" width="56.75" style="2" customWidth="1"/>
    <col min="11266" max="11268" width="30.625" style="2" customWidth="1"/>
    <col min="11269" max="11520" width="9" style="2"/>
    <col min="11521" max="11521" width="56.75" style="2" customWidth="1"/>
    <col min="11522" max="11524" width="30.625" style="2" customWidth="1"/>
    <col min="11525" max="11776" width="9" style="2"/>
    <col min="11777" max="11777" width="56.75" style="2" customWidth="1"/>
    <col min="11778" max="11780" width="30.625" style="2" customWidth="1"/>
    <col min="11781" max="12032" width="9" style="2"/>
    <col min="12033" max="12033" width="56.75" style="2" customWidth="1"/>
    <col min="12034" max="12036" width="30.625" style="2" customWidth="1"/>
    <col min="12037" max="12288" width="9" style="2"/>
    <col min="12289" max="12289" width="56.75" style="2" customWidth="1"/>
    <col min="12290" max="12292" width="30.625" style="2" customWidth="1"/>
    <col min="12293" max="12544" width="9" style="2"/>
    <col min="12545" max="12545" width="56.75" style="2" customWidth="1"/>
    <col min="12546" max="12548" width="30.625" style="2" customWidth="1"/>
    <col min="12549" max="12800" width="9" style="2"/>
    <col min="12801" max="12801" width="56.75" style="2" customWidth="1"/>
    <col min="12802" max="12804" width="30.625" style="2" customWidth="1"/>
    <col min="12805" max="13056" width="9" style="2"/>
    <col min="13057" max="13057" width="56.75" style="2" customWidth="1"/>
    <col min="13058" max="13060" width="30.625" style="2" customWidth="1"/>
    <col min="13061" max="13312" width="9" style="2"/>
    <col min="13313" max="13313" width="56.75" style="2" customWidth="1"/>
    <col min="13314" max="13316" width="30.625" style="2" customWidth="1"/>
    <col min="13317" max="13568" width="9" style="2"/>
    <col min="13569" max="13569" width="56.75" style="2" customWidth="1"/>
    <col min="13570" max="13572" width="30.625" style="2" customWidth="1"/>
    <col min="13573" max="13824" width="9" style="2"/>
    <col min="13825" max="13825" width="56.75" style="2" customWidth="1"/>
    <col min="13826" max="13828" width="30.625" style="2" customWidth="1"/>
    <col min="13829" max="14080" width="9" style="2"/>
    <col min="14081" max="14081" width="56.75" style="2" customWidth="1"/>
    <col min="14082" max="14084" width="30.625" style="2" customWidth="1"/>
    <col min="14085" max="14336" width="9" style="2"/>
    <col min="14337" max="14337" width="56.75" style="2" customWidth="1"/>
    <col min="14338" max="14340" width="30.625" style="2" customWidth="1"/>
    <col min="14341" max="14592" width="9" style="2"/>
    <col min="14593" max="14593" width="56.75" style="2" customWidth="1"/>
    <col min="14594" max="14596" width="30.625" style="2" customWidth="1"/>
    <col min="14597" max="14848" width="9" style="2"/>
    <col min="14849" max="14849" width="56.75" style="2" customWidth="1"/>
    <col min="14850" max="14852" width="30.625" style="2" customWidth="1"/>
    <col min="14853" max="15104" width="9" style="2"/>
    <col min="15105" max="15105" width="56.75" style="2" customWidth="1"/>
    <col min="15106" max="15108" width="30.625" style="2" customWidth="1"/>
    <col min="15109" max="15360" width="9" style="2"/>
    <col min="15361" max="15361" width="56.75" style="2" customWidth="1"/>
    <col min="15362" max="15364" width="30.625" style="2" customWidth="1"/>
    <col min="15365" max="15616" width="9" style="2"/>
    <col min="15617" max="15617" width="56.75" style="2" customWidth="1"/>
    <col min="15618" max="15620" width="30.625" style="2" customWidth="1"/>
    <col min="15621" max="15872" width="9" style="2"/>
    <col min="15873" max="15873" width="56.75" style="2" customWidth="1"/>
    <col min="15874" max="15876" width="30.625" style="2" customWidth="1"/>
    <col min="15877" max="16128" width="9" style="2"/>
    <col min="16129" max="16129" width="56.75" style="2" customWidth="1"/>
    <col min="16130" max="16132" width="30.625" style="2" customWidth="1"/>
    <col min="16133" max="16384" width="9" style="2"/>
  </cols>
  <sheetData>
    <row r="1" spans="1:4" ht="18" customHeight="1">
      <c r="A1" s="1" t="s">
        <v>0</v>
      </c>
    </row>
    <row r="2" spans="1:4" s="1" customFormat="1" ht="20.25">
      <c r="A2" s="127" t="s">
        <v>1</v>
      </c>
      <c r="B2" s="127"/>
      <c r="C2" s="127"/>
      <c r="D2" s="127"/>
    </row>
    <row r="3" spans="1:4" ht="20.25" customHeight="1">
      <c r="A3" s="1"/>
      <c r="D3" s="3" t="s">
        <v>2</v>
      </c>
    </row>
    <row r="4" spans="1:4" ht="31.5" customHeight="1">
      <c r="A4" s="4" t="s">
        <v>3</v>
      </c>
      <c r="B4" s="5" t="s">
        <v>4</v>
      </c>
      <c r="C4" s="4" t="s">
        <v>5</v>
      </c>
      <c r="D4" s="4" t="s">
        <v>6</v>
      </c>
    </row>
    <row r="5" spans="1:4" ht="20.100000000000001" customHeight="1">
      <c r="A5" s="6" t="s">
        <v>7</v>
      </c>
      <c r="B5" s="7">
        <f>SUM(B6:B21)</f>
        <v>35722</v>
      </c>
      <c r="C5" s="7">
        <f>SUM(C6:C21)</f>
        <v>37400</v>
      </c>
      <c r="D5" s="7">
        <f t="shared" ref="D5:D33" si="0">IF(B5=0,"",ROUND(C5/B5*100,1))</f>
        <v>104.7</v>
      </c>
    </row>
    <row r="6" spans="1:4" ht="20.100000000000001" customHeight="1">
      <c r="A6" s="6" t="s">
        <v>8</v>
      </c>
      <c r="B6" s="6">
        <v>9182</v>
      </c>
      <c r="C6" s="6">
        <v>14800</v>
      </c>
      <c r="D6" s="7">
        <f t="shared" si="0"/>
        <v>161.19999999999999</v>
      </c>
    </row>
    <row r="7" spans="1:4" ht="20.100000000000001" customHeight="1">
      <c r="A7" s="6" t="s">
        <v>9</v>
      </c>
      <c r="B7" s="6">
        <v>4467</v>
      </c>
      <c r="C7" s="6"/>
      <c r="D7" s="7">
        <f t="shared" si="0"/>
        <v>0</v>
      </c>
    </row>
    <row r="8" spans="1:4" ht="20.100000000000001" customHeight="1">
      <c r="A8" s="6" t="s">
        <v>10</v>
      </c>
      <c r="B8" s="6">
        <v>2099</v>
      </c>
      <c r="C8" s="6">
        <v>2300</v>
      </c>
      <c r="D8" s="7">
        <f t="shared" si="0"/>
        <v>109.6</v>
      </c>
    </row>
    <row r="9" spans="1:4" ht="20.100000000000001" customHeight="1">
      <c r="A9" s="6" t="s">
        <v>11</v>
      </c>
      <c r="B9" s="6"/>
      <c r="C9" s="6"/>
      <c r="D9" s="7" t="str">
        <f t="shared" si="0"/>
        <v/>
      </c>
    </row>
    <row r="10" spans="1:4" ht="20.100000000000001" customHeight="1">
      <c r="A10" s="6" t="s">
        <v>12</v>
      </c>
      <c r="B10" s="6">
        <v>3489</v>
      </c>
      <c r="C10" s="6">
        <v>1660</v>
      </c>
      <c r="D10" s="7">
        <f t="shared" si="0"/>
        <v>47.6</v>
      </c>
    </row>
    <row r="11" spans="1:4" ht="20.100000000000001" customHeight="1">
      <c r="A11" s="6" t="s">
        <v>13</v>
      </c>
      <c r="B11" s="6"/>
      <c r="C11" s="6"/>
      <c r="D11" s="7" t="str">
        <f t="shared" si="0"/>
        <v/>
      </c>
    </row>
    <row r="12" spans="1:4" ht="20.100000000000001" customHeight="1">
      <c r="A12" s="6" t="s">
        <v>14</v>
      </c>
      <c r="B12" s="6">
        <v>2590</v>
      </c>
      <c r="C12" s="6">
        <v>3100</v>
      </c>
      <c r="D12" s="7">
        <f t="shared" si="0"/>
        <v>119.7</v>
      </c>
    </row>
    <row r="13" spans="1:4" ht="20.100000000000001" customHeight="1">
      <c r="A13" s="6" t="s">
        <v>15</v>
      </c>
      <c r="B13" s="6">
        <v>1265</v>
      </c>
      <c r="C13" s="6">
        <v>1400</v>
      </c>
      <c r="D13" s="7">
        <f t="shared" si="0"/>
        <v>110.7</v>
      </c>
    </row>
    <row r="14" spans="1:4" ht="20.100000000000001" customHeight="1">
      <c r="A14" s="6" t="s">
        <v>16</v>
      </c>
      <c r="B14" s="6">
        <v>948</v>
      </c>
      <c r="C14" s="6">
        <v>1200</v>
      </c>
      <c r="D14" s="7">
        <f t="shared" si="0"/>
        <v>126.6</v>
      </c>
    </row>
    <row r="15" spans="1:4" ht="20.100000000000001" customHeight="1">
      <c r="A15" s="6" t="s">
        <v>17</v>
      </c>
      <c r="B15" s="6">
        <v>3489</v>
      </c>
      <c r="C15" s="6">
        <v>5440</v>
      </c>
      <c r="D15" s="7">
        <f t="shared" si="0"/>
        <v>155.9</v>
      </c>
    </row>
    <row r="16" spans="1:4" ht="20.100000000000001" customHeight="1">
      <c r="A16" s="6" t="s">
        <v>18</v>
      </c>
      <c r="B16" s="6">
        <v>1820</v>
      </c>
      <c r="C16" s="6">
        <v>2350</v>
      </c>
      <c r="D16" s="7">
        <f t="shared" si="0"/>
        <v>129.1</v>
      </c>
    </row>
    <row r="17" spans="1:4" ht="20.100000000000001" customHeight="1">
      <c r="A17" s="6" t="s">
        <v>19</v>
      </c>
      <c r="B17" s="6">
        <v>132</v>
      </c>
      <c r="C17" s="6">
        <v>150</v>
      </c>
      <c r="D17" s="7">
        <f t="shared" si="0"/>
        <v>113.6</v>
      </c>
    </row>
    <row r="18" spans="1:4" ht="20.100000000000001" customHeight="1">
      <c r="A18" s="6" t="s">
        <v>20</v>
      </c>
      <c r="B18" s="6">
        <v>6241</v>
      </c>
      <c r="C18" s="6">
        <v>5000</v>
      </c>
      <c r="D18" s="7">
        <f t="shared" si="0"/>
        <v>80.099999999999994</v>
      </c>
    </row>
    <row r="19" spans="1:4" ht="20.100000000000001" customHeight="1">
      <c r="A19" s="6" t="s">
        <v>21</v>
      </c>
      <c r="B19" s="6"/>
      <c r="C19" s="6"/>
      <c r="D19" s="7" t="str">
        <f t="shared" si="0"/>
        <v/>
      </c>
    </row>
    <row r="20" spans="1:4" ht="20.100000000000001" customHeight="1">
      <c r="A20" s="6" t="s">
        <v>22</v>
      </c>
      <c r="B20" s="6"/>
      <c r="C20" s="6"/>
      <c r="D20" s="7" t="str">
        <f t="shared" si="0"/>
        <v/>
      </c>
    </row>
    <row r="21" spans="1:4" ht="20.100000000000001" customHeight="1">
      <c r="A21" s="6" t="s">
        <v>23</v>
      </c>
      <c r="B21" s="6"/>
      <c r="C21" s="6"/>
      <c r="D21" s="7" t="str">
        <f t="shared" si="0"/>
        <v/>
      </c>
    </row>
    <row r="22" spans="1:4" ht="20.100000000000001" customHeight="1">
      <c r="A22" s="6" t="s">
        <v>24</v>
      </c>
      <c r="B22" s="7">
        <f>SUM(B23:B30)</f>
        <v>7477</v>
      </c>
      <c r="C22" s="7">
        <f>SUM(C23:C30)</f>
        <v>9040</v>
      </c>
      <c r="D22" s="7">
        <f t="shared" si="0"/>
        <v>120.9</v>
      </c>
    </row>
    <row r="23" spans="1:4" ht="20.100000000000001" customHeight="1">
      <c r="A23" s="6" t="s">
        <v>25</v>
      </c>
      <c r="B23" s="6">
        <v>3201</v>
      </c>
      <c r="C23" s="6">
        <v>3700</v>
      </c>
      <c r="D23" s="7">
        <f t="shared" si="0"/>
        <v>115.6</v>
      </c>
    </row>
    <row r="24" spans="1:4" ht="20.100000000000001" customHeight="1">
      <c r="A24" s="6" t="s">
        <v>26</v>
      </c>
      <c r="B24" s="6">
        <v>90</v>
      </c>
      <c r="C24" s="6">
        <v>738</v>
      </c>
      <c r="D24" s="7">
        <f t="shared" si="0"/>
        <v>820</v>
      </c>
    </row>
    <row r="25" spans="1:4" ht="20.100000000000001" customHeight="1">
      <c r="A25" s="6" t="s">
        <v>27</v>
      </c>
      <c r="B25" s="6">
        <v>420</v>
      </c>
      <c r="C25" s="6">
        <v>810</v>
      </c>
      <c r="D25" s="7">
        <f t="shared" si="0"/>
        <v>192.9</v>
      </c>
    </row>
    <row r="26" spans="1:4" ht="20.100000000000001" customHeight="1">
      <c r="A26" s="6" t="s">
        <v>28</v>
      </c>
      <c r="B26" s="6">
        <v>1000</v>
      </c>
      <c r="C26" s="6"/>
      <c r="D26" s="7">
        <f t="shared" si="0"/>
        <v>0</v>
      </c>
    </row>
    <row r="27" spans="1:4" ht="20.100000000000001" customHeight="1">
      <c r="A27" s="6" t="s">
        <v>29</v>
      </c>
      <c r="B27" s="6">
        <v>2155</v>
      </c>
      <c r="C27" s="6">
        <v>800</v>
      </c>
      <c r="D27" s="7">
        <f t="shared" si="0"/>
        <v>37.1</v>
      </c>
    </row>
    <row r="28" spans="1:4" ht="20.100000000000001" customHeight="1">
      <c r="A28" s="6" t="s">
        <v>30</v>
      </c>
      <c r="B28" s="6"/>
      <c r="C28" s="6"/>
      <c r="D28" s="7" t="str">
        <f t="shared" si="0"/>
        <v/>
      </c>
    </row>
    <row r="29" spans="1:4" s="8" customFormat="1" ht="20.100000000000001" customHeight="1">
      <c r="A29" s="6" t="s">
        <v>31</v>
      </c>
      <c r="B29" s="6"/>
      <c r="C29" s="6"/>
      <c r="D29" s="7" t="str">
        <f t="shared" si="0"/>
        <v/>
      </c>
    </row>
    <row r="30" spans="1:4" s="8" customFormat="1" ht="20.100000000000001" customHeight="1">
      <c r="A30" s="6" t="s">
        <v>32</v>
      </c>
      <c r="B30" s="6">
        <v>611</v>
      </c>
      <c r="C30" s="6">
        <v>2992</v>
      </c>
      <c r="D30" s="7">
        <f t="shared" si="0"/>
        <v>489.7</v>
      </c>
    </row>
    <row r="31" spans="1:4" s="8" customFormat="1" ht="20.100000000000001" customHeight="1">
      <c r="A31" s="6" t="s">
        <v>33</v>
      </c>
      <c r="B31" s="6"/>
      <c r="C31" s="6"/>
      <c r="D31" s="7" t="str">
        <f t="shared" si="0"/>
        <v/>
      </c>
    </row>
    <row r="32" spans="1:4" ht="20.100000000000001" customHeight="1">
      <c r="A32" s="6" t="s">
        <v>33</v>
      </c>
      <c r="B32" s="6"/>
      <c r="C32" s="6"/>
      <c r="D32" s="7" t="str">
        <f t="shared" si="0"/>
        <v/>
      </c>
    </row>
    <row r="33" spans="1:4" ht="20.100000000000001" customHeight="1">
      <c r="A33" s="9" t="s">
        <v>34</v>
      </c>
      <c r="B33" s="7">
        <f>SUM(B22,B5,)</f>
        <v>43199</v>
      </c>
      <c r="C33" s="7">
        <f>SUM(C22,C5,)</f>
        <v>46440</v>
      </c>
      <c r="D33" s="7">
        <f t="shared" si="0"/>
        <v>107.5</v>
      </c>
    </row>
    <row r="34" spans="1:4" ht="18.75" customHeight="1">
      <c r="A34" s="128" t="s">
        <v>35</v>
      </c>
      <c r="B34" s="128"/>
      <c r="C34" s="128"/>
      <c r="D34" s="128"/>
    </row>
    <row r="35" spans="1:4" ht="20.100000000000001" customHeight="1"/>
    <row r="36" spans="1:4" ht="20.100000000000001" customHeight="1"/>
    <row r="37" spans="1:4" ht="20.100000000000001" customHeight="1"/>
    <row r="38" spans="1:4" ht="20.100000000000001" customHeight="1"/>
  </sheetData>
  <mergeCells count="2">
    <mergeCell ref="A2:D2"/>
    <mergeCell ref="A34:D34"/>
  </mergeCells>
  <phoneticPr fontId="1" type="noConversion"/>
  <printOptions horizontalCentered="1"/>
  <pageMargins left="0.47244094488188981" right="0.47244094488188981" top="0.19685039370078741" bottom="7.874015748031496E-2" header="0" footer="0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C24"/>
  <sheetViews>
    <sheetView workbookViewId="0">
      <selection activeCell="A17" sqref="A17"/>
    </sheetView>
  </sheetViews>
  <sheetFormatPr defaultRowHeight="26.1" customHeight="1"/>
  <cols>
    <col min="1" max="1" width="40.875" style="79" customWidth="1"/>
    <col min="2" max="2" width="14.5" style="80" customWidth="1"/>
    <col min="3" max="254" width="9" style="79"/>
    <col min="255" max="255" width="37.5" style="79" customWidth="1"/>
    <col min="256" max="256" width="11.25" style="79" customWidth="1"/>
    <col min="257" max="257" width="37.625" style="79" customWidth="1"/>
    <col min="258" max="258" width="11.25" style="79" customWidth="1"/>
    <col min="259" max="510" width="9" style="79"/>
    <col min="511" max="511" width="37.5" style="79" customWidth="1"/>
    <col min="512" max="512" width="11.25" style="79" customWidth="1"/>
    <col min="513" max="513" width="37.625" style="79" customWidth="1"/>
    <col min="514" max="514" width="11.25" style="79" customWidth="1"/>
    <col min="515" max="766" width="9" style="79"/>
    <col min="767" max="767" width="37.5" style="79" customWidth="1"/>
    <col min="768" max="768" width="11.25" style="79" customWidth="1"/>
    <col min="769" max="769" width="37.625" style="79" customWidth="1"/>
    <col min="770" max="770" width="11.25" style="79" customWidth="1"/>
    <col min="771" max="1022" width="9" style="79"/>
    <col min="1023" max="1023" width="37.5" style="79" customWidth="1"/>
    <col min="1024" max="1024" width="11.25" style="79" customWidth="1"/>
    <col min="1025" max="1025" width="37.625" style="79" customWidth="1"/>
    <col min="1026" max="1026" width="11.25" style="79" customWidth="1"/>
    <col min="1027" max="1278" width="9" style="79"/>
    <col min="1279" max="1279" width="37.5" style="79" customWidth="1"/>
    <col min="1280" max="1280" width="11.25" style="79" customWidth="1"/>
    <col min="1281" max="1281" width="37.625" style="79" customWidth="1"/>
    <col min="1282" max="1282" width="11.25" style="79" customWidth="1"/>
    <col min="1283" max="1534" width="9" style="79"/>
    <col min="1535" max="1535" width="37.5" style="79" customWidth="1"/>
    <col min="1536" max="1536" width="11.25" style="79" customWidth="1"/>
    <col min="1537" max="1537" width="37.625" style="79" customWidth="1"/>
    <col min="1538" max="1538" width="11.25" style="79" customWidth="1"/>
    <col min="1539" max="1790" width="9" style="79"/>
    <col min="1791" max="1791" width="37.5" style="79" customWidth="1"/>
    <col min="1792" max="1792" width="11.25" style="79" customWidth="1"/>
    <col min="1793" max="1793" width="37.625" style="79" customWidth="1"/>
    <col min="1794" max="1794" width="11.25" style="79" customWidth="1"/>
    <col min="1795" max="2046" width="9" style="79"/>
    <col min="2047" max="2047" width="37.5" style="79" customWidth="1"/>
    <col min="2048" max="2048" width="11.25" style="79" customWidth="1"/>
    <col min="2049" max="2049" width="37.625" style="79" customWidth="1"/>
    <col min="2050" max="2050" width="11.25" style="79" customWidth="1"/>
    <col min="2051" max="2302" width="9" style="79"/>
    <col min="2303" max="2303" width="37.5" style="79" customWidth="1"/>
    <col min="2304" max="2304" width="11.25" style="79" customWidth="1"/>
    <col min="2305" max="2305" width="37.625" style="79" customWidth="1"/>
    <col min="2306" max="2306" width="11.25" style="79" customWidth="1"/>
    <col min="2307" max="2558" width="9" style="79"/>
    <col min="2559" max="2559" width="37.5" style="79" customWidth="1"/>
    <col min="2560" max="2560" width="11.25" style="79" customWidth="1"/>
    <col min="2561" max="2561" width="37.625" style="79" customWidth="1"/>
    <col min="2562" max="2562" width="11.25" style="79" customWidth="1"/>
    <col min="2563" max="2814" width="9" style="79"/>
    <col min="2815" max="2815" width="37.5" style="79" customWidth="1"/>
    <col min="2816" max="2816" width="11.25" style="79" customWidth="1"/>
    <col min="2817" max="2817" width="37.625" style="79" customWidth="1"/>
    <col min="2818" max="2818" width="11.25" style="79" customWidth="1"/>
    <col min="2819" max="3070" width="9" style="79"/>
    <col min="3071" max="3071" width="37.5" style="79" customWidth="1"/>
    <col min="3072" max="3072" width="11.25" style="79" customWidth="1"/>
    <col min="3073" max="3073" width="37.625" style="79" customWidth="1"/>
    <col min="3074" max="3074" width="11.25" style="79" customWidth="1"/>
    <col min="3075" max="3326" width="9" style="79"/>
    <col min="3327" max="3327" width="37.5" style="79" customWidth="1"/>
    <col min="3328" max="3328" width="11.25" style="79" customWidth="1"/>
    <col min="3329" max="3329" width="37.625" style="79" customWidth="1"/>
    <col min="3330" max="3330" width="11.25" style="79" customWidth="1"/>
    <col min="3331" max="3582" width="9" style="79"/>
    <col min="3583" max="3583" width="37.5" style="79" customWidth="1"/>
    <col min="3584" max="3584" width="11.25" style="79" customWidth="1"/>
    <col min="3585" max="3585" width="37.625" style="79" customWidth="1"/>
    <col min="3586" max="3586" width="11.25" style="79" customWidth="1"/>
    <col min="3587" max="3838" width="9" style="79"/>
    <col min="3839" max="3839" width="37.5" style="79" customWidth="1"/>
    <col min="3840" max="3840" width="11.25" style="79" customWidth="1"/>
    <col min="3841" max="3841" width="37.625" style="79" customWidth="1"/>
    <col min="3842" max="3842" width="11.25" style="79" customWidth="1"/>
    <col min="3843" max="4094" width="9" style="79"/>
    <col min="4095" max="4095" width="37.5" style="79" customWidth="1"/>
    <col min="4096" max="4096" width="11.25" style="79" customWidth="1"/>
    <col min="4097" max="4097" width="37.625" style="79" customWidth="1"/>
    <col min="4098" max="4098" width="11.25" style="79" customWidth="1"/>
    <col min="4099" max="4350" width="9" style="79"/>
    <col min="4351" max="4351" width="37.5" style="79" customWidth="1"/>
    <col min="4352" max="4352" width="11.25" style="79" customWidth="1"/>
    <col min="4353" max="4353" width="37.625" style="79" customWidth="1"/>
    <col min="4354" max="4354" width="11.25" style="79" customWidth="1"/>
    <col min="4355" max="4606" width="9" style="79"/>
    <col min="4607" max="4607" width="37.5" style="79" customWidth="1"/>
    <col min="4608" max="4608" width="11.25" style="79" customWidth="1"/>
    <col min="4609" max="4609" width="37.625" style="79" customWidth="1"/>
    <col min="4610" max="4610" width="11.25" style="79" customWidth="1"/>
    <col min="4611" max="4862" width="9" style="79"/>
    <col min="4863" max="4863" width="37.5" style="79" customWidth="1"/>
    <col min="4864" max="4864" width="11.25" style="79" customWidth="1"/>
    <col min="4865" max="4865" width="37.625" style="79" customWidth="1"/>
    <col min="4866" max="4866" width="11.25" style="79" customWidth="1"/>
    <col min="4867" max="5118" width="9" style="79"/>
    <col min="5119" max="5119" width="37.5" style="79" customWidth="1"/>
    <col min="5120" max="5120" width="11.25" style="79" customWidth="1"/>
    <col min="5121" max="5121" width="37.625" style="79" customWidth="1"/>
    <col min="5122" max="5122" width="11.25" style="79" customWidth="1"/>
    <col min="5123" max="5374" width="9" style="79"/>
    <col min="5375" max="5375" width="37.5" style="79" customWidth="1"/>
    <col min="5376" max="5376" width="11.25" style="79" customWidth="1"/>
    <col min="5377" max="5377" width="37.625" style="79" customWidth="1"/>
    <col min="5378" max="5378" width="11.25" style="79" customWidth="1"/>
    <col min="5379" max="5630" width="9" style="79"/>
    <col min="5631" max="5631" width="37.5" style="79" customWidth="1"/>
    <col min="5632" max="5632" width="11.25" style="79" customWidth="1"/>
    <col min="5633" max="5633" width="37.625" style="79" customWidth="1"/>
    <col min="5634" max="5634" width="11.25" style="79" customWidth="1"/>
    <col min="5635" max="5886" width="9" style="79"/>
    <col min="5887" max="5887" width="37.5" style="79" customWidth="1"/>
    <col min="5888" max="5888" width="11.25" style="79" customWidth="1"/>
    <col min="5889" max="5889" width="37.625" style="79" customWidth="1"/>
    <col min="5890" max="5890" width="11.25" style="79" customWidth="1"/>
    <col min="5891" max="6142" width="9" style="79"/>
    <col min="6143" max="6143" width="37.5" style="79" customWidth="1"/>
    <col min="6144" max="6144" width="11.25" style="79" customWidth="1"/>
    <col min="6145" max="6145" width="37.625" style="79" customWidth="1"/>
    <col min="6146" max="6146" width="11.25" style="79" customWidth="1"/>
    <col min="6147" max="6398" width="9" style="79"/>
    <col min="6399" max="6399" width="37.5" style="79" customWidth="1"/>
    <col min="6400" max="6400" width="11.25" style="79" customWidth="1"/>
    <col min="6401" max="6401" width="37.625" style="79" customWidth="1"/>
    <col min="6402" max="6402" width="11.25" style="79" customWidth="1"/>
    <col min="6403" max="6654" width="9" style="79"/>
    <col min="6655" max="6655" width="37.5" style="79" customWidth="1"/>
    <col min="6656" max="6656" width="11.25" style="79" customWidth="1"/>
    <col min="6657" max="6657" width="37.625" style="79" customWidth="1"/>
    <col min="6658" max="6658" width="11.25" style="79" customWidth="1"/>
    <col min="6659" max="6910" width="9" style="79"/>
    <col min="6911" max="6911" width="37.5" style="79" customWidth="1"/>
    <col min="6912" max="6912" width="11.25" style="79" customWidth="1"/>
    <col min="6913" max="6913" width="37.625" style="79" customWidth="1"/>
    <col min="6914" max="6914" width="11.25" style="79" customWidth="1"/>
    <col min="6915" max="7166" width="9" style="79"/>
    <col min="7167" max="7167" width="37.5" style="79" customWidth="1"/>
    <col min="7168" max="7168" width="11.25" style="79" customWidth="1"/>
    <col min="7169" max="7169" width="37.625" style="79" customWidth="1"/>
    <col min="7170" max="7170" width="11.25" style="79" customWidth="1"/>
    <col min="7171" max="7422" width="9" style="79"/>
    <col min="7423" max="7423" width="37.5" style="79" customWidth="1"/>
    <col min="7424" max="7424" width="11.25" style="79" customWidth="1"/>
    <col min="7425" max="7425" width="37.625" style="79" customWidth="1"/>
    <col min="7426" max="7426" width="11.25" style="79" customWidth="1"/>
    <col min="7427" max="7678" width="9" style="79"/>
    <col min="7679" max="7679" width="37.5" style="79" customWidth="1"/>
    <col min="7680" max="7680" width="11.25" style="79" customWidth="1"/>
    <col min="7681" max="7681" width="37.625" style="79" customWidth="1"/>
    <col min="7682" max="7682" width="11.25" style="79" customWidth="1"/>
    <col min="7683" max="7934" width="9" style="79"/>
    <col min="7935" max="7935" width="37.5" style="79" customWidth="1"/>
    <col min="7936" max="7936" width="11.25" style="79" customWidth="1"/>
    <col min="7937" max="7937" width="37.625" style="79" customWidth="1"/>
    <col min="7938" max="7938" width="11.25" style="79" customWidth="1"/>
    <col min="7939" max="8190" width="9" style="79"/>
    <col min="8191" max="8191" width="37.5" style="79" customWidth="1"/>
    <col min="8192" max="8192" width="11.25" style="79" customWidth="1"/>
    <col min="8193" max="8193" width="37.625" style="79" customWidth="1"/>
    <col min="8194" max="8194" width="11.25" style="79" customWidth="1"/>
    <col min="8195" max="8446" width="9" style="79"/>
    <col min="8447" max="8447" width="37.5" style="79" customWidth="1"/>
    <col min="8448" max="8448" width="11.25" style="79" customWidth="1"/>
    <col min="8449" max="8449" width="37.625" style="79" customWidth="1"/>
    <col min="8450" max="8450" width="11.25" style="79" customWidth="1"/>
    <col min="8451" max="8702" width="9" style="79"/>
    <col min="8703" max="8703" width="37.5" style="79" customWidth="1"/>
    <col min="8704" max="8704" width="11.25" style="79" customWidth="1"/>
    <col min="8705" max="8705" width="37.625" style="79" customWidth="1"/>
    <col min="8706" max="8706" width="11.25" style="79" customWidth="1"/>
    <col min="8707" max="8958" width="9" style="79"/>
    <col min="8959" max="8959" width="37.5" style="79" customWidth="1"/>
    <col min="8960" max="8960" width="11.25" style="79" customWidth="1"/>
    <col min="8961" max="8961" width="37.625" style="79" customWidth="1"/>
    <col min="8962" max="8962" width="11.25" style="79" customWidth="1"/>
    <col min="8963" max="9214" width="9" style="79"/>
    <col min="9215" max="9215" width="37.5" style="79" customWidth="1"/>
    <col min="9216" max="9216" width="11.25" style="79" customWidth="1"/>
    <col min="9217" max="9217" width="37.625" style="79" customWidth="1"/>
    <col min="9218" max="9218" width="11.25" style="79" customWidth="1"/>
    <col min="9219" max="9470" width="9" style="79"/>
    <col min="9471" max="9471" width="37.5" style="79" customWidth="1"/>
    <col min="9472" max="9472" width="11.25" style="79" customWidth="1"/>
    <col min="9473" max="9473" width="37.625" style="79" customWidth="1"/>
    <col min="9474" max="9474" width="11.25" style="79" customWidth="1"/>
    <col min="9475" max="9726" width="9" style="79"/>
    <col min="9727" max="9727" width="37.5" style="79" customWidth="1"/>
    <col min="9728" max="9728" width="11.25" style="79" customWidth="1"/>
    <col min="9729" max="9729" width="37.625" style="79" customWidth="1"/>
    <col min="9730" max="9730" width="11.25" style="79" customWidth="1"/>
    <col min="9731" max="9982" width="9" style="79"/>
    <col min="9983" max="9983" width="37.5" style="79" customWidth="1"/>
    <col min="9984" max="9984" width="11.25" style="79" customWidth="1"/>
    <col min="9985" max="9985" width="37.625" style="79" customWidth="1"/>
    <col min="9986" max="9986" width="11.25" style="79" customWidth="1"/>
    <col min="9987" max="10238" width="9" style="79"/>
    <col min="10239" max="10239" width="37.5" style="79" customWidth="1"/>
    <col min="10240" max="10240" width="11.25" style="79" customWidth="1"/>
    <col min="10241" max="10241" width="37.625" style="79" customWidth="1"/>
    <col min="10242" max="10242" width="11.25" style="79" customWidth="1"/>
    <col min="10243" max="10494" width="9" style="79"/>
    <col min="10495" max="10495" width="37.5" style="79" customWidth="1"/>
    <col min="10496" max="10496" width="11.25" style="79" customWidth="1"/>
    <col min="10497" max="10497" width="37.625" style="79" customWidth="1"/>
    <col min="10498" max="10498" width="11.25" style="79" customWidth="1"/>
    <col min="10499" max="10750" width="9" style="79"/>
    <col min="10751" max="10751" width="37.5" style="79" customWidth="1"/>
    <col min="10752" max="10752" width="11.25" style="79" customWidth="1"/>
    <col min="10753" max="10753" width="37.625" style="79" customWidth="1"/>
    <col min="10754" max="10754" width="11.25" style="79" customWidth="1"/>
    <col min="10755" max="11006" width="9" style="79"/>
    <col min="11007" max="11007" width="37.5" style="79" customWidth="1"/>
    <col min="11008" max="11008" width="11.25" style="79" customWidth="1"/>
    <col min="11009" max="11009" width="37.625" style="79" customWidth="1"/>
    <col min="11010" max="11010" width="11.25" style="79" customWidth="1"/>
    <col min="11011" max="11262" width="9" style="79"/>
    <col min="11263" max="11263" width="37.5" style="79" customWidth="1"/>
    <col min="11264" max="11264" width="11.25" style="79" customWidth="1"/>
    <col min="11265" max="11265" width="37.625" style="79" customWidth="1"/>
    <col min="11266" max="11266" width="11.25" style="79" customWidth="1"/>
    <col min="11267" max="11518" width="9" style="79"/>
    <col min="11519" max="11519" width="37.5" style="79" customWidth="1"/>
    <col min="11520" max="11520" width="11.25" style="79" customWidth="1"/>
    <col min="11521" max="11521" width="37.625" style="79" customWidth="1"/>
    <col min="11522" max="11522" width="11.25" style="79" customWidth="1"/>
    <col min="11523" max="11774" width="9" style="79"/>
    <col min="11775" max="11775" width="37.5" style="79" customWidth="1"/>
    <col min="11776" max="11776" width="11.25" style="79" customWidth="1"/>
    <col min="11777" max="11777" width="37.625" style="79" customWidth="1"/>
    <col min="11778" max="11778" width="11.25" style="79" customWidth="1"/>
    <col min="11779" max="12030" width="9" style="79"/>
    <col min="12031" max="12031" width="37.5" style="79" customWidth="1"/>
    <col min="12032" max="12032" width="11.25" style="79" customWidth="1"/>
    <col min="12033" max="12033" width="37.625" style="79" customWidth="1"/>
    <col min="12034" max="12034" width="11.25" style="79" customWidth="1"/>
    <col min="12035" max="12286" width="9" style="79"/>
    <col min="12287" max="12287" width="37.5" style="79" customWidth="1"/>
    <col min="12288" max="12288" width="11.25" style="79" customWidth="1"/>
    <col min="12289" max="12289" width="37.625" style="79" customWidth="1"/>
    <col min="12290" max="12290" width="11.25" style="79" customWidth="1"/>
    <col min="12291" max="12542" width="9" style="79"/>
    <col min="12543" max="12543" width="37.5" style="79" customWidth="1"/>
    <col min="12544" max="12544" width="11.25" style="79" customWidth="1"/>
    <col min="12545" max="12545" width="37.625" style="79" customWidth="1"/>
    <col min="12546" max="12546" width="11.25" style="79" customWidth="1"/>
    <col min="12547" max="12798" width="9" style="79"/>
    <col min="12799" max="12799" width="37.5" style="79" customWidth="1"/>
    <col min="12800" max="12800" width="11.25" style="79" customWidth="1"/>
    <col min="12801" max="12801" width="37.625" style="79" customWidth="1"/>
    <col min="12802" max="12802" width="11.25" style="79" customWidth="1"/>
    <col min="12803" max="13054" width="9" style="79"/>
    <col min="13055" max="13055" width="37.5" style="79" customWidth="1"/>
    <col min="13056" max="13056" width="11.25" style="79" customWidth="1"/>
    <col min="13057" max="13057" width="37.625" style="79" customWidth="1"/>
    <col min="13058" max="13058" width="11.25" style="79" customWidth="1"/>
    <col min="13059" max="13310" width="9" style="79"/>
    <col min="13311" max="13311" width="37.5" style="79" customWidth="1"/>
    <col min="13312" max="13312" width="11.25" style="79" customWidth="1"/>
    <col min="13313" max="13313" width="37.625" style="79" customWidth="1"/>
    <col min="13314" max="13314" width="11.25" style="79" customWidth="1"/>
    <col min="13315" max="13566" width="9" style="79"/>
    <col min="13567" max="13567" width="37.5" style="79" customWidth="1"/>
    <col min="13568" max="13568" width="11.25" style="79" customWidth="1"/>
    <col min="13569" max="13569" width="37.625" style="79" customWidth="1"/>
    <col min="13570" max="13570" width="11.25" style="79" customWidth="1"/>
    <col min="13571" max="13822" width="9" style="79"/>
    <col min="13823" max="13823" width="37.5" style="79" customWidth="1"/>
    <col min="13824" max="13824" width="11.25" style="79" customWidth="1"/>
    <col min="13825" max="13825" width="37.625" style="79" customWidth="1"/>
    <col min="13826" max="13826" width="11.25" style="79" customWidth="1"/>
    <col min="13827" max="14078" width="9" style="79"/>
    <col min="14079" max="14079" width="37.5" style="79" customWidth="1"/>
    <col min="14080" max="14080" width="11.25" style="79" customWidth="1"/>
    <col min="14081" max="14081" width="37.625" style="79" customWidth="1"/>
    <col min="14082" max="14082" width="11.25" style="79" customWidth="1"/>
    <col min="14083" max="14334" width="9" style="79"/>
    <col min="14335" max="14335" width="37.5" style="79" customWidth="1"/>
    <col min="14336" max="14336" width="11.25" style="79" customWidth="1"/>
    <col min="14337" max="14337" width="37.625" style="79" customWidth="1"/>
    <col min="14338" max="14338" width="11.25" style="79" customWidth="1"/>
    <col min="14339" max="14590" width="9" style="79"/>
    <col min="14591" max="14591" width="37.5" style="79" customWidth="1"/>
    <col min="14592" max="14592" width="11.25" style="79" customWidth="1"/>
    <col min="14593" max="14593" width="37.625" style="79" customWidth="1"/>
    <col min="14594" max="14594" width="11.25" style="79" customWidth="1"/>
    <col min="14595" max="14846" width="9" style="79"/>
    <col min="14847" max="14847" width="37.5" style="79" customWidth="1"/>
    <col min="14848" max="14848" width="11.25" style="79" customWidth="1"/>
    <col min="14849" max="14849" width="37.625" style="79" customWidth="1"/>
    <col min="14850" max="14850" width="11.25" style="79" customWidth="1"/>
    <col min="14851" max="15102" width="9" style="79"/>
    <col min="15103" max="15103" width="37.5" style="79" customWidth="1"/>
    <col min="15104" max="15104" width="11.25" style="79" customWidth="1"/>
    <col min="15105" max="15105" width="37.625" style="79" customWidth="1"/>
    <col min="15106" max="15106" width="11.25" style="79" customWidth="1"/>
    <col min="15107" max="15358" width="9" style="79"/>
    <col min="15359" max="15359" width="37.5" style="79" customWidth="1"/>
    <col min="15360" max="15360" width="11.25" style="79" customWidth="1"/>
    <col min="15361" max="15361" width="37.625" style="79" customWidth="1"/>
    <col min="15362" max="15362" width="11.25" style="79" customWidth="1"/>
    <col min="15363" max="15614" width="9" style="79"/>
    <col min="15615" max="15615" width="37.5" style="79" customWidth="1"/>
    <col min="15616" max="15616" width="11.25" style="79" customWidth="1"/>
    <col min="15617" max="15617" width="37.625" style="79" customWidth="1"/>
    <col min="15618" max="15618" width="11.25" style="79" customWidth="1"/>
    <col min="15619" max="15870" width="9" style="79"/>
    <col min="15871" max="15871" width="37.5" style="79" customWidth="1"/>
    <col min="15872" max="15872" width="11.25" style="79" customWidth="1"/>
    <col min="15873" max="15873" width="37.625" style="79" customWidth="1"/>
    <col min="15874" max="15874" width="11.25" style="79" customWidth="1"/>
    <col min="15875" max="16126" width="9" style="79"/>
    <col min="16127" max="16127" width="37.5" style="79" customWidth="1"/>
    <col min="16128" max="16128" width="11.25" style="79" customWidth="1"/>
    <col min="16129" max="16129" width="37.625" style="79" customWidth="1"/>
    <col min="16130" max="16130" width="11.25" style="79" customWidth="1"/>
    <col min="16131" max="16384" width="9" style="79"/>
  </cols>
  <sheetData>
    <row r="1" spans="1:3" s="57" customFormat="1" ht="23.25" customHeight="1">
      <c r="A1" s="57" t="s">
        <v>106</v>
      </c>
      <c r="B1" s="58"/>
    </row>
    <row r="2" spans="1:3" s="60" customFormat="1" ht="26.1" customHeight="1">
      <c r="A2" s="148" t="s">
        <v>107</v>
      </c>
      <c r="B2" s="148"/>
      <c r="C2" s="59"/>
    </row>
    <row r="3" spans="1:3" s="60" customFormat="1" ht="26.1" customHeight="1">
      <c r="A3" s="61"/>
      <c r="B3" s="11" t="s">
        <v>2</v>
      </c>
      <c r="C3" s="59"/>
    </row>
    <row r="4" spans="1:3" s="62" customFormat="1" ht="32.1" customHeight="1">
      <c r="A4" s="63" t="s">
        <v>95</v>
      </c>
      <c r="B4" s="65" t="s">
        <v>108</v>
      </c>
    </row>
    <row r="5" spans="1:3" s="62" customFormat="1" ht="32.1" customHeight="1">
      <c r="A5" s="97" t="s">
        <v>133</v>
      </c>
      <c r="B5" s="67">
        <v>64</v>
      </c>
    </row>
    <row r="6" spans="1:3" s="62" customFormat="1" ht="32.1" customHeight="1">
      <c r="A6" s="96" t="s">
        <v>134</v>
      </c>
      <c r="B6" s="67">
        <v>64</v>
      </c>
    </row>
    <row r="7" spans="1:3" s="62" customFormat="1" ht="32.1" customHeight="1">
      <c r="A7" s="96" t="s">
        <v>135</v>
      </c>
      <c r="B7" s="67">
        <v>64</v>
      </c>
    </row>
    <row r="8" spans="1:3" s="62" customFormat="1" ht="32.1" customHeight="1">
      <c r="A8" s="68"/>
      <c r="B8" s="67"/>
    </row>
    <row r="9" spans="1:3" s="62" customFormat="1" ht="32.1" customHeight="1">
      <c r="A9" s="68"/>
      <c r="B9" s="67"/>
    </row>
    <row r="10" spans="1:3" s="62" customFormat="1" ht="32.1" customHeight="1">
      <c r="A10" s="68"/>
      <c r="B10" s="67"/>
    </row>
    <row r="11" spans="1:3" s="62" customFormat="1" ht="32.1" customHeight="1">
      <c r="A11" s="66"/>
      <c r="B11" s="67"/>
    </row>
    <row r="12" spans="1:3" s="62" customFormat="1" ht="32.1" customHeight="1">
      <c r="A12" s="68"/>
      <c r="B12" s="67"/>
    </row>
    <row r="13" spans="1:3" s="62" customFormat="1" ht="32.1" customHeight="1">
      <c r="A13" s="136" t="s">
        <v>132</v>
      </c>
      <c r="B13" s="137"/>
    </row>
    <row r="14" spans="1:3" s="62" customFormat="1" ht="32.1" customHeight="1">
      <c r="B14" s="77"/>
    </row>
    <row r="15" spans="1:3" s="62" customFormat="1" ht="23.25" customHeight="1">
      <c r="B15" s="77"/>
    </row>
    <row r="16" spans="1:3" s="62" customFormat="1" ht="23.25" customHeight="1">
      <c r="B16" s="77"/>
    </row>
    <row r="17" spans="2:2" s="62" customFormat="1" ht="23.25" customHeight="1">
      <c r="B17" s="77"/>
    </row>
    <row r="18" spans="2:2" s="62" customFormat="1" ht="23.25" customHeight="1">
      <c r="B18" s="77"/>
    </row>
    <row r="19" spans="2:2" s="62" customFormat="1" ht="23.25" customHeight="1">
      <c r="B19" s="77"/>
    </row>
    <row r="20" spans="2:2" s="62" customFormat="1" ht="26.1" customHeight="1">
      <c r="B20" s="77"/>
    </row>
    <row r="21" spans="2:2" s="62" customFormat="1" ht="26.1" customHeight="1">
      <c r="B21" s="77"/>
    </row>
    <row r="22" spans="2:2" s="62" customFormat="1" ht="26.1" customHeight="1">
      <c r="B22" s="77"/>
    </row>
    <row r="23" spans="2:2" s="62" customFormat="1" ht="26.1" customHeight="1">
      <c r="B23" s="77"/>
    </row>
    <row r="24" spans="2:2" s="62" customFormat="1" ht="26.1" customHeight="1">
      <c r="B24" s="77"/>
    </row>
  </sheetData>
  <mergeCells count="2">
    <mergeCell ref="A2:B2"/>
    <mergeCell ref="A13:B13"/>
  </mergeCells>
  <phoneticPr fontId="1" type="noConversion"/>
  <printOptions horizontalCentered="1"/>
  <pageMargins left="0.17" right="0.17" top="0.90486111111111112" bottom="0.86597222222222225" header="0.59027777777777779" footer="0.47222222222222221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16" sqref="A16"/>
    </sheetView>
  </sheetViews>
  <sheetFormatPr defaultRowHeight="14.25"/>
  <cols>
    <col min="1" max="5" width="25.875" style="40" customWidth="1"/>
    <col min="6" max="256" width="9" style="40"/>
    <col min="257" max="261" width="25.875" style="40" customWidth="1"/>
    <col min="262" max="512" width="9" style="40"/>
    <col min="513" max="517" width="25.875" style="40" customWidth="1"/>
    <col min="518" max="768" width="9" style="40"/>
    <col min="769" max="773" width="25.875" style="40" customWidth="1"/>
    <col min="774" max="1024" width="9" style="40"/>
    <col min="1025" max="1029" width="25.875" style="40" customWidth="1"/>
    <col min="1030" max="1280" width="9" style="40"/>
    <col min="1281" max="1285" width="25.875" style="40" customWidth="1"/>
    <col min="1286" max="1536" width="9" style="40"/>
    <col min="1537" max="1541" width="25.875" style="40" customWidth="1"/>
    <col min="1542" max="1792" width="9" style="40"/>
    <col min="1793" max="1797" width="25.875" style="40" customWidth="1"/>
    <col min="1798" max="2048" width="9" style="40"/>
    <col min="2049" max="2053" width="25.875" style="40" customWidth="1"/>
    <col min="2054" max="2304" width="9" style="40"/>
    <col min="2305" max="2309" width="25.875" style="40" customWidth="1"/>
    <col min="2310" max="2560" width="9" style="40"/>
    <col min="2561" max="2565" width="25.875" style="40" customWidth="1"/>
    <col min="2566" max="2816" width="9" style="40"/>
    <col min="2817" max="2821" width="25.875" style="40" customWidth="1"/>
    <col min="2822" max="3072" width="9" style="40"/>
    <col min="3073" max="3077" width="25.875" style="40" customWidth="1"/>
    <col min="3078" max="3328" width="9" style="40"/>
    <col min="3329" max="3333" width="25.875" style="40" customWidth="1"/>
    <col min="3334" max="3584" width="9" style="40"/>
    <col min="3585" max="3589" width="25.875" style="40" customWidth="1"/>
    <col min="3590" max="3840" width="9" style="40"/>
    <col min="3841" max="3845" width="25.875" style="40" customWidth="1"/>
    <col min="3846" max="4096" width="9" style="40"/>
    <col min="4097" max="4101" width="25.875" style="40" customWidth="1"/>
    <col min="4102" max="4352" width="9" style="40"/>
    <col min="4353" max="4357" width="25.875" style="40" customWidth="1"/>
    <col min="4358" max="4608" width="9" style="40"/>
    <col min="4609" max="4613" width="25.875" style="40" customWidth="1"/>
    <col min="4614" max="4864" width="9" style="40"/>
    <col min="4865" max="4869" width="25.875" style="40" customWidth="1"/>
    <col min="4870" max="5120" width="9" style="40"/>
    <col min="5121" max="5125" width="25.875" style="40" customWidth="1"/>
    <col min="5126" max="5376" width="9" style="40"/>
    <col min="5377" max="5381" width="25.875" style="40" customWidth="1"/>
    <col min="5382" max="5632" width="9" style="40"/>
    <col min="5633" max="5637" width="25.875" style="40" customWidth="1"/>
    <col min="5638" max="5888" width="9" style="40"/>
    <col min="5889" max="5893" width="25.875" style="40" customWidth="1"/>
    <col min="5894" max="6144" width="9" style="40"/>
    <col min="6145" max="6149" width="25.875" style="40" customWidth="1"/>
    <col min="6150" max="6400" width="9" style="40"/>
    <col min="6401" max="6405" width="25.875" style="40" customWidth="1"/>
    <col min="6406" max="6656" width="9" style="40"/>
    <col min="6657" max="6661" width="25.875" style="40" customWidth="1"/>
    <col min="6662" max="6912" width="9" style="40"/>
    <col min="6913" max="6917" width="25.875" style="40" customWidth="1"/>
    <col min="6918" max="7168" width="9" style="40"/>
    <col min="7169" max="7173" width="25.875" style="40" customWidth="1"/>
    <col min="7174" max="7424" width="9" style="40"/>
    <col min="7425" max="7429" width="25.875" style="40" customWidth="1"/>
    <col min="7430" max="7680" width="9" style="40"/>
    <col min="7681" max="7685" width="25.875" style="40" customWidth="1"/>
    <col min="7686" max="7936" width="9" style="40"/>
    <col min="7937" max="7941" width="25.875" style="40" customWidth="1"/>
    <col min="7942" max="8192" width="9" style="40"/>
    <col min="8193" max="8197" width="25.875" style="40" customWidth="1"/>
    <col min="8198" max="8448" width="9" style="40"/>
    <col min="8449" max="8453" width="25.875" style="40" customWidth="1"/>
    <col min="8454" max="8704" width="9" style="40"/>
    <col min="8705" max="8709" width="25.875" style="40" customWidth="1"/>
    <col min="8710" max="8960" width="9" style="40"/>
    <col min="8961" max="8965" width="25.875" style="40" customWidth="1"/>
    <col min="8966" max="9216" width="9" style="40"/>
    <col min="9217" max="9221" width="25.875" style="40" customWidth="1"/>
    <col min="9222" max="9472" width="9" style="40"/>
    <col min="9473" max="9477" width="25.875" style="40" customWidth="1"/>
    <col min="9478" max="9728" width="9" style="40"/>
    <col min="9729" max="9733" width="25.875" style="40" customWidth="1"/>
    <col min="9734" max="9984" width="9" style="40"/>
    <col min="9985" max="9989" width="25.875" style="40" customWidth="1"/>
    <col min="9990" max="10240" width="9" style="40"/>
    <col min="10241" max="10245" width="25.875" style="40" customWidth="1"/>
    <col min="10246" max="10496" width="9" style="40"/>
    <col min="10497" max="10501" width="25.875" style="40" customWidth="1"/>
    <col min="10502" max="10752" width="9" style="40"/>
    <col min="10753" max="10757" width="25.875" style="40" customWidth="1"/>
    <col min="10758" max="11008" width="9" style="40"/>
    <col min="11009" max="11013" width="25.875" style="40" customWidth="1"/>
    <col min="11014" max="11264" width="9" style="40"/>
    <col min="11265" max="11269" width="25.875" style="40" customWidth="1"/>
    <col min="11270" max="11520" width="9" style="40"/>
    <col min="11521" max="11525" width="25.875" style="40" customWidth="1"/>
    <col min="11526" max="11776" width="9" style="40"/>
    <col min="11777" max="11781" width="25.875" style="40" customWidth="1"/>
    <col min="11782" max="12032" width="9" style="40"/>
    <col min="12033" max="12037" width="25.875" style="40" customWidth="1"/>
    <col min="12038" max="12288" width="9" style="40"/>
    <col min="12289" max="12293" width="25.875" style="40" customWidth="1"/>
    <col min="12294" max="12544" width="9" style="40"/>
    <col min="12545" max="12549" width="25.875" style="40" customWidth="1"/>
    <col min="12550" max="12800" width="9" style="40"/>
    <col min="12801" max="12805" width="25.875" style="40" customWidth="1"/>
    <col min="12806" max="13056" width="9" style="40"/>
    <col min="13057" max="13061" width="25.875" style="40" customWidth="1"/>
    <col min="13062" max="13312" width="9" style="40"/>
    <col min="13313" max="13317" width="25.875" style="40" customWidth="1"/>
    <col min="13318" max="13568" width="9" style="40"/>
    <col min="13569" max="13573" width="25.875" style="40" customWidth="1"/>
    <col min="13574" max="13824" width="9" style="40"/>
    <col min="13825" max="13829" width="25.875" style="40" customWidth="1"/>
    <col min="13830" max="14080" width="9" style="40"/>
    <col min="14081" max="14085" width="25.875" style="40" customWidth="1"/>
    <col min="14086" max="14336" width="9" style="40"/>
    <col min="14337" max="14341" width="25.875" style="40" customWidth="1"/>
    <col min="14342" max="14592" width="9" style="40"/>
    <col min="14593" max="14597" width="25.875" style="40" customWidth="1"/>
    <col min="14598" max="14848" width="9" style="40"/>
    <col min="14849" max="14853" width="25.875" style="40" customWidth="1"/>
    <col min="14854" max="15104" width="9" style="40"/>
    <col min="15105" max="15109" width="25.875" style="40" customWidth="1"/>
    <col min="15110" max="15360" width="9" style="40"/>
    <col min="15361" max="15365" width="25.875" style="40" customWidth="1"/>
    <col min="15366" max="15616" width="9" style="40"/>
    <col min="15617" max="15621" width="25.875" style="40" customWidth="1"/>
    <col min="15622" max="15872" width="9" style="40"/>
    <col min="15873" max="15877" width="25.875" style="40" customWidth="1"/>
    <col min="15878" max="16128" width="9" style="40"/>
    <col min="16129" max="16133" width="25.875" style="40" customWidth="1"/>
    <col min="16134" max="16384" width="9" style="40"/>
  </cols>
  <sheetData>
    <row r="1" spans="1:5" ht="28.5" customHeight="1">
      <c r="A1" s="39" t="s">
        <v>109</v>
      </c>
    </row>
    <row r="2" spans="1:5" ht="28.5" customHeight="1">
      <c r="A2" s="143" t="s">
        <v>102</v>
      </c>
      <c r="B2" s="143"/>
      <c r="C2" s="143"/>
      <c r="D2" s="143"/>
      <c r="E2" s="143"/>
    </row>
    <row r="3" spans="1:5" ht="28.5" customHeight="1">
      <c r="E3" s="41" t="s">
        <v>72</v>
      </c>
    </row>
    <row r="4" spans="1:5" ht="28.5" customHeight="1">
      <c r="A4" s="42" t="s">
        <v>73</v>
      </c>
      <c r="B4" s="42" t="s">
        <v>103</v>
      </c>
      <c r="C4" s="42" t="s">
        <v>104</v>
      </c>
      <c r="D4" s="42" t="s">
        <v>105</v>
      </c>
      <c r="E4" s="42" t="s">
        <v>77</v>
      </c>
    </row>
    <row r="5" spans="1:5" ht="28.5" customHeight="1">
      <c r="A5" s="43" t="s">
        <v>80</v>
      </c>
      <c r="B5" s="43">
        <v>0</v>
      </c>
      <c r="C5" s="43">
        <v>0</v>
      </c>
      <c r="D5" s="43">
        <v>0</v>
      </c>
      <c r="E5" s="43"/>
    </row>
    <row r="6" spans="1:5" ht="28.5" customHeight="1">
      <c r="A6" s="43"/>
      <c r="B6" s="43"/>
      <c r="C6" s="43"/>
      <c r="D6" s="43"/>
      <c r="E6" s="43"/>
    </row>
    <row r="7" spans="1:5" ht="28.5" customHeight="1">
      <c r="A7" s="151" t="s">
        <v>158</v>
      </c>
      <c r="B7" s="151"/>
      <c r="C7" s="151"/>
      <c r="D7" s="151"/>
      <c r="E7" s="151"/>
    </row>
    <row r="8" spans="1:5" ht="28.5" customHeight="1"/>
  </sheetData>
  <mergeCells count="2">
    <mergeCell ref="A2:E2"/>
    <mergeCell ref="A7:E7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B30"/>
  <sheetViews>
    <sheetView zoomScaleSheetLayoutView="100" workbookViewId="0">
      <selection activeCell="A14" sqref="A14"/>
    </sheetView>
  </sheetViews>
  <sheetFormatPr defaultRowHeight="14.25"/>
  <cols>
    <col min="1" max="1" width="35.5" style="93" customWidth="1"/>
    <col min="2" max="2" width="23.125" style="93" customWidth="1"/>
    <col min="3" max="254" width="9" style="93"/>
    <col min="255" max="255" width="32.75" style="93" customWidth="1"/>
    <col min="256" max="256" width="11.125" style="93" customWidth="1"/>
    <col min="257" max="257" width="32.875" style="93" customWidth="1"/>
    <col min="258" max="258" width="11.25" style="93" customWidth="1"/>
    <col min="259" max="510" width="9" style="93"/>
    <col min="511" max="511" width="32.75" style="93" customWidth="1"/>
    <col min="512" max="512" width="11.125" style="93" customWidth="1"/>
    <col min="513" max="513" width="32.875" style="93" customWidth="1"/>
    <col min="514" max="514" width="11.25" style="93" customWidth="1"/>
    <col min="515" max="766" width="9" style="93"/>
    <col min="767" max="767" width="32.75" style="93" customWidth="1"/>
    <col min="768" max="768" width="11.125" style="93" customWidth="1"/>
    <col min="769" max="769" width="32.875" style="93" customWidth="1"/>
    <col min="770" max="770" width="11.25" style="93" customWidth="1"/>
    <col min="771" max="1022" width="9" style="93"/>
    <col min="1023" max="1023" width="32.75" style="93" customWidth="1"/>
    <col min="1024" max="1024" width="11.125" style="93" customWidth="1"/>
    <col min="1025" max="1025" width="32.875" style="93" customWidth="1"/>
    <col min="1026" max="1026" width="11.25" style="93" customWidth="1"/>
    <col min="1027" max="1278" width="9" style="93"/>
    <col min="1279" max="1279" width="32.75" style="93" customWidth="1"/>
    <col min="1280" max="1280" width="11.125" style="93" customWidth="1"/>
    <col min="1281" max="1281" width="32.875" style="93" customWidth="1"/>
    <col min="1282" max="1282" width="11.25" style="93" customWidth="1"/>
    <col min="1283" max="1534" width="9" style="93"/>
    <col min="1535" max="1535" width="32.75" style="93" customWidth="1"/>
    <col min="1536" max="1536" width="11.125" style="93" customWidth="1"/>
    <col min="1537" max="1537" width="32.875" style="93" customWidth="1"/>
    <col min="1538" max="1538" width="11.25" style="93" customWidth="1"/>
    <col min="1539" max="1790" width="9" style="93"/>
    <col min="1791" max="1791" width="32.75" style="93" customWidth="1"/>
    <col min="1792" max="1792" width="11.125" style="93" customWidth="1"/>
    <col min="1793" max="1793" width="32.875" style="93" customWidth="1"/>
    <col min="1794" max="1794" width="11.25" style="93" customWidth="1"/>
    <col min="1795" max="2046" width="9" style="93"/>
    <col min="2047" max="2047" width="32.75" style="93" customWidth="1"/>
    <col min="2048" max="2048" width="11.125" style="93" customWidth="1"/>
    <col min="2049" max="2049" width="32.875" style="93" customWidth="1"/>
    <col min="2050" max="2050" width="11.25" style="93" customWidth="1"/>
    <col min="2051" max="2302" width="9" style="93"/>
    <col min="2303" max="2303" width="32.75" style="93" customWidth="1"/>
    <col min="2304" max="2304" width="11.125" style="93" customWidth="1"/>
    <col min="2305" max="2305" width="32.875" style="93" customWidth="1"/>
    <col min="2306" max="2306" width="11.25" style="93" customWidth="1"/>
    <col min="2307" max="2558" width="9" style="93"/>
    <col min="2559" max="2559" width="32.75" style="93" customWidth="1"/>
    <col min="2560" max="2560" width="11.125" style="93" customWidth="1"/>
    <col min="2561" max="2561" width="32.875" style="93" customWidth="1"/>
    <col min="2562" max="2562" width="11.25" style="93" customWidth="1"/>
    <col min="2563" max="2814" width="9" style="93"/>
    <col min="2815" max="2815" width="32.75" style="93" customWidth="1"/>
    <col min="2816" max="2816" width="11.125" style="93" customWidth="1"/>
    <col min="2817" max="2817" width="32.875" style="93" customWidth="1"/>
    <col min="2818" max="2818" width="11.25" style="93" customWidth="1"/>
    <col min="2819" max="3070" width="9" style="93"/>
    <col min="3071" max="3071" width="32.75" style="93" customWidth="1"/>
    <col min="3072" max="3072" width="11.125" style="93" customWidth="1"/>
    <col min="3073" max="3073" width="32.875" style="93" customWidth="1"/>
    <col min="3074" max="3074" width="11.25" style="93" customWidth="1"/>
    <col min="3075" max="3326" width="9" style="93"/>
    <col min="3327" max="3327" width="32.75" style="93" customWidth="1"/>
    <col min="3328" max="3328" width="11.125" style="93" customWidth="1"/>
    <col min="3329" max="3329" width="32.875" style="93" customWidth="1"/>
    <col min="3330" max="3330" width="11.25" style="93" customWidth="1"/>
    <col min="3331" max="3582" width="9" style="93"/>
    <col min="3583" max="3583" width="32.75" style="93" customWidth="1"/>
    <col min="3584" max="3584" width="11.125" style="93" customWidth="1"/>
    <col min="3585" max="3585" width="32.875" style="93" customWidth="1"/>
    <col min="3586" max="3586" width="11.25" style="93" customWidth="1"/>
    <col min="3587" max="3838" width="9" style="93"/>
    <col min="3839" max="3839" width="32.75" style="93" customWidth="1"/>
    <col min="3840" max="3840" width="11.125" style="93" customWidth="1"/>
    <col min="3841" max="3841" width="32.875" style="93" customWidth="1"/>
    <col min="3842" max="3842" width="11.25" style="93" customWidth="1"/>
    <col min="3843" max="4094" width="9" style="93"/>
    <col min="4095" max="4095" width="32.75" style="93" customWidth="1"/>
    <col min="4096" max="4096" width="11.125" style="93" customWidth="1"/>
    <col min="4097" max="4097" width="32.875" style="93" customWidth="1"/>
    <col min="4098" max="4098" width="11.25" style="93" customWidth="1"/>
    <col min="4099" max="4350" width="9" style="93"/>
    <col min="4351" max="4351" width="32.75" style="93" customWidth="1"/>
    <col min="4352" max="4352" width="11.125" style="93" customWidth="1"/>
    <col min="4353" max="4353" width="32.875" style="93" customWidth="1"/>
    <col min="4354" max="4354" width="11.25" style="93" customWidth="1"/>
    <col min="4355" max="4606" width="9" style="93"/>
    <col min="4607" max="4607" width="32.75" style="93" customWidth="1"/>
    <col min="4608" max="4608" width="11.125" style="93" customWidth="1"/>
    <col min="4609" max="4609" width="32.875" style="93" customWidth="1"/>
    <col min="4610" max="4610" width="11.25" style="93" customWidth="1"/>
    <col min="4611" max="4862" width="9" style="93"/>
    <col min="4863" max="4863" width="32.75" style="93" customWidth="1"/>
    <col min="4864" max="4864" width="11.125" style="93" customWidth="1"/>
    <col min="4865" max="4865" width="32.875" style="93" customWidth="1"/>
    <col min="4866" max="4866" width="11.25" style="93" customWidth="1"/>
    <col min="4867" max="5118" width="9" style="93"/>
    <col min="5119" max="5119" width="32.75" style="93" customWidth="1"/>
    <col min="5120" max="5120" width="11.125" style="93" customWidth="1"/>
    <col min="5121" max="5121" width="32.875" style="93" customWidth="1"/>
    <col min="5122" max="5122" width="11.25" style="93" customWidth="1"/>
    <col min="5123" max="5374" width="9" style="93"/>
    <col min="5375" max="5375" width="32.75" style="93" customWidth="1"/>
    <col min="5376" max="5376" width="11.125" style="93" customWidth="1"/>
    <col min="5377" max="5377" width="32.875" style="93" customWidth="1"/>
    <col min="5378" max="5378" width="11.25" style="93" customWidth="1"/>
    <col min="5379" max="5630" width="9" style="93"/>
    <col min="5631" max="5631" width="32.75" style="93" customWidth="1"/>
    <col min="5632" max="5632" width="11.125" style="93" customWidth="1"/>
    <col min="5633" max="5633" width="32.875" style="93" customWidth="1"/>
    <col min="5634" max="5634" width="11.25" style="93" customWidth="1"/>
    <col min="5635" max="5886" width="9" style="93"/>
    <col min="5887" max="5887" width="32.75" style="93" customWidth="1"/>
    <col min="5888" max="5888" width="11.125" style="93" customWidth="1"/>
    <col min="5889" max="5889" width="32.875" style="93" customWidth="1"/>
    <col min="5890" max="5890" width="11.25" style="93" customWidth="1"/>
    <col min="5891" max="6142" width="9" style="93"/>
    <col min="6143" max="6143" width="32.75" style="93" customWidth="1"/>
    <col min="6144" max="6144" width="11.125" style="93" customWidth="1"/>
    <col min="6145" max="6145" width="32.875" style="93" customWidth="1"/>
    <col min="6146" max="6146" width="11.25" style="93" customWidth="1"/>
    <col min="6147" max="6398" width="9" style="93"/>
    <col min="6399" max="6399" width="32.75" style="93" customWidth="1"/>
    <col min="6400" max="6400" width="11.125" style="93" customWidth="1"/>
    <col min="6401" max="6401" width="32.875" style="93" customWidth="1"/>
    <col min="6402" max="6402" width="11.25" style="93" customWidth="1"/>
    <col min="6403" max="6654" width="9" style="93"/>
    <col min="6655" max="6655" width="32.75" style="93" customWidth="1"/>
    <col min="6656" max="6656" width="11.125" style="93" customWidth="1"/>
    <col min="6657" max="6657" width="32.875" style="93" customWidth="1"/>
    <col min="6658" max="6658" width="11.25" style="93" customWidth="1"/>
    <col min="6659" max="6910" width="9" style="93"/>
    <col min="6911" max="6911" width="32.75" style="93" customWidth="1"/>
    <col min="6912" max="6912" width="11.125" style="93" customWidth="1"/>
    <col min="6913" max="6913" width="32.875" style="93" customWidth="1"/>
    <col min="6914" max="6914" width="11.25" style="93" customWidth="1"/>
    <col min="6915" max="7166" width="9" style="93"/>
    <col min="7167" max="7167" width="32.75" style="93" customWidth="1"/>
    <col min="7168" max="7168" width="11.125" style="93" customWidth="1"/>
    <col min="7169" max="7169" width="32.875" style="93" customWidth="1"/>
    <col min="7170" max="7170" width="11.25" style="93" customWidth="1"/>
    <col min="7171" max="7422" width="9" style="93"/>
    <col min="7423" max="7423" width="32.75" style="93" customWidth="1"/>
    <col min="7424" max="7424" width="11.125" style="93" customWidth="1"/>
    <col min="7425" max="7425" width="32.875" style="93" customWidth="1"/>
    <col min="7426" max="7426" width="11.25" style="93" customWidth="1"/>
    <col min="7427" max="7678" width="9" style="93"/>
    <col min="7679" max="7679" width="32.75" style="93" customWidth="1"/>
    <col min="7680" max="7680" width="11.125" style="93" customWidth="1"/>
    <col min="7681" max="7681" width="32.875" style="93" customWidth="1"/>
    <col min="7682" max="7682" width="11.25" style="93" customWidth="1"/>
    <col min="7683" max="7934" width="9" style="93"/>
    <col min="7935" max="7935" width="32.75" style="93" customWidth="1"/>
    <col min="7936" max="7936" width="11.125" style="93" customWidth="1"/>
    <col min="7937" max="7937" width="32.875" style="93" customWidth="1"/>
    <col min="7938" max="7938" width="11.25" style="93" customWidth="1"/>
    <col min="7939" max="8190" width="9" style="93"/>
    <col min="8191" max="8191" width="32.75" style="93" customWidth="1"/>
    <col min="8192" max="8192" width="11.125" style="93" customWidth="1"/>
    <col min="8193" max="8193" width="32.875" style="93" customWidth="1"/>
    <col min="8194" max="8194" width="11.25" style="93" customWidth="1"/>
    <col min="8195" max="8446" width="9" style="93"/>
    <col min="8447" max="8447" width="32.75" style="93" customWidth="1"/>
    <col min="8448" max="8448" width="11.125" style="93" customWidth="1"/>
    <col min="8449" max="8449" width="32.875" style="93" customWidth="1"/>
    <col min="8450" max="8450" width="11.25" style="93" customWidth="1"/>
    <col min="8451" max="8702" width="9" style="93"/>
    <col min="8703" max="8703" width="32.75" style="93" customWidth="1"/>
    <col min="8704" max="8704" width="11.125" style="93" customWidth="1"/>
    <col min="8705" max="8705" width="32.875" style="93" customWidth="1"/>
    <col min="8706" max="8706" width="11.25" style="93" customWidth="1"/>
    <col min="8707" max="8958" width="9" style="93"/>
    <col min="8959" max="8959" width="32.75" style="93" customWidth="1"/>
    <col min="8960" max="8960" width="11.125" style="93" customWidth="1"/>
    <col min="8961" max="8961" width="32.875" style="93" customWidth="1"/>
    <col min="8962" max="8962" width="11.25" style="93" customWidth="1"/>
    <col min="8963" max="9214" width="9" style="93"/>
    <col min="9215" max="9215" width="32.75" style="93" customWidth="1"/>
    <col min="9216" max="9216" width="11.125" style="93" customWidth="1"/>
    <col min="9217" max="9217" width="32.875" style="93" customWidth="1"/>
    <col min="9218" max="9218" width="11.25" style="93" customWidth="1"/>
    <col min="9219" max="9470" width="9" style="93"/>
    <col min="9471" max="9471" width="32.75" style="93" customWidth="1"/>
    <col min="9472" max="9472" width="11.125" style="93" customWidth="1"/>
    <col min="9473" max="9473" width="32.875" style="93" customWidth="1"/>
    <col min="9474" max="9474" width="11.25" style="93" customWidth="1"/>
    <col min="9475" max="9726" width="9" style="93"/>
    <col min="9727" max="9727" width="32.75" style="93" customWidth="1"/>
    <col min="9728" max="9728" width="11.125" style="93" customWidth="1"/>
    <col min="9729" max="9729" width="32.875" style="93" customWidth="1"/>
    <col min="9730" max="9730" width="11.25" style="93" customWidth="1"/>
    <col min="9731" max="9982" width="9" style="93"/>
    <col min="9983" max="9983" width="32.75" style="93" customWidth="1"/>
    <col min="9984" max="9984" width="11.125" style="93" customWidth="1"/>
    <col min="9985" max="9985" width="32.875" style="93" customWidth="1"/>
    <col min="9986" max="9986" width="11.25" style="93" customWidth="1"/>
    <col min="9987" max="10238" width="9" style="93"/>
    <col min="10239" max="10239" width="32.75" style="93" customWidth="1"/>
    <col min="10240" max="10240" width="11.125" style="93" customWidth="1"/>
    <col min="10241" max="10241" width="32.875" style="93" customWidth="1"/>
    <col min="10242" max="10242" width="11.25" style="93" customWidth="1"/>
    <col min="10243" max="10494" width="9" style="93"/>
    <col min="10495" max="10495" width="32.75" style="93" customWidth="1"/>
    <col min="10496" max="10496" width="11.125" style="93" customWidth="1"/>
    <col min="10497" max="10497" width="32.875" style="93" customWidth="1"/>
    <col min="10498" max="10498" width="11.25" style="93" customWidth="1"/>
    <col min="10499" max="10750" width="9" style="93"/>
    <col min="10751" max="10751" width="32.75" style="93" customWidth="1"/>
    <col min="10752" max="10752" width="11.125" style="93" customWidth="1"/>
    <col min="10753" max="10753" width="32.875" style="93" customWidth="1"/>
    <col min="10754" max="10754" width="11.25" style="93" customWidth="1"/>
    <col min="10755" max="11006" width="9" style="93"/>
    <col min="11007" max="11007" width="32.75" style="93" customWidth="1"/>
    <col min="11008" max="11008" width="11.125" style="93" customWidth="1"/>
    <col min="11009" max="11009" width="32.875" style="93" customWidth="1"/>
    <col min="11010" max="11010" width="11.25" style="93" customWidth="1"/>
    <col min="11011" max="11262" width="9" style="93"/>
    <col min="11263" max="11263" width="32.75" style="93" customWidth="1"/>
    <col min="11264" max="11264" width="11.125" style="93" customWidth="1"/>
    <col min="11265" max="11265" width="32.875" style="93" customWidth="1"/>
    <col min="11266" max="11266" width="11.25" style="93" customWidth="1"/>
    <col min="11267" max="11518" width="9" style="93"/>
    <col min="11519" max="11519" width="32.75" style="93" customWidth="1"/>
    <col min="11520" max="11520" width="11.125" style="93" customWidth="1"/>
    <col min="11521" max="11521" width="32.875" style="93" customWidth="1"/>
    <col min="11522" max="11522" width="11.25" style="93" customWidth="1"/>
    <col min="11523" max="11774" width="9" style="93"/>
    <col min="11775" max="11775" width="32.75" style="93" customWidth="1"/>
    <col min="11776" max="11776" width="11.125" style="93" customWidth="1"/>
    <col min="11777" max="11777" width="32.875" style="93" customWidth="1"/>
    <col min="11778" max="11778" width="11.25" style="93" customWidth="1"/>
    <col min="11779" max="12030" width="9" style="93"/>
    <col min="12031" max="12031" width="32.75" style="93" customWidth="1"/>
    <col min="12032" max="12032" width="11.125" style="93" customWidth="1"/>
    <col min="12033" max="12033" width="32.875" style="93" customWidth="1"/>
    <col min="12034" max="12034" width="11.25" style="93" customWidth="1"/>
    <col min="12035" max="12286" width="9" style="93"/>
    <col min="12287" max="12287" width="32.75" style="93" customWidth="1"/>
    <col min="12288" max="12288" width="11.125" style="93" customWidth="1"/>
    <col min="12289" max="12289" width="32.875" style="93" customWidth="1"/>
    <col min="12290" max="12290" width="11.25" style="93" customWidth="1"/>
    <col min="12291" max="12542" width="9" style="93"/>
    <col min="12543" max="12543" width="32.75" style="93" customWidth="1"/>
    <col min="12544" max="12544" width="11.125" style="93" customWidth="1"/>
    <col min="12545" max="12545" width="32.875" style="93" customWidth="1"/>
    <col min="12546" max="12546" width="11.25" style="93" customWidth="1"/>
    <col min="12547" max="12798" width="9" style="93"/>
    <col min="12799" max="12799" width="32.75" style="93" customWidth="1"/>
    <col min="12800" max="12800" width="11.125" style="93" customWidth="1"/>
    <col min="12801" max="12801" width="32.875" style="93" customWidth="1"/>
    <col min="12802" max="12802" width="11.25" style="93" customWidth="1"/>
    <col min="12803" max="13054" width="9" style="93"/>
    <col min="13055" max="13055" width="32.75" style="93" customWidth="1"/>
    <col min="13056" max="13056" width="11.125" style="93" customWidth="1"/>
    <col min="13057" max="13057" width="32.875" style="93" customWidth="1"/>
    <col min="13058" max="13058" width="11.25" style="93" customWidth="1"/>
    <col min="13059" max="13310" width="9" style="93"/>
    <col min="13311" max="13311" width="32.75" style="93" customWidth="1"/>
    <col min="13312" max="13312" width="11.125" style="93" customWidth="1"/>
    <col min="13313" max="13313" width="32.875" style="93" customWidth="1"/>
    <col min="13314" max="13314" width="11.25" style="93" customWidth="1"/>
    <col min="13315" max="13566" width="9" style="93"/>
    <col min="13567" max="13567" width="32.75" style="93" customWidth="1"/>
    <col min="13568" max="13568" width="11.125" style="93" customWidth="1"/>
    <col min="13569" max="13569" width="32.875" style="93" customWidth="1"/>
    <col min="13570" max="13570" width="11.25" style="93" customWidth="1"/>
    <col min="13571" max="13822" width="9" style="93"/>
    <col min="13823" max="13823" width="32.75" style="93" customWidth="1"/>
    <col min="13824" max="13824" width="11.125" style="93" customWidth="1"/>
    <col min="13825" max="13825" width="32.875" style="93" customWidth="1"/>
    <col min="13826" max="13826" width="11.25" style="93" customWidth="1"/>
    <col min="13827" max="14078" width="9" style="93"/>
    <col min="14079" max="14079" width="32.75" style="93" customWidth="1"/>
    <col min="14080" max="14080" width="11.125" style="93" customWidth="1"/>
    <col min="14081" max="14081" width="32.875" style="93" customWidth="1"/>
    <col min="14082" max="14082" width="11.25" style="93" customWidth="1"/>
    <col min="14083" max="14334" width="9" style="93"/>
    <col min="14335" max="14335" width="32.75" style="93" customWidth="1"/>
    <col min="14336" max="14336" width="11.125" style="93" customWidth="1"/>
    <col min="14337" max="14337" width="32.875" style="93" customWidth="1"/>
    <col min="14338" max="14338" width="11.25" style="93" customWidth="1"/>
    <col min="14339" max="14590" width="9" style="93"/>
    <col min="14591" max="14591" width="32.75" style="93" customWidth="1"/>
    <col min="14592" max="14592" width="11.125" style="93" customWidth="1"/>
    <col min="14593" max="14593" width="32.875" style="93" customWidth="1"/>
    <col min="14594" max="14594" width="11.25" style="93" customWidth="1"/>
    <col min="14595" max="14846" width="9" style="93"/>
    <col min="14847" max="14847" width="32.75" style="93" customWidth="1"/>
    <col min="14848" max="14848" width="11.125" style="93" customWidth="1"/>
    <col min="14849" max="14849" width="32.875" style="93" customWidth="1"/>
    <col min="14850" max="14850" width="11.25" style="93" customWidth="1"/>
    <col min="14851" max="15102" width="9" style="93"/>
    <col min="15103" max="15103" width="32.75" style="93" customWidth="1"/>
    <col min="15104" max="15104" width="11.125" style="93" customWidth="1"/>
    <col min="15105" max="15105" width="32.875" style="93" customWidth="1"/>
    <col min="15106" max="15106" width="11.25" style="93" customWidth="1"/>
    <col min="15107" max="15358" width="9" style="93"/>
    <col min="15359" max="15359" width="32.75" style="93" customWidth="1"/>
    <col min="15360" max="15360" width="11.125" style="93" customWidth="1"/>
    <col min="15361" max="15361" width="32.875" style="93" customWidth="1"/>
    <col min="15362" max="15362" width="11.25" style="93" customWidth="1"/>
    <col min="15363" max="15614" width="9" style="93"/>
    <col min="15615" max="15615" width="32.75" style="93" customWidth="1"/>
    <col min="15616" max="15616" width="11.125" style="93" customWidth="1"/>
    <col min="15617" max="15617" width="32.875" style="93" customWidth="1"/>
    <col min="15618" max="15618" width="11.25" style="93" customWidth="1"/>
    <col min="15619" max="15870" width="9" style="93"/>
    <col min="15871" max="15871" width="32.75" style="93" customWidth="1"/>
    <col min="15872" max="15872" width="11.125" style="93" customWidth="1"/>
    <col min="15873" max="15873" width="32.875" style="93" customWidth="1"/>
    <col min="15874" max="15874" width="11.25" style="93" customWidth="1"/>
    <col min="15875" max="16126" width="9" style="93"/>
    <col min="16127" max="16127" width="32.75" style="93" customWidth="1"/>
    <col min="16128" max="16128" width="11.125" style="93" customWidth="1"/>
    <col min="16129" max="16129" width="32.875" style="93" customWidth="1"/>
    <col min="16130" max="16130" width="11.25" style="93" customWidth="1"/>
    <col min="16131" max="16384" width="9" style="93"/>
  </cols>
  <sheetData>
    <row r="1" spans="1:2" s="81" customFormat="1" ht="27" customHeight="1">
      <c r="A1" s="10" t="s">
        <v>114</v>
      </c>
      <c r="B1" s="57"/>
    </row>
    <row r="2" spans="1:2" s="82" customFormat="1" ht="33.950000000000003" customHeight="1">
      <c r="A2" s="152" t="s">
        <v>113</v>
      </c>
      <c r="B2" s="152"/>
    </row>
    <row r="3" spans="1:2" s="82" customFormat="1" ht="33.950000000000003" customHeight="1">
      <c r="A3" s="83"/>
      <c r="B3" s="94" t="s">
        <v>115</v>
      </c>
    </row>
    <row r="4" spans="1:2" s="84" customFormat="1" ht="35.1" customHeight="1">
      <c r="A4" s="63" t="s">
        <v>110</v>
      </c>
      <c r="B4" s="64" t="s">
        <v>5</v>
      </c>
    </row>
    <row r="5" spans="1:2" s="84" customFormat="1" ht="35.1" customHeight="1">
      <c r="A5" s="85" t="s">
        <v>111</v>
      </c>
      <c r="B5" s="86"/>
    </row>
    <row r="6" spans="1:2" s="84" customFormat="1" ht="35.1" customHeight="1">
      <c r="A6" s="88"/>
      <c r="B6" s="86"/>
    </row>
    <row r="7" spans="1:2" s="84" customFormat="1" ht="35.1" customHeight="1">
      <c r="A7" s="88"/>
      <c r="B7" s="86"/>
    </row>
    <row r="8" spans="1:2" s="84" customFormat="1" ht="35.1" customHeight="1">
      <c r="A8" s="88"/>
      <c r="B8" s="86"/>
    </row>
    <row r="9" spans="1:2" s="84" customFormat="1" ht="35.1" customHeight="1">
      <c r="A9" s="88"/>
      <c r="B9" s="86"/>
    </row>
    <row r="10" spans="1:2" s="84" customFormat="1" ht="35.1" customHeight="1">
      <c r="A10" s="88"/>
      <c r="B10" s="86"/>
    </row>
    <row r="11" spans="1:2" s="84" customFormat="1" ht="35.1" customHeight="1">
      <c r="A11" s="88"/>
      <c r="B11" s="86"/>
    </row>
    <row r="12" spans="1:2" s="84" customFormat="1" ht="35.1" customHeight="1">
      <c r="A12" s="88"/>
      <c r="B12" s="86"/>
    </row>
    <row r="13" spans="1:2" s="84" customFormat="1" ht="35.1" customHeight="1">
      <c r="A13" s="88"/>
      <c r="B13" s="86"/>
    </row>
    <row r="14" spans="1:2" s="84" customFormat="1" ht="35.1" customHeight="1">
      <c r="A14" s="70"/>
      <c r="B14" s="86"/>
    </row>
    <row r="15" spans="1:2" s="84" customFormat="1" ht="35.1" customHeight="1">
      <c r="A15" s="72"/>
      <c r="B15" s="69"/>
    </row>
    <row r="16" spans="1:2" s="84" customFormat="1" ht="35.1" customHeight="1">
      <c r="A16" s="72"/>
      <c r="B16" s="69"/>
    </row>
    <row r="17" spans="1:2" s="84" customFormat="1" ht="35.1" customHeight="1">
      <c r="A17" s="72"/>
      <c r="B17" s="69"/>
    </row>
    <row r="18" spans="1:2" s="84" customFormat="1" ht="35.1" customHeight="1">
      <c r="A18" s="72"/>
      <c r="B18" s="69"/>
    </row>
    <row r="19" spans="1:2" s="84" customFormat="1" ht="35.1" customHeight="1">
      <c r="A19" s="72"/>
      <c r="B19" s="69"/>
    </row>
    <row r="20" spans="1:2" s="84" customFormat="1" ht="35.25" customHeight="1">
      <c r="A20" s="153" t="s">
        <v>116</v>
      </c>
      <c r="B20" s="153"/>
    </row>
    <row r="21" spans="1:2" s="84" customFormat="1"/>
    <row r="22" spans="1:2" s="84" customFormat="1"/>
    <row r="23" spans="1:2" s="84" customFormat="1"/>
    <row r="24" spans="1:2" s="84" customFormat="1"/>
    <row r="25" spans="1:2" s="84" customFormat="1"/>
    <row r="26" spans="1:2" s="84" customFormat="1"/>
    <row r="27" spans="1:2" s="84" customFormat="1"/>
    <row r="28" spans="1:2" s="84" customFormat="1"/>
    <row r="29" spans="1:2" s="84" customFormat="1"/>
    <row r="30" spans="1:2" s="84" customFormat="1"/>
  </sheetData>
  <mergeCells count="2">
    <mergeCell ref="A2:B2"/>
    <mergeCell ref="A20:B20"/>
  </mergeCells>
  <phoneticPr fontId="1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B30"/>
  <sheetViews>
    <sheetView zoomScaleSheetLayoutView="100" workbookViewId="0">
      <selection activeCell="A20" sqref="A20:B20"/>
    </sheetView>
  </sheetViews>
  <sheetFormatPr defaultRowHeight="14.25"/>
  <cols>
    <col min="1" max="1" width="37.875" style="93" customWidth="1"/>
    <col min="2" max="2" width="24.125" style="93" customWidth="1"/>
    <col min="3" max="254" width="9" style="93"/>
    <col min="255" max="255" width="32.75" style="93" customWidth="1"/>
    <col min="256" max="256" width="11.125" style="93" customWidth="1"/>
    <col min="257" max="257" width="32.875" style="93" customWidth="1"/>
    <col min="258" max="258" width="11.25" style="93" customWidth="1"/>
    <col min="259" max="510" width="9" style="93"/>
    <col min="511" max="511" width="32.75" style="93" customWidth="1"/>
    <col min="512" max="512" width="11.125" style="93" customWidth="1"/>
    <col min="513" max="513" width="32.875" style="93" customWidth="1"/>
    <col min="514" max="514" width="11.25" style="93" customWidth="1"/>
    <col min="515" max="766" width="9" style="93"/>
    <col min="767" max="767" width="32.75" style="93" customWidth="1"/>
    <col min="768" max="768" width="11.125" style="93" customWidth="1"/>
    <col min="769" max="769" width="32.875" style="93" customWidth="1"/>
    <col min="770" max="770" width="11.25" style="93" customWidth="1"/>
    <col min="771" max="1022" width="9" style="93"/>
    <col min="1023" max="1023" width="32.75" style="93" customWidth="1"/>
    <col min="1024" max="1024" width="11.125" style="93" customWidth="1"/>
    <col min="1025" max="1025" width="32.875" style="93" customWidth="1"/>
    <col min="1026" max="1026" width="11.25" style="93" customWidth="1"/>
    <col min="1027" max="1278" width="9" style="93"/>
    <col min="1279" max="1279" width="32.75" style="93" customWidth="1"/>
    <col min="1280" max="1280" width="11.125" style="93" customWidth="1"/>
    <col min="1281" max="1281" width="32.875" style="93" customWidth="1"/>
    <col min="1282" max="1282" width="11.25" style="93" customWidth="1"/>
    <col min="1283" max="1534" width="9" style="93"/>
    <col min="1535" max="1535" width="32.75" style="93" customWidth="1"/>
    <col min="1536" max="1536" width="11.125" style="93" customWidth="1"/>
    <col min="1537" max="1537" width="32.875" style="93" customWidth="1"/>
    <col min="1538" max="1538" width="11.25" style="93" customWidth="1"/>
    <col min="1539" max="1790" width="9" style="93"/>
    <col min="1791" max="1791" width="32.75" style="93" customWidth="1"/>
    <col min="1792" max="1792" width="11.125" style="93" customWidth="1"/>
    <col min="1793" max="1793" width="32.875" style="93" customWidth="1"/>
    <col min="1794" max="1794" width="11.25" style="93" customWidth="1"/>
    <col min="1795" max="2046" width="9" style="93"/>
    <col min="2047" max="2047" width="32.75" style="93" customWidth="1"/>
    <col min="2048" max="2048" width="11.125" style="93" customWidth="1"/>
    <col min="2049" max="2049" width="32.875" style="93" customWidth="1"/>
    <col min="2050" max="2050" width="11.25" style="93" customWidth="1"/>
    <col min="2051" max="2302" width="9" style="93"/>
    <col min="2303" max="2303" width="32.75" style="93" customWidth="1"/>
    <col min="2304" max="2304" width="11.125" style="93" customWidth="1"/>
    <col min="2305" max="2305" width="32.875" style="93" customWidth="1"/>
    <col min="2306" max="2306" width="11.25" style="93" customWidth="1"/>
    <col min="2307" max="2558" width="9" style="93"/>
    <col min="2559" max="2559" width="32.75" style="93" customWidth="1"/>
    <col min="2560" max="2560" width="11.125" style="93" customWidth="1"/>
    <col min="2561" max="2561" width="32.875" style="93" customWidth="1"/>
    <col min="2562" max="2562" width="11.25" style="93" customWidth="1"/>
    <col min="2563" max="2814" width="9" style="93"/>
    <col min="2815" max="2815" width="32.75" style="93" customWidth="1"/>
    <col min="2816" max="2816" width="11.125" style="93" customWidth="1"/>
    <col min="2817" max="2817" width="32.875" style="93" customWidth="1"/>
    <col min="2818" max="2818" width="11.25" style="93" customWidth="1"/>
    <col min="2819" max="3070" width="9" style="93"/>
    <col min="3071" max="3071" width="32.75" style="93" customWidth="1"/>
    <col min="3072" max="3072" width="11.125" style="93" customWidth="1"/>
    <col min="3073" max="3073" width="32.875" style="93" customWidth="1"/>
    <col min="3074" max="3074" width="11.25" style="93" customWidth="1"/>
    <col min="3075" max="3326" width="9" style="93"/>
    <col min="3327" max="3327" width="32.75" style="93" customWidth="1"/>
    <col min="3328" max="3328" width="11.125" style="93" customWidth="1"/>
    <col min="3329" max="3329" width="32.875" style="93" customWidth="1"/>
    <col min="3330" max="3330" width="11.25" style="93" customWidth="1"/>
    <col min="3331" max="3582" width="9" style="93"/>
    <col min="3583" max="3583" width="32.75" style="93" customWidth="1"/>
    <col min="3584" max="3584" width="11.125" style="93" customWidth="1"/>
    <col min="3585" max="3585" width="32.875" style="93" customWidth="1"/>
    <col min="3586" max="3586" width="11.25" style="93" customWidth="1"/>
    <col min="3587" max="3838" width="9" style="93"/>
    <col min="3839" max="3839" width="32.75" style="93" customWidth="1"/>
    <col min="3840" max="3840" width="11.125" style="93" customWidth="1"/>
    <col min="3841" max="3841" width="32.875" style="93" customWidth="1"/>
    <col min="3842" max="3842" width="11.25" style="93" customWidth="1"/>
    <col min="3843" max="4094" width="9" style="93"/>
    <col min="4095" max="4095" width="32.75" style="93" customWidth="1"/>
    <col min="4096" max="4096" width="11.125" style="93" customWidth="1"/>
    <col min="4097" max="4097" width="32.875" style="93" customWidth="1"/>
    <col min="4098" max="4098" width="11.25" style="93" customWidth="1"/>
    <col min="4099" max="4350" width="9" style="93"/>
    <col min="4351" max="4351" width="32.75" style="93" customWidth="1"/>
    <col min="4352" max="4352" width="11.125" style="93" customWidth="1"/>
    <col min="4353" max="4353" width="32.875" style="93" customWidth="1"/>
    <col min="4354" max="4354" width="11.25" style="93" customWidth="1"/>
    <col min="4355" max="4606" width="9" style="93"/>
    <col min="4607" max="4607" width="32.75" style="93" customWidth="1"/>
    <col min="4608" max="4608" width="11.125" style="93" customWidth="1"/>
    <col min="4609" max="4609" width="32.875" style="93" customWidth="1"/>
    <col min="4610" max="4610" width="11.25" style="93" customWidth="1"/>
    <col min="4611" max="4862" width="9" style="93"/>
    <col min="4863" max="4863" width="32.75" style="93" customWidth="1"/>
    <col min="4864" max="4864" width="11.125" style="93" customWidth="1"/>
    <col min="4865" max="4865" width="32.875" style="93" customWidth="1"/>
    <col min="4866" max="4866" width="11.25" style="93" customWidth="1"/>
    <col min="4867" max="5118" width="9" style="93"/>
    <col min="5119" max="5119" width="32.75" style="93" customWidth="1"/>
    <col min="5120" max="5120" width="11.125" style="93" customWidth="1"/>
    <col min="5121" max="5121" width="32.875" style="93" customWidth="1"/>
    <col min="5122" max="5122" width="11.25" style="93" customWidth="1"/>
    <col min="5123" max="5374" width="9" style="93"/>
    <col min="5375" max="5375" width="32.75" style="93" customWidth="1"/>
    <col min="5376" max="5376" width="11.125" style="93" customWidth="1"/>
    <col min="5377" max="5377" width="32.875" style="93" customWidth="1"/>
    <col min="5378" max="5378" width="11.25" style="93" customWidth="1"/>
    <col min="5379" max="5630" width="9" style="93"/>
    <col min="5631" max="5631" width="32.75" style="93" customWidth="1"/>
    <col min="5632" max="5632" width="11.125" style="93" customWidth="1"/>
    <col min="5633" max="5633" width="32.875" style="93" customWidth="1"/>
    <col min="5634" max="5634" width="11.25" style="93" customWidth="1"/>
    <col min="5635" max="5886" width="9" style="93"/>
    <col min="5887" max="5887" width="32.75" style="93" customWidth="1"/>
    <col min="5888" max="5888" width="11.125" style="93" customWidth="1"/>
    <col min="5889" max="5889" width="32.875" style="93" customWidth="1"/>
    <col min="5890" max="5890" width="11.25" style="93" customWidth="1"/>
    <col min="5891" max="6142" width="9" style="93"/>
    <col min="6143" max="6143" width="32.75" style="93" customWidth="1"/>
    <col min="6144" max="6144" width="11.125" style="93" customWidth="1"/>
    <col min="6145" max="6145" width="32.875" style="93" customWidth="1"/>
    <col min="6146" max="6146" width="11.25" style="93" customWidth="1"/>
    <col min="6147" max="6398" width="9" style="93"/>
    <col min="6399" max="6399" width="32.75" style="93" customWidth="1"/>
    <col min="6400" max="6400" width="11.125" style="93" customWidth="1"/>
    <col min="6401" max="6401" width="32.875" style="93" customWidth="1"/>
    <col min="6402" max="6402" width="11.25" style="93" customWidth="1"/>
    <col min="6403" max="6654" width="9" style="93"/>
    <col min="6655" max="6655" width="32.75" style="93" customWidth="1"/>
    <col min="6656" max="6656" width="11.125" style="93" customWidth="1"/>
    <col min="6657" max="6657" width="32.875" style="93" customWidth="1"/>
    <col min="6658" max="6658" width="11.25" style="93" customWidth="1"/>
    <col min="6659" max="6910" width="9" style="93"/>
    <col min="6911" max="6911" width="32.75" style="93" customWidth="1"/>
    <col min="6912" max="6912" width="11.125" style="93" customWidth="1"/>
    <col min="6913" max="6913" width="32.875" style="93" customWidth="1"/>
    <col min="6914" max="6914" width="11.25" style="93" customWidth="1"/>
    <col min="6915" max="7166" width="9" style="93"/>
    <col min="7167" max="7167" width="32.75" style="93" customWidth="1"/>
    <col min="7168" max="7168" width="11.125" style="93" customWidth="1"/>
    <col min="7169" max="7169" width="32.875" style="93" customWidth="1"/>
    <col min="7170" max="7170" width="11.25" style="93" customWidth="1"/>
    <col min="7171" max="7422" width="9" style="93"/>
    <col min="7423" max="7423" width="32.75" style="93" customWidth="1"/>
    <col min="7424" max="7424" width="11.125" style="93" customWidth="1"/>
    <col min="7425" max="7425" width="32.875" style="93" customWidth="1"/>
    <col min="7426" max="7426" width="11.25" style="93" customWidth="1"/>
    <col min="7427" max="7678" width="9" style="93"/>
    <col min="7679" max="7679" width="32.75" style="93" customWidth="1"/>
    <col min="7680" max="7680" width="11.125" style="93" customWidth="1"/>
    <col min="7681" max="7681" width="32.875" style="93" customWidth="1"/>
    <col min="7682" max="7682" width="11.25" style="93" customWidth="1"/>
    <col min="7683" max="7934" width="9" style="93"/>
    <col min="7935" max="7935" width="32.75" style="93" customWidth="1"/>
    <col min="7936" max="7936" width="11.125" style="93" customWidth="1"/>
    <col min="7937" max="7937" width="32.875" style="93" customWidth="1"/>
    <col min="7938" max="7938" width="11.25" style="93" customWidth="1"/>
    <col min="7939" max="8190" width="9" style="93"/>
    <col min="8191" max="8191" width="32.75" style="93" customWidth="1"/>
    <col min="8192" max="8192" width="11.125" style="93" customWidth="1"/>
    <col min="8193" max="8193" width="32.875" style="93" customWidth="1"/>
    <col min="8194" max="8194" width="11.25" style="93" customWidth="1"/>
    <col min="8195" max="8446" width="9" style="93"/>
    <col min="8447" max="8447" width="32.75" style="93" customWidth="1"/>
    <col min="8448" max="8448" width="11.125" style="93" customWidth="1"/>
    <col min="8449" max="8449" width="32.875" style="93" customWidth="1"/>
    <col min="8450" max="8450" width="11.25" style="93" customWidth="1"/>
    <col min="8451" max="8702" width="9" style="93"/>
    <col min="8703" max="8703" width="32.75" style="93" customWidth="1"/>
    <col min="8704" max="8704" width="11.125" style="93" customWidth="1"/>
    <col min="8705" max="8705" width="32.875" style="93" customWidth="1"/>
    <col min="8706" max="8706" width="11.25" style="93" customWidth="1"/>
    <col min="8707" max="8958" width="9" style="93"/>
    <col min="8959" max="8959" width="32.75" style="93" customWidth="1"/>
    <col min="8960" max="8960" width="11.125" style="93" customWidth="1"/>
    <col min="8961" max="8961" width="32.875" style="93" customWidth="1"/>
    <col min="8962" max="8962" width="11.25" style="93" customWidth="1"/>
    <col min="8963" max="9214" width="9" style="93"/>
    <col min="9215" max="9215" width="32.75" style="93" customWidth="1"/>
    <col min="9216" max="9216" width="11.125" style="93" customWidth="1"/>
    <col min="9217" max="9217" width="32.875" style="93" customWidth="1"/>
    <col min="9218" max="9218" width="11.25" style="93" customWidth="1"/>
    <col min="9219" max="9470" width="9" style="93"/>
    <col min="9471" max="9471" width="32.75" style="93" customWidth="1"/>
    <col min="9472" max="9472" width="11.125" style="93" customWidth="1"/>
    <col min="9473" max="9473" width="32.875" style="93" customWidth="1"/>
    <col min="9474" max="9474" width="11.25" style="93" customWidth="1"/>
    <col min="9475" max="9726" width="9" style="93"/>
    <col min="9727" max="9727" width="32.75" style="93" customWidth="1"/>
    <col min="9728" max="9728" width="11.125" style="93" customWidth="1"/>
    <col min="9729" max="9729" width="32.875" style="93" customWidth="1"/>
    <col min="9730" max="9730" width="11.25" style="93" customWidth="1"/>
    <col min="9731" max="9982" width="9" style="93"/>
    <col min="9983" max="9983" width="32.75" style="93" customWidth="1"/>
    <col min="9984" max="9984" width="11.125" style="93" customWidth="1"/>
    <col min="9985" max="9985" width="32.875" style="93" customWidth="1"/>
    <col min="9986" max="9986" width="11.25" style="93" customWidth="1"/>
    <col min="9987" max="10238" width="9" style="93"/>
    <col min="10239" max="10239" width="32.75" style="93" customWidth="1"/>
    <col min="10240" max="10240" width="11.125" style="93" customWidth="1"/>
    <col min="10241" max="10241" width="32.875" style="93" customWidth="1"/>
    <col min="10242" max="10242" width="11.25" style="93" customWidth="1"/>
    <col min="10243" max="10494" width="9" style="93"/>
    <col min="10495" max="10495" width="32.75" style="93" customWidth="1"/>
    <col min="10496" max="10496" width="11.125" style="93" customWidth="1"/>
    <col min="10497" max="10497" width="32.875" style="93" customWidth="1"/>
    <col min="10498" max="10498" width="11.25" style="93" customWidth="1"/>
    <col min="10499" max="10750" width="9" style="93"/>
    <col min="10751" max="10751" width="32.75" style="93" customWidth="1"/>
    <col min="10752" max="10752" width="11.125" style="93" customWidth="1"/>
    <col min="10753" max="10753" width="32.875" style="93" customWidth="1"/>
    <col min="10754" max="10754" width="11.25" style="93" customWidth="1"/>
    <col min="10755" max="11006" width="9" style="93"/>
    <col min="11007" max="11007" width="32.75" style="93" customWidth="1"/>
    <col min="11008" max="11008" width="11.125" style="93" customWidth="1"/>
    <col min="11009" max="11009" width="32.875" style="93" customWidth="1"/>
    <col min="11010" max="11010" width="11.25" style="93" customWidth="1"/>
    <col min="11011" max="11262" width="9" style="93"/>
    <col min="11263" max="11263" width="32.75" style="93" customWidth="1"/>
    <col min="11264" max="11264" width="11.125" style="93" customWidth="1"/>
    <col min="11265" max="11265" width="32.875" style="93" customWidth="1"/>
    <col min="11266" max="11266" width="11.25" style="93" customWidth="1"/>
    <col min="11267" max="11518" width="9" style="93"/>
    <col min="11519" max="11519" width="32.75" style="93" customWidth="1"/>
    <col min="11520" max="11520" width="11.125" style="93" customWidth="1"/>
    <col min="11521" max="11521" width="32.875" style="93" customWidth="1"/>
    <col min="11522" max="11522" width="11.25" style="93" customWidth="1"/>
    <col min="11523" max="11774" width="9" style="93"/>
    <col min="11775" max="11775" width="32.75" style="93" customWidth="1"/>
    <col min="11776" max="11776" width="11.125" style="93" customWidth="1"/>
    <col min="11777" max="11777" width="32.875" style="93" customWidth="1"/>
    <col min="11778" max="11778" width="11.25" style="93" customWidth="1"/>
    <col min="11779" max="12030" width="9" style="93"/>
    <col min="12031" max="12031" width="32.75" style="93" customWidth="1"/>
    <col min="12032" max="12032" width="11.125" style="93" customWidth="1"/>
    <col min="12033" max="12033" width="32.875" style="93" customWidth="1"/>
    <col min="12034" max="12034" width="11.25" style="93" customWidth="1"/>
    <col min="12035" max="12286" width="9" style="93"/>
    <col min="12287" max="12287" width="32.75" style="93" customWidth="1"/>
    <col min="12288" max="12288" width="11.125" style="93" customWidth="1"/>
    <col min="12289" max="12289" width="32.875" style="93" customWidth="1"/>
    <col min="12290" max="12290" width="11.25" style="93" customWidth="1"/>
    <col min="12291" max="12542" width="9" style="93"/>
    <col min="12543" max="12543" width="32.75" style="93" customWidth="1"/>
    <col min="12544" max="12544" width="11.125" style="93" customWidth="1"/>
    <col min="12545" max="12545" width="32.875" style="93" customWidth="1"/>
    <col min="12546" max="12546" width="11.25" style="93" customWidth="1"/>
    <col min="12547" max="12798" width="9" style="93"/>
    <col min="12799" max="12799" width="32.75" style="93" customWidth="1"/>
    <col min="12800" max="12800" width="11.125" style="93" customWidth="1"/>
    <col min="12801" max="12801" width="32.875" style="93" customWidth="1"/>
    <col min="12802" max="12802" width="11.25" style="93" customWidth="1"/>
    <col min="12803" max="13054" width="9" style="93"/>
    <col min="13055" max="13055" width="32.75" style="93" customWidth="1"/>
    <col min="13056" max="13056" width="11.125" style="93" customWidth="1"/>
    <col min="13057" max="13057" width="32.875" style="93" customWidth="1"/>
    <col min="13058" max="13058" width="11.25" style="93" customWidth="1"/>
    <col min="13059" max="13310" width="9" style="93"/>
    <col min="13311" max="13311" width="32.75" style="93" customWidth="1"/>
    <col min="13312" max="13312" width="11.125" style="93" customWidth="1"/>
    <col min="13313" max="13313" width="32.875" style="93" customWidth="1"/>
    <col min="13314" max="13314" width="11.25" style="93" customWidth="1"/>
    <col min="13315" max="13566" width="9" style="93"/>
    <col min="13567" max="13567" width="32.75" style="93" customWidth="1"/>
    <col min="13568" max="13568" width="11.125" style="93" customWidth="1"/>
    <col min="13569" max="13569" width="32.875" style="93" customWidth="1"/>
    <col min="13570" max="13570" width="11.25" style="93" customWidth="1"/>
    <col min="13571" max="13822" width="9" style="93"/>
    <col min="13823" max="13823" width="32.75" style="93" customWidth="1"/>
    <col min="13824" max="13824" width="11.125" style="93" customWidth="1"/>
    <col min="13825" max="13825" width="32.875" style="93" customWidth="1"/>
    <col min="13826" max="13826" width="11.25" style="93" customWidth="1"/>
    <col min="13827" max="14078" width="9" style="93"/>
    <col min="14079" max="14079" width="32.75" style="93" customWidth="1"/>
    <col min="14080" max="14080" width="11.125" style="93" customWidth="1"/>
    <col min="14081" max="14081" width="32.875" style="93" customWidth="1"/>
    <col min="14082" max="14082" width="11.25" style="93" customWidth="1"/>
    <col min="14083" max="14334" width="9" style="93"/>
    <col min="14335" max="14335" width="32.75" style="93" customWidth="1"/>
    <col min="14336" max="14336" width="11.125" style="93" customWidth="1"/>
    <col min="14337" max="14337" width="32.875" style="93" customWidth="1"/>
    <col min="14338" max="14338" width="11.25" style="93" customWidth="1"/>
    <col min="14339" max="14590" width="9" style="93"/>
    <col min="14591" max="14591" width="32.75" style="93" customWidth="1"/>
    <col min="14592" max="14592" width="11.125" style="93" customWidth="1"/>
    <col min="14593" max="14593" width="32.875" style="93" customWidth="1"/>
    <col min="14594" max="14594" width="11.25" style="93" customWidth="1"/>
    <col min="14595" max="14846" width="9" style="93"/>
    <col min="14847" max="14847" width="32.75" style="93" customWidth="1"/>
    <col min="14848" max="14848" width="11.125" style="93" customWidth="1"/>
    <col min="14849" max="14849" width="32.875" style="93" customWidth="1"/>
    <col min="14850" max="14850" width="11.25" style="93" customWidth="1"/>
    <col min="14851" max="15102" width="9" style="93"/>
    <col min="15103" max="15103" width="32.75" style="93" customWidth="1"/>
    <col min="15104" max="15104" width="11.125" style="93" customWidth="1"/>
    <col min="15105" max="15105" width="32.875" style="93" customWidth="1"/>
    <col min="15106" max="15106" width="11.25" style="93" customWidth="1"/>
    <col min="15107" max="15358" width="9" style="93"/>
    <col min="15359" max="15359" width="32.75" style="93" customWidth="1"/>
    <col min="15360" max="15360" width="11.125" style="93" customWidth="1"/>
    <col min="15361" max="15361" width="32.875" style="93" customWidth="1"/>
    <col min="15362" max="15362" width="11.25" style="93" customWidth="1"/>
    <col min="15363" max="15614" width="9" style="93"/>
    <col min="15615" max="15615" width="32.75" style="93" customWidth="1"/>
    <col min="15616" max="15616" width="11.125" style="93" customWidth="1"/>
    <col min="15617" max="15617" width="32.875" style="93" customWidth="1"/>
    <col min="15618" max="15618" width="11.25" style="93" customWidth="1"/>
    <col min="15619" max="15870" width="9" style="93"/>
    <col min="15871" max="15871" width="32.75" style="93" customWidth="1"/>
    <col min="15872" max="15872" width="11.125" style="93" customWidth="1"/>
    <col min="15873" max="15873" width="32.875" style="93" customWidth="1"/>
    <col min="15874" max="15874" width="11.25" style="93" customWidth="1"/>
    <col min="15875" max="16126" width="9" style="93"/>
    <col min="16127" max="16127" width="32.75" style="93" customWidth="1"/>
    <col min="16128" max="16128" width="11.125" style="93" customWidth="1"/>
    <col min="16129" max="16129" width="32.875" style="93" customWidth="1"/>
    <col min="16130" max="16130" width="11.25" style="93" customWidth="1"/>
    <col min="16131" max="16384" width="9" style="93"/>
  </cols>
  <sheetData>
    <row r="1" spans="1:2" s="81" customFormat="1" ht="27" customHeight="1">
      <c r="A1" s="57" t="s">
        <v>117</v>
      </c>
      <c r="B1" s="58"/>
    </row>
    <row r="2" spans="1:2" s="82" customFormat="1" ht="33.950000000000003" customHeight="1">
      <c r="A2" s="152" t="s">
        <v>118</v>
      </c>
      <c r="B2" s="152"/>
    </row>
    <row r="3" spans="1:2" s="82" customFormat="1" ht="33.950000000000003" customHeight="1">
      <c r="A3" s="83"/>
      <c r="B3" s="11" t="s">
        <v>2</v>
      </c>
    </row>
    <row r="4" spans="1:2" s="84" customFormat="1" ht="35.1" customHeight="1">
      <c r="A4" s="63" t="s">
        <v>36</v>
      </c>
      <c r="B4" s="65" t="s">
        <v>5</v>
      </c>
    </row>
    <row r="5" spans="1:2" s="84" customFormat="1" ht="35.1" customHeight="1">
      <c r="A5" s="85" t="s">
        <v>112</v>
      </c>
      <c r="B5" s="87"/>
    </row>
    <row r="6" spans="1:2" s="84" customFormat="1" ht="35.1" customHeight="1">
      <c r="A6" s="89"/>
      <c r="B6" s="87"/>
    </row>
    <row r="7" spans="1:2" s="84" customFormat="1" ht="35.1" customHeight="1">
      <c r="A7" s="89"/>
      <c r="B7" s="87"/>
    </row>
    <row r="8" spans="1:2" s="84" customFormat="1" ht="35.1" customHeight="1">
      <c r="A8" s="89"/>
      <c r="B8" s="87"/>
    </row>
    <row r="9" spans="1:2" s="84" customFormat="1" ht="35.1" customHeight="1">
      <c r="A9" s="89"/>
      <c r="B9" s="87"/>
    </row>
    <row r="10" spans="1:2" s="84" customFormat="1" ht="35.1" customHeight="1">
      <c r="A10" s="90"/>
      <c r="B10" s="91"/>
    </row>
    <row r="11" spans="1:2" s="84" customFormat="1" ht="35.1" customHeight="1">
      <c r="A11" s="90"/>
      <c r="B11" s="91"/>
    </row>
    <row r="12" spans="1:2" s="84" customFormat="1" ht="35.1" customHeight="1">
      <c r="A12" s="90"/>
      <c r="B12" s="91"/>
    </row>
    <row r="13" spans="1:2" s="84" customFormat="1" ht="35.1" customHeight="1">
      <c r="A13" s="90"/>
      <c r="B13" s="91"/>
    </row>
    <row r="14" spans="1:2" s="84" customFormat="1" ht="35.1" customHeight="1">
      <c r="A14" s="71"/>
      <c r="B14" s="91"/>
    </row>
    <row r="15" spans="1:2" s="84" customFormat="1" ht="35.1" customHeight="1">
      <c r="A15" s="71"/>
      <c r="B15" s="91"/>
    </row>
    <row r="16" spans="1:2" s="84" customFormat="1" ht="35.1" customHeight="1">
      <c r="A16" s="70"/>
      <c r="B16" s="91"/>
    </row>
    <row r="17" spans="1:2" s="84" customFormat="1" ht="35.1" customHeight="1">
      <c r="A17" s="70"/>
      <c r="B17" s="91"/>
    </row>
    <row r="18" spans="1:2" s="84" customFormat="1" ht="35.1" customHeight="1">
      <c r="A18" s="69"/>
      <c r="B18" s="92"/>
    </row>
    <row r="19" spans="1:2" s="84" customFormat="1" ht="35.1" customHeight="1">
      <c r="A19" s="69"/>
      <c r="B19" s="92"/>
    </row>
    <row r="20" spans="1:2" s="84" customFormat="1" ht="39" customHeight="1">
      <c r="A20" s="153" t="s">
        <v>116</v>
      </c>
      <c r="B20" s="153"/>
    </row>
    <row r="21" spans="1:2" s="84" customFormat="1"/>
    <row r="22" spans="1:2" s="84" customFormat="1"/>
    <row r="23" spans="1:2" s="84" customFormat="1"/>
    <row r="24" spans="1:2" s="84" customFormat="1"/>
    <row r="25" spans="1:2" s="84" customFormat="1"/>
    <row r="26" spans="1:2" s="84" customFormat="1"/>
    <row r="27" spans="1:2" s="84" customFormat="1"/>
    <row r="28" spans="1:2" s="84" customFormat="1"/>
    <row r="29" spans="1:2" s="84" customFormat="1"/>
    <row r="30" spans="1:2" s="84" customFormat="1"/>
  </sheetData>
  <mergeCells count="2">
    <mergeCell ref="A2:B2"/>
    <mergeCell ref="A20:B20"/>
  </mergeCells>
  <phoneticPr fontId="1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B30"/>
  <sheetViews>
    <sheetView zoomScaleSheetLayoutView="100" workbookViewId="0"/>
  </sheetViews>
  <sheetFormatPr defaultRowHeight="14.25"/>
  <cols>
    <col min="1" max="1" width="35.5" style="93" customWidth="1"/>
    <col min="2" max="2" width="23.125" style="93" customWidth="1"/>
    <col min="3" max="254" width="9" style="93"/>
    <col min="255" max="255" width="32.75" style="93" customWidth="1"/>
    <col min="256" max="256" width="11.125" style="93" customWidth="1"/>
    <col min="257" max="257" width="32.875" style="93" customWidth="1"/>
    <col min="258" max="258" width="11.25" style="93" customWidth="1"/>
    <col min="259" max="510" width="9" style="93"/>
    <col min="511" max="511" width="32.75" style="93" customWidth="1"/>
    <col min="512" max="512" width="11.125" style="93" customWidth="1"/>
    <col min="513" max="513" width="32.875" style="93" customWidth="1"/>
    <col min="514" max="514" width="11.25" style="93" customWidth="1"/>
    <col min="515" max="766" width="9" style="93"/>
    <col min="767" max="767" width="32.75" style="93" customWidth="1"/>
    <col min="768" max="768" width="11.125" style="93" customWidth="1"/>
    <col min="769" max="769" width="32.875" style="93" customWidth="1"/>
    <col min="770" max="770" width="11.25" style="93" customWidth="1"/>
    <col min="771" max="1022" width="9" style="93"/>
    <col min="1023" max="1023" width="32.75" style="93" customWidth="1"/>
    <col min="1024" max="1024" width="11.125" style="93" customWidth="1"/>
    <col min="1025" max="1025" width="32.875" style="93" customWidth="1"/>
    <col min="1026" max="1026" width="11.25" style="93" customWidth="1"/>
    <col min="1027" max="1278" width="9" style="93"/>
    <col min="1279" max="1279" width="32.75" style="93" customWidth="1"/>
    <col min="1280" max="1280" width="11.125" style="93" customWidth="1"/>
    <col min="1281" max="1281" width="32.875" style="93" customWidth="1"/>
    <col min="1282" max="1282" width="11.25" style="93" customWidth="1"/>
    <col min="1283" max="1534" width="9" style="93"/>
    <col min="1535" max="1535" width="32.75" style="93" customWidth="1"/>
    <col min="1536" max="1536" width="11.125" style="93" customWidth="1"/>
    <col min="1537" max="1537" width="32.875" style="93" customWidth="1"/>
    <col min="1538" max="1538" width="11.25" style="93" customWidth="1"/>
    <col min="1539" max="1790" width="9" style="93"/>
    <col min="1791" max="1791" width="32.75" style="93" customWidth="1"/>
    <col min="1792" max="1792" width="11.125" style="93" customWidth="1"/>
    <col min="1793" max="1793" width="32.875" style="93" customWidth="1"/>
    <col min="1794" max="1794" width="11.25" style="93" customWidth="1"/>
    <col min="1795" max="2046" width="9" style="93"/>
    <col min="2047" max="2047" width="32.75" style="93" customWidth="1"/>
    <col min="2048" max="2048" width="11.125" style="93" customWidth="1"/>
    <col min="2049" max="2049" width="32.875" style="93" customWidth="1"/>
    <col min="2050" max="2050" width="11.25" style="93" customWidth="1"/>
    <col min="2051" max="2302" width="9" style="93"/>
    <col min="2303" max="2303" width="32.75" style="93" customWidth="1"/>
    <col min="2304" max="2304" width="11.125" style="93" customWidth="1"/>
    <col min="2305" max="2305" width="32.875" style="93" customWidth="1"/>
    <col min="2306" max="2306" width="11.25" style="93" customWidth="1"/>
    <col min="2307" max="2558" width="9" style="93"/>
    <col min="2559" max="2559" width="32.75" style="93" customWidth="1"/>
    <col min="2560" max="2560" width="11.125" style="93" customWidth="1"/>
    <col min="2561" max="2561" width="32.875" style="93" customWidth="1"/>
    <col min="2562" max="2562" width="11.25" style="93" customWidth="1"/>
    <col min="2563" max="2814" width="9" style="93"/>
    <col min="2815" max="2815" width="32.75" style="93" customWidth="1"/>
    <col min="2816" max="2816" width="11.125" style="93" customWidth="1"/>
    <col min="2817" max="2817" width="32.875" style="93" customWidth="1"/>
    <col min="2818" max="2818" width="11.25" style="93" customWidth="1"/>
    <col min="2819" max="3070" width="9" style="93"/>
    <col min="3071" max="3071" width="32.75" style="93" customWidth="1"/>
    <col min="3072" max="3072" width="11.125" style="93" customWidth="1"/>
    <col min="3073" max="3073" width="32.875" style="93" customWidth="1"/>
    <col min="3074" max="3074" width="11.25" style="93" customWidth="1"/>
    <col min="3075" max="3326" width="9" style="93"/>
    <col min="3327" max="3327" width="32.75" style="93" customWidth="1"/>
    <col min="3328" max="3328" width="11.125" style="93" customWidth="1"/>
    <col min="3329" max="3329" width="32.875" style="93" customWidth="1"/>
    <col min="3330" max="3330" width="11.25" style="93" customWidth="1"/>
    <col min="3331" max="3582" width="9" style="93"/>
    <col min="3583" max="3583" width="32.75" style="93" customWidth="1"/>
    <col min="3584" max="3584" width="11.125" style="93" customWidth="1"/>
    <col min="3585" max="3585" width="32.875" style="93" customWidth="1"/>
    <col min="3586" max="3586" width="11.25" style="93" customWidth="1"/>
    <col min="3587" max="3838" width="9" style="93"/>
    <col min="3839" max="3839" width="32.75" style="93" customWidth="1"/>
    <col min="3840" max="3840" width="11.125" style="93" customWidth="1"/>
    <col min="3841" max="3841" width="32.875" style="93" customWidth="1"/>
    <col min="3842" max="3842" width="11.25" style="93" customWidth="1"/>
    <col min="3843" max="4094" width="9" style="93"/>
    <col min="4095" max="4095" width="32.75" style="93" customWidth="1"/>
    <col min="4096" max="4096" width="11.125" style="93" customWidth="1"/>
    <col min="4097" max="4097" width="32.875" style="93" customWidth="1"/>
    <col min="4098" max="4098" width="11.25" style="93" customWidth="1"/>
    <col min="4099" max="4350" width="9" style="93"/>
    <col min="4351" max="4351" width="32.75" style="93" customWidth="1"/>
    <col min="4352" max="4352" width="11.125" style="93" customWidth="1"/>
    <col min="4353" max="4353" width="32.875" style="93" customWidth="1"/>
    <col min="4354" max="4354" width="11.25" style="93" customWidth="1"/>
    <col min="4355" max="4606" width="9" style="93"/>
    <col min="4607" max="4607" width="32.75" style="93" customWidth="1"/>
    <col min="4608" max="4608" width="11.125" style="93" customWidth="1"/>
    <col min="4609" max="4609" width="32.875" style="93" customWidth="1"/>
    <col min="4610" max="4610" width="11.25" style="93" customWidth="1"/>
    <col min="4611" max="4862" width="9" style="93"/>
    <col min="4863" max="4863" width="32.75" style="93" customWidth="1"/>
    <col min="4864" max="4864" width="11.125" style="93" customWidth="1"/>
    <col min="4865" max="4865" width="32.875" style="93" customWidth="1"/>
    <col min="4866" max="4866" width="11.25" style="93" customWidth="1"/>
    <col min="4867" max="5118" width="9" style="93"/>
    <col min="5119" max="5119" width="32.75" style="93" customWidth="1"/>
    <col min="5120" max="5120" width="11.125" style="93" customWidth="1"/>
    <col min="5121" max="5121" width="32.875" style="93" customWidth="1"/>
    <col min="5122" max="5122" width="11.25" style="93" customWidth="1"/>
    <col min="5123" max="5374" width="9" style="93"/>
    <col min="5375" max="5375" width="32.75" style="93" customWidth="1"/>
    <col min="5376" max="5376" width="11.125" style="93" customWidth="1"/>
    <col min="5377" max="5377" width="32.875" style="93" customWidth="1"/>
    <col min="5378" max="5378" width="11.25" style="93" customWidth="1"/>
    <col min="5379" max="5630" width="9" style="93"/>
    <col min="5631" max="5631" width="32.75" style="93" customWidth="1"/>
    <col min="5632" max="5632" width="11.125" style="93" customWidth="1"/>
    <col min="5633" max="5633" width="32.875" style="93" customWidth="1"/>
    <col min="5634" max="5634" width="11.25" style="93" customWidth="1"/>
    <col min="5635" max="5886" width="9" style="93"/>
    <col min="5887" max="5887" width="32.75" style="93" customWidth="1"/>
    <col min="5888" max="5888" width="11.125" style="93" customWidth="1"/>
    <col min="5889" max="5889" width="32.875" style="93" customWidth="1"/>
    <col min="5890" max="5890" width="11.25" style="93" customWidth="1"/>
    <col min="5891" max="6142" width="9" style="93"/>
    <col min="6143" max="6143" width="32.75" style="93" customWidth="1"/>
    <col min="6144" max="6144" width="11.125" style="93" customWidth="1"/>
    <col min="6145" max="6145" width="32.875" style="93" customWidth="1"/>
    <col min="6146" max="6146" width="11.25" style="93" customWidth="1"/>
    <col min="6147" max="6398" width="9" style="93"/>
    <col min="6399" max="6399" width="32.75" style="93" customWidth="1"/>
    <col min="6400" max="6400" width="11.125" style="93" customWidth="1"/>
    <col min="6401" max="6401" width="32.875" style="93" customWidth="1"/>
    <col min="6402" max="6402" width="11.25" style="93" customWidth="1"/>
    <col min="6403" max="6654" width="9" style="93"/>
    <col min="6655" max="6655" width="32.75" style="93" customWidth="1"/>
    <col min="6656" max="6656" width="11.125" style="93" customWidth="1"/>
    <col min="6657" max="6657" width="32.875" style="93" customWidth="1"/>
    <col min="6658" max="6658" width="11.25" style="93" customWidth="1"/>
    <col min="6659" max="6910" width="9" style="93"/>
    <col min="6911" max="6911" width="32.75" style="93" customWidth="1"/>
    <col min="6912" max="6912" width="11.125" style="93" customWidth="1"/>
    <col min="6913" max="6913" width="32.875" style="93" customWidth="1"/>
    <col min="6914" max="6914" width="11.25" style="93" customWidth="1"/>
    <col min="6915" max="7166" width="9" style="93"/>
    <col min="7167" max="7167" width="32.75" style="93" customWidth="1"/>
    <col min="7168" max="7168" width="11.125" style="93" customWidth="1"/>
    <col min="7169" max="7169" width="32.875" style="93" customWidth="1"/>
    <col min="7170" max="7170" width="11.25" style="93" customWidth="1"/>
    <col min="7171" max="7422" width="9" style="93"/>
    <col min="7423" max="7423" width="32.75" style="93" customWidth="1"/>
    <col min="7424" max="7424" width="11.125" style="93" customWidth="1"/>
    <col min="7425" max="7425" width="32.875" style="93" customWidth="1"/>
    <col min="7426" max="7426" width="11.25" style="93" customWidth="1"/>
    <col min="7427" max="7678" width="9" style="93"/>
    <col min="7679" max="7679" width="32.75" style="93" customWidth="1"/>
    <col min="7680" max="7680" width="11.125" style="93" customWidth="1"/>
    <col min="7681" max="7681" width="32.875" style="93" customWidth="1"/>
    <col min="7682" max="7682" width="11.25" style="93" customWidth="1"/>
    <col min="7683" max="7934" width="9" style="93"/>
    <col min="7935" max="7935" width="32.75" style="93" customWidth="1"/>
    <col min="7936" max="7936" width="11.125" style="93" customWidth="1"/>
    <col min="7937" max="7937" width="32.875" style="93" customWidth="1"/>
    <col min="7938" max="7938" width="11.25" style="93" customWidth="1"/>
    <col min="7939" max="8190" width="9" style="93"/>
    <col min="8191" max="8191" width="32.75" style="93" customWidth="1"/>
    <col min="8192" max="8192" width="11.125" style="93" customWidth="1"/>
    <col min="8193" max="8193" width="32.875" style="93" customWidth="1"/>
    <col min="8194" max="8194" width="11.25" style="93" customWidth="1"/>
    <col min="8195" max="8446" width="9" style="93"/>
    <col min="8447" max="8447" width="32.75" style="93" customWidth="1"/>
    <col min="8448" max="8448" width="11.125" style="93" customWidth="1"/>
    <col min="8449" max="8449" width="32.875" style="93" customWidth="1"/>
    <col min="8450" max="8450" width="11.25" style="93" customWidth="1"/>
    <col min="8451" max="8702" width="9" style="93"/>
    <col min="8703" max="8703" width="32.75" style="93" customWidth="1"/>
    <col min="8704" max="8704" width="11.125" style="93" customWidth="1"/>
    <col min="8705" max="8705" width="32.875" style="93" customWidth="1"/>
    <col min="8706" max="8706" width="11.25" style="93" customWidth="1"/>
    <col min="8707" max="8958" width="9" style="93"/>
    <col min="8959" max="8959" width="32.75" style="93" customWidth="1"/>
    <col min="8960" max="8960" width="11.125" style="93" customWidth="1"/>
    <col min="8961" max="8961" width="32.875" style="93" customWidth="1"/>
    <col min="8962" max="8962" width="11.25" style="93" customWidth="1"/>
    <col min="8963" max="9214" width="9" style="93"/>
    <col min="9215" max="9215" width="32.75" style="93" customWidth="1"/>
    <col min="9216" max="9216" width="11.125" style="93" customWidth="1"/>
    <col min="9217" max="9217" width="32.875" style="93" customWidth="1"/>
    <col min="9218" max="9218" width="11.25" style="93" customWidth="1"/>
    <col min="9219" max="9470" width="9" style="93"/>
    <col min="9471" max="9471" width="32.75" style="93" customWidth="1"/>
    <col min="9472" max="9472" width="11.125" style="93" customWidth="1"/>
    <col min="9473" max="9473" width="32.875" style="93" customWidth="1"/>
    <col min="9474" max="9474" width="11.25" style="93" customWidth="1"/>
    <col min="9475" max="9726" width="9" style="93"/>
    <col min="9727" max="9727" width="32.75" style="93" customWidth="1"/>
    <col min="9728" max="9728" width="11.125" style="93" customWidth="1"/>
    <col min="9729" max="9729" width="32.875" style="93" customWidth="1"/>
    <col min="9730" max="9730" width="11.25" style="93" customWidth="1"/>
    <col min="9731" max="9982" width="9" style="93"/>
    <col min="9983" max="9983" width="32.75" style="93" customWidth="1"/>
    <col min="9984" max="9984" width="11.125" style="93" customWidth="1"/>
    <col min="9985" max="9985" width="32.875" style="93" customWidth="1"/>
    <col min="9986" max="9986" width="11.25" style="93" customWidth="1"/>
    <col min="9987" max="10238" width="9" style="93"/>
    <col min="10239" max="10239" width="32.75" style="93" customWidth="1"/>
    <col min="10240" max="10240" width="11.125" style="93" customWidth="1"/>
    <col min="10241" max="10241" width="32.875" style="93" customWidth="1"/>
    <col min="10242" max="10242" width="11.25" style="93" customWidth="1"/>
    <col min="10243" max="10494" width="9" style="93"/>
    <col min="10495" max="10495" width="32.75" style="93" customWidth="1"/>
    <col min="10496" max="10496" width="11.125" style="93" customWidth="1"/>
    <col min="10497" max="10497" width="32.875" style="93" customWidth="1"/>
    <col min="10498" max="10498" width="11.25" style="93" customWidth="1"/>
    <col min="10499" max="10750" width="9" style="93"/>
    <col min="10751" max="10751" width="32.75" style="93" customWidth="1"/>
    <col min="10752" max="10752" width="11.125" style="93" customWidth="1"/>
    <col min="10753" max="10753" width="32.875" style="93" customWidth="1"/>
    <col min="10754" max="10754" width="11.25" style="93" customWidth="1"/>
    <col min="10755" max="11006" width="9" style="93"/>
    <col min="11007" max="11007" width="32.75" style="93" customWidth="1"/>
    <col min="11008" max="11008" width="11.125" style="93" customWidth="1"/>
    <col min="11009" max="11009" width="32.875" style="93" customWidth="1"/>
    <col min="11010" max="11010" width="11.25" style="93" customWidth="1"/>
    <col min="11011" max="11262" width="9" style="93"/>
    <col min="11263" max="11263" width="32.75" style="93" customWidth="1"/>
    <col min="11264" max="11264" width="11.125" style="93" customWidth="1"/>
    <col min="11265" max="11265" width="32.875" style="93" customWidth="1"/>
    <col min="11266" max="11266" width="11.25" style="93" customWidth="1"/>
    <col min="11267" max="11518" width="9" style="93"/>
    <col min="11519" max="11519" width="32.75" style="93" customWidth="1"/>
    <col min="11520" max="11520" width="11.125" style="93" customWidth="1"/>
    <col min="11521" max="11521" width="32.875" style="93" customWidth="1"/>
    <col min="11522" max="11522" width="11.25" style="93" customWidth="1"/>
    <col min="11523" max="11774" width="9" style="93"/>
    <col min="11775" max="11775" width="32.75" style="93" customWidth="1"/>
    <col min="11776" max="11776" width="11.125" style="93" customWidth="1"/>
    <col min="11777" max="11777" width="32.875" style="93" customWidth="1"/>
    <col min="11778" max="11778" width="11.25" style="93" customWidth="1"/>
    <col min="11779" max="12030" width="9" style="93"/>
    <col min="12031" max="12031" width="32.75" style="93" customWidth="1"/>
    <col min="12032" max="12032" width="11.125" style="93" customWidth="1"/>
    <col min="12033" max="12033" width="32.875" style="93" customWidth="1"/>
    <col min="12034" max="12034" width="11.25" style="93" customWidth="1"/>
    <col min="12035" max="12286" width="9" style="93"/>
    <col min="12287" max="12287" width="32.75" style="93" customWidth="1"/>
    <col min="12288" max="12288" width="11.125" style="93" customWidth="1"/>
    <col min="12289" max="12289" width="32.875" style="93" customWidth="1"/>
    <col min="12290" max="12290" width="11.25" style="93" customWidth="1"/>
    <col min="12291" max="12542" width="9" style="93"/>
    <col min="12543" max="12543" width="32.75" style="93" customWidth="1"/>
    <col min="12544" max="12544" width="11.125" style="93" customWidth="1"/>
    <col min="12545" max="12545" width="32.875" style="93" customWidth="1"/>
    <col min="12546" max="12546" width="11.25" style="93" customWidth="1"/>
    <col min="12547" max="12798" width="9" style="93"/>
    <col min="12799" max="12799" width="32.75" style="93" customWidth="1"/>
    <col min="12800" max="12800" width="11.125" style="93" customWidth="1"/>
    <col min="12801" max="12801" width="32.875" style="93" customWidth="1"/>
    <col min="12802" max="12802" width="11.25" style="93" customWidth="1"/>
    <col min="12803" max="13054" width="9" style="93"/>
    <col min="13055" max="13055" width="32.75" style="93" customWidth="1"/>
    <col min="13056" max="13056" width="11.125" style="93" customWidth="1"/>
    <col min="13057" max="13057" width="32.875" style="93" customWidth="1"/>
    <col min="13058" max="13058" width="11.25" style="93" customWidth="1"/>
    <col min="13059" max="13310" width="9" style="93"/>
    <col min="13311" max="13311" width="32.75" style="93" customWidth="1"/>
    <col min="13312" max="13312" width="11.125" style="93" customWidth="1"/>
    <col min="13313" max="13313" width="32.875" style="93" customWidth="1"/>
    <col min="13314" max="13314" width="11.25" style="93" customWidth="1"/>
    <col min="13315" max="13566" width="9" style="93"/>
    <col min="13567" max="13567" width="32.75" style="93" customWidth="1"/>
    <col min="13568" max="13568" width="11.125" style="93" customWidth="1"/>
    <col min="13569" max="13569" width="32.875" style="93" customWidth="1"/>
    <col min="13570" max="13570" width="11.25" style="93" customWidth="1"/>
    <col min="13571" max="13822" width="9" style="93"/>
    <col min="13823" max="13823" width="32.75" style="93" customWidth="1"/>
    <col min="13824" max="13824" width="11.125" style="93" customWidth="1"/>
    <col min="13825" max="13825" width="32.875" style="93" customWidth="1"/>
    <col min="13826" max="13826" width="11.25" style="93" customWidth="1"/>
    <col min="13827" max="14078" width="9" style="93"/>
    <col min="14079" max="14079" width="32.75" style="93" customWidth="1"/>
    <col min="14080" max="14080" width="11.125" style="93" customWidth="1"/>
    <col min="14081" max="14081" width="32.875" style="93" customWidth="1"/>
    <col min="14082" max="14082" width="11.25" style="93" customWidth="1"/>
    <col min="14083" max="14334" width="9" style="93"/>
    <col min="14335" max="14335" width="32.75" style="93" customWidth="1"/>
    <col min="14336" max="14336" width="11.125" style="93" customWidth="1"/>
    <col min="14337" max="14337" width="32.875" style="93" customWidth="1"/>
    <col min="14338" max="14338" width="11.25" style="93" customWidth="1"/>
    <col min="14339" max="14590" width="9" style="93"/>
    <col min="14591" max="14591" width="32.75" style="93" customWidth="1"/>
    <col min="14592" max="14592" width="11.125" style="93" customWidth="1"/>
    <col min="14593" max="14593" width="32.875" style="93" customWidth="1"/>
    <col min="14594" max="14594" width="11.25" style="93" customWidth="1"/>
    <col min="14595" max="14846" width="9" style="93"/>
    <col min="14847" max="14847" width="32.75" style="93" customWidth="1"/>
    <col min="14848" max="14848" width="11.125" style="93" customWidth="1"/>
    <col min="14849" max="14849" width="32.875" style="93" customWidth="1"/>
    <col min="14850" max="14850" width="11.25" style="93" customWidth="1"/>
    <col min="14851" max="15102" width="9" style="93"/>
    <col min="15103" max="15103" width="32.75" style="93" customWidth="1"/>
    <col min="15104" max="15104" width="11.125" style="93" customWidth="1"/>
    <col min="15105" max="15105" width="32.875" style="93" customWidth="1"/>
    <col min="15106" max="15106" width="11.25" style="93" customWidth="1"/>
    <col min="15107" max="15358" width="9" style="93"/>
    <col min="15359" max="15359" width="32.75" style="93" customWidth="1"/>
    <col min="15360" max="15360" width="11.125" style="93" customWidth="1"/>
    <col min="15361" max="15361" width="32.875" style="93" customWidth="1"/>
    <col min="15362" max="15362" width="11.25" style="93" customWidth="1"/>
    <col min="15363" max="15614" width="9" style="93"/>
    <col min="15615" max="15615" width="32.75" style="93" customWidth="1"/>
    <col min="15616" max="15616" width="11.125" style="93" customWidth="1"/>
    <col min="15617" max="15617" width="32.875" style="93" customWidth="1"/>
    <col min="15618" max="15618" width="11.25" style="93" customWidth="1"/>
    <col min="15619" max="15870" width="9" style="93"/>
    <col min="15871" max="15871" width="32.75" style="93" customWidth="1"/>
    <col min="15872" max="15872" width="11.125" style="93" customWidth="1"/>
    <col min="15873" max="15873" width="32.875" style="93" customWidth="1"/>
    <col min="15874" max="15874" width="11.25" style="93" customWidth="1"/>
    <col min="15875" max="16126" width="9" style="93"/>
    <col min="16127" max="16127" width="32.75" style="93" customWidth="1"/>
    <col min="16128" max="16128" width="11.125" style="93" customWidth="1"/>
    <col min="16129" max="16129" width="32.875" style="93" customWidth="1"/>
    <col min="16130" max="16130" width="11.25" style="93" customWidth="1"/>
    <col min="16131" max="16384" width="9" style="93"/>
  </cols>
  <sheetData>
    <row r="1" spans="1:2" s="81" customFormat="1" ht="27" customHeight="1">
      <c r="A1" s="10" t="s">
        <v>124</v>
      </c>
      <c r="B1" s="57"/>
    </row>
    <row r="2" spans="1:2" s="82" customFormat="1" ht="33.950000000000003" customHeight="1">
      <c r="A2" s="152" t="s">
        <v>119</v>
      </c>
      <c r="B2" s="152"/>
    </row>
    <row r="3" spans="1:2" s="82" customFormat="1" ht="33.950000000000003" customHeight="1">
      <c r="A3" s="83"/>
      <c r="B3" s="94" t="s">
        <v>115</v>
      </c>
    </row>
    <row r="4" spans="1:2" s="84" customFormat="1" ht="35.1" customHeight="1">
      <c r="A4" s="63" t="s">
        <v>110</v>
      </c>
      <c r="B4" s="64" t="s">
        <v>5</v>
      </c>
    </row>
    <row r="5" spans="1:2" s="84" customFormat="1" ht="35.1" customHeight="1">
      <c r="A5" s="85" t="s">
        <v>123</v>
      </c>
      <c r="B5" s="86"/>
    </row>
    <row r="6" spans="1:2" s="84" customFormat="1" ht="35.1" customHeight="1">
      <c r="A6" s="88"/>
      <c r="B6" s="86"/>
    </row>
    <row r="7" spans="1:2" s="84" customFormat="1" ht="35.1" customHeight="1">
      <c r="A7" s="88"/>
      <c r="B7" s="86"/>
    </row>
    <row r="8" spans="1:2" s="84" customFormat="1" ht="35.1" customHeight="1">
      <c r="A8" s="88"/>
      <c r="B8" s="86"/>
    </row>
    <row r="9" spans="1:2" s="84" customFormat="1" ht="35.1" customHeight="1">
      <c r="A9" s="88"/>
      <c r="B9" s="86"/>
    </row>
    <row r="10" spans="1:2" s="84" customFormat="1" ht="35.1" customHeight="1">
      <c r="A10" s="88"/>
      <c r="B10" s="86"/>
    </row>
    <row r="11" spans="1:2" s="84" customFormat="1" ht="35.1" customHeight="1">
      <c r="A11" s="88"/>
      <c r="B11" s="86"/>
    </row>
    <row r="12" spans="1:2" s="84" customFormat="1" ht="35.1" customHeight="1">
      <c r="A12" s="88"/>
      <c r="B12" s="86"/>
    </row>
    <row r="13" spans="1:2" s="84" customFormat="1" ht="35.1" customHeight="1">
      <c r="A13" s="88"/>
      <c r="B13" s="86"/>
    </row>
    <row r="14" spans="1:2" s="84" customFormat="1" ht="35.1" customHeight="1">
      <c r="A14" s="70"/>
      <c r="B14" s="86"/>
    </row>
    <row r="15" spans="1:2" s="84" customFormat="1" ht="35.1" customHeight="1">
      <c r="A15" s="72"/>
      <c r="B15" s="69"/>
    </row>
    <row r="16" spans="1:2" s="84" customFormat="1" ht="35.1" customHeight="1">
      <c r="A16" s="72"/>
      <c r="B16" s="69"/>
    </row>
    <row r="17" spans="1:2" s="84" customFormat="1" ht="35.1" customHeight="1">
      <c r="A17" s="72"/>
      <c r="B17" s="69"/>
    </row>
    <row r="18" spans="1:2" s="84" customFormat="1" ht="35.1" customHeight="1">
      <c r="A18" s="72"/>
      <c r="B18" s="69"/>
    </row>
    <row r="19" spans="1:2" s="84" customFormat="1" ht="35.1" customHeight="1">
      <c r="A19" s="72"/>
      <c r="B19" s="69"/>
    </row>
    <row r="20" spans="1:2" s="84" customFormat="1" ht="35.25" customHeight="1">
      <c r="A20" s="153" t="s">
        <v>120</v>
      </c>
      <c r="B20" s="153"/>
    </row>
    <row r="21" spans="1:2" s="84" customFormat="1"/>
    <row r="22" spans="1:2" s="84" customFormat="1"/>
    <row r="23" spans="1:2" s="84" customFormat="1"/>
    <row r="24" spans="1:2" s="84" customFormat="1"/>
    <row r="25" spans="1:2" s="84" customFormat="1"/>
    <row r="26" spans="1:2" s="84" customFormat="1"/>
    <row r="27" spans="1:2" s="84" customFormat="1"/>
    <row r="28" spans="1:2" s="84" customFormat="1"/>
    <row r="29" spans="1:2" s="84" customFormat="1"/>
    <row r="30" spans="1:2" s="84" customFormat="1"/>
  </sheetData>
  <mergeCells count="2">
    <mergeCell ref="A2:B2"/>
    <mergeCell ref="A20:B20"/>
  </mergeCells>
  <phoneticPr fontId="1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B30"/>
  <sheetViews>
    <sheetView zoomScaleSheetLayoutView="100" workbookViewId="0">
      <selection activeCell="C17" sqref="C17"/>
    </sheetView>
  </sheetViews>
  <sheetFormatPr defaultRowHeight="14.25"/>
  <cols>
    <col min="1" max="1" width="35.5" style="93" customWidth="1"/>
    <col min="2" max="2" width="23.125" style="93" customWidth="1"/>
    <col min="3" max="254" width="9" style="93"/>
    <col min="255" max="255" width="32.75" style="93" customWidth="1"/>
    <col min="256" max="256" width="11.125" style="93" customWidth="1"/>
    <col min="257" max="257" width="32.875" style="93" customWidth="1"/>
    <col min="258" max="258" width="11.25" style="93" customWidth="1"/>
    <col min="259" max="510" width="9" style="93"/>
    <col min="511" max="511" width="32.75" style="93" customWidth="1"/>
    <col min="512" max="512" width="11.125" style="93" customWidth="1"/>
    <col min="513" max="513" width="32.875" style="93" customWidth="1"/>
    <col min="514" max="514" width="11.25" style="93" customWidth="1"/>
    <col min="515" max="766" width="9" style="93"/>
    <col min="767" max="767" width="32.75" style="93" customWidth="1"/>
    <col min="768" max="768" width="11.125" style="93" customWidth="1"/>
    <col min="769" max="769" width="32.875" style="93" customWidth="1"/>
    <col min="770" max="770" width="11.25" style="93" customWidth="1"/>
    <col min="771" max="1022" width="9" style="93"/>
    <col min="1023" max="1023" width="32.75" style="93" customWidth="1"/>
    <col min="1024" max="1024" width="11.125" style="93" customWidth="1"/>
    <col min="1025" max="1025" width="32.875" style="93" customWidth="1"/>
    <col min="1026" max="1026" width="11.25" style="93" customWidth="1"/>
    <col min="1027" max="1278" width="9" style="93"/>
    <col min="1279" max="1279" width="32.75" style="93" customWidth="1"/>
    <col min="1280" max="1280" width="11.125" style="93" customWidth="1"/>
    <col min="1281" max="1281" width="32.875" style="93" customWidth="1"/>
    <col min="1282" max="1282" width="11.25" style="93" customWidth="1"/>
    <col min="1283" max="1534" width="9" style="93"/>
    <col min="1535" max="1535" width="32.75" style="93" customWidth="1"/>
    <col min="1536" max="1536" width="11.125" style="93" customWidth="1"/>
    <col min="1537" max="1537" width="32.875" style="93" customWidth="1"/>
    <col min="1538" max="1538" width="11.25" style="93" customWidth="1"/>
    <col min="1539" max="1790" width="9" style="93"/>
    <col min="1791" max="1791" width="32.75" style="93" customWidth="1"/>
    <col min="1792" max="1792" width="11.125" style="93" customWidth="1"/>
    <col min="1793" max="1793" width="32.875" style="93" customWidth="1"/>
    <col min="1794" max="1794" width="11.25" style="93" customWidth="1"/>
    <col min="1795" max="2046" width="9" style="93"/>
    <col min="2047" max="2047" width="32.75" style="93" customWidth="1"/>
    <col min="2048" max="2048" width="11.125" style="93" customWidth="1"/>
    <col min="2049" max="2049" width="32.875" style="93" customWidth="1"/>
    <col min="2050" max="2050" width="11.25" style="93" customWidth="1"/>
    <col min="2051" max="2302" width="9" style="93"/>
    <col min="2303" max="2303" width="32.75" style="93" customWidth="1"/>
    <col min="2304" max="2304" width="11.125" style="93" customWidth="1"/>
    <col min="2305" max="2305" width="32.875" style="93" customWidth="1"/>
    <col min="2306" max="2306" width="11.25" style="93" customWidth="1"/>
    <col min="2307" max="2558" width="9" style="93"/>
    <col min="2559" max="2559" width="32.75" style="93" customWidth="1"/>
    <col min="2560" max="2560" width="11.125" style="93" customWidth="1"/>
    <col min="2561" max="2561" width="32.875" style="93" customWidth="1"/>
    <col min="2562" max="2562" width="11.25" style="93" customWidth="1"/>
    <col min="2563" max="2814" width="9" style="93"/>
    <col min="2815" max="2815" width="32.75" style="93" customWidth="1"/>
    <col min="2816" max="2816" width="11.125" style="93" customWidth="1"/>
    <col min="2817" max="2817" width="32.875" style="93" customWidth="1"/>
    <col min="2818" max="2818" width="11.25" style="93" customWidth="1"/>
    <col min="2819" max="3070" width="9" style="93"/>
    <col min="3071" max="3071" width="32.75" style="93" customWidth="1"/>
    <col min="3072" max="3072" width="11.125" style="93" customWidth="1"/>
    <col min="3073" max="3073" width="32.875" style="93" customWidth="1"/>
    <col min="3074" max="3074" width="11.25" style="93" customWidth="1"/>
    <col min="3075" max="3326" width="9" style="93"/>
    <col min="3327" max="3327" width="32.75" style="93" customWidth="1"/>
    <col min="3328" max="3328" width="11.125" style="93" customWidth="1"/>
    <col min="3329" max="3329" width="32.875" style="93" customWidth="1"/>
    <col min="3330" max="3330" width="11.25" style="93" customWidth="1"/>
    <col min="3331" max="3582" width="9" style="93"/>
    <col min="3583" max="3583" width="32.75" style="93" customWidth="1"/>
    <col min="3584" max="3584" width="11.125" style="93" customWidth="1"/>
    <col min="3585" max="3585" width="32.875" style="93" customWidth="1"/>
    <col min="3586" max="3586" width="11.25" style="93" customWidth="1"/>
    <col min="3587" max="3838" width="9" style="93"/>
    <col min="3839" max="3839" width="32.75" style="93" customWidth="1"/>
    <col min="3840" max="3840" width="11.125" style="93" customWidth="1"/>
    <col min="3841" max="3841" width="32.875" style="93" customWidth="1"/>
    <col min="3842" max="3842" width="11.25" style="93" customWidth="1"/>
    <col min="3843" max="4094" width="9" style="93"/>
    <col min="4095" max="4095" width="32.75" style="93" customWidth="1"/>
    <col min="4096" max="4096" width="11.125" style="93" customWidth="1"/>
    <col min="4097" max="4097" width="32.875" style="93" customWidth="1"/>
    <col min="4098" max="4098" width="11.25" style="93" customWidth="1"/>
    <col min="4099" max="4350" width="9" style="93"/>
    <col min="4351" max="4351" width="32.75" style="93" customWidth="1"/>
    <col min="4352" max="4352" width="11.125" style="93" customWidth="1"/>
    <col min="4353" max="4353" width="32.875" style="93" customWidth="1"/>
    <col min="4354" max="4354" width="11.25" style="93" customWidth="1"/>
    <col min="4355" max="4606" width="9" style="93"/>
    <col min="4607" max="4607" width="32.75" style="93" customWidth="1"/>
    <col min="4608" max="4608" width="11.125" style="93" customWidth="1"/>
    <col min="4609" max="4609" width="32.875" style="93" customWidth="1"/>
    <col min="4610" max="4610" width="11.25" style="93" customWidth="1"/>
    <col min="4611" max="4862" width="9" style="93"/>
    <col min="4863" max="4863" width="32.75" style="93" customWidth="1"/>
    <col min="4864" max="4864" width="11.125" style="93" customWidth="1"/>
    <col min="4865" max="4865" width="32.875" style="93" customWidth="1"/>
    <col min="4866" max="4866" width="11.25" style="93" customWidth="1"/>
    <col min="4867" max="5118" width="9" style="93"/>
    <col min="5119" max="5119" width="32.75" style="93" customWidth="1"/>
    <col min="5120" max="5120" width="11.125" style="93" customWidth="1"/>
    <col min="5121" max="5121" width="32.875" style="93" customWidth="1"/>
    <col min="5122" max="5122" width="11.25" style="93" customWidth="1"/>
    <col min="5123" max="5374" width="9" style="93"/>
    <col min="5375" max="5375" width="32.75" style="93" customWidth="1"/>
    <col min="5376" max="5376" width="11.125" style="93" customWidth="1"/>
    <col min="5377" max="5377" width="32.875" style="93" customWidth="1"/>
    <col min="5378" max="5378" width="11.25" style="93" customWidth="1"/>
    <col min="5379" max="5630" width="9" style="93"/>
    <col min="5631" max="5631" width="32.75" style="93" customWidth="1"/>
    <col min="5632" max="5632" width="11.125" style="93" customWidth="1"/>
    <col min="5633" max="5633" width="32.875" style="93" customWidth="1"/>
    <col min="5634" max="5634" width="11.25" style="93" customWidth="1"/>
    <col min="5635" max="5886" width="9" style="93"/>
    <col min="5887" max="5887" width="32.75" style="93" customWidth="1"/>
    <col min="5888" max="5888" width="11.125" style="93" customWidth="1"/>
    <col min="5889" max="5889" width="32.875" style="93" customWidth="1"/>
    <col min="5890" max="5890" width="11.25" style="93" customWidth="1"/>
    <col min="5891" max="6142" width="9" style="93"/>
    <col min="6143" max="6143" width="32.75" style="93" customWidth="1"/>
    <col min="6144" max="6144" width="11.125" style="93" customWidth="1"/>
    <col min="6145" max="6145" width="32.875" style="93" customWidth="1"/>
    <col min="6146" max="6146" width="11.25" style="93" customWidth="1"/>
    <col min="6147" max="6398" width="9" style="93"/>
    <col min="6399" max="6399" width="32.75" style="93" customWidth="1"/>
    <col min="6400" max="6400" width="11.125" style="93" customWidth="1"/>
    <col min="6401" max="6401" width="32.875" style="93" customWidth="1"/>
    <col min="6402" max="6402" width="11.25" style="93" customWidth="1"/>
    <col min="6403" max="6654" width="9" style="93"/>
    <col min="6655" max="6655" width="32.75" style="93" customWidth="1"/>
    <col min="6656" max="6656" width="11.125" style="93" customWidth="1"/>
    <col min="6657" max="6657" width="32.875" style="93" customWidth="1"/>
    <col min="6658" max="6658" width="11.25" style="93" customWidth="1"/>
    <col min="6659" max="6910" width="9" style="93"/>
    <col min="6911" max="6911" width="32.75" style="93" customWidth="1"/>
    <col min="6912" max="6912" width="11.125" style="93" customWidth="1"/>
    <col min="6913" max="6913" width="32.875" style="93" customWidth="1"/>
    <col min="6914" max="6914" width="11.25" style="93" customWidth="1"/>
    <col min="6915" max="7166" width="9" style="93"/>
    <col min="7167" max="7167" width="32.75" style="93" customWidth="1"/>
    <col min="7168" max="7168" width="11.125" style="93" customWidth="1"/>
    <col min="7169" max="7169" width="32.875" style="93" customWidth="1"/>
    <col min="7170" max="7170" width="11.25" style="93" customWidth="1"/>
    <col min="7171" max="7422" width="9" style="93"/>
    <col min="7423" max="7423" width="32.75" style="93" customWidth="1"/>
    <col min="7424" max="7424" width="11.125" style="93" customWidth="1"/>
    <col min="7425" max="7425" width="32.875" style="93" customWidth="1"/>
    <col min="7426" max="7426" width="11.25" style="93" customWidth="1"/>
    <col min="7427" max="7678" width="9" style="93"/>
    <col min="7679" max="7679" width="32.75" style="93" customWidth="1"/>
    <col min="7680" max="7680" width="11.125" style="93" customWidth="1"/>
    <col min="7681" max="7681" width="32.875" style="93" customWidth="1"/>
    <col min="7682" max="7682" width="11.25" style="93" customWidth="1"/>
    <col min="7683" max="7934" width="9" style="93"/>
    <col min="7935" max="7935" width="32.75" style="93" customWidth="1"/>
    <col min="7936" max="7936" width="11.125" style="93" customWidth="1"/>
    <col min="7937" max="7937" width="32.875" style="93" customWidth="1"/>
    <col min="7938" max="7938" width="11.25" style="93" customWidth="1"/>
    <col min="7939" max="8190" width="9" style="93"/>
    <col min="8191" max="8191" width="32.75" style="93" customWidth="1"/>
    <col min="8192" max="8192" width="11.125" style="93" customWidth="1"/>
    <col min="8193" max="8193" width="32.875" style="93" customWidth="1"/>
    <col min="8194" max="8194" width="11.25" style="93" customWidth="1"/>
    <col min="8195" max="8446" width="9" style="93"/>
    <col min="8447" max="8447" width="32.75" style="93" customWidth="1"/>
    <col min="8448" max="8448" width="11.125" style="93" customWidth="1"/>
    <col min="8449" max="8449" width="32.875" style="93" customWidth="1"/>
    <col min="8450" max="8450" width="11.25" style="93" customWidth="1"/>
    <col min="8451" max="8702" width="9" style="93"/>
    <col min="8703" max="8703" width="32.75" style="93" customWidth="1"/>
    <col min="8704" max="8704" width="11.125" style="93" customWidth="1"/>
    <col min="8705" max="8705" width="32.875" style="93" customWidth="1"/>
    <col min="8706" max="8706" width="11.25" style="93" customWidth="1"/>
    <col min="8707" max="8958" width="9" style="93"/>
    <col min="8959" max="8959" width="32.75" style="93" customWidth="1"/>
    <col min="8960" max="8960" width="11.125" style="93" customWidth="1"/>
    <col min="8961" max="8961" width="32.875" style="93" customWidth="1"/>
    <col min="8962" max="8962" width="11.25" style="93" customWidth="1"/>
    <col min="8963" max="9214" width="9" style="93"/>
    <col min="9215" max="9215" width="32.75" style="93" customWidth="1"/>
    <col min="9216" max="9216" width="11.125" style="93" customWidth="1"/>
    <col min="9217" max="9217" width="32.875" style="93" customWidth="1"/>
    <col min="9218" max="9218" width="11.25" style="93" customWidth="1"/>
    <col min="9219" max="9470" width="9" style="93"/>
    <col min="9471" max="9471" width="32.75" style="93" customWidth="1"/>
    <col min="9472" max="9472" width="11.125" style="93" customWidth="1"/>
    <col min="9473" max="9473" width="32.875" style="93" customWidth="1"/>
    <col min="9474" max="9474" width="11.25" style="93" customWidth="1"/>
    <col min="9475" max="9726" width="9" style="93"/>
    <col min="9727" max="9727" width="32.75" style="93" customWidth="1"/>
    <col min="9728" max="9728" width="11.125" style="93" customWidth="1"/>
    <col min="9729" max="9729" width="32.875" style="93" customWidth="1"/>
    <col min="9730" max="9730" width="11.25" style="93" customWidth="1"/>
    <col min="9731" max="9982" width="9" style="93"/>
    <col min="9983" max="9983" width="32.75" style="93" customWidth="1"/>
    <col min="9984" max="9984" width="11.125" style="93" customWidth="1"/>
    <col min="9985" max="9985" width="32.875" style="93" customWidth="1"/>
    <col min="9986" max="9986" width="11.25" style="93" customWidth="1"/>
    <col min="9987" max="10238" width="9" style="93"/>
    <col min="10239" max="10239" width="32.75" style="93" customWidth="1"/>
    <col min="10240" max="10240" width="11.125" style="93" customWidth="1"/>
    <col min="10241" max="10241" width="32.875" style="93" customWidth="1"/>
    <col min="10242" max="10242" width="11.25" style="93" customWidth="1"/>
    <col min="10243" max="10494" width="9" style="93"/>
    <col min="10495" max="10495" width="32.75" style="93" customWidth="1"/>
    <col min="10496" max="10496" width="11.125" style="93" customWidth="1"/>
    <col min="10497" max="10497" width="32.875" style="93" customWidth="1"/>
    <col min="10498" max="10498" width="11.25" style="93" customWidth="1"/>
    <col min="10499" max="10750" width="9" style="93"/>
    <col min="10751" max="10751" width="32.75" style="93" customWidth="1"/>
    <col min="10752" max="10752" width="11.125" style="93" customWidth="1"/>
    <col min="10753" max="10753" width="32.875" style="93" customWidth="1"/>
    <col min="10754" max="10754" width="11.25" style="93" customWidth="1"/>
    <col min="10755" max="11006" width="9" style="93"/>
    <col min="11007" max="11007" width="32.75" style="93" customWidth="1"/>
    <col min="11008" max="11008" width="11.125" style="93" customWidth="1"/>
    <col min="11009" max="11009" width="32.875" style="93" customWidth="1"/>
    <col min="11010" max="11010" width="11.25" style="93" customWidth="1"/>
    <col min="11011" max="11262" width="9" style="93"/>
    <col min="11263" max="11263" width="32.75" style="93" customWidth="1"/>
    <col min="11264" max="11264" width="11.125" style="93" customWidth="1"/>
    <col min="11265" max="11265" width="32.875" style="93" customWidth="1"/>
    <col min="11266" max="11266" width="11.25" style="93" customWidth="1"/>
    <col min="11267" max="11518" width="9" style="93"/>
    <col min="11519" max="11519" width="32.75" style="93" customWidth="1"/>
    <col min="11520" max="11520" width="11.125" style="93" customWidth="1"/>
    <col min="11521" max="11521" width="32.875" style="93" customWidth="1"/>
    <col min="11522" max="11522" width="11.25" style="93" customWidth="1"/>
    <col min="11523" max="11774" width="9" style="93"/>
    <col min="11775" max="11775" width="32.75" style="93" customWidth="1"/>
    <col min="11776" max="11776" width="11.125" style="93" customWidth="1"/>
    <col min="11777" max="11777" width="32.875" style="93" customWidth="1"/>
    <col min="11778" max="11778" width="11.25" style="93" customWidth="1"/>
    <col min="11779" max="12030" width="9" style="93"/>
    <col min="12031" max="12031" width="32.75" style="93" customWidth="1"/>
    <col min="12032" max="12032" width="11.125" style="93" customWidth="1"/>
    <col min="12033" max="12033" width="32.875" style="93" customWidth="1"/>
    <col min="12034" max="12034" width="11.25" style="93" customWidth="1"/>
    <col min="12035" max="12286" width="9" style="93"/>
    <col min="12287" max="12287" width="32.75" style="93" customWidth="1"/>
    <col min="12288" max="12288" width="11.125" style="93" customWidth="1"/>
    <col min="12289" max="12289" width="32.875" style="93" customWidth="1"/>
    <col min="12290" max="12290" width="11.25" style="93" customWidth="1"/>
    <col min="12291" max="12542" width="9" style="93"/>
    <col min="12543" max="12543" width="32.75" style="93" customWidth="1"/>
    <col min="12544" max="12544" width="11.125" style="93" customWidth="1"/>
    <col min="12545" max="12545" width="32.875" style="93" customWidth="1"/>
    <col min="12546" max="12546" width="11.25" style="93" customWidth="1"/>
    <col min="12547" max="12798" width="9" style="93"/>
    <col min="12799" max="12799" width="32.75" style="93" customWidth="1"/>
    <col min="12800" max="12800" width="11.125" style="93" customWidth="1"/>
    <col min="12801" max="12801" width="32.875" style="93" customWidth="1"/>
    <col min="12802" max="12802" width="11.25" style="93" customWidth="1"/>
    <col min="12803" max="13054" width="9" style="93"/>
    <col min="13055" max="13055" width="32.75" style="93" customWidth="1"/>
    <col min="13056" max="13056" width="11.125" style="93" customWidth="1"/>
    <col min="13057" max="13057" width="32.875" style="93" customWidth="1"/>
    <col min="13058" max="13058" width="11.25" style="93" customWidth="1"/>
    <col min="13059" max="13310" width="9" style="93"/>
    <col min="13311" max="13311" width="32.75" style="93" customWidth="1"/>
    <col min="13312" max="13312" width="11.125" style="93" customWidth="1"/>
    <col min="13313" max="13313" width="32.875" style="93" customWidth="1"/>
    <col min="13314" max="13314" width="11.25" style="93" customWidth="1"/>
    <col min="13315" max="13566" width="9" style="93"/>
    <col min="13567" max="13567" width="32.75" style="93" customWidth="1"/>
    <col min="13568" max="13568" width="11.125" style="93" customWidth="1"/>
    <col min="13569" max="13569" width="32.875" style="93" customWidth="1"/>
    <col min="13570" max="13570" width="11.25" style="93" customWidth="1"/>
    <col min="13571" max="13822" width="9" style="93"/>
    <col min="13823" max="13823" width="32.75" style="93" customWidth="1"/>
    <col min="13824" max="13824" width="11.125" style="93" customWidth="1"/>
    <col min="13825" max="13825" width="32.875" style="93" customWidth="1"/>
    <col min="13826" max="13826" width="11.25" style="93" customWidth="1"/>
    <col min="13827" max="14078" width="9" style="93"/>
    <col min="14079" max="14079" width="32.75" style="93" customWidth="1"/>
    <col min="14080" max="14080" width="11.125" style="93" customWidth="1"/>
    <col min="14081" max="14081" width="32.875" style="93" customWidth="1"/>
    <col min="14082" max="14082" width="11.25" style="93" customWidth="1"/>
    <col min="14083" max="14334" width="9" style="93"/>
    <col min="14335" max="14335" width="32.75" style="93" customWidth="1"/>
    <col min="14336" max="14336" width="11.125" style="93" customWidth="1"/>
    <col min="14337" max="14337" width="32.875" style="93" customWidth="1"/>
    <col min="14338" max="14338" width="11.25" style="93" customWidth="1"/>
    <col min="14339" max="14590" width="9" style="93"/>
    <col min="14591" max="14591" width="32.75" style="93" customWidth="1"/>
    <col min="14592" max="14592" width="11.125" style="93" customWidth="1"/>
    <col min="14593" max="14593" width="32.875" style="93" customWidth="1"/>
    <col min="14594" max="14594" width="11.25" style="93" customWidth="1"/>
    <col min="14595" max="14846" width="9" style="93"/>
    <col min="14847" max="14847" width="32.75" style="93" customWidth="1"/>
    <col min="14848" max="14848" width="11.125" style="93" customWidth="1"/>
    <col min="14849" max="14849" width="32.875" style="93" customWidth="1"/>
    <col min="14850" max="14850" width="11.25" style="93" customWidth="1"/>
    <col min="14851" max="15102" width="9" style="93"/>
    <col min="15103" max="15103" width="32.75" style="93" customWidth="1"/>
    <col min="15104" max="15104" width="11.125" style="93" customWidth="1"/>
    <col min="15105" max="15105" width="32.875" style="93" customWidth="1"/>
    <col min="15106" max="15106" width="11.25" style="93" customWidth="1"/>
    <col min="15107" max="15358" width="9" style="93"/>
    <col min="15359" max="15359" width="32.75" style="93" customWidth="1"/>
    <col min="15360" max="15360" width="11.125" style="93" customWidth="1"/>
    <col min="15361" max="15361" width="32.875" style="93" customWidth="1"/>
    <col min="15362" max="15362" width="11.25" style="93" customWidth="1"/>
    <col min="15363" max="15614" width="9" style="93"/>
    <col min="15615" max="15615" width="32.75" style="93" customWidth="1"/>
    <col min="15616" max="15616" width="11.125" style="93" customWidth="1"/>
    <col min="15617" max="15617" width="32.875" style="93" customWidth="1"/>
    <col min="15618" max="15618" width="11.25" style="93" customWidth="1"/>
    <col min="15619" max="15870" width="9" style="93"/>
    <col min="15871" max="15871" width="32.75" style="93" customWidth="1"/>
    <col min="15872" max="15872" width="11.125" style="93" customWidth="1"/>
    <col min="15873" max="15873" width="32.875" style="93" customWidth="1"/>
    <col min="15874" max="15874" width="11.25" style="93" customWidth="1"/>
    <col min="15875" max="16126" width="9" style="93"/>
    <col min="16127" max="16127" width="32.75" style="93" customWidth="1"/>
    <col min="16128" max="16128" width="11.125" style="93" customWidth="1"/>
    <col min="16129" max="16129" width="32.875" style="93" customWidth="1"/>
    <col min="16130" max="16130" width="11.25" style="93" customWidth="1"/>
    <col min="16131" max="16384" width="9" style="93"/>
  </cols>
  <sheetData>
    <row r="1" spans="1:2" s="81" customFormat="1" ht="27" customHeight="1">
      <c r="A1" s="10" t="s">
        <v>125</v>
      </c>
      <c r="B1" s="57"/>
    </row>
    <row r="2" spans="1:2" s="82" customFormat="1" ht="33.950000000000003" customHeight="1">
      <c r="A2" s="152" t="s">
        <v>121</v>
      </c>
      <c r="B2" s="152"/>
    </row>
    <row r="3" spans="1:2" s="82" customFormat="1" ht="33.950000000000003" customHeight="1">
      <c r="A3" s="83"/>
      <c r="B3" s="94" t="s">
        <v>115</v>
      </c>
    </row>
    <row r="4" spans="1:2" s="84" customFormat="1" ht="35.1" customHeight="1">
      <c r="A4" s="63" t="s">
        <v>110</v>
      </c>
      <c r="B4" s="64" t="s">
        <v>5</v>
      </c>
    </row>
    <row r="5" spans="1:2" s="84" customFormat="1" ht="35.1" customHeight="1">
      <c r="A5" s="85" t="s">
        <v>122</v>
      </c>
      <c r="B5" s="86"/>
    </row>
    <row r="6" spans="1:2" s="84" customFormat="1" ht="35.1" customHeight="1">
      <c r="A6" s="88"/>
      <c r="B6" s="86"/>
    </row>
    <row r="7" spans="1:2" s="84" customFormat="1" ht="35.1" customHeight="1">
      <c r="A7" s="88"/>
      <c r="B7" s="86"/>
    </row>
    <row r="8" spans="1:2" s="84" customFormat="1" ht="35.1" customHeight="1">
      <c r="A8" s="88"/>
      <c r="B8" s="86"/>
    </row>
    <row r="9" spans="1:2" s="84" customFormat="1" ht="35.1" customHeight="1">
      <c r="A9" s="88"/>
      <c r="B9" s="86"/>
    </row>
    <row r="10" spans="1:2" s="84" customFormat="1" ht="35.1" customHeight="1">
      <c r="A10" s="88"/>
      <c r="B10" s="86"/>
    </row>
    <row r="11" spans="1:2" s="84" customFormat="1" ht="35.1" customHeight="1">
      <c r="A11" s="88"/>
      <c r="B11" s="86"/>
    </row>
    <row r="12" spans="1:2" s="84" customFormat="1" ht="35.1" customHeight="1">
      <c r="A12" s="88"/>
      <c r="B12" s="86"/>
    </row>
    <row r="13" spans="1:2" s="84" customFormat="1" ht="35.1" customHeight="1">
      <c r="A13" s="88"/>
      <c r="B13" s="86"/>
    </row>
    <row r="14" spans="1:2" s="84" customFormat="1" ht="35.1" customHeight="1">
      <c r="A14" s="70"/>
      <c r="B14" s="86"/>
    </row>
    <row r="15" spans="1:2" s="84" customFormat="1" ht="35.1" customHeight="1">
      <c r="A15" s="72"/>
      <c r="B15" s="69"/>
    </row>
    <row r="16" spans="1:2" s="84" customFormat="1" ht="35.1" customHeight="1">
      <c r="A16" s="72"/>
      <c r="B16" s="69"/>
    </row>
    <row r="17" spans="1:2" s="84" customFormat="1" ht="35.1" customHeight="1">
      <c r="A17" s="72"/>
      <c r="B17" s="69"/>
    </row>
    <row r="18" spans="1:2" s="84" customFormat="1" ht="35.1" customHeight="1">
      <c r="A18" s="72"/>
      <c r="B18" s="69"/>
    </row>
    <row r="19" spans="1:2" s="84" customFormat="1" ht="35.1" customHeight="1">
      <c r="A19" s="72"/>
      <c r="B19" s="69"/>
    </row>
    <row r="20" spans="1:2" s="84" customFormat="1" ht="35.25" customHeight="1">
      <c r="A20" s="153" t="s">
        <v>120</v>
      </c>
      <c r="B20" s="153"/>
    </row>
    <row r="21" spans="1:2" s="84" customFormat="1"/>
    <row r="22" spans="1:2" s="84" customFormat="1"/>
    <row r="23" spans="1:2" s="84" customFormat="1"/>
    <row r="24" spans="1:2" s="84" customFormat="1"/>
    <row r="25" spans="1:2" s="84" customFormat="1"/>
    <row r="26" spans="1:2" s="84" customFormat="1"/>
    <row r="27" spans="1:2" s="84" customFormat="1"/>
    <row r="28" spans="1:2" s="84" customFormat="1"/>
    <row r="29" spans="1:2" s="84" customFormat="1"/>
    <row r="30" spans="1:2" s="84" customFormat="1"/>
  </sheetData>
  <mergeCells count="2">
    <mergeCell ref="A2:B2"/>
    <mergeCell ref="A20:B20"/>
  </mergeCells>
  <phoneticPr fontId="1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19"/>
  <sheetViews>
    <sheetView tabSelected="1" workbookViewId="0">
      <selection activeCell="H20" sqref="H20"/>
    </sheetView>
  </sheetViews>
  <sheetFormatPr defaultRowHeight="14.25"/>
  <cols>
    <col min="1" max="1" width="44" style="106" customWidth="1"/>
    <col min="2" max="2" width="14.875" style="106" customWidth="1"/>
    <col min="3" max="3" width="13.5" style="106" customWidth="1"/>
    <col min="4" max="4" width="13.875" style="106" customWidth="1"/>
    <col min="5" max="5" width="15" style="106" customWidth="1"/>
    <col min="6" max="256" width="9" style="106"/>
    <col min="257" max="257" width="44" style="106" customWidth="1"/>
    <col min="258" max="258" width="14.875" style="106" customWidth="1"/>
    <col min="259" max="259" width="13.5" style="106" customWidth="1"/>
    <col min="260" max="260" width="13.875" style="106" customWidth="1"/>
    <col min="261" max="261" width="15" style="106" customWidth="1"/>
    <col min="262" max="512" width="9" style="106"/>
    <col min="513" max="513" width="44" style="106" customWidth="1"/>
    <col min="514" max="514" width="14.875" style="106" customWidth="1"/>
    <col min="515" max="515" width="13.5" style="106" customWidth="1"/>
    <col min="516" max="516" width="13.875" style="106" customWidth="1"/>
    <col min="517" max="517" width="15" style="106" customWidth="1"/>
    <col min="518" max="768" width="9" style="106"/>
    <col min="769" max="769" width="44" style="106" customWidth="1"/>
    <col min="770" max="770" width="14.875" style="106" customWidth="1"/>
    <col min="771" max="771" width="13.5" style="106" customWidth="1"/>
    <col min="772" max="772" width="13.875" style="106" customWidth="1"/>
    <col min="773" max="773" width="15" style="106" customWidth="1"/>
    <col min="774" max="1024" width="9" style="106"/>
    <col min="1025" max="1025" width="44" style="106" customWidth="1"/>
    <col min="1026" max="1026" width="14.875" style="106" customWidth="1"/>
    <col min="1027" max="1027" width="13.5" style="106" customWidth="1"/>
    <col min="1028" max="1028" width="13.875" style="106" customWidth="1"/>
    <col min="1029" max="1029" width="15" style="106" customWidth="1"/>
    <col min="1030" max="1280" width="9" style="106"/>
    <col min="1281" max="1281" width="44" style="106" customWidth="1"/>
    <col min="1282" max="1282" width="14.875" style="106" customWidth="1"/>
    <col min="1283" max="1283" width="13.5" style="106" customWidth="1"/>
    <col min="1284" max="1284" width="13.875" style="106" customWidth="1"/>
    <col min="1285" max="1285" width="15" style="106" customWidth="1"/>
    <col min="1286" max="1536" width="9" style="106"/>
    <col min="1537" max="1537" width="44" style="106" customWidth="1"/>
    <col min="1538" max="1538" width="14.875" style="106" customWidth="1"/>
    <col min="1539" max="1539" width="13.5" style="106" customWidth="1"/>
    <col min="1540" max="1540" width="13.875" style="106" customWidth="1"/>
    <col min="1541" max="1541" width="15" style="106" customWidth="1"/>
    <col min="1542" max="1792" width="9" style="106"/>
    <col min="1793" max="1793" width="44" style="106" customWidth="1"/>
    <col min="1794" max="1794" width="14.875" style="106" customWidth="1"/>
    <col min="1795" max="1795" width="13.5" style="106" customWidth="1"/>
    <col min="1796" max="1796" width="13.875" style="106" customWidth="1"/>
    <col min="1797" max="1797" width="15" style="106" customWidth="1"/>
    <col min="1798" max="2048" width="9" style="106"/>
    <col min="2049" max="2049" width="44" style="106" customWidth="1"/>
    <col min="2050" max="2050" width="14.875" style="106" customWidth="1"/>
    <col min="2051" max="2051" width="13.5" style="106" customWidth="1"/>
    <col min="2052" max="2052" width="13.875" style="106" customWidth="1"/>
    <col min="2053" max="2053" width="15" style="106" customWidth="1"/>
    <col min="2054" max="2304" width="9" style="106"/>
    <col min="2305" max="2305" width="44" style="106" customWidth="1"/>
    <col min="2306" max="2306" width="14.875" style="106" customWidth="1"/>
    <col min="2307" max="2307" width="13.5" style="106" customWidth="1"/>
    <col min="2308" max="2308" width="13.875" style="106" customWidth="1"/>
    <col min="2309" max="2309" width="15" style="106" customWidth="1"/>
    <col min="2310" max="2560" width="9" style="106"/>
    <col min="2561" max="2561" width="44" style="106" customWidth="1"/>
    <col min="2562" max="2562" width="14.875" style="106" customWidth="1"/>
    <col min="2563" max="2563" width="13.5" style="106" customWidth="1"/>
    <col min="2564" max="2564" width="13.875" style="106" customWidth="1"/>
    <col min="2565" max="2565" width="15" style="106" customWidth="1"/>
    <col min="2566" max="2816" width="9" style="106"/>
    <col min="2817" max="2817" width="44" style="106" customWidth="1"/>
    <col min="2818" max="2818" width="14.875" style="106" customWidth="1"/>
    <col min="2819" max="2819" width="13.5" style="106" customWidth="1"/>
    <col min="2820" max="2820" width="13.875" style="106" customWidth="1"/>
    <col min="2821" max="2821" width="15" style="106" customWidth="1"/>
    <col min="2822" max="3072" width="9" style="106"/>
    <col min="3073" max="3073" width="44" style="106" customWidth="1"/>
    <col min="3074" max="3074" width="14.875" style="106" customWidth="1"/>
    <col min="3075" max="3075" width="13.5" style="106" customWidth="1"/>
    <col min="3076" max="3076" width="13.875" style="106" customWidth="1"/>
    <col min="3077" max="3077" width="15" style="106" customWidth="1"/>
    <col min="3078" max="3328" width="9" style="106"/>
    <col min="3329" max="3329" width="44" style="106" customWidth="1"/>
    <col min="3330" max="3330" width="14.875" style="106" customWidth="1"/>
    <col min="3331" max="3331" width="13.5" style="106" customWidth="1"/>
    <col min="3332" max="3332" width="13.875" style="106" customWidth="1"/>
    <col min="3333" max="3333" width="15" style="106" customWidth="1"/>
    <col min="3334" max="3584" width="9" style="106"/>
    <col min="3585" max="3585" width="44" style="106" customWidth="1"/>
    <col min="3586" max="3586" width="14.875" style="106" customWidth="1"/>
    <col min="3587" max="3587" width="13.5" style="106" customWidth="1"/>
    <col min="3588" max="3588" width="13.875" style="106" customWidth="1"/>
    <col min="3589" max="3589" width="15" style="106" customWidth="1"/>
    <col min="3590" max="3840" width="9" style="106"/>
    <col min="3841" max="3841" width="44" style="106" customWidth="1"/>
    <col min="3842" max="3842" width="14.875" style="106" customWidth="1"/>
    <col min="3843" max="3843" width="13.5" style="106" customWidth="1"/>
    <col min="3844" max="3844" width="13.875" style="106" customWidth="1"/>
    <col min="3845" max="3845" width="15" style="106" customWidth="1"/>
    <col min="3846" max="4096" width="9" style="106"/>
    <col min="4097" max="4097" width="44" style="106" customWidth="1"/>
    <col min="4098" max="4098" width="14.875" style="106" customWidth="1"/>
    <col min="4099" max="4099" width="13.5" style="106" customWidth="1"/>
    <col min="4100" max="4100" width="13.875" style="106" customWidth="1"/>
    <col min="4101" max="4101" width="15" style="106" customWidth="1"/>
    <col min="4102" max="4352" width="9" style="106"/>
    <col min="4353" max="4353" width="44" style="106" customWidth="1"/>
    <col min="4354" max="4354" width="14.875" style="106" customWidth="1"/>
    <col min="4355" max="4355" width="13.5" style="106" customWidth="1"/>
    <col min="4356" max="4356" width="13.875" style="106" customWidth="1"/>
    <col min="4357" max="4357" width="15" style="106" customWidth="1"/>
    <col min="4358" max="4608" width="9" style="106"/>
    <col min="4609" max="4609" width="44" style="106" customWidth="1"/>
    <col min="4610" max="4610" width="14.875" style="106" customWidth="1"/>
    <col min="4611" max="4611" width="13.5" style="106" customWidth="1"/>
    <col min="4612" max="4612" width="13.875" style="106" customWidth="1"/>
    <col min="4613" max="4613" width="15" style="106" customWidth="1"/>
    <col min="4614" max="4864" width="9" style="106"/>
    <col min="4865" max="4865" width="44" style="106" customWidth="1"/>
    <col min="4866" max="4866" width="14.875" style="106" customWidth="1"/>
    <col min="4867" max="4867" width="13.5" style="106" customWidth="1"/>
    <col min="4868" max="4868" width="13.875" style="106" customWidth="1"/>
    <col min="4869" max="4869" width="15" style="106" customWidth="1"/>
    <col min="4870" max="5120" width="9" style="106"/>
    <col min="5121" max="5121" width="44" style="106" customWidth="1"/>
    <col min="5122" max="5122" width="14.875" style="106" customWidth="1"/>
    <col min="5123" max="5123" width="13.5" style="106" customWidth="1"/>
    <col min="5124" max="5124" width="13.875" style="106" customWidth="1"/>
    <col min="5125" max="5125" width="15" style="106" customWidth="1"/>
    <col min="5126" max="5376" width="9" style="106"/>
    <col min="5377" max="5377" width="44" style="106" customWidth="1"/>
    <col min="5378" max="5378" width="14.875" style="106" customWidth="1"/>
    <col min="5379" max="5379" width="13.5" style="106" customWidth="1"/>
    <col min="5380" max="5380" width="13.875" style="106" customWidth="1"/>
    <col min="5381" max="5381" width="15" style="106" customWidth="1"/>
    <col min="5382" max="5632" width="9" style="106"/>
    <col min="5633" max="5633" width="44" style="106" customWidth="1"/>
    <col min="5634" max="5634" width="14.875" style="106" customWidth="1"/>
    <col min="5635" max="5635" width="13.5" style="106" customWidth="1"/>
    <col min="5636" max="5636" width="13.875" style="106" customWidth="1"/>
    <col min="5637" max="5637" width="15" style="106" customWidth="1"/>
    <col min="5638" max="5888" width="9" style="106"/>
    <col min="5889" max="5889" width="44" style="106" customWidth="1"/>
    <col min="5890" max="5890" width="14.875" style="106" customWidth="1"/>
    <col min="5891" max="5891" width="13.5" style="106" customWidth="1"/>
    <col min="5892" max="5892" width="13.875" style="106" customWidth="1"/>
    <col min="5893" max="5893" width="15" style="106" customWidth="1"/>
    <col min="5894" max="6144" width="9" style="106"/>
    <col min="6145" max="6145" width="44" style="106" customWidth="1"/>
    <col min="6146" max="6146" width="14.875" style="106" customWidth="1"/>
    <col min="6147" max="6147" width="13.5" style="106" customWidth="1"/>
    <col min="6148" max="6148" width="13.875" style="106" customWidth="1"/>
    <col min="6149" max="6149" width="15" style="106" customWidth="1"/>
    <col min="6150" max="6400" width="9" style="106"/>
    <col min="6401" max="6401" width="44" style="106" customWidth="1"/>
    <col min="6402" max="6402" width="14.875" style="106" customWidth="1"/>
    <col min="6403" max="6403" width="13.5" style="106" customWidth="1"/>
    <col min="6404" max="6404" width="13.875" style="106" customWidth="1"/>
    <col min="6405" max="6405" width="15" style="106" customWidth="1"/>
    <col min="6406" max="6656" width="9" style="106"/>
    <col min="6657" max="6657" width="44" style="106" customWidth="1"/>
    <col min="6658" max="6658" width="14.875" style="106" customWidth="1"/>
    <col min="6659" max="6659" width="13.5" style="106" customWidth="1"/>
    <col min="6660" max="6660" width="13.875" style="106" customWidth="1"/>
    <col min="6661" max="6661" width="15" style="106" customWidth="1"/>
    <col min="6662" max="6912" width="9" style="106"/>
    <col min="6913" max="6913" width="44" style="106" customWidth="1"/>
    <col min="6914" max="6914" width="14.875" style="106" customWidth="1"/>
    <col min="6915" max="6915" width="13.5" style="106" customWidth="1"/>
    <col min="6916" max="6916" width="13.875" style="106" customWidth="1"/>
    <col min="6917" max="6917" width="15" style="106" customWidth="1"/>
    <col min="6918" max="7168" width="9" style="106"/>
    <col min="7169" max="7169" width="44" style="106" customWidth="1"/>
    <col min="7170" max="7170" width="14.875" style="106" customWidth="1"/>
    <col min="7171" max="7171" width="13.5" style="106" customWidth="1"/>
    <col min="7172" max="7172" width="13.875" style="106" customWidth="1"/>
    <col min="7173" max="7173" width="15" style="106" customWidth="1"/>
    <col min="7174" max="7424" width="9" style="106"/>
    <col min="7425" max="7425" width="44" style="106" customWidth="1"/>
    <col min="7426" max="7426" width="14.875" style="106" customWidth="1"/>
    <col min="7427" max="7427" width="13.5" style="106" customWidth="1"/>
    <col min="7428" max="7428" width="13.875" style="106" customWidth="1"/>
    <col min="7429" max="7429" width="15" style="106" customWidth="1"/>
    <col min="7430" max="7680" width="9" style="106"/>
    <col min="7681" max="7681" width="44" style="106" customWidth="1"/>
    <col min="7682" max="7682" width="14.875" style="106" customWidth="1"/>
    <col min="7683" max="7683" width="13.5" style="106" customWidth="1"/>
    <col min="7684" max="7684" width="13.875" style="106" customWidth="1"/>
    <col min="7685" max="7685" width="15" style="106" customWidth="1"/>
    <col min="7686" max="7936" width="9" style="106"/>
    <col min="7937" max="7937" width="44" style="106" customWidth="1"/>
    <col min="7938" max="7938" width="14.875" style="106" customWidth="1"/>
    <col min="7939" max="7939" width="13.5" style="106" customWidth="1"/>
    <col min="7940" max="7940" width="13.875" style="106" customWidth="1"/>
    <col min="7941" max="7941" width="15" style="106" customWidth="1"/>
    <col min="7942" max="8192" width="9" style="106"/>
    <col min="8193" max="8193" width="44" style="106" customWidth="1"/>
    <col min="8194" max="8194" width="14.875" style="106" customWidth="1"/>
    <col min="8195" max="8195" width="13.5" style="106" customWidth="1"/>
    <col min="8196" max="8196" width="13.875" style="106" customWidth="1"/>
    <col min="8197" max="8197" width="15" style="106" customWidth="1"/>
    <col min="8198" max="8448" width="9" style="106"/>
    <col min="8449" max="8449" width="44" style="106" customWidth="1"/>
    <col min="8450" max="8450" width="14.875" style="106" customWidth="1"/>
    <col min="8451" max="8451" width="13.5" style="106" customWidth="1"/>
    <col min="8452" max="8452" width="13.875" style="106" customWidth="1"/>
    <col min="8453" max="8453" width="15" style="106" customWidth="1"/>
    <col min="8454" max="8704" width="9" style="106"/>
    <col min="8705" max="8705" width="44" style="106" customWidth="1"/>
    <col min="8706" max="8706" width="14.875" style="106" customWidth="1"/>
    <col min="8707" max="8707" width="13.5" style="106" customWidth="1"/>
    <col min="8708" max="8708" width="13.875" style="106" customWidth="1"/>
    <col min="8709" max="8709" width="15" style="106" customWidth="1"/>
    <col min="8710" max="8960" width="9" style="106"/>
    <col min="8961" max="8961" width="44" style="106" customWidth="1"/>
    <col min="8962" max="8962" width="14.875" style="106" customWidth="1"/>
    <col min="8963" max="8963" width="13.5" style="106" customWidth="1"/>
    <col min="8964" max="8964" width="13.875" style="106" customWidth="1"/>
    <col min="8965" max="8965" width="15" style="106" customWidth="1"/>
    <col min="8966" max="9216" width="9" style="106"/>
    <col min="9217" max="9217" width="44" style="106" customWidth="1"/>
    <col min="9218" max="9218" width="14.875" style="106" customWidth="1"/>
    <col min="9219" max="9219" width="13.5" style="106" customWidth="1"/>
    <col min="9220" max="9220" width="13.875" style="106" customWidth="1"/>
    <col min="9221" max="9221" width="15" style="106" customWidth="1"/>
    <col min="9222" max="9472" width="9" style="106"/>
    <col min="9473" max="9473" width="44" style="106" customWidth="1"/>
    <col min="9474" max="9474" width="14.875" style="106" customWidth="1"/>
    <col min="9475" max="9475" width="13.5" style="106" customWidth="1"/>
    <col min="9476" max="9476" width="13.875" style="106" customWidth="1"/>
    <col min="9477" max="9477" width="15" style="106" customWidth="1"/>
    <col min="9478" max="9728" width="9" style="106"/>
    <col min="9729" max="9729" width="44" style="106" customWidth="1"/>
    <col min="9730" max="9730" width="14.875" style="106" customWidth="1"/>
    <col min="9731" max="9731" width="13.5" style="106" customWidth="1"/>
    <col min="9732" max="9732" width="13.875" style="106" customWidth="1"/>
    <col min="9733" max="9733" width="15" style="106" customWidth="1"/>
    <col min="9734" max="9984" width="9" style="106"/>
    <col min="9985" max="9985" width="44" style="106" customWidth="1"/>
    <col min="9986" max="9986" width="14.875" style="106" customWidth="1"/>
    <col min="9987" max="9987" width="13.5" style="106" customWidth="1"/>
    <col min="9988" max="9988" width="13.875" style="106" customWidth="1"/>
    <col min="9989" max="9989" width="15" style="106" customWidth="1"/>
    <col min="9990" max="10240" width="9" style="106"/>
    <col min="10241" max="10241" width="44" style="106" customWidth="1"/>
    <col min="10242" max="10242" width="14.875" style="106" customWidth="1"/>
    <col min="10243" max="10243" width="13.5" style="106" customWidth="1"/>
    <col min="10244" max="10244" width="13.875" style="106" customWidth="1"/>
    <col min="10245" max="10245" width="15" style="106" customWidth="1"/>
    <col min="10246" max="10496" width="9" style="106"/>
    <col min="10497" max="10497" width="44" style="106" customWidth="1"/>
    <col min="10498" max="10498" width="14.875" style="106" customWidth="1"/>
    <col min="10499" max="10499" width="13.5" style="106" customWidth="1"/>
    <col min="10500" max="10500" width="13.875" style="106" customWidth="1"/>
    <col min="10501" max="10501" width="15" style="106" customWidth="1"/>
    <col min="10502" max="10752" width="9" style="106"/>
    <col min="10753" max="10753" width="44" style="106" customWidth="1"/>
    <col min="10754" max="10754" width="14.875" style="106" customWidth="1"/>
    <col min="10755" max="10755" width="13.5" style="106" customWidth="1"/>
    <col min="10756" max="10756" width="13.875" style="106" customWidth="1"/>
    <col min="10757" max="10757" width="15" style="106" customWidth="1"/>
    <col min="10758" max="11008" width="9" style="106"/>
    <col min="11009" max="11009" width="44" style="106" customWidth="1"/>
    <col min="11010" max="11010" width="14.875" style="106" customWidth="1"/>
    <col min="11011" max="11011" width="13.5" style="106" customWidth="1"/>
    <col min="11012" max="11012" width="13.875" style="106" customWidth="1"/>
    <col min="11013" max="11013" width="15" style="106" customWidth="1"/>
    <col min="11014" max="11264" width="9" style="106"/>
    <col min="11265" max="11265" width="44" style="106" customWidth="1"/>
    <col min="11266" max="11266" width="14.875" style="106" customWidth="1"/>
    <col min="11267" max="11267" width="13.5" style="106" customWidth="1"/>
    <col min="11268" max="11268" width="13.875" style="106" customWidth="1"/>
    <col min="11269" max="11269" width="15" style="106" customWidth="1"/>
    <col min="11270" max="11520" width="9" style="106"/>
    <col min="11521" max="11521" width="44" style="106" customWidth="1"/>
    <col min="11522" max="11522" width="14.875" style="106" customWidth="1"/>
    <col min="11523" max="11523" width="13.5" style="106" customWidth="1"/>
    <col min="11524" max="11524" width="13.875" style="106" customWidth="1"/>
    <col min="11525" max="11525" width="15" style="106" customWidth="1"/>
    <col min="11526" max="11776" width="9" style="106"/>
    <col min="11777" max="11777" width="44" style="106" customWidth="1"/>
    <col min="11778" max="11778" width="14.875" style="106" customWidth="1"/>
    <col min="11779" max="11779" width="13.5" style="106" customWidth="1"/>
    <col min="11780" max="11780" width="13.875" style="106" customWidth="1"/>
    <col min="11781" max="11781" width="15" style="106" customWidth="1"/>
    <col min="11782" max="12032" width="9" style="106"/>
    <col min="12033" max="12033" width="44" style="106" customWidth="1"/>
    <col min="12034" max="12034" width="14.875" style="106" customWidth="1"/>
    <col min="12035" max="12035" width="13.5" style="106" customWidth="1"/>
    <col min="12036" max="12036" width="13.875" style="106" customWidth="1"/>
    <col min="12037" max="12037" width="15" style="106" customWidth="1"/>
    <col min="12038" max="12288" width="9" style="106"/>
    <col min="12289" max="12289" width="44" style="106" customWidth="1"/>
    <col min="12290" max="12290" width="14.875" style="106" customWidth="1"/>
    <col min="12291" max="12291" width="13.5" style="106" customWidth="1"/>
    <col min="12292" max="12292" width="13.875" style="106" customWidth="1"/>
    <col min="12293" max="12293" width="15" style="106" customWidth="1"/>
    <col min="12294" max="12544" width="9" style="106"/>
    <col min="12545" max="12545" width="44" style="106" customWidth="1"/>
    <col min="12546" max="12546" width="14.875" style="106" customWidth="1"/>
    <col min="12547" max="12547" width="13.5" style="106" customWidth="1"/>
    <col min="12548" max="12548" width="13.875" style="106" customWidth="1"/>
    <col min="12549" max="12549" width="15" style="106" customWidth="1"/>
    <col min="12550" max="12800" width="9" style="106"/>
    <col min="12801" max="12801" width="44" style="106" customWidth="1"/>
    <col min="12802" max="12802" width="14.875" style="106" customWidth="1"/>
    <col min="12803" max="12803" width="13.5" style="106" customWidth="1"/>
    <col min="12804" max="12804" width="13.875" style="106" customWidth="1"/>
    <col min="12805" max="12805" width="15" style="106" customWidth="1"/>
    <col min="12806" max="13056" width="9" style="106"/>
    <col min="13057" max="13057" width="44" style="106" customWidth="1"/>
    <col min="13058" max="13058" width="14.875" style="106" customWidth="1"/>
    <col min="13059" max="13059" width="13.5" style="106" customWidth="1"/>
    <col min="13060" max="13060" width="13.875" style="106" customWidth="1"/>
    <col min="13061" max="13061" width="15" style="106" customWidth="1"/>
    <col min="13062" max="13312" width="9" style="106"/>
    <col min="13313" max="13313" width="44" style="106" customWidth="1"/>
    <col min="13314" max="13314" width="14.875" style="106" customWidth="1"/>
    <col min="13315" max="13315" width="13.5" style="106" customWidth="1"/>
    <col min="13316" max="13316" width="13.875" style="106" customWidth="1"/>
    <col min="13317" max="13317" width="15" style="106" customWidth="1"/>
    <col min="13318" max="13568" width="9" style="106"/>
    <col min="13569" max="13569" width="44" style="106" customWidth="1"/>
    <col min="13570" max="13570" width="14.875" style="106" customWidth="1"/>
    <col min="13571" max="13571" width="13.5" style="106" customWidth="1"/>
    <col min="13572" max="13572" width="13.875" style="106" customWidth="1"/>
    <col min="13573" max="13573" width="15" style="106" customWidth="1"/>
    <col min="13574" max="13824" width="9" style="106"/>
    <col min="13825" max="13825" width="44" style="106" customWidth="1"/>
    <col min="13826" max="13826" width="14.875" style="106" customWidth="1"/>
    <col min="13827" max="13827" width="13.5" style="106" customWidth="1"/>
    <col min="13828" max="13828" width="13.875" style="106" customWidth="1"/>
    <col min="13829" max="13829" width="15" style="106" customWidth="1"/>
    <col min="13830" max="14080" width="9" style="106"/>
    <col min="14081" max="14081" width="44" style="106" customWidth="1"/>
    <col min="14082" max="14082" width="14.875" style="106" customWidth="1"/>
    <col min="14083" max="14083" width="13.5" style="106" customWidth="1"/>
    <col min="14084" max="14084" width="13.875" style="106" customWidth="1"/>
    <col min="14085" max="14085" width="15" style="106" customWidth="1"/>
    <col min="14086" max="14336" width="9" style="106"/>
    <col min="14337" max="14337" width="44" style="106" customWidth="1"/>
    <col min="14338" max="14338" width="14.875" style="106" customWidth="1"/>
    <col min="14339" max="14339" width="13.5" style="106" customWidth="1"/>
    <col min="14340" max="14340" width="13.875" style="106" customWidth="1"/>
    <col min="14341" max="14341" width="15" style="106" customWidth="1"/>
    <col min="14342" max="14592" width="9" style="106"/>
    <col min="14593" max="14593" width="44" style="106" customWidth="1"/>
    <col min="14594" max="14594" width="14.875" style="106" customWidth="1"/>
    <col min="14595" max="14595" width="13.5" style="106" customWidth="1"/>
    <col min="14596" max="14596" width="13.875" style="106" customWidth="1"/>
    <col min="14597" max="14597" width="15" style="106" customWidth="1"/>
    <col min="14598" max="14848" width="9" style="106"/>
    <col min="14849" max="14849" width="44" style="106" customWidth="1"/>
    <col min="14850" max="14850" width="14.875" style="106" customWidth="1"/>
    <col min="14851" max="14851" width="13.5" style="106" customWidth="1"/>
    <col min="14852" max="14852" width="13.875" style="106" customWidth="1"/>
    <col min="14853" max="14853" width="15" style="106" customWidth="1"/>
    <col min="14854" max="15104" width="9" style="106"/>
    <col min="15105" max="15105" width="44" style="106" customWidth="1"/>
    <col min="15106" max="15106" width="14.875" style="106" customWidth="1"/>
    <col min="15107" max="15107" width="13.5" style="106" customWidth="1"/>
    <col min="15108" max="15108" width="13.875" style="106" customWidth="1"/>
    <col min="15109" max="15109" width="15" style="106" customWidth="1"/>
    <col min="15110" max="15360" width="9" style="106"/>
    <col min="15361" max="15361" width="44" style="106" customWidth="1"/>
    <col min="15362" max="15362" width="14.875" style="106" customWidth="1"/>
    <col min="15363" max="15363" width="13.5" style="106" customWidth="1"/>
    <col min="15364" max="15364" width="13.875" style="106" customWidth="1"/>
    <col min="15365" max="15365" width="15" style="106" customWidth="1"/>
    <col min="15366" max="15616" width="9" style="106"/>
    <col min="15617" max="15617" width="44" style="106" customWidth="1"/>
    <col min="15618" max="15618" width="14.875" style="106" customWidth="1"/>
    <col min="15619" max="15619" width="13.5" style="106" customWidth="1"/>
    <col min="15620" max="15620" width="13.875" style="106" customWidth="1"/>
    <col min="15621" max="15621" width="15" style="106" customWidth="1"/>
    <col min="15622" max="15872" width="9" style="106"/>
    <col min="15873" max="15873" width="44" style="106" customWidth="1"/>
    <col min="15874" max="15874" width="14.875" style="106" customWidth="1"/>
    <col min="15875" max="15875" width="13.5" style="106" customWidth="1"/>
    <col min="15876" max="15876" width="13.875" style="106" customWidth="1"/>
    <col min="15877" max="15877" width="15" style="106" customWidth="1"/>
    <col min="15878" max="16128" width="9" style="106"/>
    <col min="16129" max="16129" width="44" style="106" customWidth="1"/>
    <col min="16130" max="16130" width="14.875" style="106" customWidth="1"/>
    <col min="16131" max="16131" width="13.5" style="106" customWidth="1"/>
    <col min="16132" max="16132" width="13.875" style="106" customWidth="1"/>
    <col min="16133" max="16133" width="15" style="106" customWidth="1"/>
    <col min="16134" max="16384" width="9" style="106"/>
  </cols>
  <sheetData>
    <row r="1" spans="1:5" ht="18" customHeight="1">
      <c r="A1" s="105" t="s">
        <v>160</v>
      </c>
      <c r="E1" s="107" t="s">
        <v>35</v>
      </c>
    </row>
    <row r="2" spans="1:5" s="105" customFormat="1" ht="20.25">
      <c r="A2" s="129" t="s">
        <v>161</v>
      </c>
      <c r="B2" s="129"/>
      <c r="C2" s="129"/>
      <c r="D2" s="129"/>
      <c r="E2" s="129"/>
    </row>
    <row r="3" spans="1:5" ht="20.25" customHeight="1">
      <c r="E3" s="107" t="s">
        <v>2</v>
      </c>
    </row>
    <row r="4" spans="1:5" ht="36" customHeight="1">
      <c r="A4" s="50" t="s">
        <v>162</v>
      </c>
      <c r="B4" s="108" t="s">
        <v>4</v>
      </c>
      <c r="C4" s="50" t="s">
        <v>5</v>
      </c>
      <c r="D4" s="108" t="s">
        <v>6</v>
      </c>
      <c r="E4" s="50" t="s">
        <v>163</v>
      </c>
    </row>
    <row r="5" spans="1:5" ht="20.100000000000001" customHeight="1">
      <c r="A5" s="109" t="s">
        <v>164</v>
      </c>
      <c r="B5" s="110">
        <f>SUM(B6,B18,B27,B39,B51,B62,B73,B85,B94,B104,B119,B128,B139,B151,B161,B174,B181,B188,B197,B203,B210,B218,B225,B231,B237,B243,B249,B255,)</f>
        <v>4874</v>
      </c>
      <c r="C5" s="110">
        <f>SUM(C6,C18,C27,C39,C51,C62,C73,C85,C94,C104,C119,C128,C139,C151,C161,C174,C181,C188,C197,C203,C210,C218,C225,C231,C237,C243,C249,C255,)</f>
        <v>9579</v>
      </c>
      <c r="D5" s="111">
        <f t="shared" ref="D5:D68" si="0">IF(B5=0,"",ROUND(C5/B5*100,1))</f>
        <v>196.5</v>
      </c>
      <c r="E5" s="109"/>
    </row>
    <row r="6" spans="1:5" ht="20.100000000000001" customHeight="1">
      <c r="A6" s="112" t="s">
        <v>165</v>
      </c>
      <c r="B6" s="111">
        <f>SUM(B7:B17)</f>
        <v>24</v>
      </c>
      <c r="C6" s="111">
        <f>SUM(C7:C17)</f>
        <v>28</v>
      </c>
      <c r="D6" s="111">
        <f t="shared" si="0"/>
        <v>116.7</v>
      </c>
      <c r="E6" s="109"/>
    </row>
    <row r="7" spans="1:5" ht="20.100000000000001" customHeight="1">
      <c r="A7" s="112" t="s">
        <v>166</v>
      </c>
      <c r="B7" s="109">
        <v>24</v>
      </c>
      <c r="C7" s="109">
        <v>13</v>
      </c>
      <c r="D7" s="111">
        <f t="shared" si="0"/>
        <v>54.2</v>
      </c>
      <c r="E7" s="109"/>
    </row>
    <row r="8" spans="1:5" ht="20.100000000000001" customHeight="1">
      <c r="A8" s="112" t="s">
        <v>167</v>
      </c>
      <c r="B8" s="109"/>
      <c r="C8" s="109">
        <v>2</v>
      </c>
      <c r="D8" s="111" t="str">
        <f t="shared" si="0"/>
        <v/>
      </c>
      <c r="E8" s="109"/>
    </row>
    <row r="9" spans="1:5" ht="20.100000000000001" customHeight="1">
      <c r="A9" s="113" t="s">
        <v>168</v>
      </c>
      <c r="B9" s="109"/>
      <c r="C9" s="109"/>
      <c r="D9" s="111" t="str">
        <f t="shared" si="0"/>
        <v/>
      </c>
      <c r="E9" s="109"/>
    </row>
    <row r="10" spans="1:5" ht="20.100000000000001" customHeight="1">
      <c r="A10" s="113" t="s">
        <v>169</v>
      </c>
      <c r="B10" s="109"/>
      <c r="C10" s="109">
        <v>5</v>
      </c>
      <c r="D10" s="111" t="str">
        <f t="shared" si="0"/>
        <v/>
      </c>
      <c r="E10" s="109"/>
    </row>
    <row r="11" spans="1:5" ht="20.100000000000001" customHeight="1">
      <c r="A11" s="113" t="s">
        <v>170</v>
      </c>
      <c r="B11" s="109"/>
      <c r="C11" s="109"/>
      <c r="D11" s="111" t="str">
        <f t="shared" si="0"/>
        <v/>
      </c>
      <c r="E11" s="109"/>
    </row>
    <row r="12" spans="1:5" ht="20.100000000000001" customHeight="1">
      <c r="A12" s="109" t="s">
        <v>171</v>
      </c>
      <c r="B12" s="109"/>
      <c r="C12" s="109">
        <v>2</v>
      </c>
      <c r="D12" s="111" t="str">
        <f t="shared" si="0"/>
        <v/>
      </c>
      <c r="E12" s="109"/>
    </row>
    <row r="13" spans="1:5" ht="20.100000000000001" customHeight="1">
      <c r="A13" s="109" t="s">
        <v>172</v>
      </c>
      <c r="B13" s="109"/>
      <c r="C13" s="109">
        <v>4</v>
      </c>
      <c r="D13" s="111" t="str">
        <f t="shared" si="0"/>
        <v/>
      </c>
      <c r="E13" s="109"/>
    </row>
    <row r="14" spans="1:5" ht="20.100000000000001" customHeight="1">
      <c r="A14" s="109" t="s">
        <v>173</v>
      </c>
      <c r="B14" s="109"/>
      <c r="C14" s="109">
        <v>2</v>
      </c>
      <c r="D14" s="111" t="str">
        <f t="shared" si="0"/>
        <v/>
      </c>
      <c r="E14" s="109"/>
    </row>
    <row r="15" spans="1:5" ht="20.100000000000001" customHeight="1">
      <c r="A15" s="109" t="s">
        <v>174</v>
      </c>
      <c r="B15" s="109"/>
      <c r="C15" s="109"/>
      <c r="D15" s="111" t="str">
        <f t="shared" si="0"/>
        <v/>
      </c>
      <c r="E15" s="109"/>
    </row>
    <row r="16" spans="1:5" ht="20.100000000000001" customHeight="1">
      <c r="A16" s="109" t="s">
        <v>175</v>
      </c>
      <c r="B16" s="109"/>
      <c r="C16" s="109"/>
      <c r="D16" s="111" t="str">
        <f t="shared" si="0"/>
        <v/>
      </c>
      <c r="E16" s="109"/>
    </row>
    <row r="17" spans="1:5" ht="20.100000000000001" customHeight="1">
      <c r="A17" s="109" t="s">
        <v>176</v>
      </c>
      <c r="B17" s="109"/>
      <c r="C17" s="109"/>
      <c r="D17" s="111" t="str">
        <f t="shared" si="0"/>
        <v/>
      </c>
      <c r="E17" s="109"/>
    </row>
    <row r="18" spans="1:5" ht="20.100000000000001" customHeight="1">
      <c r="A18" s="112" t="s">
        <v>177</v>
      </c>
      <c r="B18" s="111">
        <f>SUM(B19:B26)</f>
        <v>0</v>
      </c>
      <c r="C18" s="111">
        <f>SUM(C19:C26)</f>
        <v>0</v>
      </c>
      <c r="D18" s="111" t="str">
        <f t="shared" si="0"/>
        <v/>
      </c>
      <c r="E18" s="109"/>
    </row>
    <row r="19" spans="1:5" ht="20.100000000000001" customHeight="1">
      <c r="A19" s="112" t="s">
        <v>166</v>
      </c>
      <c r="B19" s="109"/>
      <c r="C19" s="109"/>
      <c r="D19" s="111" t="str">
        <f t="shared" si="0"/>
        <v/>
      </c>
      <c r="E19" s="109"/>
    </row>
    <row r="20" spans="1:5" ht="20.100000000000001" customHeight="1">
      <c r="A20" s="112" t="s">
        <v>167</v>
      </c>
      <c r="B20" s="109"/>
      <c r="C20" s="109"/>
      <c r="D20" s="111" t="str">
        <f t="shared" si="0"/>
        <v/>
      </c>
      <c r="E20" s="109"/>
    </row>
    <row r="21" spans="1:5" ht="20.100000000000001" customHeight="1">
      <c r="A21" s="113" t="s">
        <v>168</v>
      </c>
      <c r="B21" s="109"/>
      <c r="C21" s="109"/>
      <c r="D21" s="111" t="str">
        <f t="shared" si="0"/>
        <v/>
      </c>
      <c r="E21" s="109"/>
    </row>
    <row r="22" spans="1:5" ht="20.100000000000001" customHeight="1">
      <c r="A22" s="113" t="s">
        <v>178</v>
      </c>
      <c r="B22" s="109"/>
      <c r="C22" s="109"/>
      <c r="D22" s="111" t="str">
        <f t="shared" si="0"/>
        <v/>
      </c>
      <c r="E22" s="109"/>
    </row>
    <row r="23" spans="1:5" ht="20.100000000000001" customHeight="1">
      <c r="A23" s="113" t="s">
        <v>179</v>
      </c>
      <c r="B23" s="109"/>
      <c r="C23" s="109"/>
      <c r="D23" s="111" t="str">
        <f t="shared" si="0"/>
        <v/>
      </c>
      <c r="E23" s="109"/>
    </row>
    <row r="24" spans="1:5" ht="20.100000000000001" customHeight="1">
      <c r="A24" s="113" t="s">
        <v>180</v>
      </c>
      <c r="B24" s="109"/>
      <c r="C24" s="109"/>
      <c r="D24" s="111" t="str">
        <f t="shared" si="0"/>
        <v/>
      </c>
      <c r="E24" s="109"/>
    </row>
    <row r="25" spans="1:5" ht="20.100000000000001" customHeight="1">
      <c r="A25" s="113" t="s">
        <v>175</v>
      </c>
      <c r="B25" s="109"/>
      <c r="C25" s="109"/>
      <c r="D25" s="111" t="str">
        <f t="shared" si="0"/>
        <v/>
      </c>
      <c r="E25" s="109"/>
    </row>
    <row r="26" spans="1:5" ht="20.100000000000001" customHeight="1">
      <c r="A26" s="113" t="s">
        <v>181</v>
      </c>
      <c r="B26" s="109"/>
      <c r="C26" s="109"/>
      <c r="D26" s="111" t="str">
        <f t="shared" si="0"/>
        <v/>
      </c>
      <c r="E26" s="109"/>
    </row>
    <row r="27" spans="1:5" ht="20.100000000000001" customHeight="1">
      <c r="A27" s="112" t="s">
        <v>182</v>
      </c>
      <c r="B27" s="111">
        <f>SUM(B28:B38)</f>
        <v>3035</v>
      </c>
      <c r="C27" s="111">
        <f>SUM(C28:C38)</f>
        <v>4401</v>
      </c>
      <c r="D27" s="111">
        <f t="shared" si="0"/>
        <v>145</v>
      </c>
      <c r="E27" s="109"/>
    </row>
    <row r="28" spans="1:5" ht="20.100000000000001" customHeight="1">
      <c r="A28" s="112" t="s">
        <v>166</v>
      </c>
      <c r="B28" s="109">
        <v>3035</v>
      </c>
      <c r="C28" s="109">
        <v>1739</v>
      </c>
      <c r="D28" s="111">
        <f t="shared" si="0"/>
        <v>57.3</v>
      </c>
      <c r="E28" s="109"/>
    </row>
    <row r="29" spans="1:5" ht="20.100000000000001" customHeight="1">
      <c r="A29" s="112" t="s">
        <v>167</v>
      </c>
      <c r="B29" s="109"/>
      <c r="C29" s="109">
        <v>2343</v>
      </c>
      <c r="D29" s="111" t="str">
        <f t="shared" si="0"/>
        <v/>
      </c>
      <c r="E29" s="109"/>
    </row>
    <row r="30" spans="1:5" ht="20.100000000000001" customHeight="1">
      <c r="A30" s="113" t="s">
        <v>168</v>
      </c>
      <c r="B30" s="109"/>
      <c r="C30" s="109"/>
      <c r="D30" s="111" t="str">
        <f t="shared" si="0"/>
        <v/>
      </c>
      <c r="E30" s="109"/>
    </row>
    <row r="31" spans="1:5" ht="20.100000000000001" customHeight="1">
      <c r="A31" s="113" t="s">
        <v>183</v>
      </c>
      <c r="B31" s="109"/>
      <c r="C31" s="109"/>
      <c r="D31" s="111" t="str">
        <f t="shared" si="0"/>
        <v/>
      </c>
      <c r="E31" s="109"/>
    </row>
    <row r="32" spans="1:5" ht="20.100000000000001" customHeight="1">
      <c r="A32" s="113" t="s">
        <v>184</v>
      </c>
      <c r="B32" s="109"/>
      <c r="C32" s="109"/>
      <c r="D32" s="111" t="str">
        <f t="shared" si="0"/>
        <v/>
      </c>
      <c r="E32" s="109"/>
    </row>
    <row r="33" spans="1:5" ht="20.100000000000001" customHeight="1">
      <c r="A33" s="112" t="s">
        <v>185</v>
      </c>
      <c r="B33" s="109"/>
      <c r="C33" s="109"/>
      <c r="D33" s="111" t="str">
        <f t="shared" si="0"/>
        <v/>
      </c>
      <c r="E33" s="109"/>
    </row>
    <row r="34" spans="1:5" ht="20.100000000000001" customHeight="1">
      <c r="A34" s="112" t="s">
        <v>186</v>
      </c>
      <c r="B34" s="109"/>
      <c r="C34" s="109">
        <v>319</v>
      </c>
      <c r="D34" s="111" t="str">
        <f t="shared" si="0"/>
        <v/>
      </c>
      <c r="E34" s="109"/>
    </row>
    <row r="35" spans="1:5" ht="20.100000000000001" customHeight="1">
      <c r="A35" s="112" t="s">
        <v>187</v>
      </c>
      <c r="B35" s="109"/>
      <c r="C35" s="109"/>
      <c r="D35" s="111" t="str">
        <f t="shared" si="0"/>
        <v/>
      </c>
      <c r="E35" s="109"/>
    </row>
    <row r="36" spans="1:5" ht="20.100000000000001" customHeight="1">
      <c r="A36" s="113" t="s">
        <v>188</v>
      </c>
      <c r="B36" s="109"/>
      <c r="C36" s="109"/>
      <c r="D36" s="111" t="str">
        <f t="shared" si="0"/>
        <v/>
      </c>
      <c r="E36" s="109"/>
    </row>
    <row r="37" spans="1:5" ht="20.100000000000001" customHeight="1">
      <c r="A37" s="113" t="s">
        <v>175</v>
      </c>
      <c r="B37" s="109"/>
      <c r="C37" s="109"/>
      <c r="D37" s="111" t="str">
        <f t="shared" si="0"/>
        <v/>
      </c>
      <c r="E37" s="109"/>
    </row>
    <row r="38" spans="1:5" ht="20.100000000000001" customHeight="1">
      <c r="A38" s="113" t="s">
        <v>189</v>
      </c>
      <c r="B38" s="109"/>
      <c r="C38" s="109"/>
      <c r="D38" s="111" t="str">
        <f t="shared" si="0"/>
        <v/>
      </c>
      <c r="E38" s="109"/>
    </row>
    <row r="39" spans="1:5" ht="20.100000000000001" customHeight="1">
      <c r="A39" s="112" t="s">
        <v>190</v>
      </c>
      <c r="B39" s="111">
        <f>SUM(B40:B50)</f>
        <v>57</v>
      </c>
      <c r="C39" s="111">
        <f>SUM(C40:C50)</f>
        <v>160</v>
      </c>
      <c r="D39" s="111">
        <f t="shared" si="0"/>
        <v>280.7</v>
      </c>
      <c r="E39" s="109"/>
    </row>
    <row r="40" spans="1:5" ht="20.100000000000001" customHeight="1">
      <c r="A40" s="112" t="s">
        <v>166</v>
      </c>
      <c r="B40" s="109">
        <v>57</v>
      </c>
      <c r="C40" s="109">
        <v>65</v>
      </c>
      <c r="D40" s="111">
        <f t="shared" si="0"/>
        <v>114</v>
      </c>
      <c r="E40" s="109"/>
    </row>
    <row r="41" spans="1:5" ht="20.100000000000001" customHeight="1">
      <c r="A41" s="112" t="s">
        <v>167</v>
      </c>
      <c r="B41" s="109"/>
      <c r="C41" s="109">
        <v>95</v>
      </c>
      <c r="D41" s="111" t="str">
        <f t="shared" si="0"/>
        <v/>
      </c>
      <c r="E41" s="109"/>
    </row>
    <row r="42" spans="1:5" ht="20.100000000000001" customHeight="1">
      <c r="A42" s="113" t="s">
        <v>168</v>
      </c>
      <c r="B42" s="109"/>
      <c r="C42" s="109"/>
      <c r="D42" s="111" t="str">
        <f t="shared" si="0"/>
        <v/>
      </c>
      <c r="E42" s="109"/>
    </row>
    <row r="43" spans="1:5" ht="20.100000000000001" customHeight="1">
      <c r="A43" s="113" t="s">
        <v>191</v>
      </c>
      <c r="B43" s="109"/>
      <c r="C43" s="109"/>
      <c r="D43" s="111" t="str">
        <f t="shared" si="0"/>
        <v/>
      </c>
      <c r="E43" s="109"/>
    </row>
    <row r="44" spans="1:5" ht="20.100000000000001" customHeight="1">
      <c r="A44" s="113" t="s">
        <v>192</v>
      </c>
      <c r="B44" s="109"/>
      <c r="C44" s="109"/>
      <c r="D44" s="111" t="str">
        <f t="shared" si="0"/>
        <v/>
      </c>
      <c r="E44" s="109"/>
    </row>
    <row r="45" spans="1:5" ht="20.100000000000001" customHeight="1">
      <c r="A45" s="112" t="s">
        <v>193</v>
      </c>
      <c r="B45" s="109"/>
      <c r="C45" s="109"/>
      <c r="D45" s="111" t="str">
        <f t="shared" si="0"/>
        <v/>
      </c>
      <c r="E45" s="109"/>
    </row>
    <row r="46" spans="1:5" ht="20.100000000000001" customHeight="1">
      <c r="A46" s="112" t="s">
        <v>194</v>
      </c>
      <c r="B46" s="109"/>
      <c r="C46" s="109"/>
      <c r="D46" s="111" t="str">
        <f t="shared" si="0"/>
        <v/>
      </c>
      <c r="E46" s="109"/>
    </row>
    <row r="47" spans="1:5" ht="20.100000000000001" customHeight="1">
      <c r="A47" s="112" t="s">
        <v>195</v>
      </c>
      <c r="B47" s="109"/>
      <c r="C47" s="109"/>
      <c r="D47" s="111" t="str">
        <f t="shared" si="0"/>
        <v/>
      </c>
      <c r="E47" s="109"/>
    </row>
    <row r="48" spans="1:5" ht="20.100000000000001" customHeight="1">
      <c r="A48" s="112" t="s">
        <v>196</v>
      </c>
      <c r="B48" s="109"/>
      <c r="C48" s="109"/>
      <c r="D48" s="111" t="str">
        <f t="shared" si="0"/>
        <v/>
      </c>
      <c r="E48" s="109"/>
    </row>
    <row r="49" spans="1:5" ht="20.100000000000001" customHeight="1">
      <c r="A49" s="112" t="s">
        <v>175</v>
      </c>
      <c r="B49" s="109"/>
      <c r="C49" s="109"/>
      <c r="D49" s="111" t="str">
        <f t="shared" si="0"/>
        <v/>
      </c>
      <c r="E49" s="109"/>
    </row>
    <row r="50" spans="1:5" ht="20.100000000000001" customHeight="1">
      <c r="A50" s="113" t="s">
        <v>197</v>
      </c>
      <c r="B50" s="109"/>
      <c r="C50" s="109"/>
      <c r="D50" s="111" t="str">
        <f t="shared" si="0"/>
        <v/>
      </c>
      <c r="E50" s="109"/>
    </row>
    <row r="51" spans="1:5" ht="20.100000000000001" customHeight="1">
      <c r="A51" s="113" t="s">
        <v>198</v>
      </c>
      <c r="B51" s="111">
        <f>SUM(B52:B61)</f>
        <v>44</v>
      </c>
      <c r="C51" s="111">
        <f>SUM(C52:C61)</f>
        <v>74</v>
      </c>
      <c r="D51" s="111">
        <f t="shared" si="0"/>
        <v>168.2</v>
      </c>
      <c r="E51" s="109"/>
    </row>
    <row r="52" spans="1:5" ht="20.100000000000001" customHeight="1">
      <c r="A52" s="113" t="s">
        <v>166</v>
      </c>
      <c r="B52" s="109">
        <v>29</v>
      </c>
      <c r="C52" s="109">
        <v>47</v>
      </c>
      <c r="D52" s="111">
        <f t="shared" si="0"/>
        <v>162.1</v>
      </c>
      <c r="E52" s="109"/>
    </row>
    <row r="53" spans="1:5" ht="20.100000000000001" customHeight="1">
      <c r="A53" s="109" t="s">
        <v>167</v>
      </c>
      <c r="B53" s="109"/>
      <c r="C53" s="109"/>
      <c r="D53" s="111" t="str">
        <f t="shared" si="0"/>
        <v/>
      </c>
      <c r="E53" s="109"/>
    </row>
    <row r="54" spans="1:5" ht="20.100000000000001" customHeight="1">
      <c r="A54" s="112" t="s">
        <v>168</v>
      </c>
      <c r="B54" s="109"/>
      <c r="C54" s="109"/>
      <c r="D54" s="111" t="str">
        <f t="shared" si="0"/>
        <v/>
      </c>
      <c r="E54" s="109"/>
    </row>
    <row r="55" spans="1:5" ht="20.100000000000001" customHeight="1">
      <c r="A55" s="112" t="s">
        <v>199</v>
      </c>
      <c r="B55" s="109"/>
      <c r="C55" s="109"/>
      <c r="D55" s="111" t="str">
        <f t="shared" si="0"/>
        <v/>
      </c>
      <c r="E55" s="109"/>
    </row>
    <row r="56" spans="1:5" ht="20.100000000000001" customHeight="1">
      <c r="A56" s="112" t="s">
        <v>200</v>
      </c>
      <c r="B56" s="109">
        <v>15</v>
      </c>
      <c r="C56" s="109">
        <v>20</v>
      </c>
      <c r="D56" s="111">
        <f t="shared" si="0"/>
        <v>133.30000000000001</v>
      </c>
      <c r="E56" s="109"/>
    </row>
    <row r="57" spans="1:5" ht="20.100000000000001" customHeight="1">
      <c r="A57" s="113" t="s">
        <v>201</v>
      </c>
      <c r="B57" s="109"/>
      <c r="C57" s="109"/>
      <c r="D57" s="111" t="str">
        <f t="shared" si="0"/>
        <v/>
      </c>
      <c r="E57" s="109"/>
    </row>
    <row r="58" spans="1:5" ht="20.100000000000001" customHeight="1">
      <c r="A58" s="113" t="s">
        <v>202</v>
      </c>
      <c r="B58" s="109"/>
      <c r="C58" s="109">
        <v>7</v>
      </c>
      <c r="D58" s="111" t="str">
        <f t="shared" si="0"/>
        <v/>
      </c>
      <c r="E58" s="109"/>
    </row>
    <row r="59" spans="1:5" ht="20.100000000000001" customHeight="1">
      <c r="A59" s="113" t="s">
        <v>203</v>
      </c>
      <c r="B59" s="109"/>
      <c r="C59" s="109"/>
      <c r="D59" s="111" t="str">
        <f t="shared" si="0"/>
        <v/>
      </c>
      <c r="E59" s="109"/>
    </row>
    <row r="60" spans="1:5" ht="20.100000000000001" customHeight="1">
      <c r="A60" s="112" t="s">
        <v>175</v>
      </c>
      <c r="B60" s="109"/>
      <c r="C60" s="109"/>
      <c r="D60" s="111" t="str">
        <f t="shared" si="0"/>
        <v/>
      </c>
      <c r="E60" s="109"/>
    </row>
    <row r="61" spans="1:5" ht="20.100000000000001" customHeight="1">
      <c r="A61" s="112" t="s">
        <v>204</v>
      </c>
      <c r="B61" s="109"/>
      <c r="C61" s="109"/>
      <c r="D61" s="111" t="str">
        <f t="shared" si="0"/>
        <v/>
      </c>
      <c r="E61" s="109"/>
    </row>
    <row r="62" spans="1:5" ht="20.100000000000001" customHeight="1">
      <c r="A62" s="112" t="s">
        <v>205</v>
      </c>
      <c r="B62" s="111">
        <f>SUM(B63:B72)</f>
        <v>112</v>
      </c>
      <c r="C62" s="111">
        <f>SUM(C63:C72)</f>
        <v>427</v>
      </c>
      <c r="D62" s="111">
        <f t="shared" si="0"/>
        <v>381.3</v>
      </c>
      <c r="E62" s="109"/>
    </row>
    <row r="63" spans="1:5" ht="20.100000000000001" customHeight="1">
      <c r="A63" s="113" t="s">
        <v>166</v>
      </c>
      <c r="B63" s="109">
        <v>112</v>
      </c>
      <c r="C63" s="109">
        <v>166</v>
      </c>
      <c r="D63" s="111">
        <f t="shared" si="0"/>
        <v>148.19999999999999</v>
      </c>
      <c r="E63" s="109"/>
    </row>
    <row r="64" spans="1:5" ht="20.100000000000001" customHeight="1">
      <c r="A64" s="114" t="s">
        <v>167</v>
      </c>
      <c r="B64" s="109"/>
      <c r="C64" s="109">
        <v>30</v>
      </c>
      <c r="D64" s="111" t="str">
        <f t="shared" si="0"/>
        <v/>
      </c>
      <c r="E64" s="109"/>
    </row>
    <row r="65" spans="1:5" ht="20.100000000000001" customHeight="1">
      <c r="A65" s="114" t="s">
        <v>168</v>
      </c>
      <c r="B65" s="109"/>
      <c r="C65" s="109"/>
      <c r="D65" s="111" t="str">
        <f t="shared" si="0"/>
        <v/>
      </c>
      <c r="E65" s="109"/>
    </row>
    <row r="66" spans="1:5" ht="20.100000000000001" customHeight="1">
      <c r="A66" s="114" t="s">
        <v>206</v>
      </c>
      <c r="B66" s="109"/>
      <c r="C66" s="109"/>
      <c r="D66" s="111" t="str">
        <f t="shared" si="0"/>
        <v/>
      </c>
      <c r="E66" s="109"/>
    </row>
    <row r="67" spans="1:5" ht="20.100000000000001" customHeight="1">
      <c r="A67" s="114" t="s">
        <v>207</v>
      </c>
      <c r="B67" s="109"/>
      <c r="C67" s="109">
        <v>38</v>
      </c>
      <c r="D67" s="111" t="str">
        <f t="shared" si="0"/>
        <v/>
      </c>
      <c r="E67" s="109"/>
    </row>
    <row r="68" spans="1:5" ht="20.100000000000001" customHeight="1">
      <c r="A68" s="114" t="s">
        <v>208</v>
      </c>
      <c r="B68" s="109"/>
      <c r="C68" s="109"/>
      <c r="D68" s="111" t="str">
        <f t="shared" si="0"/>
        <v/>
      </c>
      <c r="E68" s="109"/>
    </row>
    <row r="69" spans="1:5" ht="20.100000000000001" customHeight="1">
      <c r="A69" s="112" t="s">
        <v>209</v>
      </c>
      <c r="B69" s="109"/>
      <c r="C69" s="109">
        <v>3</v>
      </c>
      <c r="D69" s="111" t="str">
        <f t="shared" ref="D69:D132" si="1">IF(B69=0,"",ROUND(C69/B69*100,1))</f>
        <v/>
      </c>
      <c r="E69" s="109"/>
    </row>
    <row r="70" spans="1:5" ht="20.100000000000001" customHeight="1">
      <c r="A70" s="113" t="s">
        <v>210</v>
      </c>
      <c r="B70" s="109"/>
      <c r="C70" s="109">
        <v>190</v>
      </c>
      <c r="D70" s="111" t="str">
        <f t="shared" si="1"/>
        <v/>
      </c>
      <c r="E70" s="109"/>
    </row>
    <row r="71" spans="1:5" ht="20.100000000000001" customHeight="1">
      <c r="A71" s="113" t="s">
        <v>175</v>
      </c>
      <c r="B71" s="109"/>
      <c r="C71" s="109"/>
      <c r="D71" s="111" t="str">
        <f t="shared" si="1"/>
        <v/>
      </c>
      <c r="E71" s="109"/>
    </row>
    <row r="72" spans="1:5" ht="20.100000000000001" customHeight="1">
      <c r="A72" s="113" t="s">
        <v>211</v>
      </c>
      <c r="B72" s="109"/>
      <c r="C72" s="109"/>
      <c r="D72" s="111" t="str">
        <f t="shared" si="1"/>
        <v/>
      </c>
      <c r="E72" s="109"/>
    </row>
    <row r="73" spans="1:5" ht="20.100000000000001" customHeight="1">
      <c r="A73" s="112" t="s">
        <v>212</v>
      </c>
      <c r="B73" s="111">
        <f>SUM(B74:B84)</f>
        <v>330</v>
      </c>
      <c r="C73" s="111">
        <f>SUM(C74:C84)</f>
        <v>2000</v>
      </c>
      <c r="D73" s="111">
        <f t="shared" si="1"/>
        <v>606.1</v>
      </c>
      <c r="E73" s="109"/>
    </row>
    <row r="74" spans="1:5" ht="20.100000000000001" customHeight="1">
      <c r="A74" s="112" t="s">
        <v>166</v>
      </c>
      <c r="B74" s="109"/>
      <c r="C74" s="109"/>
      <c r="D74" s="111" t="str">
        <f t="shared" si="1"/>
        <v/>
      </c>
      <c r="E74" s="109"/>
    </row>
    <row r="75" spans="1:5" ht="20.100000000000001" customHeight="1">
      <c r="A75" s="112" t="s">
        <v>167</v>
      </c>
      <c r="B75" s="109"/>
      <c r="C75" s="109"/>
      <c r="D75" s="111" t="str">
        <f t="shared" si="1"/>
        <v/>
      </c>
      <c r="E75" s="109"/>
    </row>
    <row r="76" spans="1:5" ht="20.100000000000001" customHeight="1">
      <c r="A76" s="113" t="s">
        <v>168</v>
      </c>
      <c r="B76" s="109"/>
      <c r="C76" s="109"/>
      <c r="D76" s="111" t="str">
        <f t="shared" si="1"/>
        <v/>
      </c>
      <c r="E76" s="109"/>
    </row>
    <row r="77" spans="1:5" ht="20.100000000000001" customHeight="1">
      <c r="A77" s="113" t="s">
        <v>213</v>
      </c>
      <c r="B77" s="109"/>
      <c r="C77" s="109"/>
      <c r="D77" s="111" t="str">
        <f t="shared" si="1"/>
        <v/>
      </c>
      <c r="E77" s="109"/>
    </row>
    <row r="78" spans="1:5" ht="20.100000000000001" customHeight="1">
      <c r="A78" s="113" t="s">
        <v>214</v>
      </c>
      <c r="B78" s="109"/>
      <c r="C78" s="109"/>
      <c r="D78" s="111" t="str">
        <f t="shared" si="1"/>
        <v/>
      </c>
      <c r="E78" s="109"/>
    </row>
    <row r="79" spans="1:5" ht="20.100000000000001" customHeight="1">
      <c r="A79" s="109" t="s">
        <v>215</v>
      </c>
      <c r="B79" s="109"/>
      <c r="C79" s="109"/>
      <c r="D79" s="111" t="str">
        <f t="shared" si="1"/>
        <v/>
      </c>
      <c r="E79" s="109"/>
    </row>
    <row r="80" spans="1:5" ht="20.100000000000001" customHeight="1">
      <c r="A80" s="112" t="s">
        <v>216</v>
      </c>
      <c r="B80" s="109"/>
      <c r="C80" s="109"/>
      <c r="D80" s="111" t="str">
        <f t="shared" si="1"/>
        <v/>
      </c>
      <c r="E80" s="109"/>
    </row>
    <row r="81" spans="1:5" ht="20.100000000000001" customHeight="1">
      <c r="A81" s="112" t="s">
        <v>217</v>
      </c>
      <c r="B81" s="109">
        <v>330</v>
      </c>
      <c r="C81" s="109">
        <v>2000</v>
      </c>
      <c r="D81" s="111">
        <f t="shared" si="1"/>
        <v>606.1</v>
      </c>
      <c r="E81" s="109"/>
    </row>
    <row r="82" spans="1:5" ht="20.100000000000001" customHeight="1">
      <c r="A82" s="112" t="s">
        <v>209</v>
      </c>
      <c r="B82" s="109"/>
      <c r="C82" s="109"/>
      <c r="D82" s="111" t="str">
        <f t="shared" si="1"/>
        <v/>
      </c>
      <c r="E82" s="109"/>
    </row>
    <row r="83" spans="1:5" ht="20.100000000000001" customHeight="1">
      <c r="A83" s="113" t="s">
        <v>175</v>
      </c>
      <c r="B83" s="109"/>
      <c r="C83" s="109"/>
      <c r="D83" s="111" t="str">
        <f t="shared" si="1"/>
        <v/>
      </c>
      <c r="E83" s="109"/>
    </row>
    <row r="84" spans="1:5" ht="20.100000000000001" customHeight="1">
      <c r="A84" s="113" t="s">
        <v>218</v>
      </c>
      <c r="B84" s="109"/>
      <c r="C84" s="109"/>
      <c r="D84" s="111" t="str">
        <f t="shared" si="1"/>
        <v/>
      </c>
      <c r="E84" s="109"/>
    </row>
    <row r="85" spans="1:5" ht="20.100000000000001" customHeight="1">
      <c r="A85" s="113" t="s">
        <v>219</v>
      </c>
      <c r="B85" s="111">
        <f>SUM(B86:B93)</f>
        <v>209</v>
      </c>
      <c r="C85" s="111">
        <f>SUM(C86:C93)</f>
        <v>0</v>
      </c>
      <c r="D85" s="111">
        <f t="shared" si="1"/>
        <v>0</v>
      </c>
      <c r="E85" s="109"/>
    </row>
    <row r="86" spans="1:5" ht="20.100000000000001" customHeight="1">
      <c r="A86" s="112" t="s">
        <v>166</v>
      </c>
      <c r="B86" s="109"/>
      <c r="C86" s="109"/>
      <c r="D86" s="111" t="str">
        <f t="shared" si="1"/>
        <v/>
      </c>
      <c r="E86" s="109"/>
    </row>
    <row r="87" spans="1:5" ht="20.100000000000001" customHeight="1">
      <c r="A87" s="112" t="s">
        <v>167</v>
      </c>
      <c r="B87" s="109"/>
      <c r="C87" s="109"/>
      <c r="D87" s="111" t="str">
        <f t="shared" si="1"/>
        <v/>
      </c>
      <c r="E87" s="109"/>
    </row>
    <row r="88" spans="1:5" ht="20.100000000000001" customHeight="1">
      <c r="A88" s="112" t="s">
        <v>168</v>
      </c>
      <c r="B88" s="109"/>
      <c r="C88" s="109"/>
      <c r="D88" s="111" t="str">
        <f t="shared" si="1"/>
        <v/>
      </c>
      <c r="E88" s="109"/>
    </row>
    <row r="89" spans="1:5" ht="20.100000000000001" customHeight="1">
      <c r="A89" s="113" t="s">
        <v>220</v>
      </c>
      <c r="B89" s="109">
        <v>209</v>
      </c>
      <c r="C89" s="109"/>
      <c r="D89" s="111">
        <f t="shared" si="1"/>
        <v>0</v>
      </c>
      <c r="E89" s="109"/>
    </row>
    <row r="90" spans="1:5" ht="20.100000000000001" customHeight="1">
      <c r="A90" s="113" t="s">
        <v>221</v>
      </c>
      <c r="B90" s="109"/>
      <c r="C90" s="109"/>
      <c r="D90" s="111" t="str">
        <f t="shared" si="1"/>
        <v/>
      </c>
      <c r="E90" s="109"/>
    </row>
    <row r="91" spans="1:5" ht="20.100000000000001" customHeight="1">
      <c r="A91" s="113" t="s">
        <v>209</v>
      </c>
      <c r="B91" s="109"/>
      <c r="C91" s="109"/>
      <c r="D91" s="111" t="str">
        <f t="shared" si="1"/>
        <v/>
      </c>
      <c r="E91" s="109"/>
    </row>
    <row r="92" spans="1:5" ht="20.100000000000001" customHeight="1">
      <c r="A92" s="113" t="s">
        <v>175</v>
      </c>
      <c r="B92" s="109"/>
      <c r="C92" s="109"/>
      <c r="D92" s="111" t="str">
        <f t="shared" si="1"/>
        <v/>
      </c>
      <c r="E92" s="109"/>
    </row>
    <row r="93" spans="1:5" ht="20.100000000000001" customHeight="1">
      <c r="A93" s="109" t="s">
        <v>222</v>
      </c>
      <c r="B93" s="109"/>
      <c r="C93" s="109"/>
      <c r="D93" s="111" t="str">
        <f t="shared" si="1"/>
        <v/>
      </c>
      <c r="E93" s="109"/>
    </row>
    <row r="94" spans="1:5" ht="20.100000000000001" customHeight="1">
      <c r="A94" s="112" t="s">
        <v>223</v>
      </c>
      <c r="B94" s="111">
        <f>SUM(B95:B103)</f>
        <v>0</v>
      </c>
      <c r="C94" s="111">
        <f>SUM(C95:C103)</f>
        <v>0</v>
      </c>
      <c r="D94" s="111" t="str">
        <f t="shared" si="1"/>
        <v/>
      </c>
      <c r="E94" s="109"/>
    </row>
    <row r="95" spans="1:5" ht="20.100000000000001" customHeight="1">
      <c r="A95" s="112" t="s">
        <v>166</v>
      </c>
      <c r="B95" s="109"/>
      <c r="C95" s="109"/>
      <c r="D95" s="111" t="str">
        <f t="shared" si="1"/>
        <v/>
      </c>
      <c r="E95" s="109"/>
    </row>
    <row r="96" spans="1:5" ht="20.100000000000001" customHeight="1">
      <c r="A96" s="113" t="s">
        <v>167</v>
      </c>
      <c r="B96" s="109"/>
      <c r="C96" s="109"/>
      <c r="D96" s="111" t="str">
        <f t="shared" si="1"/>
        <v/>
      </c>
      <c r="E96" s="109"/>
    </row>
    <row r="97" spans="1:5" ht="20.100000000000001" customHeight="1">
      <c r="A97" s="113" t="s">
        <v>168</v>
      </c>
      <c r="B97" s="109"/>
      <c r="C97" s="109"/>
      <c r="D97" s="111" t="str">
        <f t="shared" si="1"/>
        <v/>
      </c>
      <c r="E97" s="109"/>
    </row>
    <row r="98" spans="1:5" ht="20.100000000000001" customHeight="1">
      <c r="A98" s="113" t="s">
        <v>224</v>
      </c>
      <c r="B98" s="109"/>
      <c r="C98" s="109"/>
      <c r="D98" s="111" t="str">
        <f t="shared" si="1"/>
        <v/>
      </c>
      <c r="E98" s="109"/>
    </row>
    <row r="99" spans="1:5" ht="20.100000000000001" customHeight="1">
      <c r="A99" s="112" t="s">
        <v>225</v>
      </c>
      <c r="B99" s="109"/>
      <c r="C99" s="109"/>
      <c r="D99" s="111" t="str">
        <f t="shared" si="1"/>
        <v/>
      </c>
      <c r="E99" s="109"/>
    </row>
    <row r="100" spans="1:5" ht="20.100000000000001" customHeight="1">
      <c r="A100" s="112" t="s">
        <v>226</v>
      </c>
      <c r="B100" s="109"/>
      <c r="C100" s="109"/>
      <c r="D100" s="111" t="str">
        <f t="shared" si="1"/>
        <v/>
      </c>
      <c r="E100" s="109"/>
    </row>
    <row r="101" spans="1:5" ht="20.100000000000001" customHeight="1">
      <c r="A101" s="112" t="s">
        <v>209</v>
      </c>
      <c r="B101" s="109"/>
      <c r="C101" s="109"/>
      <c r="D101" s="111" t="str">
        <f t="shared" si="1"/>
        <v/>
      </c>
      <c r="E101" s="109"/>
    </row>
    <row r="102" spans="1:5" ht="20.100000000000001" customHeight="1">
      <c r="A102" s="113" t="s">
        <v>175</v>
      </c>
      <c r="B102" s="109"/>
      <c r="C102" s="109"/>
      <c r="D102" s="111" t="str">
        <f t="shared" si="1"/>
        <v/>
      </c>
      <c r="E102" s="109"/>
    </row>
    <row r="103" spans="1:5" ht="20.100000000000001" customHeight="1">
      <c r="A103" s="113" t="s">
        <v>227</v>
      </c>
      <c r="B103" s="109"/>
      <c r="C103" s="109"/>
      <c r="D103" s="111" t="str">
        <f t="shared" si="1"/>
        <v/>
      </c>
      <c r="E103" s="109"/>
    </row>
    <row r="104" spans="1:5" ht="20.100000000000001" customHeight="1">
      <c r="A104" s="113" t="s">
        <v>228</v>
      </c>
      <c r="B104" s="111">
        <f>SUM(B105:B118)</f>
        <v>258</v>
      </c>
      <c r="C104" s="111">
        <f>SUM(C105:C118)</f>
        <v>0</v>
      </c>
      <c r="D104" s="111">
        <f t="shared" si="1"/>
        <v>0</v>
      </c>
      <c r="E104" s="109"/>
    </row>
    <row r="105" spans="1:5" ht="20.100000000000001" customHeight="1">
      <c r="A105" s="113" t="s">
        <v>166</v>
      </c>
      <c r="B105" s="109">
        <v>258</v>
      </c>
      <c r="C105" s="109"/>
      <c r="D105" s="111">
        <f t="shared" si="1"/>
        <v>0</v>
      </c>
      <c r="E105" s="109"/>
    </row>
    <row r="106" spans="1:5" ht="20.100000000000001" customHeight="1">
      <c r="A106" s="112" t="s">
        <v>167</v>
      </c>
      <c r="B106" s="109"/>
      <c r="C106" s="109"/>
      <c r="D106" s="111" t="str">
        <f t="shared" si="1"/>
        <v/>
      </c>
      <c r="E106" s="109"/>
    </row>
    <row r="107" spans="1:5" ht="20.100000000000001" customHeight="1">
      <c r="A107" s="112" t="s">
        <v>168</v>
      </c>
      <c r="B107" s="109"/>
      <c r="C107" s="109"/>
      <c r="D107" s="111" t="str">
        <f t="shared" si="1"/>
        <v/>
      </c>
      <c r="E107" s="109"/>
    </row>
    <row r="108" spans="1:5" ht="20.100000000000001" customHeight="1">
      <c r="A108" s="112" t="s">
        <v>229</v>
      </c>
      <c r="B108" s="109"/>
      <c r="C108" s="109"/>
      <c r="D108" s="111" t="str">
        <f t="shared" si="1"/>
        <v/>
      </c>
      <c r="E108" s="109"/>
    </row>
    <row r="109" spans="1:5" ht="20.100000000000001" customHeight="1">
      <c r="A109" s="113" t="s">
        <v>230</v>
      </c>
      <c r="B109" s="109"/>
      <c r="C109" s="109"/>
      <c r="D109" s="111" t="str">
        <f t="shared" si="1"/>
        <v/>
      </c>
      <c r="E109" s="109"/>
    </row>
    <row r="110" spans="1:5" ht="20.100000000000001" customHeight="1">
      <c r="A110" s="113" t="s">
        <v>231</v>
      </c>
      <c r="B110" s="109"/>
      <c r="C110" s="109"/>
      <c r="D110" s="111" t="str">
        <f t="shared" si="1"/>
        <v/>
      </c>
      <c r="E110" s="109"/>
    </row>
    <row r="111" spans="1:5" ht="20.100000000000001" customHeight="1">
      <c r="A111" s="113" t="s">
        <v>232</v>
      </c>
      <c r="B111" s="109"/>
      <c r="C111" s="109"/>
      <c r="D111" s="111" t="str">
        <f t="shared" si="1"/>
        <v/>
      </c>
      <c r="E111" s="109"/>
    </row>
    <row r="112" spans="1:5" ht="20.100000000000001" customHeight="1">
      <c r="A112" s="112" t="s">
        <v>233</v>
      </c>
      <c r="B112" s="109"/>
      <c r="C112" s="109"/>
      <c r="D112" s="111" t="str">
        <f t="shared" si="1"/>
        <v/>
      </c>
      <c r="E112" s="109"/>
    </row>
    <row r="113" spans="1:5" ht="20.100000000000001" customHeight="1">
      <c r="A113" s="112" t="s">
        <v>234</v>
      </c>
      <c r="B113" s="109"/>
      <c r="C113" s="109"/>
      <c r="D113" s="111" t="str">
        <f t="shared" si="1"/>
        <v/>
      </c>
      <c r="E113" s="109"/>
    </row>
    <row r="114" spans="1:5" ht="20.100000000000001" customHeight="1">
      <c r="A114" s="112" t="s">
        <v>235</v>
      </c>
      <c r="B114" s="109"/>
      <c r="C114" s="109"/>
      <c r="D114" s="111" t="str">
        <f t="shared" si="1"/>
        <v/>
      </c>
      <c r="E114" s="109"/>
    </row>
    <row r="115" spans="1:5" ht="20.100000000000001" customHeight="1">
      <c r="A115" s="113" t="s">
        <v>236</v>
      </c>
      <c r="B115" s="109"/>
      <c r="C115" s="109"/>
      <c r="D115" s="111" t="str">
        <f t="shared" si="1"/>
        <v/>
      </c>
      <c r="E115" s="109"/>
    </row>
    <row r="116" spans="1:5" ht="20.100000000000001" customHeight="1">
      <c r="A116" s="113" t="s">
        <v>237</v>
      </c>
      <c r="B116" s="109"/>
      <c r="C116" s="109"/>
      <c r="D116" s="111" t="str">
        <f t="shared" si="1"/>
        <v/>
      </c>
      <c r="E116" s="109"/>
    </row>
    <row r="117" spans="1:5" ht="20.100000000000001" customHeight="1">
      <c r="A117" s="113" t="s">
        <v>175</v>
      </c>
      <c r="B117" s="109"/>
      <c r="C117" s="109"/>
      <c r="D117" s="111" t="str">
        <f t="shared" si="1"/>
        <v/>
      </c>
      <c r="E117" s="109"/>
    </row>
    <row r="118" spans="1:5" ht="20.100000000000001" customHeight="1">
      <c r="A118" s="113" t="s">
        <v>238</v>
      </c>
      <c r="B118" s="109"/>
      <c r="C118" s="109"/>
      <c r="D118" s="111" t="str">
        <f t="shared" si="1"/>
        <v/>
      </c>
      <c r="E118" s="109"/>
    </row>
    <row r="119" spans="1:5" ht="20.100000000000001" customHeight="1">
      <c r="A119" s="109" t="s">
        <v>239</v>
      </c>
      <c r="B119" s="111">
        <f>SUM(B120:B127)</f>
        <v>0</v>
      </c>
      <c r="C119" s="111">
        <f>SUM(C120:C127)</f>
        <v>0</v>
      </c>
      <c r="D119" s="111" t="str">
        <f t="shared" si="1"/>
        <v/>
      </c>
      <c r="E119" s="109"/>
    </row>
    <row r="120" spans="1:5" ht="20.100000000000001" customHeight="1">
      <c r="A120" s="112" t="s">
        <v>166</v>
      </c>
      <c r="B120" s="109"/>
      <c r="C120" s="109"/>
      <c r="D120" s="111" t="str">
        <f t="shared" si="1"/>
        <v/>
      </c>
      <c r="E120" s="109"/>
    </row>
    <row r="121" spans="1:5" ht="20.100000000000001" customHeight="1">
      <c r="A121" s="112" t="s">
        <v>167</v>
      </c>
      <c r="B121" s="109"/>
      <c r="C121" s="109"/>
      <c r="D121" s="111" t="str">
        <f t="shared" si="1"/>
        <v/>
      </c>
      <c r="E121" s="109"/>
    </row>
    <row r="122" spans="1:5" ht="20.100000000000001" customHeight="1">
      <c r="A122" s="112" t="s">
        <v>168</v>
      </c>
      <c r="B122" s="109"/>
      <c r="C122" s="109"/>
      <c r="D122" s="111" t="str">
        <f t="shared" si="1"/>
        <v/>
      </c>
      <c r="E122" s="109"/>
    </row>
    <row r="123" spans="1:5" ht="20.100000000000001" customHeight="1">
      <c r="A123" s="113" t="s">
        <v>240</v>
      </c>
      <c r="B123" s="109"/>
      <c r="C123" s="109"/>
      <c r="D123" s="111" t="str">
        <f t="shared" si="1"/>
        <v/>
      </c>
      <c r="E123" s="109"/>
    </row>
    <row r="124" spans="1:5" ht="20.100000000000001" customHeight="1">
      <c r="A124" s="113" t="s">
        <v>241</v>
      </c>
      <c r="B124" s="109"/>
      <c r="C124" s="109"/>
      <c r="D124" s="111" t="str">
        <f t="shared" si="1"/>
        <v/>
      </c>
      <c r="E124" s="109"/>
    </row>
    <row r="125" spans="1:5" ht="20.100000000000001" customHeight="1">
      <c r="A125" s="113" t="s">
        <v>242</v>
      </c>
      <c r="B125" s="109"/>
      <c r="C125" s="109"/>
      <c r="D125" s="111" t="str">
        <f t="shared" si="1"/>
        <v/>
      </c>
      <c r="E125" s="109"/>
    </row>
    <row r="126" spans="1:5" ht="20.100000000000001" customHeight="1">
      <c r="A126" s="112" t="s">
        <v>175</v>
      </c>
      <c r="B126" s="109"/>
      <c r="C126" s="109"/>
      <c r="D126" s="111" t="str">
        <f t="shared" si="1"/>
        <v/>
      </c>
      <c r="E126" s="109"/>
    </row>
    <row r="127" spans="1:5" ht="20.100000000000001" customHeight="1">
      <c r="A127" s="112" t="s">
        <v>243</v>
      </c>
      <c r="B127" s="109"/>
      <c r="C127" s="109"/>
      <c r="D127" s="111" t="str">
        <f t="shared" si="1"/>
        <v/>
      </c>
      <c r="E127" s="109"/>
    </row>
    <row r="128" spans="1:5" ht="20.100000000000001" customHeight="1">
      <c r="A128" s="109" t="s">
        <v>244</v>
      </c>
      <c r="B128" s="111">
        <f>SUM(B129:B138)</f>
        <v>178</v>
      </c>
      <c r="C128" s="111">
        <f>SUM(C129:C138)</f>
        <v>512</v>
      </c>
      <c r="D128" s="111">
        <f t="shared" si="1"/>
        <v>287.60000000000002</v>
      </c>
      <c r="E128" s="109"/>
    </row>
    <row r="129" spans="1:5" ht="20.100000000000001" customHeight="1">
      <c r="A129" s="112" t="s">
        <v>166</v>
      </c>
      <c r="B129" s="109">
        <v>68</v>
      </c>
      <c r="C129" s="109">
        <v>102</v>
      </c>
      <c r="D129" s="111">
        <f t="shared" si="1"/>
        <v>150</v>
      </c>
      <c r="E129" s="109"/>
    </row>
    <row r="130" spans="1:5" ht="20.100000000000001" customHeight="1">
      <c r="A130" s="112" t="s">
        <v>167</v>
      </c>
      <c r="B130" s="109"/>
      <c r="C130" s="109">
        <v>13</v>
      </c>
      <c r="D130" s="111" t="str">
        <f t="shared" si="1"/>
        <v/>
      </c>
      <c r="E130" s="109"/>
    </row>
    <row r="131" spans="1:5" ht="20.100000000000001" customHeight="1">
      <c r="A131" s="112" t="s">
        <v>168</v>
      </c>
      <c r="B131" s="109"/>
      <c r="C131" s="109"/>
      <c r="D131" s="111" t="str">
        <f t="shared" si="1"/>
        <v/>
      </c>
      <c r="E131" s="109"/>
    </row>
    <row r="132" spans="1:5" ht="20.100000000000001" customHeight="1">
      <c r="A132" s="113" t="s">
        <v>245</v>
      </c>
      <c r="B132" s="109"/>
      <c r="C132" s="109"/>
      <c r="D132" s="111" t="str">
        <f t="shared" si="1"/>
        <v/>
      </c>
      <c r="E132" s="109"/>
    </row>
    <row r="133" spans="1:5" ht="20.100000000000001" customHeight="1">
      <c r="A133" s="113" t="s">
        <v>246</v>
      </c>
      <c r="B133" s="109"/>
      <c r="C133" s="109"/>
      <c r="D133" s="111" t="str">
        <f t="shared" ref="D133:D196" si="2">IF(B133=0,"",ROUND(C133/B133*100,1))</f>
        <v/>
      </c>
      <c r="E133" s="109"/>
    </row>
    <row r="134" spans="1:5" ht="20.100000000000001" customHeight="1">
      <c r="A134" s="113" t="s">
        <v>247</v>
      </c>
      <c r="B134" s="109"/>
      <c r="C134" s="109"/>
      <c r="D134" s="111" t="str">
        <f t="shared" si="2"/>
        <v/>
      </c>
      <c r="E134" s="109"/>
    </row>
    <row r="135" spans="1:5" ht="20.100000000000001" customHeight="1">
      <c r="A135" s="112" t="s">
        <v>248</v>
      </c>
      <c r="B135" s="109"/>
      <c r="C135" s="109"/>
      <c r="D135" s="111" t="str">
        <f t="shared" si="2"/>
        <v/>
      </c>
      <c r="E135" s="109"/>
    </row>
    <row r="136" spans="1:5" ht="20.100000000000001" customHeight="1">
      <c r="A136" s="112" t="s">
        <v>249</v>
      </c>
      <c r="B136" s="109">
        <v>110</v>
      </c>
      <c r="C136" s="109">
        <v>397</v>
      </c>
      <c r="D136" s="111">
        <f t="shared" si="2"/>
        <v>360.9</v>
      </c>
      <c r="E136" s="109"/>
    </row>
    <row r="137" spans="1:5" ht="20.100000000000001" customHeight="1">
      <c r="A137" s="112" t="s">
        <v>175</v>
      </c>
      <c r="B137" s="109"/>
      <c r="C137" s="109"/>
      <c r="D137" s="111" t="str">
        <f t="shared" si="2"/>
        <v/>
      </c>
      <c r="E137" s="109"/>
    </row>
    <row r="138" spans="1:5" ht="20.100000000000001" customHeight="1">
      <c r="A138" s="113" t="s">
        <v>250</v>
      </c>
      <c r="B138" s="109"/>
      <c r="C138" s="109"/>
      <c r="D138" s="111" t="str">
        <f t="shared" si="2"/>
        <v/>
      </c>
      <c r="E138" s="109"/>
    </row>
    <row r="139" spans="1:5" ht="20.100000000000001" customHeight="1">
      <c r="A139" s="113" t="s">
        <v>251</v>
      </c>
      <c r="B139" s="111">
        <f>SUM(B140:B150)</f>
        <v>0</v>
      </c>
      <c r="C139" s="111">
        <f>SUM(C140:C150)</f>
        <v>0</v>
      </c>
      <c r="D139" s="111" t="str">
        <f t="shared" si="2"/>
        <v/>
      </c>
      <c r="E139" s="109"/>
    </row>
    <row r="140" spans="1:5" ht="20.100000000000001" customHeight="1">
      <c r="A140" s="113" t="s">
        <v>166</v>
      </c>
      <c r="B140" s="109"/>
      <c r="C140" s="109"/>
      <c r="D140" s="111" t="str">
        <f t="shared" si="2"/>
        <v/>
      </c>
      <c r="E140" s="109"/>
    </row>
    <row r="141" spans="1:5" ht="20.100000000000001" customHeight="1">
      <c r="A141" s="109" t="s">
        <v>167</v>
      </c>
      <c r="B141" s="109"/>
      <c r="C141" s="109"/>
      <c r="D141" s="111" t="str">
        <f t="shared" si="2"/>
        <v/>
      </c>
      <c r="E141" s="109"/>
    </row>
    <row r="142" spans="1:5" ht="20.100000000000001" customHeight="1">
      <c r="A142" s="112" t="s">
        <v>168</v>
      </c>
      <c r="B142" s="109"/>
      <c r="C142" s="109"/>
      <c r="D142" s="111" t="str">
        <f t="shared" si="2"/>
        <v/>
      </c>
      <c r="E142" s="109"/>
    </row>
    <row r="143" spans="1:5" ht="20.100000000000001" customHeight="1">
      <c r="A143" s="112" t="s">
        <v>252</v>
      </c>
      <c r="B143" s="109"/>
      <c r="C143" s="109"/>
      <c r="D143" s="111" t="str">
        <f t="shared" si="2"/>
        <v/>
      </c>
      <c r="E143" s="109"/>
    </row>
    <row r="144" spans="1:5" ht="20.100000000000001" customHeight="1">
      <c r="A144" s="112" t="s">
        <v>253</v>
      </c>
      <c r="B144" s="109"/>
      <c r="C144" s="109"/>
      <c r="D144" s="111" t="str">
        <f t="shared" si="2"/>
        <v/>
      </c>
      <c r="E144" s="109"/>
    </row>
    <row r="145" spans="1:5" ht="20.100000000000001" customHeight="1">
      <c r="A145" s="113" t="s">
        <v>254</v>
      </c>
      <c r="B145" s="109"/>
      <c r="C145" s="109"/>
      <c r="D145" s="111" t="str">
        <f t="shared" si="2"/>
        <v/>
      </c>
      <c r="E145" s="109"/>
    </row>
    <row r="146" spans="1:5" ht="20.100000000000001" customHeight="1">
      <c r="A146" s="113" t="s">
        <v>255</v>
      </c>
      <c r="B146" s="109"/>
      <c r="C146" s="109"/>
      <c r="D146" s="111" t="str">
        <f t="shared" si="2"/>
        <v/>
      </c>
      <c r="E146" s="109"/>
    </row>
    <row r="147" spans="1:5" ht="20.100000000000001" customHeight="1">
      <c r="A147" s="113" t="s">
        <v>256</v>
      </c>
      <c r="B147" s="109"/>
      <c r="C147" s="109"/>
      <c r="D147" s="111" t="str">
        <f t="shared" si="2"/>
        <v/>
      </c>
      <c r="E147" s="109"/>
    </row>
    <row r="148" spans="1:5" ht="20.100000000000001" customHeight="1">
      <c r="A148" s="112" t="s">
        <v>257</v>
      </c>
      <c r="B148" s="109"/>
      <c r="C148" s="109"/>
      <c r="D148" s="111" t="str">
        <f t="shared" si="2"/>
        <v/>
      </c>
      <c r="E148" s="109"/>
    </row>
    <row r="149" spans="1:5" ht="20.100000000000001" customHeight="1">
      <c r="A149" s="112" t="s">
        <v>175</v>
      </c>
      <c r="B149" s="109"/>
      <c r="C149" s="109"/>
      <c r="D149" s="111" t="str">
        <f t="shared" si="2"/>
        <v/>
      </c>
      <c r="E149" s="109"/>
    </row>
    <row r="150" spans="1:5" ht="20.100000000000001" customHeight="1">
      <c r="A150" s="112" t="s">
        <v>258</v>
      </c>
      <c r="B150" s="109"/>
      <c r="C150" s="109"/>
      <c r="D150" s="111" t="str">
        <f t="shared" si="2"/>
        <v/>
      </c>
      <c r="E150" s="109"/>
    </row>
    <row r="151" spans="1:5" ht="20.100000000000001" customHeight="1">
      <c r="A151" s="113" t="s">
        <v>259</v>
      </c>
      <c r="B151" s="111">
        <f>SUM(B152:B160)</f>
        <v>20</v>
      </c>
      <c r="C151" s="111">
        <f>SUM(C152:C160)</f>
        <v>336</v>
      </c>
      <c r="D151" s="111">
        <f t="shared" si="2"/>
        <v>1680</v>
      </c>
      <c r="E151" s="109"/>
    </row>
    <row r="152" spans="1:5" ht="20.100000000000001" customHeight="1">
      <c r="A152" s="113" t="s">
        <v>166</v>
      </c>
      <c r="B152" s="109"/>
      <c r="C152" s="109"/>
      <c r="D152" s="111" t="str">
        <f t="shared" si="2"/>
        <v/>
      </c>
      <c r="E152" s="109"/>
    </row>
    <row r="153" spans="1:5" ht="20.100000000000001" customHeight="1">
      <c r="A153" s="113" t="s">
        <v>167</v>
      </c>
      <c r="B153" s="109"/>
      <c r="C153" s="109"/>
      <c r="D153" s="111" t="str">
        <f t="shared" si="2"/>
        <v/>
      </c>
      <c r="E153" s="109"/>
    </row>
    <row r="154" spans="1:5" ht="20.100000000000001" customHeight="1">
      <c r="A154" s="109" t="s">
        <v>168</v>
      </c>
      <c r="B154" s="109"/>
      <c r="C154" s="109"/>
      <c r="D154" s="111" t="str">
        <f t="shared" si="2"/>
        <v/>
      </c>
      <c r="E154" s="109"/>
    </row>
    <row r="155" spans="1:5" ht="20.100000000000001" customHeight="1">
      <c r="A155" s="112" t="s">
        <v>260</v>
      </c>
      <c r="B155" s="109"/>
      <c r="C155" s="109"/>
      <c r="D155" s="111" t="str">
        <f t="shared" si="2"/>
        <v/>
      </c>
      <c r="E155" s="109"/>
    </row>
    <row r="156" spans="1:5" ht="20.100000000000001" customHeight="1">
      <c r="A156" s="112" t="s">
        <v>261</v>
      </c>
      <c r="B156" s="109"/>
      <c r="C156" s="109"/>
      <c r="D156" s="111" t="str">
        <f t="shared" si="2"/>
        <v/>
      </c>
      <c r="E156" s="109"/>
    </row>
    <row r="157" spans="1:5" ht="20.100000000000001" customHeight="1">
      <c r="A157" s="112" t="s">
        <v>262</v>
      </c>
      <c r="B157" s="109">
        <v>20</v>
      </c>
      <c r="C157" s="109">
        <v>10</v>
      </c>
      <c r="D157" s="111">
        <f t="shared" si="2"/>
        <v>50</v>
      </c>
      <c r="E157" s="109"/>
    </row>
    <row r="158" spans="1:5" ht="20.100000000000001" customHeight="1">
      <c r="A158" s="113" t="s">
        <v>209</v>
      </c>
      <c r="B158" s="109"/>
      <c r="C158" s="109"/>
      <c r="D158" s="111" t="str">
        <f t="shared" si="2"/>
        <v/>
      </c>
      <c r="E158" s="109"/>
    </row>
    <row r="159" spans="1:5" ht="20.100000000000001" customHeight="1">
      <c r="A159" s="113" t="s">
        <v>175</v>
      </c>
      <c r="B159" s="109"/>
      <c r="C159" s="109">
        <v>326</v>
      </c>
      <c r="D159" s="111" t="str">
        <f t="shared" si="2"/>
        <v/>
      </c>
      <c r="E159" s="109"/>
    </row>
    <row r="160" spans="1:5" ht="20.100000000000001" customHeight="1">
      <c r="A160" s="113" t="s">
        <v>263</v>
      </c>
      <c r="B160" s="109"/>
      <c r="C160" s="109"/>
      <c r="D160" s="111" t="str">
        <f t="shared" si="2"/>
        <v/>
      </c>
      <c r="E160" s="109"/>
    </row>
    <row r="161" spans="1:5" ht="20.100000000000001" customHeight="1">
      <c r="A161" s="112" t="s">
        <v>264</v>
      </c>
      <c r="B161" s="111">
        <f>SUM(B162:B173)</f>
        <v>0</v>
      </c>
      <c r="C161" s="111">
        <f>SUM(C162:C173)</f>
        <v>60</v>
      </c>
      <c r="D161" s="111" t="str">
        <f t="shared" si="2"/>
        <v/>
      </c>
      <c r="E161" s="109"/>
    </row>
    <row r="162" spans="1:5" ht="20.100000000000001" customHeight="1">
      <c r="A162" s="112" t="s">
        <v>166</v>
      </c>
      <c r="B162" s="109"/>
      <c r="C162" s="109"/>
      <c r="D162" s="111" t="str">
        <f t="shared" si="2"/>
        <v/>
      </c>
      <c r="E162" s="109"/>
    </row>
    <row r="163" spans="1:5" ht="20.100000000000001" customHeight="1">
      <c r="A163" s="112" t="s">
        <v>167</v>
      </c>
      <c r="B163" s="109"/>
      <c r="C163" s="109"/>
      <c r="D163" s="111" t="str">
        <f t="shared" si="2"/>
        <v/>
      </c>
      <c r="E163" s="109"/>
    </row>
    <row r="164" spans="1:5" ht="20.100000000000001" customHeight="1">
      <c r="A164" s="113" t="s">
        <v>168</v>
      </c>
      <c r="B164" s="109"/>
      <c r="C164" s="109"/>
      <c r="D164" s="111" t="str">
        <f t="shared" si="2"/>
        <v/>
      </c>
      <c r="E164" s="109"/>
    </row>
    <row r="165" spans="1:5" ht="20.100000000000001" customHeight="1">
      <c r="A165" s="113" t="s">
        <v>265</v>
      </c>
      <c r="B165" s="109"/>
      <c r="C165" s="109"/>
      <c r="D165" s="111" t="str">
        <f t="shared" si="2"/>
        <v/>
      </c>
      <c r="E165" s="109"/>
    </row>
    <row r="166" spans="1:5" ht="20.25" customHeight="1">
      <c r="A166" s="113" t="s">
        <v>266</v>
      </c>
      <c r="B166" s="109"/>
      <c r="C166" s="109"/>
      <c r="D166" s="111" t="str">
        <f t="shared" si="2"/>
        <v/>
      </c>
      <c r="E166" s="109"/>
    </row>
    <row r="167" spans="1:5" ht="20.100000000000001" customHeight="1">
      <c r="A167" s="113" t="s">
        <v>267</v>
      </c>
      <c r="B167" s="109"/>
      <c r="C167" s="109">
        <v>10</v>
      </c>
      <c r="D167" s="111" t="str">
        <f t="shared" si="2"/>
        <v/>
      </c>
      <c r="E167" s="109"/>
    </row>
    <row r="168" spans="1:5" ht="20.100000000000001" customHeight="1">
      <c r="A168" s="112" t="s">
        <v>268</v>
      </c>
      <c r="B168" s="109"/>
      <c r="C168" s="109"/>
      <c r="D168" s="111" t="str">
        <f t="shared" si="2"/>
        <v/>
      </c>
      <c r="E168" s="109"/>
    </row>
    <row r="169" spans="1:5" ht="20.100000000000001" customHeight="1">
      <c r="A169" s="112" t="s">
        <v>269</v>
      </c>
      <c r="B169" s="109"/>
      <c r="C169" s="109"/>
      <c r="D169" s="111" t="str">
        <f t="shared" si="2"/>
        <v/>
      </c>
      <c r="E169" s="109"/>
    </row>
    <row r="170" spans="1:5" ht="20.100000000000001" customHeight="1">
      <c r="A170" s="112" t="s">
        <v>270</v>
      </c>
      <c r="B170" s="109"/>
      <c r="C170" s="109"/>
      <c r="D170" s="111" t="str">
        <f t="shared" si="2"/>
        <v/>
      </c>
      <c r="E170" s="109"/>
    </row>
    <row r="171" spans="1:5" ht="20.100000000000001" customHeight="1">
      <c r="A171" s="113" t="s">
        <v>209</v>
      </c>
      <c r="B171" s="109"/>
      <c r="C171" s="109"/>
      <c r="D171" s="111" t="str">
        <f t="shared" si="2"/>
        <v/>
      </c>
      <c r="E171" s="109"/>
    </row>
    <row r="172" spans="1:5" ht="20.100000000000001" customHeight="1">
      <c r="A172" s="113" t="s">
        <v>175</v>
      </c>
      <c r="B172" s="109"/>
      <c r="C172" s="109"/>
      <c r="D172" s="111" t="str">
        <f t="shared" si="2"/>
        <v/>
      </c>
      <c r="E172" s="109"/>
    </row>
    <row r="173" spans="1:5" ht="20.100000000000001" customHeight="1">
      <c r="A173" s="113" t="s">
        <v>271</v>
      </c>
      <c r="B173" s="109"/>
      <c r="C173" s="109">
        <v>50</v>
      </c>
      <c r="D173" s="111" t="str">
        <f t="shared" si="2"/>
        <v/>
      </c>
      <c r="E173" s="109"/>
    </row>
    <row r="174" spans="1:5" ht="20.100000000000001" customHeight="1">
      <c r="A174" s="112" t="s">
        <v>272</v>
      </c>
      <c r="B174" s="111">
        <f>SUM(B175:B180)</f>
        <v>0</v>
      </c>
      <c r="C174" s="111">
        <f>SUM(C175:C180)</f>
        <v>0</v>
      </c>
      <c r="D174" s="111" t="str">
        <f t="shared" si="2"/>
        <v/>
      </c>
      <c r="E174" s="109"/>
    </row>
    <row r="175" spans="1:5" ht="20.100000000000001" customHeight="1">
      <c r="A175" s="112" t="s">
        <v>166</v>
      </c>
      <c r="B175" s="109"/>
      <c r="C175" s="109"/>
      <c r="D175" s="111" t="str">
        <f t="shared" si="2"/>
        <v/>
      </c>
      <c r="E175" s="109"/>
    </row>
    <row r="176" spans="1:5" s="44" customFormat="1" ht="20.100000000000001" customHeight="1">
      <c r="A176" s="112" t="s">
        <v>167</v>
      </c>
      <c r="B176" s="109"/>
      <c r="C176" s="109"/>
      <c r="D176" s="111" t="str">
        <f t="shared" si="2"/>
        <v/>
      </c>
      <c r="E176" s="109"/>
    </row>
    <row r="177" spans="1:5" ht="20.100000000000001" customHeight="1">
      <c r="A177" s="113" t="s">
        <v>168</v>
      </c>
      <c r="B177" s="109"/>
      <c r="C177" s="109"/>
      <c r="D177" s="111" t="str">
        <f t="shared" si="2"/>
        <v/>
      </c>
      <c r="E177" s="109"/>
    </row>
    <row r="178" spans="1:5" ht="20.100000000000001" customHeight="1">
      <c r="A178" s="113" t="s">
        <v>273</v>
      </c>
      <c r="B178" s="109"/>
      <c r="C178" s="109"/>
      <c r="D178" s="111" t="str">
        <f t="shared" si="2"/>
        <v/>
      </c>
      <c r="E178" s="109"/>
    </row>
    <row r="179" spans="1:5" ht="20.100000000000001" customHeight="1">
      <c r="A179" s="113" t="s">
        <v>175</v>
      </c>
      <c r="B179" s="109"/>
      <c r="C179" s="109"/>
      <c r="D179" s="111" t="str">
        <f t="shared" si="2"/>
        <v/>
      </c>
      <c r="E179" s="109"/>
    </row>
    <row r="180" spans="1:5" ht="20.100000000000001" customHeight="1">
      <c r="A180" s="109" t="s">
        <v>274</v>
      </c>
      <c r="B180" s="109"/>
      <c r="C180" s="109"/>
      <c r="D180" s="111" t="str">
        <f t="shared" si="2"/>
        <v/>
      </c>
      <c r="E180" s="109"/>
    </row>
    <row r="181" spans="1:5" ht="20.100000000000001" customHeight="1">
      <c r="A181" s="112" t="s">
        <v>275</v>
      </c>
      <c r="B181" s="111">
        <f>SUM(B182:B187)</f>
        <v>0</v>
      </c>
      <c r="C181" s="111">
        <f>SUM(C182:C187)</f>
        <v>0</v>
      </c>
      <c r="D181" s="111" t="str">
        <f t="shared" si="2"/>
        <v/>
      </c>
      <c r="E181" s="109"/>
    </row>
    <row r="182" spans="1:5" ht="20.100000000000001" customHeight="1">
      <c r="A182" s="112" t="s">
        <v>166</v>
      </c>
      <c r="B182" s="109"/>
      <c r="C182" s="109"/>
      <c r="D182" s="111" t="str">
        <f t="shared" si="2"/>
        <v/>
      </c>
      <c r="E182" s="109"/>
    </row>
    <row r="183" spans="1:5" ht="20.25" customHeight="1">
      <c r="A183" s="112" t="s">
        <v>167</v>
      </c>
      <c r="B183" s="109"/>
      <c r="C183" s="109"/>
      <c r="D183" s="111" t="str">
        <f t="shared" si="2"/>
        <v/>
      </c>
      <c r="E183" s="109"/>
    </row>
    <row r="184" spans="1:5" ht="20.100000000000001" customHeight="1">
      <c r="A184" s="113" t="s">
        <v>168</v>
      </c>
      <c r="B184" s="109"/>
      <c r="C184" s="109"/>
      <c r="D184" s="111" t="str">
        <f t="shared" si="2"/>
        <v/>
      </c>
      <c r="E184" s="109"/>
    </row>
    <row r="185" spans="1:5" ht="20.100000000000001" customHeight="1">
      <c r="A185" s="113" t="s">
        <v>276</v>
      </c>
      <c r="B185" s="109"/>
      <c r="C185" s="109"/>
      <c r="D185" s="111" t="str">
        <f t="shared" si="2"/>
        <v/>
      </c>
      <c r="E185" s="109"/>
    </row>
    <row r="186" spans="1:5" ht="20.100000000000001" customHeight="1">
      <c r="A186" s="113" t="s">
        <v>175</v>
      </c>
      <c r="B186" s="109"/>
      <c r="C186" s="109"/>
      <c r="D186" s="111" t="str">
        <f t="shared" si="2"/>
        <v/>
      </c>
      <c r="E186" s="109"/>
    </row>
    <row r="187" spans="1:5" ht="20.100000000000001" customHeight="1">
      <c r="A187" s="112" t="s">
        <v>277</v>
      </c>
      <c r="B187" s="109"/>
      <c r="C187" s="109"/>
      <c r="D187" s="111" t="str">
        <f t="shared" si="2"/>
        <v/>
      </c>
      <c r="E187" s="109"/>
    </row>
    <row r="188" spans="1:5" ht="20.100000000000001" customHeight="1">
      <c r="A188" s="112" t="s">
        <v>278</v>
      </c>
      <c r="B188" s="111">
        <f>SUM(B189:B196)</f>
        <v>0</v>
      </c>
      <c r="C188" s="111">
        <f>SUM(C189:C196)</f>
        <v>0</v>
      </c>
      <c r="D188" s="111" t="str">
        <f t="shared" si="2"/>
        <v/>
      </c>
      <c r="E188" s="109"/>
    </row>
    <row r="189" spans="1:5" ht="20.100000000000001" customHeight="1">
      <c r="A189" s="112" t="s">
        <v>166</v>
      </c>
      <c r="B189" s="109"/>
      <c r="C189" s="109"/>
      <c r="D189" s="111" t="str">
        <f t="shared" si="2"/>
        <v/>
      </c>
      <c r="E189" s="109"/>
    </row>
    <row r="190" spans="1:5" ht="20.100000000000001" customHeight="1">
      <c r="A190" s="113" t="s">
        <v>167</v>
      </c>
      <c r="B190" s="109"/>
      <c r="C190" s="109"/>
      <c r="D190" s="111" t="str">
        <f t="shared" si="2"/>
        <v/>
      </c>
      <c r="E190" s="109"/>
    </row>
    <row r="191" spans="1:5" ht="20.100000000000001" customHeight="1">
      <c r="A191" s="113" t="s">
        <v>168</v>
      </c>
      <c r="B191" s="109"/>
      <c r="C191" s="109"/>
      <c r="D191" s="111" t="str">
        <f t="shared" si="2"/>
        <v/>
      </c>
      <c r="E191" s="109"/>
    </row>
    <row r="192" spans="1:5" ht="20.100000000000001" customHeight="1">
      <c r="A192" s="113" t="s">
        <v>279</v>
      </c>
      <c r="B192" s="109"/>
      <c r="C192" s="109"/>
      <c r="D192" s="111" t="str">
        <f t="shared" si="2"/>
        <v/>
      </c>
      <c r="E192" s="109"/>
    </row>
    <row r="193" spans="1:5" ht="20.100000000000001" customHeight="1">
      <c r="A193" s="109" t="s">
        <v>280</v>
      </c>
      <c r="B193" s="109"/>
      <c r="C193" s="109"/>
      <c r="D193" s="111" t="str">
        <f t="shared" si="2"/>
        <v/>
      </c>
      <c r="E193" s="109"/>
    </row>
    <row r="194" spans="1:5" ht="20.100000000000001" customHeight="1">
      <c r="A194" s="112" t="s">
        <v>281</v>
      </c>
      <c r="B194" s="109"/>
      <c r="C194" s="109"/>
      <c r="D194" s="111" t="str">
        <f t="shared" si="2"/>
        <v/>
      </c>
      <c r="E194" s="109"/>
    </row>
    <row r="195" spans="1:5" ht="20.100000000000001" customHeight="1">
      <c r="A195" s="112" t="s">
        <v>175</v>
      </c>
      <c r="B195" s="109"/>
      <c r="C195" s="109"/>
      <c r="D195" s="111" t="str">
        <f t="shared" si="2"/>
        <v/>
      </c>
      <c r="E195" s="109"/>
    </row>
    <row r="196" spans="1:5" ht="20.100000000000001" customHeight="1">
      <c r="A196" s="112" t="s">
        <v>282</v>
      </c>
      <c r="B196" s="109"/>
      <c r="C196" s="109"/>
      <c r="D196" s="111" t="str">
        <f t="shared" si="2"/>
        <v/>
      </c>
      <c r="E196" s="109"/>
    </row>
    <row r="197" spans="1:5" ht="20.100000000000001" customHeight="1">
      <c r="A197" s="113" t="s">
        <v>283</v>
      </c>
      <c r="B197" s="111">
        <f>SUM(B198:B202)</f>
        <v>0</v>
      </c>
      <c r="C197" s="111">
        <f>SUM(C198:C202)</f>
        <v>0</v>
      </c>
      <c r="D197" s="111" t="str">
        <f t="shared" ref="D197:D260" si="3">IF(B197=0,"",ROUND(C197/B197*100,1))</f>
        <v/>
      </c>
      <c r="E197" s="109"/>
    </row>
    <row r="198" spans="1:5" ht="20.100000000000001" customHeight="1">
      <c r="A198" s="113" t="s">
        <v>166</v>
      </c>
      <c r="B198" s="109"/>
      <c r="C198" s="109"/>
      <c r="D198" s="111" t="str">
        <f t="shared" si="3"/>
        <v/>
      </c>
      <c r="E198" s="109"/>
    </row>
    <row r="199" spans="1:5" ht="20.100000000000001" customHeight="1">
      <c r="A199" s="113" t="s">
        <v>167</v>
      </c>
      <c r="B199" s="109"/>
      <c r="C199" s="109"/>
      <c r="D199" s="111" t="str">
        <f t="shared" si="3"/>
        <v/>
      </c>
      <c r="E199" s="109"/>
    </row>
    <row r="200" spans="1:5" ht="20.100000000000001" customHeight="1">
      <c r="A200" s="112" t="s">
        <v>168</v>
      </c>
      <c r="B200" s="109"/>
      <c r="C200" s="109"/>
      <c r="D200" s="111" t="str">
        <f t="shared" si="3"/>
        <v/>
      </c>
      <c r="E200" s="109"/>
    </row>
    <row r="201" spans="1:5" ht="20.100000000000001" customHeight="1">
      <c r="A201" s="112" t="s">
        <v>284</v>
      </c>
      <c r="B201" s="109"/>
      <c r="C201" s="109"/>
      <c r="D201" s="111" t="str">
        <f t="shared" si="3"/>
        <v/>
      </c>
      <c r="E201" s="109"/>
    </row>
    <row r="202" spans="1:5" ht="20.100000000000001" customHeight="1">
      <c r="A202" s="112" t="s">
        <v>285</v>
      </c>
      <c r="B202" s="109"/>
      <c r="C202" s="109"/>
      <c r="D202" s="111" t="str">
        <f t="shared" si="3"/>
        <v/>
      </c>
      <c r="E202" s="109"/>
    </row>
    <row r="203" spans="1:5" ht="20.100000000000001" customHeight="1">
      <c r="A203" s="113" t="s">
        <v>286</v>
      </c>
      <c r="B203" s="111">
        <f>SUM(B204:B209)</f>
        <v>0</v>
      </c>
      <c r="C203" s="111">
        <f>SUM(C204:C209)</f>
        <v>0</v>
      </c>
      <c r="D203" s="111" t="str">
        <f t="shared" si="3"/>
        <v/>
      </c>
      <c r="E203" s="109"/>
    </row>
    <row r="204" spans="1:5" ht="20.100000000000001" customHeight="1">
      <c r="A204" s="113" t="s">
        <v>166</v>
      </c>
      <c r="B204" s="109"/>
      <c r="C204" s="109"/>
      <c r="D204" s="111" t="str">
        <f t="shared" si="3"/>
        <v/>
      </c>
      <c r="E204" s="109"/>
    </row>
    <row r="205" spans="1:5" ht="20.100000000000001" customHeight="1">
      <c r="A205" s="113" t="s">
        <v>167</v>
      </c>
      <c r="B205" s="109"/>
      <c r="C205" s="109"/>
      <c r="D205" s="111" t="str">
        <f t="shared" si="3"/>
        <v/>
      </c>
      <c r="E205" s="109"/>
    </row>
    <row r="206" spans="1:5" ht="20.100000000000001" customHeight="1">
      <c r="A206" s="109" t="s">
        <v>168</v>
      </c>
      <c r="B206" s="109"/>
      <c r="C206" s="109"/>
      <c r="D206" s="111" t="str">
        <f t="shared" si="3"/>
        <v/>
      </c>
      <c r="E206" s="109"/>
    </row>
    <row r="207" spans="1:5" ht="20.100000000000001" customHeight="1">
      <c r="A207" s="112" t="s">
        <v>180</v>
      </c>
      <c r="B207" s="109"/>
      <c r="C207" s="109"/>
      <c r="D207" s="111" t="str">
        <f t="shared" si="3"/>
        <v/>
      </c>
      <c r="E207" s="109"/>
    </row>
    <row r="208" spans="1:5" ht="20.100000000000001" customHeight="1">
      <c r="A208" s="112" t="s">
        <v>175</v>
      </c>
      <c r="B208" s="109"/>
      <c r="C208" s="109"/>
      <c r="D208" s="111" t="str">
        <f t="shared" si="3"/>
        <v/>
      </c>
      <c r="E208" s="109"/>
    </row>
    <row r="209" spans="1:5" ht="20.100000000000001" customHeight="1">
      <c r="A209" s="112" t="s">
        <v>287</v>
      </c>
      <c r="B209" s="109"/>
      <c r="C209" s="109"/>
      <c r="D209" s="111" t="str">
        <f t="shared" si="3"/>
        <v/>
      </c>
      <c r="E209" s="109"/>
    </row>
    <row r="210" spans="1:5" ht="20.100000000000001" customHeight="1">
      <c r="A210" s="113" t="s">
        <v>288</v>
      </c>
      <c r="B210" s="111">
        <f>SUM(B211:B217)</f>
        <v>0</v>
      </c>
      <c r="C210" s="111">
        <f>SUM(C211:C217)</f>
        <v>0</v>
      </c>
      <c r="D210" s="111" t="str">
        <f t="shared" si="3"/>
        <v/>
      </c>
      <c r="E210" s="109"/>
    </row>
    <row r="211" spans="1:5" ht="20.100000000000001" customHeight="1">
      <c r="A211" s="113" t="s">
        <v>166</v>
      </c>
      <c r="B211" s="109"/>
      <c r="C211" s="109"/>
      <c r="D211" s="111" t="str">
        <f t="shared" si="3"/>
        <v/>
      </c>
      <c r="E211" s="115"/>
    </row>
    <row r="212" spans="1:5" ht="20.100000000000001" customHeight="1">
      <c r="A212" s="113" t="s">
        <v>167</v>
      </c>
      <c r="B212" s="109"/>
      <c r="C212" s="109"/>
      <c r="D212" s="111" t="str">
        <f t="shared" si="3"/>
        <v/>
      </c>
      <c r="E212" s="115"/>
    </row>
    <row r="213" spans="1:5" ht="20.100000000000001" customHeight="1">
      <c r="A213" s="112" t="s">
        <v>168</v>
      </c>
      <c r="B213" s="115"/>
      <c r="C213" s="115"/>
      <c r="D213" s="111" t="str">
        <f t="shared" si="3"/>
        <v/>
      </c>
      <c r="E213" s="115"/>
    </row>
    <row r="214" spans="1:5" ht="20.100000000000001" customHeight="1">
      <c r="A214" s="112" t="s">
        <v>289</v>
      </c>
      <c r="B214" s="115"/>
      <c r="C214" s="109"/>
      <c r="D214" s="111" t="str">
        <f t="shared" si="3"/>
        <v/>
      </c>
      <c r="E214" s="109"/>
    </row>
    <row r="215" spans="1:5" ht="20.100000000000001" customHeight="1">
      <c r="A215" s="112" t="s">
        <v>290</v>
      </c>
      <c r="B215" s="115"/>
      <c r="C215" s="109"/>
      <c r="D215" s="111" t="str">
        <f t="shared" si="3"/>
        <v/>
      </c>
      <c r="E215" s="109"/>
    </row>
    <row r="216" spans="1:5" ht="20.100000000000001" customHeight="1">
      <c r="A216" s="113" t="s">
        <v>175</v>
      </c>
      <c r="B216" s="109"/>
      <c r="C216" s="116"/>
      <c r="D216" s="111" t="str">
        <f t="shared" si="3"/>
        <v/>
      </c>
      <c r="E216" s="109"/>
    </row>
    <row r="217" spans="1:5" ht="20.100000000000001" customHeight="1">
      <c r="A217" s="113" t="s">
        <v>291</v>
      </c>
      <c r="B217" s="109"/>
      <c r="C217" s="116"/>
      <c r="D217" s="111" t="str">
        <f t="shared" si="3"/>
        <v/>
      </c>
      <c r="E217" s="109"/>
    </row>
    <row r="218" spans="1:5" ht="20.100000000000001" customHeight="1">
      <c r="A218" s="113" t="s">
        <v>292</v>
      </c>
      <c r="B218" s="110">
        <f>SUM(B219:B224)</f>
        <v>607</v>
      </c>
      <c r="C218" s="110">
        <f>SUM(C219:C224)</f>
        <v>1581</v>
      </c>
      <c r="D218" s="111">
        <f t="shared" si="3"/>
        <v>260.5</v>
      </c>
      <c r="E218" s="109"/>
    </row>
    <row r="219" spans="1:5" ht="20.100000000000001" customHeight="1">
      <c r="A219" s="113" t="s">
        <v>166</v>
      </c>
      <c r="B219" s="116">
        <v>607</v>
      </c>
      <c r="C219" s="116">
        <v>188</v>
      </c>
      <c r="D219" s="111">
        <f t="shared" si="3"/>
        <v>31</v>
      </c>
      <c r="E219" s="109"/>
    </row>
    <row r="220" spans="1:5" ht="20.100000000000001" customHeight="1">
      <c r="A220" s="112" t="s">
        <v>167</v>
      </c>
      <c r="B220" s="117"/>
      <c r="C220" s="117">
        <v>468</v>
      </c>
      <c r="D220" s="111" t="str">
        <f t="shared" si="3"/>
        <v/>
      </c>
      <c r="E220" s="109"/>
    </row>
    <row r="221" spans="1:5" ht="20.100000000000001" customHeight="1">
      <c r="A221" s="112" t="s">
        <v>168</v>
      </c>
      <c r="B221" s="117"/>
      <c r="C221" s="117"/>
      <c r="D221" s="111" t="str">
        <f t="shared" si="3"/>
        <v/>
      </c>
      <c r="E221" s="109"/>
    </row>
    <row r="222" spans="1:5" ht="20.100000000000001" customHeight="1">
      <c r="A222" s="112" t="s">
        <v>293</v>
      </c>
      <c r="B222" s="117"/>
      <c r="C222" s="117">
        <v>925</v>
      </c>
      <c r="D222" s="111" t="str">
        <f t="shared" si="3"/>
        <v/>
      </c>
      <c r="E222" s="109"/>
    </row>
    <row r="223" spans="1:5" ht="20.100000000000001" customHeight="1">
      <c r="A223" s="113" t="s">
        <v>175</v>
      </c>
      <c r="B223" s="117"/>
      <c r="C223" s="117"/>
      <c r="D223" s="111" t="str">
        <f t="shared" si="3"/>
        <v/>
      </c>
      <c r="E223" s="109"/>
    </row>
    <row r="224" spans="1:5" ht="20.100000000000001" customHeight="1">
      <c r="A224" s="113" t="s">
        <v>294</v>
      </c>
      <c r="B224" s="117"/>
      <c r="C224" s="117"/>
      <c r="D224" s="111" t="str">
        <f t="shared" si="3"/>
        <v/>
      </c>
      <c r="E224" s="109"/>
    </row>
    <row r="225" spans="1:5" ht="20.100000000000001" customHeight="1">
      <c r="A225" s="113" t="s">
        <v>295</v>
      </c>
      <c r="B225" s="118">
        <f>SUM(B226:B230)</f>
        <v>0</v>
      </c>
      <c r="C225" s="118">
        <f>SUM(C226:C230)</f>
        <v>0</v>
      </c>
      <c r="D225" s="111" t="str">
        <f t="shared" si="3"/>
        <v/>
      </c>
      <c r="E225" s="109"/>
    </row>
    <row r="226" spans="1:5" ht="20.100000000000001" customHeight="1">
      <c r="A226" s="112" t="s">
        <v>166</v>
      </c>
      <c r="B226" s="117"/>
      <c r="C226" s="117"/>
      <c r="D226" s="111" t="str">
        <f t="shared" si="3"/>
        <v/>
      </c>
      <c r="E226" s="109"/>
    </row>
    <row r="227" spans="1:5" ht="20.100000000000001" customHeight="1">
      <c r="A227" s="112" t="s">
        <v>167</v>
      </c>
      <c r="B227" s="117"/>
      <c r="C227" s="117"/>
      <c r="D227" s="111" t="str">
        <f t="shared" si="3"/>
        <v/>
      </c>
      <c r="E227" s="109"/>
    </row>
    <row r="228" spans="1:5" ht="20.100000000000001" customHeight="1">
      <c r="A228" s="112" t="s">
        <v>168</v>
      </c>
      <c r="B228" s="116"/>
      <c r="C228" s="116"/>
      <c r="D228" s="111" t="str">
        <f t="shared" si="3"/>
        <v/>
      </c>
      <c r="E228" s="109"/>
    </row>
    <row r="229" spans="1:5" ht="20.100000000000001" customHeight="1">
      <c r="A229" s="113" t="s">
        <v>175</v>
      </c>
      <c r="B229" s="116"/>
      <c r="C229" s="116"/>
      <c r="D229" s="111" t="str">
        <f t="shared" si="3"/>
        <v/>
      </c>
      <c r="E229" s="109"/>
    </row>
    <row r="230" spans="1:5" ht="20.100000000000001" customHeight="1">
      <c r="A230" s="113" t="s">
        <v>296</v>
      </c>
      <c r="B230" s="116"/>
      <c r="C230" s="116"/>
      <c r="D230" s="111" t="str">
        <f t="shared" si="3"/>
        <v/>
      </c>
      <c r="E230" s="109"/>
    </row>
    <row r="231" spans="1:5" ht="20.100000000000001" customHeight="1">
      <c r="A231" s="113" t="s">
        <v>297</v>
      </c>
      <c r="B231" s="119">
        <f>SUM(B232:B236)</f>
        <v>0</v>
      </c>
      <c r="C231" s="119">
        <f>SUM(C232:C236)</f>
        <v>0</v>
      </c>
      <c r="D231" s="111" t="str">
        <f t="shared" si="3"/>
        <v/>
      </c>
      <c r="E231" s="109"/>
    </row>
    <row r="232" spans="1:5" ht="20.100000000000001" customHeight="1">
      <c r="A232" s="109" t="s">
        <v>166</v>
      </c>
      <c r="B232" s="109"/>
      <c r="C232" s="109"/>
      <c r="D232" s="111" t="str">
        <f t="shared" si="3"/>
        <v/>
      </c>
      <c r="E232" s="109"/>
    </row>
    <row r="233" spans="1:5" ht="20.100000000000001" customHeight="1">
      <c r="A233" s="112" t="s">
        <v>167</v>
      </c>
      <c r="B233" s="109"/>
      <c r="C233" s="109"/>
      <c r="D233" s="111" t="str">
        <f t="shared" si="3"/>
        <v/>
      </c>
      <c r="E233" s="109"/>
    </row>
    <row r="234" spans="1:5" ht="20.100000000000001" customHeight="1">
      <c r="A234" s="112" t="s">
        <v>168</v>
      </c>
      <c r="B234" s="109"/>
      <c r="C234" s="109"/>
      <c r="D234" s="111" t="str">
        <f t="shared" si="3"/>
        <v/>
      </c>
      <c r="E234" s="109"/>
    </row>
    <row r="235" spans="1:5" ht="20.100000000000001" customHeight="1">
      <c r="A235" s="112" t="s">
        <v>175</v>
      </c>
      <c r="B235" s="109"/>
      <c r="C235" s="109"/>
      <c r="D235" s="111" t="str">
        <f t="shared" si="3"/>
        <v/>
      </c>
      <c r="E235" s="109"/>
    </row>
    <row r="236" spans="1:5" ht="20.100000000000001" customHeight="1">
      <c r="A236" s="113" t="s">
        <v>298</v>
      </c>
      <c r="B236" s="109"/>
      <c r="C236" s="109"/>
      <c r="D236" s="111" t="str">
        <f t="shared" si="3"/>
        <v/>
      </c>
      <c r="E236" s="109"/>
    </row>
    <row r="237" spans="1:5" ht="20.100000000000001" customHeight="1">
      <c r="A237" s="113" t="s">
        <v>299</v>
      </c>
      <c r="B237" s="111">
        <f>SUM(B238:B242)</f>
        <v>0</v>
      </c>
      <c r="C237" s="111">
        <f>SUM(C238:C242)</f>
        <v>0</v>
      </c>
      <c r="D237" s="111" t="str">
        <f t="shared" si="3"/>
        <v/>
      </c>
      <c r="E237" s="109"/>
    </row>
    <row r="238" spans="1:5" ht="20.100000000000001" customHeight="1">
      <c r="A238" s="113" t="s">
        <v>166</v>
      </c>
      <c r="B238" s="109"/>
      <c r="C238" s="109"/>
      <c r="D238" s="111" t="str">
        <f t="shared" si="3"/>
        <v/>
      </c>
      <c r="E238" s="109"/>
    </row>
    <row r="239" spans="1:5" ht="20.100000000000001" customHeight="1">
      <c r="A239" s="112" t="s">
        <v>167</v>
      </c>
      <c r="B239" s="109"/>
      <c r="C239" s="109"/>
      <c r="D239" s="111" t="str">
        <f t="shared" si="3"/>
        <v/>
      </c>
      <c r="E239" s="109"/>
    </row>
    <row r="240" spans="1:5" ht="20.100000000000001" customHeight="1">
      <c r="A240" s="112" t="s">
        <v>168</v>
      </c>
      <c r="B240" s="109"/>
      <c r="C240" s="109"/>
      <c r="D240" s="111" t="str">
        <f t="shared" si="3"/>
        <v/>
      </c>
      <c r="E240" s="109"/>
    </row>
    <row r="241" spans="1:5" ht="20.100000000000001" customHeight="1">
      <c r="A241" s="112" t="s">
        <v>175</v>
      </c>
      <c r="B241" s="109"/>
      <c r="C241" s="109"/>
      <c r="D241" s="111" t="str">
        <f t="shared" si="3"/>
        <v/>
      </c>
      <c r="E241" s="109"/>
    </row>
    <row r="242" spans="1:5" ht="20.100000000000001" customHeight="1">
      <c r="A242" s="113" t="s">
        <v>300</v>
      </c>
      <c r="B242" s="109"/>
      <c r="C242" s="109"/>
      <c r="D242" s="111" t="str">
        <f t="shared" si="3"/>
        <v/>
      </c>
      <c r="E242" s="109"/>
    </row>
    <row r="243" spans="1:5" ht="20.100000000000001" customHeight="1">
      <c r="A243" s="113" t="s">
        <v>301</v>
      </c>
      <c r="B243" s="111">
        <f>SUM(B244:B248)</f>
        <v>0</v>
      </c>
      <c r="C243" s="111">
        <f>SUM(C244:C248)</f>
        <v>0</v>
      </c>
      <c r="D243" s="111" t="str">
        <f t="shared" si="3"/>
        <v/>
      </c>
      <c r="E243" s="109"/>
    </row>
    <row r="244" spans="1:5" ht="20.100000000000001" customHeight="1">
      <c r="A244" s="113" t="s">
        <v>166</v>
      </c>
      <c r="B244" s="109"/>
      <c r="C244" s="109"/>
      <c r="D244" s="111" t="str">
        <f t="shared" si="3"/>
        <v/>
      </c>
      <c r="E244" s="109"/>
    </row>
    <row r="245" spans="1:5" ht="20.100000000000001" customHeight="1">
      <c r="A245" s="109" t="s">
        <v>167</v>
      </c>
      <c r="B245" s="109"/>
      <c r="C245" s="109"/>
      <c r="D245" s="111" t="str">
        <f t="shared" si="3"/>
        <v/>
      </c>
      <c r="E245" s="109"/>
    </row>
    <row r="246" spans="1:5" ht="20.100000000000001" customHeight="1">
      <c r="A246" s="112" t="s">
        <v>168</v>
      </c>
      <c r="B246" s="109"/>
      <c r="C246" s="109"/>
      <c r="D246" s="111" t="str">
        <f t="shared" si="3"/>
        <v/>
      </c>
      <c r="E246" s="109"/>
    </row>
    <row r="247" spans="1:5" ht="20.100000000000001" customHeight="1">
      <c r="A247" s="112" t="s">
        <v>175</v>
      </c>
      <c r="B247" s="109"/>
      <c r="C247" s="109"/>
      <c r="D247" s="111" t="str">
        <f t="shared" si="3"/>
        <v/>
      </c>
      <c r="E247" s="109"/>
    </row>
    <row r="248" spans="1:5" ht="20.100000000000001" customHeight="1">
      <c r="A248" s="112" t="s">
        <v>302</v>
      </c>
      <c r="B248" s="109"/>
      <c r="C248" s="109"/>
      <c r="D248" s="111" t="str">
        <f t="shared" si="3"/>
        <v/>
      </c>
      <c r="E248" s="109"/>
    </row>
    <row r="249" spans="1:5" ht="20.100000000000001" customHeight="1">
      <c r="A249" s="113" t="s">
        <v>303</v>
      </c>
      <c r="B249" s="111">
        <f>SUM(B250:B254)</f>
        <v>0</v>
      </c>
      <c r="C249" s="111">
        <f>SUM(C250:C254)</f>
        <v>0</v>
      </c>
      <c r="D249" s="111" t="str">
        <f t="shared" si="3"/>
        <v/>
      </c>
      <c r="E249" s="109"/>
    </row>
    <row r="250" spans="1:5" ht="20.100000000000001" customHeight="1">
      <c r="A250" s="113" t="s">
        <v>166</v>
      </c>
      <c r="B250" s="109"/>
      <c r="C250" s="109"/>
      <c r="D250" s="111" t="str">
        <f t="shared" si="3"/>
        <v/>
      </c>
      <c r="E250" s="109"/>
    </row>
    <row r="251" spans="1:5" ht="20.100000000000001" customHeight="1">
      <c r="A251" s="113" t="s">
        <v>167</v>
      </c>
      <c r="B251" s="109"/>
      <c r="C251" s="109"/>
      <c r="D251" s="111" t="str">
        <f t="shared" si="3"/>
        <v/>
      </c>
      <c r="E251" s="109"/>
    </row>
    <row r="252" spans="1:5" ht="20.100000000000001" customHeight="1">
      <c r="A252" s="112" t="s">
        <v>168</v>
      </c>
      <c r="B252" s="109"/>
      <c r="C252" s="109"/>
      <c r="D252" s="111" t="str">
        <f t="shared" si="3"/>
        <v/>
      </c>
      <c r="E252" s="109"/>
    </row>
    <row r="253" spans="1:5" ht="20.100000000000001" customHeight="1">
      <c r="A253" s="112" t="s">
        <v>175</v>
      </c>
      <c r="B253" s="109"/>
      <c r="C253" s="109"/>
      <c r="D253" s="111" t="str">
        <f t="shared" si="3"/>
        <v/>
      </c>
      <c r="E253" s="109"/>
    </row>
    <row r="254" spans="1:5" ht="20.100000000000001" customHeight="1">
      <c r="A254" s="112" t="s">
        <v>304</v>
      </c>
      <c r="B254" s="109"/>
      <c r="C254" s="109"/>
      <c r="D254" s="111" t="str">
        <f t="shared" si="3"/>
        <v/>
      </c>
      <c r="E254" s="109"/>
    </row>
    <row r="255" spans="1:5" ht="20.100000000000001" customHeight="1">
      <c r="A255" s="113" t="s">
        <v>305</v>
      </c>
      <c r="B255" s="111">
        <f>SUM(B256:B257)</f>
        <v>0</v>
      </c>
      <c r="C255" s="111">
        <f>SUM(C256:C257)</f>
        <v>0</v>
      </c>
      <c r="D255" s="111" t="str">
        <f t="shared" si="3"/>
        <v/>
      </c>
      <c r="E255" s="109"/>
    </row>
    <row r="256" spans="1:5" ht="20.100000000000001" customHeight="1">
      <c r="A256" s="113" t="s">
        <v>306</v>
      </c>
      <c r="B256" s="109"/>
      <c r="C256" s="109"/>
      <c r="D256" s="111" t="str">
        <f t="shared" si="3"/>
        <v/>
      </c>
      <c r="E256" s="109"/>
    </row>
    <row r="257" spans="1:5" ht="20.100000000000001" customHeight="1">
      <c r="A257" s="113" t="s">
        <v>307</v>
      </c>
      <c r="B257" s="109"/>
      <c r="C257" s="109"/>
      <c r="D257" s="111" t="str">
        <f t="shared" si="3"/>
        <v/>
      </c>
      <c r="E257" s="109"/>
    </row>
    <row r="258" spans="1:5" ht="20.100000000000001" customHeight="1">
      <c r="A258" s="109" t="s">
        <v>308</v>
      </c>
      <c r="B258" s="111">
        <f>SUM(B259:B260)</f>
        <v>0</v>
      </c>
      <c r="C258" s="111">
        <f>SUM(C259:C260)</f>
        <v>0</v>
      </c>
      <c r="D258" s="111" t="str">
        <f t="shared" si="3"/>
        <v/>
      </c>
      <c r="E258" s="109"/>
    </row>
    <row r="259" spans="1:5" ht="20.100000000000001" customHeight="1">
      <c r="A259" s="112" t="s">
        <v>309</v>
      </c>
      <c r="B259" s="109"/>
      <c r="C259" s="109"/>
      <c r="D259" s="111" t="str">
        <f t="shared" si="3"/>
        <v/>
      </c>
      <c r="E259" s="109"/>
    </row>
    <row r="260" spans="1:5" ht="20.100000000000001" customHeight="1">
      <c r="A260" s="112" t="s">
        <v>310</v>
      </c>
      <c r="B260" s="109"/>
      <c r="C260" s="109"/>
      <c r="D260" s="111" t="str">
        <f t="shared" si="3"/>
        <v/>
      </c>
      <c r="E260" s="109"/>
    </row>
    <row r="261" spans="1:5" ht="20.100000000000001" customHeight="1">
      <c r="A261" s="109" t="s">
        <v>311</v>
      </c>
      <c r="B261" s="111">
        <f>SUM(B262,B271,)</f>
        <v>0</v>
      </c>
      <c r="C261" s="111">
        <f>SUM(C262,C271,)</f>
        <v>0</v>
      </c>
      <c r="D261" s="111" t="str">
        <f t="shared" ref="D261:D324" si="4">IF(B261=0,"",ROUND(C261/B261*100,1))</f>
        <v/>
      </c>
      <c r="E261" s="109"/>
    </row>
    <row r="262" spans="1:5" ht="20.100000000000001" customHeight="1">
      <c r="A262" s="113" t="s">
        <v>312</v>
      </c>
      <c r="B262" s="111">
        <f>SUM(B263:B270)</f>
        <v>0</v>
      </c>
      <c r="C262" s="111">
        <f>SUM(C263:C270)</f>
        <v>0</v>
      </c>
      <c r="D262" s="111" t="str">
        <f t="shared" si="4"/>
        <v/>
      </c>
      <c r="E262" s="109"/>
    </row>
    <row r="263" spans="1:5" ht="20.100000000000001" customHeight="1">
      <c r="A263" s="113" t="s">
        <v>313</v>
      </c>
      <c r="B263" s="109"/>
      <c r="C263" s="109"/>
      <c r="D263" s="111" t="str">
        <f t="shared" si="4"/>
        <v/>
      </c>
      <c r="E263" s="109"/>
    </row>
    <row r="264" spans="1:5" ht="20.100000000000001" customHeight="1">
      <c r="A264" s="112" t="s">
        <v>314</v>
      </c>
      <c r="B264" s="109"/>
      <c r="C264" s="109"/>
      <c r="D264" s="111" t="str">
        <f t="shared" si="4"/>
        <v/>
      </c>
      <c r="E264" s="109"/>
    </row>
    <row r="265" spans="1:5" ht="20.100000000000001" customHeight="1">
      <c r="A265" s="112" t="s">
        <v>315</v>
      </c>
      <c r="B265" s="109"/>
      <c r="C265" s="109"/>
      <c r="D265" s="111" t="str">
        <f t="shared" si="4"/>
        <v/>
      </c>
      <c r="E265" s="109"/>
    </row>
    <row r="266" spans="1:5" ht="20.100000000000001" customHeight="1">
      <c r="A266" s="112" t="s">
        <v>316</v>
      </c>
      <c r="B266" s="109"/>
      <c r="C266" s="109"/>
      <c r="D266" s="111" t="str">
        <f t="shared" si="4"/>
        <v/>
      </c>
      <c r="E266" s="109"/>
    </row>
    <row r="267" spans="1:5" ht="20.100000000000001" customHeight="1">
      <c r="A267" s="113" t="s">
        <v>317</v>
      </c>
      <c r="B267" s="109"/>
      <c r="C267" s="109"/>
      <c r="D267" s="111" t="str">
        <f t="shared" si="4"/>
        <v/>
      </c>
      <c r="E267" s="109"/>
    </row>
    <row r="268" spans="1:5" ht="20.100000000000001" customHeight="1">
      <c r="A268" s="113" t="s">
        <v>318</v>
      </c>
      <c r="B268" s="109"/>
      <c r="C268" s="109"/>
      <c r="D268" s="111" t="str">
        <f t="shared" si="4"/>
        <v/>
      </c>
      <c r="E268" s="109"/>
    </row>
    <row r="269" spans="1:5" ht="20.100000000000001" customHeight="1">
      <c r="A269" s="113" t="s">
        <v>319</v>
      </c>
      <c r="B269" s="109"/>
      <c r="C269" s="109"/>
      <c r="D269" s="111" t="str">
        <f t="shared" si="4"/>
        <v/>
      </c>
      <c r="E269" s="109"/>
    </row>
    <row r="270" spans="1:5" ht="20.100000000000001" customHeight="1">
      <c r="A270" s="113" t="s">
        <v>320</v>
      </c>
      <c r="B270" s="109"/>
      <c r="C270" s="109"/>
      <c r="D270" s="111" t="str">
        <f t="shared" si="4"/>
        <v/>
      </c>
      <c r="E270" s="109"/>
    </row>
    <row r="271" spans="1:5" ht="20.100000000000001" customHeight="1">
      <c r="A271" s="113" t="s">
        <v>321</v>
      </c>
      <c r="B271" s="109"/>
      <c r="C271" s="109"/>
      <c r="D271" s="111" t="str">
        <f t="shared" si="4"/>
        <v/>
      </c>
      <c r="E271" s="109"/>
    </row>
    <row r="272" spans="1:5" ht="20.100000000000001" customHeight="1">
      <c r="A272" s="109" t="s">
        <v>322</v>
      </c>
      <c r="B272" s="111">
        <f>SUM(B273,B283,B305,B312,B324,B333,B347,B356,B365,B373,B381,B390,)</f>
        <v>2488</v>
      </c>
      <c r="C272" s="111">
        <f>SUM(C273,C283,C305,C312,C324,C333,C347,C356,C365,C373,C381,C390,)</f>
        <v>3136</v>
      </c>
      <c r="D272" s="111">
        <f t="shared" si="4"/>
        <v>126</v>
      </c>
      <c r="E272" s="109"/>
    </row>
    <row r="273" spans="1:5" ht="20.100000000000001" customHeight="1">
      <c r="A273" s="112" t="s">
        <v>323</v>
      </c>
      <c r="B273" s="111">
        <f>SUM(B274:B282)</f>
        <v>488</v>
      </c>
      <c r="C273" s="111">
        <f>SUM(C274:C282)</f>
        <v>210</v>
      </c>
      <c r="D273" s="111">
        <f t="shared" si="4"/>
        <v>43</v>
      </c>
      <c r="E273" s="109"/>
    </row>
    <row r="274" spans="1:5" ht="20.100000000000001" customHeight="1">
      <c r="A274" s="112" t="s">
        <v>324</v>
      </c>
      <c r="B274" s="109"/>
      <c r="C274" s="109"/>
      <c r="D274" s="111" t="str">
        <f t="shared" si="4"/>
        <v/>
      </c>
      <c r="E274" s="109"/>
    </row>
    <row r="275" spans="1:5" ht="20.100000000000001" customHeight="1">
      <c r="A275" s="112" t="s">
        <v>325</v>
      </c>
      <c r="B275" s="109"/>
      <c r="C275" s="109"/>
      <c r="D275" s="111" t="str">
        <f t="shared" si="4"/>
        <v/>
      </c>
      <c r="E275" s="109"/>
    </row>
    <row r="276" spans="1:5" ht="20.100000000000001" customHeight="1">
      <c r="A276" s="113" t="s">
        <v>326</v>
      </c>
      <c r="B276" s="109">
        <v>488</v>
      </c>
      <c r="C276" s="109">
        <v>210</v>
      </c>
      <c r="D276" s="111">
        <f t="shared" si="4"/>
        <v>43</v>
      </c>
      <c r="E276" s="109"/>
    </row>
    <row r="277" spans="1:5" ht="20.100000000000001" customHeight="1">
      <c r="A277" s="113" t="s">
        <v>327</v>
      </c>
      <c r="B277" s="109"/>
      <c r="C277" s="109"/>
      <c r="D277" s="111" t="str">
        <f t="shared" si="4"/>
        <v/>
      </c>
      <c r="E277" s="109"/>
    </row>
    <row r="278" spans="1:5" ht="20.100000000000001" customHeight="1">
      <c r="A278" s="113" t="s">
        <v>328</v>
      </c>
      <c r="B278" s="109"/>
      <c r="C278" s="109"/>
      <c r="D278" s="111" t="str">
        <f t="shared" si="4"/>
        <v/>
      </c>
      <c r="E278" s="109"/>
    </row>
    <row r="279" spans="1:5" ht="20.100000000000001" customHeight="1">
      <c r="A279" s="112" t="s">
        <v>329</v>
      </c>
      <c r="B279" s="109"/>
      <c r="C279" s="109"/>
      <c r="D279" s="111" t="str">
        <f t="shared" si="4"/>
        <v/>
      </c>
      <c r="E279" s="109"/>
    </row>
    <row r="280" spans="1:5" ht="20.100000000000001" customHeight="1">
      <c r="A280" s="112" t="s">
        <v>330</v>
      </c>
      <c r="B280" s="109"/>
      <c r="C280" s="109"/>
      <c r="D280" s="111" t="str">
        <f t="shared" si="4"/>
        <v/>
      </c>
      <c r="E280" s="109"/>
    </row>
    <row r="281" spans="1:5" ht="20.100000000000001" customHeight="1">
      <c r="A281" s="112" t="s">
        <v>331</v>
      </c>
      <c r="B281" s="109"/>
      <c r="C281" s="109"/>
      <c r="D281" s="111" t="str">
        <f t="shared" si="4"/>
        <v/>
      </c>
      <c r="E281" s="109"/>
    </row>
    <row r="282" spans="1:5" ht="20.100000000000001" customHeight="1">
      <c r="A282" s="113" t="s">
        <v>332</v>
      </c>
      <c r="B282" s="109"/>
      <c r="C282" s="109"/>
      <c r="D282" s="111" t="str">
        <f t="shared" si="4"/>
        <v/>
      </c>
      <c r="E282" s="109"/>
    </row>
    <row r="283" spans="1:5" ht="20.100000000000001" customHeight="1">
      <c r="A283" s="113" t="s">
        <v>333</v>
      </c>
      <c r="B283" s="111">
        <f>SUM(B284:B304)</f>
        <v>663</v>
      </c>
      <c r="C283" s="111">
        <f>SUM(C284:C304)</f>
        <v>629</v>
      </c>
      <c r="D283" s="111">
        <f t="shared" si="4"/>
        <v>94.9</v>
      </c>
      <c r="E283" s="109"/>
    </row>
    <row r="284" spans="1:5" ht="20.100000000000001" customHeight="1">
      <c r="A284" s="113" t="s">
        <v>166</v>
      </c>
      <c r="B284" s="109"/>
      <c r="C284" s="109"/>
      <c r="D284" s="111" t="str">
        <f t="shared" si="4"/>
        <v/>
      </c>
      <c r="E284" s="109"/>
    </row>
    <row r="285" spans="1:5" ht="20.100000000000001" customHeight="1">
      <c r="A285" s="109" t="s">
        <v>167</v>
      </c>
      <c r="B285" s="109"/>
      <c r="C285" s="109"/>
      <c r="D285" s="111" t="str">
        <f t="shared" si="4"/>
        <v/>
      </c>
      <c r="E285" s="109"/>
    </row>
    <row r="286" spans="1:5" ht="20.100000000000001" customHeight="1">
      <c r="A286" s="112" t="s">
        <v>168</v>
      </c>
      <c r="B286" s="109"/>
      <c r="C286" s="109"/>
      <c r="D286" s="111" t="str">
        <f t="shared" si="4"/>
        <v/>
      </c>
      <c r="E286" s="109"/>
    </row>
    <row r="287" spans="1:5" ht="20.100000000000001" customHeight="1">
      <c r="A287" s="112" t="s">
        <v>334</v>
      </c>
      <c r="B287" s="109">
        <v>663</v>
      </c>
      <c r="C287" s="109">
        <v>629</v>
      </c>
      <c r="D287" s="111">
        <f t="shared" si="4"/>
        <v>94.9</v>
      </c>
      <c r="E287" s="109"/>
    </row>
    <row r="288" spans="1:5" ht="20.100000000000001" customHeight="1">
      <c r="A288" s="112" t="s">
        <v>335</v>
      </c>
      <c r="B288" s="109"/>
      <c r="C288" s="109"/>
      <c r="D288" s="111" t="str">
        <f t="shared" si="4"/>
        <v/>
      </c>
      <c r="E288" s="109"/>
    </row>
    <row r="289" spans="1:5" ht="20.100000000000001" customHeight="1">
      <c r="A289" s="113" t="s">
        <v>336</v>
      </c>
      <c r="B289" s="109"/>
      <c r="C289" s="109"/>
      <c r="D289" s="111" t="str">
        <f t="shared" si="4"/>
        <v/>
      </c>
      <c r="E289" s="109"/>
    </row>
    <row r="290" spans="1:5" ht="20.100000000000001" customHeight="1">
      <c r="A290" s="113" t="s">
        <v>337</v>
      </c>
      <c r="B290" s="109"/>
      <c r="C290" s="109"/>
      <c r="D290" s="111" t="str">
        <f t="shared" si="4"/>
        <v/>
      </c>
      <c r="E290" s="109"/>
    </row>
    <row r="291" spans="1:5" ht="20.100000000000001" customHeight="1">
      <c r="A291" s="113" t="s">
        <v>338</v>
      </c>
      <c r="B291" s="109"/>
      <c r="C291" s="109"/>
      <c r="D291" s="111" t="str">
        <f t="shared" si="4"/>
        <v/>
      </c>
      <c r="E291" s="109"/>
    </row>
    <row r="292" spans="1:5" ht="20.100000000000001" customHeight="1">
      <c r="A292" s="112" t="s">
        <v>339</v>
      </c>
      <c r="B292" s="109"/>
      <c r="C292" s="109"/>
      <c r="D292" s="111" t="str">
        <f t="shared" si="4"/>
        <v/>
      </c>
      <c r="E292" s="109"/>
    </row>
    <row r="293" spans="1:5" ht="20.100000000000001" customHeight="1">
      <c r="A293" s="112" t="s">
        <v>340</v>
      </c>
      <c r="B293" s="109"/>
      <c r="C293" s="109"/>
      <c r="D293" s="111" t="str">
        <f t="shared" si="4"/>
        <v/>
      </c>
      <c r="E293" s="109"/>
    </row>
    <row r="294" spans="1:5" ht="20.100000000000001" customHeight="1">
      <c r="A294" s="112" t="s">
        <v>341</v>
      </c>
      <c r="B294" s="109"/>
      <c r="C294" s="109"/>
      <c r="D294" s="111" t="str">
        <f t="shared" si="4"/>
        <v/>
      </c>
      <c r="E294" s="109"/>
    </row>
    <row r="295" spans="1:5" ht="20.100000000000001" customHeight="1">
      <c r="A295" s="113" t="s">
        <v>342</v>
      </c>
      <c r="B295" s="109"/>
      <c r="C295" s="109"/>
      <c r="D295" s="111" t="str">
        <f t="shared" si="4"/>
        <v/>
      </c>
      <c r="E295" s="109"/>
    </row>
    <row r="296" spans="1:5" ht="20.100000000000001" customHeight="1">
      <c r="A296" s="113" t="s">
        <v>343</v>
      </c>
      <c r="B296" s="109"/>
      <c r="C296" s="109"/>
      <c r="D296" s="111" t="str">
        <f t="shared" si="4"/>
        <v/>
      </c>
      <c r="E296" s="109"/>
    </row>
    <row r="297" spans="1:5" ht="20.100000000000001" customHeight="1">
      <c r="A297" s="113" t="s">
        <v>344</v>
      </c>
      <c r="B297" s="109"/>
      <c r="C297" s="109"/>
      <c r="D297" s="111" t="str">
        <f t="shared" si="4"/>
        <v/>
      </c>
      <c r="E297" s="109"/>
    </row>
    <row r="298" spans="1:5" ht="20.100000000000001" customHeight="1">
      <c r="A298" s="109" t="s">
        <v>345</v>
      </c>
      <c r="B298" s="109"/>
      <c r="C298" s="109"/>
      <c r="D298" s="111" t="str">
        <f t="shared" si="4"/>
        <v/>
      </c>
      <c r="E298" s="109"/>
    </row>
    <row r="299" spans="1:5" ht="20.100000000000001" customHeight="1">
      <c r="A299" s="112" t="s">
        <v>346</v>
      </c>
      <c r="B299" s="109"/>
      <c r="C299" s="109"/>
      <c r="D299" s="111" t="str">
        <f t="shared" si="4"/>
        <v/>
      </c>
      <c r="E299" s="109"/>
    </row>
    <row r="300" spans="1:5" ht="20.100000000000001" customHeight="1">
      <c r="A300" s="112" t="s">
        <v>347</v>
      </c>
      <c r="B300" s="109"/>
      <c r="C300" s="109"/>
      <c r="D300" s="111" t="str">
        <f t="shared" si="4"/>
        <v/>
      </c>
      <c r="E300" s="109"/>
    </row>
    <row r="301" spans="1:5" ht="20.100000000000001" customHeight="1">
      <c r="A301" s="112" t="s">
        <v>348</v>
      </c>
      <c r="B301" s="109"/>
      <c r="C301" s="109"/>
      <c r="D301" s="111" t="str">
        <f t="shared" si="4"/>
        <v/>
      </c>
      <c r="E301" s="109"/>
    </row>
    <row r="302" spans="1:5" ht="20.100000000000001" customHeight="1">
      <c r="A302" s="113" t="s">
        <v>209</v>
      </c>
      <c r="B302" s="109"/>
      <c r="C302" s="109"/>
      <c r="D302" s="111" t="str">
        <f t="shared" si="4"/>
        <v/>
      </c>
      <c r="E302" s="109"/>
    </row>
    <row r="303" spans="1:5" ht="20.100000000000001" customHeight="1">
      <c r="A303" s="113" t="s">
        <v>175</v>
      </c>
      <c r="B303" s="109"/>
      <c r="C303" s="109"/>
      <c r="D303" s="111" t="str">
        <f t="shared" si="4"/>
        <v/>
      </c>
      <c r="E303" s="109"/>
    </row>
    <row r="304" spans="1:5" ht="20.100000000000001" customHeight="1">
      <c r="A304" s="113" t="s">
        <v>349</v>
      </c>
      <c r="B304" s="109"/>
      <c r="C304" s="109"/>
      <c r="D304" s="111" t="str">
        <f t="shared" si="4"/>
        <v/>
      </c>
      <c r="E304" s="109"/>
    </row>
    <row r="305" spans="1:5" ht="20.100000000000001" customHeight="1">
      <c r="A305" s="112" t="s">
        <v>350</v>
      </c>
      <c r="B305" s="111">
        <f>SUM(B306:B311)</f>
        <v>0</v>
      </c>
      <c r="C305" s="111">
        <f>SUM(C306:C311)</f>
        <v>0</v>
      </c>
      <c r="D305" s="111" t="str">
        <f t="shared" si="4"/>
        <v/>
      </c>
      <c r="E305" s="109"/>
    </row>
    <row r="306" spans="1:5" ht="20.100000000000001" customHeight="1">
      <c r="A306" s="112" t="s">
        <v>166</v>
      </c>
      <c r="B306" s="109"/>
      <c r="C306" s="109"/>
      <c r="D306" s="111" t="str">
        <f t="shared" si="4"/>
        <v/>
      </c>
      <c r="E306" s="109"/>
    </row>
    <row r="307" spans="1:5" ht="20.100000000000001" customHeight="1">
      <c r="A307" s="112" t="s">
        <v>167</v>
      </c>
      <c r="B307" s="109"/>
      <c r="C307" s="109"/>
      <c r="D307" s="111" t="str">
        <f t="shared" si="4"/>
        <v/>
      </c>
      <c r="E307" s="109"/>
    </row>
    <row r="308" spans="1:5" ht="20.100000000000001" customHeight="1">
      <c r="A308" s="113" t="s">
        <v>168</v>
      </c>
      <c r="B308" s="109"/>
      <c r="C308" s="109"/>
      <c r="D308" s="111" t="str">
        <f t="shared" si="4"/>
        <v/>
      </c>
      <c r="E308" s="109"/>
    </row>
    <row r="309" spans="1:5" ht="20.100000000000001" customHeight="1">
      <c r="A309" s="113" t="s">
        <v>351</v>
      </c>
      <c r="B309" s="109"/>
      <c r="C309" s="109"/>
      <c r="D309" s="111" t="str">
        <f t="shared" si="4"/>
        <v/>
      </c>
      <c r="E309" s="109"/>
    </row>
    <row r="310" spans="1:5" ht="20.100000000000001" customHeight="1">
      <c r="A310" s="113" t="s">
        <v>175</v>
      </c>
      <c r="B310" s="109"/>
      <c r="C310" s="109"/>
      <c r="D310" s="111" t="str">
        <f t="shared" si="4"/>
        <v/>
      </c>
      <c r="E310" s="109"/>
    </row>
    <row r="311" spans="1:5" ht="20.100000000000001" customHeight="1">
      <c r="A311" s="109" t="s">
        <v>352</v>
      </c>
      <c r="B311" s="109"/>
      <c r="C311" s="109"/>
      <c r="D311" s="111" t="str">
        <f t="shared" si="4"/>
        <v/>
      </c>
      <c r="E311" s="109"/>
    </row>
    <row r="312" spans="1:5" ht="20.100000000000001" customHeight="1">
      <c r="A312" s="112" t="s">
        <v>353</v>
      </c>
      <c r="B312" s="111">
        <f>SUM(B313:B323)</f>
        <v>1255</v>
      </c>
      <c r="C312" s="111">
        <f>SUM(C313:C323)</f>
        <v>725</v>
      </c>
      <c r="D312" s="111">
        <f t="shared" si="4"/>
        <v>57.8</v>
      </c>
      <c r="E312" s="109"/>
    </row>
    <row r="313" spans="1:5" ht="20.100000000000001" customHeight="1">
      <c r="A313" s="112" t="s">
        <v>166</v>
      </c>
      <c r="B313" s="109"/>
      <c r="C313" s="109"/>
      <c r="D313" s="111" t="str">
        <f t="shared" si="4"/>
        <v/>
      </c>
      <c r="E313" s="109"/>
    </row>
    <row r="314" spans="1:5" ht="20.100000000000001" customHeight="1">
      <c r="A314" s="112" t="s">
        <v>167</v>
      </c>
      <c r="B314" s="109"/>
      <c r="C314" s="109">
        <v>725</v>
      </c>
      <c r="D314" s="111" t="str">
        <f t="shared" si="4"/>
        <v/>
      </c>
      <c r="E314" s="109"/>
    </row>
    <row r="315" spans="1:5" ht="20.100000000000001" customHeight="1">
      <c r="A315" s="113" t="s">
        <v>168</v>
      </c>
      <c r="B315" s="109"/>
      <c r="C315" s="109"/>
      <c r="D315" s="111" t="str">
        <f t="shared" si="4"/>
        <v/>
      </c>
      <c r="E315" s="109"/>
    </row>
    <row r="316" spans="1:5" ht="20.100000000000001" customHeight="1">
      <c r="A316" s="113" t="s">
        <v>354</v>
      </c>
      <c r="B316" s="109"/>
      <c r="C316" s="109"/>
      <c r="D316" s="111" t="str">
        <f t="shared" si="4"/>
        <v/>
      </c>
      <c r="E316" s="109"/>
    </row>
    <row r="317" spans="1:5" ht="20.100000000000001" customHeight="1">
      <c r="A317" s="113" t="s">
        <v>355</v>
      </c>
      <c r="B317" s="109"/>
      <c r="C317" s="109"/>
      <c r="D317" s="111" t="str">
        <f t="shared" si="4"/>
        <v/>
      </c>
      <c r="E317" s="109"/>
    </row>
    <row r="318" spans="1:5" ht="20.100000000000001" customHeight="1">
      <c r="A318" s="112" t="s">
        <v>356</v>
      </c>
      <c r="B318" s="109"/>
      <c r="C318" s="109"/>
      <c r="D318" s="111" t="str">
        <f t="shared" si="4"/>
        <v/>
      </c>
      <c r="E318" s="109"/>
    </row>
    <row r="319" spans="1:5" ht="20.100000000000001" customHeight="1">
      <c r="A319" s="112" t="s">
        <v>357</v>
      </c>
      <c r="B319" s="109"/>
      <c r="C319" s="109"/>
      <c r="D319" s="111" t="str">
        <f t="shared" si="4"/>
        <v/>
      </c>
      <c r="E319" s="109"/>
    </row>
    <row r="320" spans="1:5" ht="20.100000000000001" customHeight="1">
      <c r="A320" s="112" t="s">
        <v>358</v>
      </c>
      <c r="B320" s="109"/>
      <c r="C320" s="109"/>
      <c r="D320" s="111" t="str">
        <f t="shared" si="4"/>
        <v/>
      </c>
      <c r="E320" s="109"/>
    </row>
    <row r="321" spans="1:5" ht="20.100000000000001" customHeight="1">
      <c r="A321" s="113" t="s">
        <v>359</v>
      </c>
      <c r="B321" s="109">
        <v>1255</v>
      </c>
      <c r="C321" s="109"/>
      <c r="D321" s="111">
        <f t="shared" si="4"/>
        <v>0</v>
      </c>
      <c r="E321" s="109"/>
    </row>
    <row r="322" spans="1:5" ht="20.100000000000001" customHeight="1">
      <c r="A322" s="113" t="s">
        <v>175</v>
      </c>
      <c r="B322" s="109"/>
      <c r="C322" s="109"/>
      <c r="D322" s="111" t="str">
        <f t="shared" si="4"/>
        <v/>
      </c>
      <c r="E322" s="109"/>
    </row>
    <row r="323" spans="1:5" ht="20.100000000000001" customHeight="1">
      <c r="A323" s="113" t="s">
        <v>360</v>
      </c>
      <c r="B323" s="109"/>
      <c r="C323" s="109"/>
      <c r="D323" s="111" t="str">
        <f t="shared" si="4"/>
        <v/>
      </c>
      <c r="E323" s="109"/>
    </row>
    <row r="324" spans="1:5" ht="20.100000000000001" customHeight="1">
      <c r="A324" s="109" t="s">
        <v>361</v>
      </c>
      <c r="B324" s="111">
        <f>SUM(B325:B332)</f>
        <v>30</v>
      </c>
      <c r="C324" s="111">
        <f>SUM(C325:C332)</f>
        <v>1525</v>
      </c>
      <c r="D324" s="111">
        <f t="shared" si="4"/>
        <v>5083.3</v>
      </c>
      <c r="E324" s="109"/>
    </row>
    <row r="325" spans="1:5" ht="20.100000000000001" customHeight="1">
      <c r="A325" s="112" t="s">
        <v>166</v>
      </c>
      <c r="B325" s="109"/>
      <c r="C325" s="109"/>
      <c r="D325" s="111" t="str">
        <f t="shared" ref="D325:D388" si="5">IF(B325=0,"",ROUND(C325/B325*100,1))</f>
        <v/>
      </c>
      <c r="E325" s="109"/>
    </row>
    <row r="326" spans="1:5" ht="20.100000000000001" customHeight="1">
      <c r="A326" s="112" t="s">
        <v>167</v>
      </c>
      <c r="B326" s="109"/>
      <c r="C326" s="109">
        <v>1525</v>
      </c>
      <c r="D326" s="111" t="str">
        <f t="shared" si="5"/>
        <v/>
      </c>
      <c r="E326" s="109"/>
    </row>
    <row r="327" spans="1:5" ht="20.100000000000001" customHeight="1">
      <c r="A327" s="112" t="s">
        <v>168</v>
      </c>
      <c r="B327" s="109"/>
      <c r="C327" s="109"/>
      <c r="D327" s="111" t="str">
        <f t="shared" si="5"/>
        <v/>
      </c>
      <c r="E327" s="109"/>
    </row>
    <row r="328" spans="1:5" ht="20.100000000000001" customHeight="1">
      <c r="A328" s="113" t="s">
        <v>362</v>
      </c>
      <c r="B328" s="109"/>
      <c r="C328" s="109"/>
      <c r="D328" s="111" t="str">
        <f t="shared" si="5"/>
        <v/>
      </c>
      <c r="E328" s="109"/>
    </row>
    <row r="329" spans="1:5" ht="20.100000000000001" customHeight="1">
      <c r="A329" s="113" t="s">
        <v>363</v>
      </c>
      <c r="B329" s="109"/>
      <c r="C329" s="109"/>
      <c r="D329" s="111" t="str">
        <f t="shared" si="5"/>
        <v/>
      </c>
      <c r="E329" s="109"/>
    </row>
    <row r="330" spans="1:5" ht="20.100000000000001" customHeight="1">
      <c r="A330" s="113" t="s">
        <v>364</v>
      </c>
      <c r="B330" s="109">
        <v>30</v>
      </c>
      <c r="C330" s="109"/>
      <c r="D330" s="111">
        <f t="shared" si="5"/>
        <v>0</v>
      </c>
      <c r="E330" s="109"/>
    </row>
    <row r="331" spans="1:5" ht="20.100000000000001" customHeight="1">
      <c r="A331" s="112" t="s">
        <v>175</v>
      </c>
      <c r="B331" s="109"/>
      <c r="C331" s="109"/>
      <c r="D331" s="111" t="str">
        <f t="shared" si="5"/>
        <v/>
      </c>
      <c r="E331" s="109"/>
    </row>
    <row r="332" spans="1:5" ht="20.100000000000001" customHeight="1">
      <c r="A332" s="112" t="s">
        <v>365</v>
      </c>
      <c r="B332" s="109"/>
      <c r="C332" s="109"/>
      <c r="D332" s="111" t="str">
        <f t="shared" si="5"/>
        <v/>
      </c>
      <c r="E332" s="109"/>
    </row>
    <row r="333" spans="1:5" ht="20.100000000000001" customHeight="1">
      <c r="A333" s="112" t="s">
        <v>366</v>
      </c>
      <c r="B333" s="111">
        <f>SUM(B334:B346)</f>
        <v>52</v>
      </c>
      <c r="C333" s="111">
        <f>SUM(C334:C346)</f>
        <v>47</v>
      </c>
      <c r="D333" s="111">
        <f t="shared" si="5"/>
        <v>90.4</v>
      </c>
      <c r="E333" s="109"/>
    </row>
    <row r="334" spans="1:5" ht="20.100000000000001" customHeight="1">
      <c r="A334" s="113" t="s">
        <v>166</v>
      </c>
      <c r="B334" s="109"/>
      <c r="C334" s="109"/>
      <c r="D334" s="111" t="str">
        <f t="shared" si="5"/>
        <v/>
      </c>
      <c r="E334" s="109"/>
    </row>
    <row r="335" spans="1:5" ht="20.100000000000001" customHeight="1">
      <c r="A335" s="113" t="s">
        <v>167</v>
      </c>
      <c r="B335" s="109"/>
      <c r="C335" s="109"/>
      <c r="D335" s="111" t="str">
        <f t="shared" si="5"/>
        <v/>
      </c>
      <c r="E335" s="109"/>
    </row>
    <row r="336" spans="1:5" ht="20.100000000000001" customHeight="1">
      <c r="A336" s="113" t="s">
        <v>168</v>
      </c>
      <c r="B336" s="109"/>
      <c r="C336" s="109"/>
      <c r="D336" s="111" t="str">
        <f t="shared" si="5"/>
        <v/>
      </c>
      <c r="E336" s="109"/>
    </row>
    <row r="337" spans="1:5" ht="20.100000000000001" customHeight="1">
      <c r="A337" s="109" t="s">
        <v>367</v>
      </c>
      <c r="B337" s="109">
        <v>52</v>
      </c>
      <c r="C337" s="109">
        <v>31</v>
      </c>
      <c r="D337" s="111">
        <f t="shared" si="5"/>
        <v>59.6</v>
      </c>
      <c r="E337" s="109"/>
    </row>
    <row r="338" spans="1:5" ht="20.100000000000001" customHeight="1">
      <c r="A338" s="112" t="s">
        <v>368</v>
      </c>
      <c r="B338" s="109"/>
      <c r="C338" s="109"/>
      <c r="D338" s="111" t="str">
        <f t="shared" si="5"/>
        <v/>
      </c>
      <c r="E338" s="109"/>
    </row>
    <row r="339" spans="1:5" ht="20.100000000000001" customHeight="1">
      <c r="A339" s="112" t="s">
        <v>369</v>
      </c>
      <c r="B339" s="109"/>
      <c r="C339" s="109"/>
      <c r="D339" s="111" t="str">
        <f t="shared" si="5"/>
        <v/>
      </c>
      <c r="E339" s="109"/>
    </row>
    <row r="340" spans="1:5" ht="20.100000000000001" customHeight="1">
      <c r="A340" s="112" t="s">
        <v>370</v>
      </c>
      <c r="B340" s="109"/>
      <c r="C340" s="109"/>
      <c r="D340" s="111" t="str">
        <f t="shared" si="5"/>
        <v/>
      </c>
      <c r="E340" s="109"/>
    </row>
    <row r="341" spans="1:5" ht="20.100000000000001" customHeight="1">
      <c r="A341" s="113" t="s">
        <v>371</v>
      </c>
      <c r="B341" s="109"/>
      <c r="C341" s="109"/>
      <c r="D341" s="111" t="str">
        <f t="shared" si="5"/>
        <v/>
      </c>
      <c r="E341" s="109"/>
    </row>
    <row r="342" spans="1:5" ht="20.100000000000001" customHeight="1">
      <c r="A342" s="113" t="s">
        <v>372</v>
      </c>
      <c r="B342" s="109"/>
      <c r="C342" s="109"/>
      <c r="D342" s="111" t="str">
        <f t="shared" si="5"/>
        <v/>
      </c>
      <c r="E342" s="109"/>
    </row>
    <row r="343" spans="1:5" ht="20.100000000000001" customHeight="1">
      <c r="A343" s="113" t="s">
        <v>373</v>
      </c>
      <c r="B343" s="109"/>
      <c r="C343" s="109">
        <v>16</v>
      </c>
      <c r="D343" s="111" t="str">
        <f t="shared" si="5"/>
        <v/>
      </c>
      <c r="E343" s="109"/>
    </row>
    <row r="344" spans="1:5" ht="20.100000000000001" customHeight="1">
      <c r="A344" s="113" t="s">
        <v>374</v>
      </c>
      <c r="B344" s="109"/>
      <c r="C344" s="109"/>
      <c r="D344" s="111" t="str">
        <f t="shared" si="5"/>
        <v/>
      </c>
      <c r="E344" s="109"/>
    </row>
    <row r="345" spans="1:5" ht="20.100000000000001" customHeight="1">
      <c r="A345" s="113" t="s">
        <v>175</v>
      </c>
      <c r="B345" s="109"/>
      <c r="C345" s="109"/>
      <c r="D345" s="111" t="str">
        <f t="shared" si="5"/>
        <v/>
      </c>
      <c r="E345" s="109"/>
    </row>
    <row r="346" spans="1:5" ht="20.100000000000001" customHeight="1">
      <c r="A346" s="112" t="s">
        <v>375</v>
      </c>
      <c r="B346" s="109"/>
      <c r="C346" s="109"/>
      <c r="D346" s="111" t="str">
        <f t="shared" si="5"/>
        <v/>
      </c>
      <c r="E346" s="109"/>
    </row>
    <row r="347" spans="1:5" ht="20.100000000000001" customHeight="1">
      <c r="A347" s="112" t="s">
        <v>376</v>
      </c>
      <c r="B347" s="111">
        <f>SUM(B348:B355)</f>
        <v>0</v>
      </c>
      <c r="C347" s="111">
        <f>SUM(C348:C355)</f>
        <v>0</v>
      </c>
      <c r="D347" s="111" t="str">
        <f t="shared" si="5"/>
        <v/>
      </c>
      <c r="E347" s="109"/>
    </row>
    <row r="348" spans="1:5" ht="20.100000000000001" customHeight="1">
      <c r="A348" s="112" t="s">
        <v>166</v>
      </c>
      <c r="B348" s="109"/>
      <c r="C348" s="109"/>
      <c r="D348" s="111" t="str">
        <f t="shared" si="5"/>
        <v/>
      </c>
      <c r="E348" s="109"/>
    </row>
    <row r="349" spans="1:5" ht="20.100000000000001" customHeight="1">
      <c r="A349" s="113" t="s">
        <v>167</v>
      </c>
      <c r="B349" s="109"/>
      <c r="C349" s="109"/>
      <c r="D349" s="111" t="str">
        <f t="shared" si="5"/>
        <v/>
      </c>
      <c r="E349" s="109"/>
    </row>
    <row r="350" spans="1:5" ht="20.100000000000001" customHeight="1">
      <c r="A350" s="113" t="s">
        <v>168</v>
      </c>
      <c r="B350" s="109"/>
      <c r="C350" s="109"/>
      <c r="D350" s="111" t="str">
        <f t="shared" si="5"/>
        <v/>
      </c>
      <c r="E350" s="109"/>
    </row>
    <row r="351" spans="1:5" ht="20.100000000000001" customHeight="1">
      <c r="A351" s="113" t="s">
        <v>377</v>
      </c>
      <c r="B351" s="109"/>
      <c r="C351" s="109"/>
      <c r="D351" s="111" t="str">
        <f t="shared" si="5"/>
        <v/>
      </c>
      <c r="E351" s="109"/>
    </row>
    <row r="352" spans="1:5" ht="20.100000000000001" customHeight="1">
      <c r="A352" s="109" t="s">
        <v>378</v>
      </c>
      <c r="B352" s="109"/>
      <c r="C352" s="109"/>
      <c r="D352" s="111" t="str">
        <f t="shared" si="5"/>
        <v/>
      </c>
      <c r="E352" s="109"/>
    </row>
    <row r="353" spans="1:5" ht="20.100000000000001" customHeight="1">
      <c r="A353" s="112" t="s">
        <v>379</v>
      </c>
      <c r="B353" s="109"/>
      <c r="C353" s="109"/>
      <c r="D353" s="111" t="str">
        <f t="shared" si="5"/>
        <v/>
      </c>
      <c r="E353" s="109"/>
    </row>
    <row r="354" spans="1:5" ht="20.100000000000001" customHeight="1">
      <c r="A354" s="112" t="s">
        <v>175</v>
      </c>
      <c r="B354" s="109"/>
      <c r="C354" s="109"/>
      <c r="D354" s="111" t="str">
        <f t="shared" si="5"/>
        <v/>
      </c>
      <c r="E354" s="109"/>
    </row>
    <row r="355" spans="1:5" ht="20.100000000000001" customHeight="1">
      <c r="A355" s="112" t="s">
        <v>380</v>
      </c>
      <c r="B355" s="109"/>
      <c r="C355" s="109"/>
      <c r="D355" s="111" t="str">
        <f t="shared" si="5"/>
        <v/>
      </c>
      <c r="E355" s="109"/>
    </row>
    <row r="356" spans="1:5" ht="20.100000000000001" customHeight="1">
      <c r="A356" s="113" t="s">
        <v>381</v>
      </c>
      <c r="B356" s="111">
        <f>SUM(B357:B364)</f>
        <v>0</v>
      </c>
      <c r="C356" s="111">
        <f>SUM(C357:C364)</f>
        <v>0</v>
      </c>
      <c r="D356" s="111" t="str">
        <f t="shared" si="5"/>
        <v/>
      </c>
      <c r="E356" s="109"/>
    </row>
    <row r="357" spans="1:5" ht="20.100000000000001" customHeight="1">
      <c r="A357" s="113" t="s">
        <v>166</v>
      </c>
      <c r="B357" s="109"/>
      <c r="C357" s="109"/>
      <c r="D357" s="111" t="str">
        <f t="shared" si="5"/>
        <v/>
      </c>
      <c r="E357" s="109"/>
    </row>
    <row r="358" spans="1:5" ht="20.100000000000001" customHeight="1">
      <c r="A358" s="113" t="s">
        <v>167</v>
      </c>
      <c r="B358" s="109"/>
      <c r="C358" s="109"/>
      <c r="D358" s="111" t="str">
        <f t="shared" si="5"/>
        <v/>
      </c>
      <c r="E358" s="109"/>
    </row>
    <row r="359" spans="1:5" ht="20.100000000000001" customHeight="1">
      <c r="A359" s="112" t="s">
        <v>168</v>
      </c>
      <c r="B359" s="109"/>
      <c r="C359" s="109"/>
      <c r="D359" s="111" t="str">
        <f t="shared" si="5"/>
        <v/>
      </c>
      <c r="E359" s="109"/>
    </row>
    <row r="360" spans="1:5" ht="20.100000000000001" customHeight="1">
      <c r="A360" s="112" t="s">
        <v>382</v>
      </c>
      <c r="B360" s="109"/>
      <c r="C360" s="109"/>
      <c r="D360" s="111" t="str">
        <f t="shared" si="5"/>
        <v/>
      </c>
      <c r="E360" s="109"/>
    </row>
    <row r="361" spans="1:5" ht="20.100000000000001" customHeight="1">
      <c r="A361" s="112" t="s">
        <v>383</v>
      </c>
      <c r="B361" s="109"/>
      <c r="C361" s="109"/>
      <c r="D361" s="111" t="str">
        <f t="shared" si="5"/>
        <v/>
      </c>
      <c r="E361" s="109"/>
    </row>
    <row r="362" spans="1:5" ht="20.100000000000001" customHeight="1">
      <c r="A362" s="113" t="s">
        <v>384</v>
      </c>
      <c r="B362" s="109"/>
      <c r="C362" s="109"/>
      <c r="D362" s="111" t="str">
        <f t="shared" si="5"/>
        <v/>
      </c>
      <c r="E362" s="109"/>
    </row>
    <row r="363" spans="1:5" ht="20.100000000000001" customHeight="1">
      <c r="A363" s="113" t="s">
        <v>175</v>
      </c>
      <c r="B363" s="109"/>
      <c r="C363" s="109"/>
      <c r="D363" s="111" t="str">
        <f t="shared" si="5"/>
        <v/>
      </c>
      <c r="E363" s="109"/>
    </row>
    <row r="364" spans="1:5" ht="20.100000000000001" customHeight="1">
      <c r="A364" s="113" t="s">
        <v>385</v>
      </c>
      <c r="B364" s="109"/>
      <c r="C364" s="109"/>
      <c r="D364" s="111" t="str">
        <f t="shared" si="5"/>
        <v/>
      </c>
      <c r="E364" s="109"/>
    </row>
    <row r="365" spans="1:5" ht="20.100000000000001" customHeight="1">
      <c r="A365" s="109" t="s">
        <v>386</v>
      </c>
      <c r="B365" s="111">
        <f>SUM(B366:B372)</f>
        <v>0</v>
      </c>
      <c r="C365" s="111">
        <f>SUM(C366:C372)</f>
        <v>0</v>
      </c>
      <c r="D365" s="111" t="str">
        <f t="shared" si="5"/>
        <v/>
      </c>
      <c r="E365" s="109"/>
    </row>
    <row r="366" spans="1:5" ht="20.100000000000001" customHeight="1">
      <c r="A366" s="112" t="s">
        <v>166</v>
      </c>
      <c r="B366" s="109"/>
      <c r="C366" s="109"/>
      <c r="D366" s="111" t="str">
        <f t="shared" si="5"/>
        <v/>
      </c>
      <c r="E366" s="109"/>
    </row>
    <row r="367" spans="1:5" ht="20.100000000000001" customHeight="1">
      <c r="A367" s="112" t="s">
        <v>167</v>
      </c>
      <c r="B367" s="109"/>
      <c r="C367" s="109"/>
      <c r="D367" s="111" t="str">
        <f t="shared" si="5"/>
        <v/>
      </c>
      <c r="E367" s="109"/>
    </row>
    <row r="368" spans="1:5" ht="20.100000000000001" customHeight="1">
      <c r="A368" s="112" t="s">
        <v>168</v>
      </c>
      <c r="B368" s="109"/>
      <c r="C368" s="109"/>
      <c r="D368" s="111" t="str">
        <f t="shared" si="5"/>
        <v/>
      </c>
      <c r="E368" s="109"/>
    </row>
    <row r="369" spans="1:5" ht="20.100000000000001" customHeight="1">
      <c r="A369" s="113" t="s">
        <v>387</v>
      </c>
      <c r="B369" s="109"/>
      <c r="C369" s="109"/>
      <c r="D369" s="111" t="str">
        <f t="shared" si="5"/>
        <v/>
      </c>
      <c r="E369" s="109"/>
    </row>
    <row r="370" spans="1:5" ht="20.100000000000001" customHeight="1">
      <c r="A370" s="113" t="s">
        <v>388</v>
      </c>
      <c r="B370" s="109"/>
      <c r="C370" s="109"/>
      <c r="D370" s="111" t="str">
        <f t="shared" si="5"/>
        <v/>
      </c>
      <c r="E370" s="109"/>
    </row>
    <row r="371" spans="1:5" ht="20.100000000000001" customHeight="1">
      <c r="A371" s="113" t="s">
        <v>175</v>
      </c>
      <c r="B371" s="109"/>
      <c r="C371" s="109"/>
      <c r="D371" s="111" t="str">
        <f t="shared" si="5"/>
        <v/>
      </c>
      <c r="E371" s="109"/>
    </row>
    <row r="372" spans="1:5" ht="20.100000000000001" customHeight="1">
      <c r="A372" s="112" t="s">
        <v>389</v>
      </c>
      <c r="B372" s="109"/>
      <c r="C372" s="109"/>
      <c r="D372" s="111" t="str">
        <f t="shared" si="5"/>
        <v/>
      </c>
      <c r="E372" s="109"/>
    </row>
    <row r="373" spans="1:5" ht="20.100000000000001" customHeight="1">
      <c r="A373" s="112" t="s">
        <v>390</v>
      </c>
      <c r="B373" s="111">
        <f>SUM(B374:B380)</f>
        <v>0</v>
      </c>
      <c r="C373" s="111">
        <f>SUM(C374:C380)</f>
        <v>0</v>
      </c>
      <c r="D373" s="111" t="str">
        <f t="shared" si="5"/>
        <v/>
      </c>
      <c r="E373" s="109"/>
    </row>
    <row r="374" spans="1:5" ht="20.100000000000001" customHeight="1">
      <c r="A374" s="112" t="s">
        <v>166</v>
      </c>
      <c r="B374" s="109"/>
      <c r="C374" s="109"/>
      <c r="D374" s="111" t="str">
        <f t="shared" si="5"/>
        <v/>
      </c>
      <c r="E374" s="109"/>
    </row>
    <row r="375" spans="1:5" ht="20.100000000000001" customHeight="1">
      <c r="A375" s="113" t="s">
        <v>167</v>
      </c>
      <c r="B375" s="109"/>
      <c r="C375" s="109"/>
      <c r="D375" s="111" t="str">
        <f t="shared" si="5"/>
        <v/>
      </c>
      <c r="E375" s="109"/>
    </row>
    <row r="376" spans="1:5" ht="20.100000000000001" customHeight="1">
      <c r="A376" s="113" t="s">
        <v>391</v>
      </c>
      <c r="B376" s="109"/>
      <c r="C376" s="109"/>
      <c r="D376" s="111" t="str">
        <f t="shared" si="5"/>
        <v/>
      </c>
      <c r="E376" s="109"/>
    </row>
    <row r="377" spans="1:5" ht="20.100000000000001" customHeight="1">
      <c r="A377" s="113" t="s">
        <v>392</v>
      </c>
      <c r="B377" s="109"/>
      <c r="C377" s="109"/>
      <c r="D377" s="111" t="str">
        <f t="shared" si="5"/>
        <v/>
      </c>
      <c r="E377" s="109"/>
    </row>
    <row r="378" spans="1:5" ht="20.100000000000001" customHeight="1">
      <c r="A378" s="109" t="s">
        <v>393</v>
      </c>
      <c r="B378" s="109"/>
      <c r="C378" s="109"/>
      <c r="D378" s="111" t="str">
        <f t="shared" si="5"/>
        <v/>
      </c>
      <c r="E378" s="109"/>
    </row>
    <row r="379" spans="1:5" ht="20.100000000000001" customHeight="1">
      <c r="A379" s="112" t="s">
        <v>346</v>
      </c>
      <c r="B379" s="109"/>
      <c r="C379" s="109"/>
      <c r="D379" s="111" t="str">
        <f t="shared" si="5"/>
        <v/>
      </c>
      <c r="E379" s="109"/>
    </row>
    <row r="380" spans="1:5" ht="20.100000000000001" customHeight="1">
      <c r="A380" s="112" t="s">
        <v>394</v>
      </c>
      <c r="B380" s="109"/>
      <c r="C380" s="109"/>
      <c r="D380" s="111" t="str">
        <f t="shared" si="5"/>
        <v/>
      </c>
      <c r="E380" s="109"/>
    </row>
    <row r="381" spans="1:5" ht="20.100000000000001" customHeight="1">
      <c r="A381" s="112" t="s">
        <v>395</v>
      </c>
      <c r="B381" s="111">
        <f>SUM(B382:B389)</f>
        <v>0</v>
      </c>
      <c r="C381" s="111">
        <f>SUM(C382:C389)</f>
        <v>0</v>
      </c>
      <c r="D381" s="111" t="str">
        <f t="shared" si="5"/>
        <v/>
      </c>
      <c r="E381" s="109"/>
    </row>
    <row r="382" spans="1:5" ht="20.100000000000001" customHeight="1">
      <c r="A382" s="112" t="s">
        <v>396</v>
      </c>
      <c r="B382" s="109"/>
      <c r="C382" s="109"/>
      <c r="D382" s="111" t="str">
        <f t="shared" si="5"/>
        <v/>
      </c>
      <c r="E382" s="109"/>
    </row>
    <row r="383" spans="1:5" ht="20.100000000000001" customHeight="1">
      <c r="A383" s="113" t="s">
        <v>166</v>
      </c>
      <c r="B383" s="109"/>
      <c r="C383" s="109"/>
      <c r="D383" s="111" t="str">
        <f t="shared" si="5"/>
        <v/>
      </c>
      <c r="E383" s="109"/>
    </row>
    <row r="384" spans="1:5" ht="20.100000000000001" customHeight="1">
      <c r="A384" s="113" t="s">
        <v>397</v>
      </c>
      <c r="B384" s="109"/>
      <c r="C384" s="109"/>
      <c r="D384" s="111" t="str">
        <f t="shared" si="5"/>
        <v/>
      </c>
      <c r="E384" s="109"/>
    </row>
    <row r="385" spans="1:5" ht="20.100000000000001" customHeight="1">
      <c r="A385" s="113" t="s">
        <v>398</v>
      </c>
      <c r="B385" s="109"/>
      <c r="C385" s="109"/>
      <c r="D385" s="111" t="str">
        <f t="shared" si="5"/>
        <v/>
      </c>
      <c r="E385" s="109"/>
    </row>
    <row r="386" spans="1:5" ht="20.100000000000001" customHeight="1">
      <c r="A386" s="113" t="s">
        <v>399</v>
      </c>
      <c r="B386" s="109"/>
      <c r="C386" s="109"/>
      <c r="D386" s="111" t="str">
        <f t="shared" si="5"/>
        <v/>
      </c>
      <c r="E386" s="109"/>
    </row>
    <row r="387" spans="1:5" ht="20.100000000000001" customHeight="1">
      <c r="A387" s="109" t="s">
        <v>400</v>
      </c>
      <c r="B387" s="109"/>
      <c r="C387" s="109"/>
      <c r="D387" s="111" t="str">
        <f t="shared" si="5"/>
        <v/>
      </c>
      <c r="E387" s="109"/>
    </row>
    <row r="388" spans="1:5" ht="20.100000000000001" customHeight="1">
      <c r="A388" s="112" t="s">
        <v>401</v>
      </c>
      <c r="B388" s="109"/>
      <c r="C388" s="109"/>
      <c r="D388" s="111" t="str">
        <f t="shared" si="5"/>
        <v/>
      </c>
      <c r="E388" s="109"/>
    </row>
    <row r="389" spans="1:5" ht="20.100000000000001" customHeight="1">
      <c r="A389" s="112" t="s">
        <v>402</v>
      </c>
      <c r="B389" s="109"/>
      <c r="C389" s="109"/>
      <c r="D389" s="111" t="str">
        <f t="shared" ref="D389:D452" si="6">IF(B389=0,"",ROUND(C389/B389*100,1))</f>
        <v/>
      </c>
      <c r="E389" s="109"/>
    </row>
    <row r="390" spans="1:5" ht="20.100000000000001" customHeight="1">
      <c r="A390" s="112" t="s">
        <v>403</v>
      </c>
      <c r="B390" s="109"/>
      <c r="C390" s="109"/>
      <c r="D390" s="111" t="str">
        <f t="shared" si="6"/>
        <v/>
      </c>
      <c r="E390" s="109"/>
    </row>
    <row r="391" spans="1:5" ht="20.100000000000001" customHeight="1">
      <c r="A391" s="109" t="s">
        <v>404</v>
      </c>
      <c r="B391" s="111">
        <f>SUM(B392,B397,B406,B413,B419,B423,B427,B431,B437,B444,)</f>
        <v>6168</v>
      </c>
      <c r="C391" s="111">
        <f>SUM(C392,C397,C406,C413,C419,C423,C427,C431,C437,C444,)</f>
        <v>10195</v>
      </c>
      <c r="D391" s="111">
        <f t="shared" si="6"/>
        <v>165.3</v>
      </c>
      <c r="E391" s="109"/>
    </row>
    <row r="392" spans="1:5" ht="20.100000000000001" customHeight="1">
      <c r="A392" s="113" t="s">
        <v>405</v>
      </c>
      <c r="B392" s="111">
        <f>SUM(B393:B396)</f>
        <v>40</v>
      </c>
      <c r="C392" s="111">
        <f>SUM(C393:C396)</f>
        <v>86</v>
      </c>
      <c r="D392" s="111">
        <f t="shared" si="6"/>
        <v>215</v>
      </c>
      <c r="E392" s="109"/>
    </row>
    <row r="393" spans="1:5" ht="20.100000000000001" customHeight="1">
      <c r="A393" s="112" t="s">
        <v>166</v>
      </c>
      <c r="B393" s="109">
        <v>40</v>
      </c>
      <c r="C393" s="109">
        <v>59</v>
      </c>
      <c r="D393" s="111">
        <f t="shared" si="6"/>
        <v>147.5</v>
      </c>
      <c r="E393" s="109"/>
    </row>
    <row r="394" spans="1:5" ht="20.100000000000001" customHeight="1">
      <c r="A394" s="112" t="s">
        <v>167</v>
      </c>
      <c r="B394" s="109"/>
      <c r="C394" s="109">
        <v>27</v>
      </c>
      <c r="D394" s="111" t="str">
        <f t="shared" si="6"/>
        <v/>
      </c>
      <c r="E394" s="109"/>
    </row>
    <row r="395" spans="1:5" ht="20.100000000000001" customHeight="1">
      <c r="A395" s="112" t="s">
        <v>168</v>
      </c>
      <c r="B395" s="109"/>
      <c r="C395" s="109"/>
      <c r="D395" s="111" t="str">
        <f t="shared" si="6"/>
        <v/>
      </c>
      <c r="E395" s="109"/>
    </row>
    <row r="396" spans="1:5" ht="20.100000000000001" customHeight="1">
      <c r="A396" s="113" t="s">
        <v>406</v>
      </c>
      <c r="B396" s="109"/>
      <c r="C396" s="109"/>
      <c r="D396" s="111" t="str">
        <f t="shared" si="6"/>
        <v/>
      </c>
      <c r="E396" s="109"/>
    </row>
    <row r="397" spans="1:5" ht="20.100000000000001" customHeight="1">
      <c r="A397" s="112" t="s">
        <v>407</v>
      </c>
      <c r="B397" s="111">
        <f>SUM(B398:B405)</f>
        <v>5211</v>
      </c>
      <c r="C397" s="111">
        <f>SUM(C398:C405)</f>
        <v>8109</v>
      </c>
      <c r="D397" s="111">
        <f t="shared" si="6"/>
        <v>155.6</v>
      </c>
      <c r="E397" s="109"/>
    </row>
    <row r="398" spans="1:5" ht="20.100000000000001" customHeight="1">
      <c r="A398" s="112" t="s">
        <v>408</v>
      </c>
      <c r="B398" s="109"/>
      <c r="C398" s="109"/>
      <c r="D398" s="111" t="str">
        <f t="shared" si="6"/>
        <v/>
      </c>
      <c r="E398" s="109"/>
    </row>
    <row r="399" spans="1:5" ht="20.100000000000001" customHeight="1">
      <c r="A399" s="112" t="s">
        <v>409</v>
      </c>
      <c r="B399" s="109">
        <v>3317</v>
      </c>
      <c r="C399" s="109">
        <v>4758</v>
      </c>
      <c r="D399" s="111">
        <f t="shared" si="6"/>
        <v>143.4</v>
      </c>
      <c r="E399" s="109"/>
    </row>
    <row r="400" spans="1:5" ht="20.100000000000001" customHeight="1">
      <c r="A400" s="113" t="s">
        <v>410</v>
      </c>
      <c r="B400" s="109">
        <v>1893</v>
      </c>
      <c r="C400" s="109">
        <v>2950</v>
      </c>
      <c r="D400" s="111">
        <f t="shared" si="6"/>
        <v>155.80000000000001</v>
      </c>
      <c r="E400" s="109"/>
    </row>
    <row r="401" spans="1:5" ht="20.100000000000001" customHeight="1">
      <c r="A401" s="113" t="s">
        <v>411</v>
      </c>
      <c r="B401" s="109"/>
      <c r="C401" s="109">
        <v>71</v>
      </c>
      <c r="D401" s="111" t="str">
        <f t="shared" si="6"/>
        <v/>
      </c>
      <c r="E401" s="109"/>
    </row>
    <row r="402" spans="1:5" ht="20.100000000000001" customHeight="1">
      <c r="A402" s="113" t="s">
        <v>412</v>
      </c>
      <c r="B402" s="109"/>
      <c r="C402" s="109"/>
      <c r="D402" s="111" t="str">
        <f t="shared" si="6"/>
        <v/>
      </c>
      <c r="E402" s="109"/>
    </row>
    <row r="403" spans="1:5" ht="20.100000000000001" customHeight="1">
      <c r="A403" s="112" t="s">
        <v>413</v>
      </c>
      <c r="B403" s="109"/>
      <c r="C403" s="109"/>
      <c r="D403" s="111" t="str">
        <f t="shared" si="6"/>
        <v/>
      </c>
      <c r="E403" s="109"/>
    </row>
    <row r="404" spans="1:5" ht="20.100000000000001" customHeight="1">
      <c r="A404" s="112" t="s">
        <v>414</v>
      </c>
      <c r="B404" s="109"/>
      <c r="C404" s="109"/>
      <c r="D404" s="111" t="str">
        <f t="shared" si="6"/>
        <v/>
      </c>
      <c r="E404" s="109"/>
    </row>
    <row r="405" spans="1:5" ht="20.100000000000001" customHeight="1">
      <c r="A405" s="112" t="s">
        <v>415</v>
      </c>
      <c r="B405" s="109">
        <v>1</v>
      </c>
      <c r="C405" s="109">
        <v>330</v>
      </c>
      <c r="D405" s="111">
        <f t="shared" si="6"/>
        <v>33000</v>
      </c>
      <c r="E405" s="109"/>
    </row>
    <row r="406" spans="1:5" ht="20.100000000000001" customHeight="1">
      <c r="A406" s="112" t="s">
        <v>416</v>
      </c>
      <c r="B406" s="111">
        <f>SUM(B407:B412)</f>
        <v>0</v>
      </c>
      <c r="C406" s="111">
        <f>SUM(C407:C412)</f>
        <v>0</v>
      </c>
      <c r="D406" s="111" t="str">
        <f t="shared" si="6"/>
        <v/>
      </c>
      <c r="E406" s="109"/>
    </row>
    <row r="407" spans="1:5" ht="20.100000000000001" customHeight="1">
      <c r="A407" s="112" t="s">
        <v>417</v>
      </c>
      <c r="B407" s="109"/>
      <c r="C407" s="109"/>
      <c r="D407" s="111" t="str">
        <f t="shared" si="6"/>
        <v/>
      </c>
      <c r="E407" s="109"/>
    </row>
    <row r="408" spans="1:5" ht="20.100000000000001" customHeight="1">
      <c r="A408" s="112" t="s">
        <v>418</v>
      </c>
      <c r="B408" s="109"/>
      <c r="C408" s="109"/>
      <c r="D408" s="111" t="str">
        <f t="shared" si="6"/>
        <v/>
      </c>
      <c r="E408" s="109"/>
    </row>
    <row r="409" spans="1:5" ht="20.100000000000001" customHeight="1">
      <c r="A409" s="112" t="s">
        <v>419</v>
      </c>
      <c r="B409" s="109"/>
      <c r="C409" s="109"/>
      <c r="D409" s="111" t="str">
        <f t="shared" si="6"/>
        <v/>
      </c>
      <c r="E409" s="109"/>
    </row>
    <row r="410" spans="1:5" ht="20.100000000000001" customHeight="1">
      <c r="A410" s="113" t="s">
        <v>420</v>
      </c>
      <c r="B410" s="109"/>
      <c r="C410" s="109"/>
      <c r="D410" s="111" t="str">
        <f t="shared" si="6"/>
        <v/>
      </c>
      <c r="E410" s="109"/>
    </row>
    <row r="411" spans="1:5" ht="20.100000000000001" customHeight="1">
      <c r="A411" s="113" t="s">
        <v>421</v>
      </c>
      <c r="B411" s="109"/>
      <c r="C411" s="109"/>
      <c r="D411" s="111" t="str">
        <f t="shared" si="6"/>
        <v/>
      </c>
      <c r="E411" s="109"/>
    </row>
    <row r="412" spans="1:5" ht="20.100000000000001" customHeight="1">
      <c r="A412" s="113" t="s">
        <v>422</v>
      </c>
      <c r="B412" s="109"/>
      <c r="C412" s="109"/>
      <c r="D412" s="111" t="str">
        <f t="shared" si="6"/>
        <v/>
      </c>
      <c r="E412" s="109"/>
    </row>
    <row r="413" spans="1:5" ht="20.100000000000001" customHeight="1">
      <c r="A413" s="109" t="s">
        <v>423</v>
      </c>
      <c r="B413" s="111">
        <f>SUM(B414:B418)</f>
        <v>0</v>
      </c>
      <c r="C413" s="111">
        <f>SUM(C414:C418)</f>
        <v>0</v>
      </c>
      <c r="D413" s="111" t="str">
        <f t="shared" si="6"/>
        <v/>
      </c>
      <c r="E413" s="109"/>
    </row>
    <row r="414" spans="1:5" ht="20.100000000000001" customHeight="1">
      <c r="A414" s="112" t="s">
        <v>424</v>
      </c>
      <c r="B414" s="109"/>
      <c r="C414" s="109"/>
      <c r="D414" s="111" t="str">
        <f t="shared" si="6"/>
        <v/>
      </c>
      <c r="E414" s="109"/>
    </row>
    <row r="415" spans="1:5" ht="20.100000000000001" customHeight="1">
      <c r="A415" s="112" t="s">
        <v>425</v>
      </c>
      <c r="B415" s="109"/>
      <c r="C415" s="109"/>
      <c r="D415" s="111" t="str">
        <f t="shared" si="6"/>
        <v/>
      </c>
      <c r="E415" s="109"/>
    </row>
    <row r="416" spans="1:5" ht="20.100000000000001" customHeight="1">
      <c r="A416" s="112" t="s">
        <v>426</v>
      </c>
      <c r="B416" s="109"/>
      <c r="C416" s="109"/>
      <c r="D416" s="111" t="str">
        <f t="shared" si="6"/>
        <v/>
      </c>
      <c r="E416" s="109"/>
    </row>
    <row r="417" spans="1:5" ht="20.100000000000001" customHeight="1">
      <c r="A417" s="113" t="s">
        <v>427</v>
      </c>
      <c r="B417" s="109"/>
      <c r="C417" s="109"/>
      <c r="D417" s="111" t="str">
        <f t="shared" si="6"/>
        <v/>
      </c>
      <c r="E417" s="109"/>
    </row>
    <row r="418" spans="1:5" ht="20.100000000000001" customHeight="1">
      <c r="A418" s="113" t="s">
        <v>428</v>
      </c>
      <c r="B418" s="109"/>
      <c r="C418" s="109"/>
      <c r="D418" s="111" t="str">
        <f t="shared" si="6"/>
        <v/>
      </c>
      <c r="E418" s="109"/>
    </row>
    <row r="419" spans="1:5" ht="20.100000000000001" customHeight="1">
      <c r="A419" s="113" t="s">
        <v>429</v>
      </c>
      <c r="B419" s="111">
        <f>SUM(B420:B422)</f>
        <v>0</v>
      </c>
      <c r="C419" s="111">
        <f>SUM(C420:C422)</f>
        <v>0</v>
      </c>
      <c r="D419" s="111" t="str">
        <f t="shared" si="6"/>
        <v/>
      </c>
      <c r="E419" s="109"/>
    </row>
    <row r="420" spans="1:5" ht="20.100000000000001" customHeight="1">
      <c r="A420" s="112" t="s">
        <v>430</v>
      </c>
      <c r="B420" s="109"/>
      <c r="C420" s="109"/>
      <c r="D420" s="111" t="str">
        <f t="shared" si="6"/>
        <v/>
      </c>
      <c r="E420" s="109"/>
    </row>
    <row r="421" spans="1:5" ht="20.100000000000001" customHeight="1">
      <c r="A421" s="112" t="s">
        <v>431</v>
      </c>
      <c r="B421" s="109"/>
      <c r="C421" s="109"/>
      <c r="D421" s="111" t="str">
        <f t="shared" si="6"/>
        <v/>
      </c>
      <c r="E421" s="109"/>
    </row>
    <row r="422" spans="1:5" ht="20.100000000000001" customHeight="1">
      <c r="A422" s="112" t="s">
        <v>432</v>
      </c>
      <c r="B422" s="109"/>
      <c r="C422" s="109"/>
      <c r="D422" s="111" t="str">
        <f t="shared" si="6"/>
        <v/>
      </c>
      <c r="E422" s="109"/>
    </row>
    <row r="423" spans="1:5" ht="20.100000000000001" customHeight="1">
      <c r="A423" s="113" t="s">
        <v>433</v>
      </c>
      <c r="B423" s="111">
        <f>SUM(B424:B426)</f>
        <v>0</v>
      </c>
      <c r="C423" s="111">
        <f>SUM(C424:C426)</f>
        <v>0</v>
      </c>
      <c r="D423" s="111" t="str">
        <f t="shared" si="6"/>
        <v/>
      </c>
      <c r="E423" s="109"/>
    </row>
    <row r="424" spans="1:5" ht="20.100000000000001" customHeight="1">
      <c r="A424" s="113" t="s">
        <v>434</v>
      </c>
      <c r="B424" s="109"/>
      <c r="C424" s="109"/>
      <c r="D424" s="111" t="str">
        <f t="shared" si="6"/>
        <v/>
      </c>
      <c r="E424" s="109"/>
    </row>
    <row r="425" spans="1:5" ht="20.100000000000001" customHeight="1">
      <c r="A425" s="113" t="s">
        <v>435</v>
      </c>
      <c r="B425" s="109"/>
      <c r="C425" s="109"/>
      <c r="D425" s="111" t="str">
        <f t="shared" si="6"/>
        <v/>
      </c>
      <c r="E425" s="109"/>
    </row>
    <row r="426" spans="1:5" ht="20.100000000000001" customHeight="1">
      <c r="A426" s="109" t="s">
        <v>436</v>
      </c>
      <c r="B426" s="109"/>
      <c r="C426" s="109"/>
      <c r="D426" s="111" t="str">
        <f t="shared" si="6"/>
        <v/>
      </c>
      <c r="E426" s="109"/>
    </row>
    <row r="427" spans="1:5" ht="20.100000000000001" customHeight="1">
      <c r="A427" s="112" t="s">
        <v>437</v>
      </c>
      <c r="B427" s="111">
        <f>SUM(B428:B430)</f>
        <v>0</v>
      </c>
      <c r="C427" s="111">
        <f>SUM(C428:C430)</f>
        <v>0</v>
      </c>
      <c r="D427" s="111" t="str">
        <f t="shared" si="6"/>
        <v/>
      </c>
      <c r="E427" s="109"/>
    </row>
    <row r="428" spans="1:5" ht="20.100000000000001" customHeight="1">
      <c r="A428" s="112" t="s">
        <v>438</v>
      </c>
      <c r="B428" s="109"/>
      <c r="C428" s="109"/>
      <c r="D428" s="111" t="str">
        <f t="shared" si="6"/>
        <v/>
      </c>
      <c r="E428" s="109"/>
    </row>
    <row r="429" spans="1:5" ht="20.100000000000001" customHeight="1">
      <c r="A429" s="112" t="s">
        <v>439</v>
      </c>
      <c r="B429" s="109"/>
      <c r="C429" s="109"/>
      <c r="D429" s="111" t="str">
        <f t="shared" si="6"/>
        <v/>
      </c>
      <c r="E429" s="109"/>
    </row>
    <row r="430" spans="1:5" ht="20.100000000000001" customHeight="1">
      <c r="A430" s="113" t="s">
        <v>440</v>
      </c>
      <c r="B430" s="109"/>
      <c r="C430" s="109"/>
      <c r="D430" s="111" t="str">
        <f t="shared" si="6"/>
        <v/>
      </c>
      <c r="E430" s="109"/>
    </row>
    <row r="431" spans="1:5" ht="20.100000000000001" customHeight="1">
      <c r="A431" s="113" t="s">
        <v>441</v>
      </c>
      <c r="B431" s="111">
        <f>SUM(B432:B436)</f>
        <v>0</v>
      </c>
      <c r="C431" s="111">
        <f>SUM(C432:C436)</f>
        <v>0</v>
      </c>
      <c r="D431" s="111" t="str">
        <f t="shared" si="6"/>
        <v/>
      </c>
      <c r="E431" s="109"/>
    </row>
    <row r="432" spans="1:5" ht="20.100000000000001" customHeight="1">
      <c r="A432" s="113" t="s">
        <v>442</v>
      </c>
      <c r="B432" s="109"/>
      <c r="C432" s="109"/>
      <c r="D432" s="111" t="str">
        <f t="shared" si="6"/>
        <v/>
      </c>
      <c r="E432" s="109"/>
    </row>
    <row r="433" spans="1:5" ht="20.100000000000001" customHeight="1">
      <c r="A433" s="112" t="s">
        <v>443</v>
      </c>
      <c r="B433" s="109"/>
      <c r="C433" s="109"/>
      <c r="D433" s="111" t="str">
        <f t="shared" si="6"/>
        <v/>
      </c>
      <c r="E433" s="109"/>
    </row>
    <row r="434" spans="1:5" ht="19.5" customHeight="1">
      <c r="A434" s="112" t="s">
        <v>444</v>
      </c>
      <c r="B434" s="109"/>
      <c r="C434" s="109"/>
      <c r="D434" s="111" t="str">
        <f t="shared" si="6"/>
        <v/>
      </c>
      <c r="E434" s="109"/>
    </row>
    <row r="435" spans="1:5" ht="20.100000000000001" customHeight="1">
      <c r="A435" s="112" t="s">
        <v>445</v>
      </c>
      <c r="B435" s="109"/>
      <c r="C435" s="109"/>
      <c r="D435" s="111" t="str">
        <f t="shared" si="6"/>
        <v/>
      </c>
      <c r="E435" s="109"/>
    </row>
    <row r="436" spans="1:5" ht="20.100000000000001" customHeight="1">
      <c r="A436" s="112" t="s">
        <v>446</v>
      </c>
      <c r="B436" s="109"/>
      <c r="C436" s="109"/>
      <c r="D436" s="111" t="str">
        <f t="shared" si="6"/>
        <v/>
      </c>
      <c r="E436" s="109"/>
    </row>
    <row r="437" spans="1:5" ht="20.100000000000001" customHeight="1">
      <c r="A437" s="112" t="s">
        <v>447</v>
      </c>
      <c r="B437" s="111">
        <f>SUM(B438:B443)</f>
        <v>917</v>
      </c>
      <c r="C437" s="111">
        <f>SUM(C438:C443)</f>
        <v>2000</v>
      </c>
      <c r="D437" s="111">
        <f t="shared" si="6"/>
        <v>218.1</v>
      </c>
      <c r="E437" s="109"/>
    </row>
    <row r="438" spans="1:5" ht="20.100000000000001" customHeight="1">
      <c r="A438" s="113" t="s">
        <v>448</v>
      </c>
      <c r="B438" s="109"/>
      <c r="C438" s="109"/>
      <c r="D438" s="111" t="str">
        <f t="shared" si="6"/>
        <v/>
      </c>
      <c r="E438" s="109"/>
    </row>
    <row r="439" spans="1:5" ht="20.100000000000001" customHeight="1">
      <c r="A439" s="113" t="s">
        <v>449</v>
      </c>
      <c r="B439" s="109"/>
      <c r="C439" s="109"/>
      <c r="D439" s="111" t="str">
        <f t="shared" si="6"/>
        <v/>
      </c>
      <c r="E439" s="109"/>
    </row>
    <row r="440" spans="1:5" ht="20.100000000000001" customHeight="1">
      <c r="A440" s="113" t="s">
        <v>450</v>
      </c>
      <c r="B440" s="109"/>
      <c r="C440" s="109">
        <v>1800</v>
      </c>
      <c r="D440" s="111" t="str">
        <f t="shared" si="6"/>
        <v/>
      </c>
      <c r="E440" s="109"/>
    </row>
    <row r="441" spans="1:5" ht="20.100000000000001" customHeight="1">
      <c r="A441" s="109" t="s">
        <v>451</v>
      </c>
      <c r="B441" s="109"/>
      <c r="C441" s="109"/>
      <c r="D441" s="111" t="str">
        <f t="shared" si="6"/>
        <v/>
      </c>
      <c r="E441" s="109"/>
    </row>
    <row r="442" spans="1:5" ht="20.100000000000001" customHeight="1">
      <c r="A442" s="112" t="s">
        <v>452</v>
      </c>
      <c r="B442" s="109"/>
      <c r="C442" s="109"/>
      <c r="D442" s="111" t="str">
        <f t="shared" si="6"/>
        <v/>
      </c>
      <c r="E442" s="109"/>
    </row>
    <row r="443" spans="1:5" ht="20.100000000000001" customHeight="1">
      <c r="A443" s="112" t="s">
        <v>453</v>
      </c>
      <c r="B443" s="109">
        <v>917</v>
      </c>
      <c r="C443" s="109">
        <v>200</v>
      </c>
      <c r="D443" s="111">
        <f t="shared" si="6"/>
        <v>21.8</v>
      </c>
      <c r="E443" s="109"/>
    </row>
    <row r="444" spans="1:5" ht="20.100000000000001" customHeight="1">
      <c r="A444" s="112" t="s">
        <v>454</v>
      </c>
      <c r="B444" s="109"/>
      <c r="C444" s="109"/>
      <c r="D444" s="111" t="str">
        <f t="shared" si="6"/>
        <v/>
      </c>
      <c r="E444" s="109"/>
    </row>
    <row r="445" spans="1:5" ht="20.100000000000001" customHeight="1">
      <c r="A445" s="109" t="s">
        <v>455</v>
      </c>
      <c r="B445" s="111">
        <f>SUM(B446,B451,B460,B466,B472,B477,B482,B489,B493,B496,)</f>
        <v>2688</v>
      </c>
      <c r="C445" s="111">
        <f>SUM(C446,C451,C460,C466,C472,C477,C482,C489,C493,C496,)</f>
        <v>3153</v>
      </c>
      <c r="D445" s="111">
        <f t="shared" si="6"/>
        <v>117.3</v>
      </c>
      <c r="E445" s="109"/>
    </row>
    <row r="446" spans="1:5" ht="20.100000000000001" customHeight="1">
      <c r="A446" s="113" t="s">
        <v>456</v>
      </c>
      <c r="B446" s="111">
        <f>SUM(B447:B450)</f>
        <v>98</v>
      </c>
      <c r="C446" s="111">
        <f>SUM(C447:C450)</f>
        <v>153</v>
      </c>
      <c r="D446" s="111">
        <f t="shared" si="6"/>
        <v>156.1</v>
      </c>
      <c r="E446" s="109"/>
    </row>
    <row r="447" spans="1:5" ht="20.100000000000001" customHeight="1">
      <c r="A447" s="112" t="s">
        <v>166</v>
      </c>
      <c r="B447" s="109">
        <v>98</v>
      </c>
      <c r="C447" s="109">
        <v>94</v>
      </c>
      <c r="D447" s="111">
        <f t="shared" si="6"/>
        <v>95.9</v>
      </c>
      <c r="E447" s="109"/>
    </row>
    <row r="448" spans="1:5" ht="20.100000000000001" customHeight="1">
      <c r="A448" s="112" t="s">
        <v>167</v>
      </c>
      <c r="B448" s="109"/>
      <c r="C448" s="109">
        <v>59</v>
      </c>
      <c r="D448" s="111" t="str">
        <f t="shared" si="6"/>
        <v/>
      </c>
      <c r="E448" s="109"/>
    </row>
    <row r="449" spans="1:5" ht="20.100000000000001" customHeight="1">
      <c r="A449" s="112" t="s">
        <v>168</v>
      </c>
      <c r="B449" s="109"/>
      <c r="C449" s="109"/>
      <c r="D449" s="111" t="str">
        <f t="shared" si="6"/>
        <v/>
      </c>
      <c r="E449" s="109"/>
    </row>
    <row r="450" spans="1:5" ht="20.100000000000001" customHeight="1">
      <c r="A450" s="113" t="s">
        <v>457</v>
      </c>
      <c r="B450" s="109"/>
      <c r="C450" s="109"/>
      <c r="D450" s="111" t="str">
        <f t="shared" si="6"/>
        <v/>
      </c>
      <c r="E450" s="109"/>
    </row>
    <row r="451" spans="1:5" ht="20.100000000000001" customHeight="1">
      <c r="A451" s="112" t="s">
        <v>458</v>
      </c>
      <c r="B451" s="111">
        <f>SUM(B452:B459)</f>
        <v>0</v>
      </c>
      <c r="C451" s="111">
        <f>SUM(C452:C459)</f>
        <v>0</v>
      </c>
      <c r="D451" s="111" t="str">
        <f t="shared" si="6"/>
        <v/>
      </c>
      <c r="E451" s="109"/>
    </row>
    <row r="452" spans="1:5" ht="20.100000000000001" customHeight="1">
      <c r="A452" s="112" t="s">
        <v>459</v>
      </c>
      <c r="B452" s="109"/>
      <c r="C452" s="109"/>
      <c r="D452" s="111" t="str">
        <f t="shared" si="6"/>
        <v/>
      </c>
      <c r="E452" s="109"/>
    </row>
    <row r="453" spans="1:5" ht="20.100000000000001" customHeight="1">
      <c r="A453" s="112" t="s">
        <v>460</v>
      </c>
      <c r="B453" s="109"/>
      <c r="C453" s="109"/>
      <c r="D453" s="111" t="str">
        <f t="shared" ref="D453:D516" si="7">IF(B453=0,"",ROUND(C453/B453*100,1))</f>
        <v/>
      </c>
      <c r="E453" s="109"/>
    </row>
    <row r="454" spans="1:5" ht="20.100000000000001" customHeight="1">
      <c r="A454" s="109" t="s">
        <v>461</v>
      </c>
      <c r="B454" s="109"/>
      <c r="C454" s="109"/>
      <c r="D454" s="111" t="str">
        <f t="shared" si="7"/>
        <v/>
      </c>
      <c r="E454" s="109"/>
    </row>
    <row r="455" spans="1:5" ht="20.100000000000001" customHeight="1">
      <c r="A455" s="112" t="s">
        <v>462</v>
      </c>
      <c r="B455" s="109"/>
      <c r="C455" s="109"/>
      <c r="D455" s="111" t="str">
        <f t="shared" si="7"/>
        <v/>
      </c>
      <c r="E455" s="109"/>
    </row>
    <row r="456" spans="1:5" ht="20.100000000000001" customHeight="1">
      <c r="A456" s="112" t="s">
        <v>463</v>
      </c>
      <c r="B456" s="109"/>
      <c r="C456" s="109"/>
      <c r="D456" s="111" t="str">
        <f t="shared" si="7"/>
        <v/>
      </c>
      <c r="E456" s="109"/>
    </row>
    <row r="457" spans="1:5" ht="20.100000000000001" customHeight="1">
      <c r="A457" s="112" t="s">
        <v>464</v>
      </c>
      <c r="B457" s="109"/>
      <c r="C457" s="109"/>
      <c r="D457" s="111" t="str">
        <f t="shared" si="7"/>
        <v/>
      </c>
      <c r="E457" s="109"/>
    </row>
    <row r="458" spans="1:5" ht="20.100000000000001" customHeight="1">
      <c r="A458" s="113" t="s">
        <v>465</v>
      </c>
      <c r="B458" s="109"/>
      <c r="C458" s="109"/>
      <c r="D458" s="111" t="str">
        <f t="shared" si="7"/>
        <v/>
      </c>
      <c r="E458" s="109"/>
    </row>
    <row r="459" spans="1:5" ht="20.100000000000001" customHeight="1">
      <c r="A459" s="113" t="s">
        <v>466</v>
      </c>
      <c r="B459" s="109"/>
      <c r="C459" s="109"/>
      <c r="D459" s="111" t="str">
        <f t="shared" si="7"/>
        <v/>
      </c>
      <c r="E459" s="109"/>
    </row>
    <row r="460" spans="1:5" ht="20.100000000000001" customHeight="1">
      <c r="A460" s="113" t="s">
        <v>467</v>
      </c>
      <c r="B460" s="111">
        <f>SUM(B461:B465)</f>
        <v>0</v>
      </c>
      <c r="C460" s="111">
        <f>SUM(C461:C465)</f>
        <v>0</v>
      </c>
      <c r="D460" s="111" t="str">
        <f t="shared" si="7"/>
        <v/>
      </c>
      <c r="E460" s="109"/>
    </row>
    <row r="461" spans="1:5" ht="20.100000000000001" customHeight="1">
      <c r="A461" s="112" t="s">
        <v>459</v>
      </c>
      <c r="B461" s="109"/>
      <c r="C461" s="109"/>
      <c r="D461" s="111" t="str">
        <f t="shared" si="7"/>
        <v/>
      </c>
      <c r="E461" s="109"/>
    </row>
    <row r="462" spans="1:5" ht="20.100000000000001" customHeight="1">
      <c r="A462" s="112" t="s">
        <v>468</v>
      </c>
      <c r="B462" s="109"/>
      <c r="C462" s="109"/>
      <c r="D462" s="111" t="str">
        <f t="shared" si="7"/>
        <v/>
      </c>
      <c r="E462" s="109"/>
    </row>
    <row r="463" spans="1:5" ht="20.100000000000001" customHeight="1">
      <c r="A463" s="112" t="s">
        <v>469</v>
      </c>
      <c r="B463" s="109"/>
      <c r="C463" s="109"/>
      <c r="D463" s="111" t="str">
        <f t="shared" si="7"/>
        <v/>
      </c>
      <c r="E463" s="109"/>
    </row>
    <row r="464" spans="1:5" ht="20.100000000000001" customHeight="1">
      <c r="A464" s="113" t="s">
        <v>470</v>
      </c>
      <c r="B464" s="109"/>
      <c r="C464" s="109"/>
      <c r="D464" s="111" t="str">
        <f t="shared" si="7"/>
        <v/>
      </c>
      <c r="E464" s="109"/>
    </row>
    <row r="465" spans="1:5" ht="20.100000000000001" customHeight="1">
      <c r="A465" s="113" t="s">
        <v>471</v>
      </c>
      <c r="B465" s="109"/>
      <c r="C465" s="109"/>
      <c r="D465" s="111" t="str">
        <f t="shared" si="7"/>
        <v/>
      </c>
      <c r="E465" s="109"/>
    </row>
    <row r="466" spans="1:5" ht="20.100000000000001" customHeight="1">
      <c r="A466" s="113" t="s">
        <v>472</v>
      </c>
      <c r="B466" s="111">
        <f>SUM(B467:B471)</f>
        <v>76</v>
      </c>
      <c r="C466" s="111">
        <f>SUM(C467:C471)</f>
        <v>0</v>
      </c>
      <c r="D466" s="111">
        <f t="shared" si="7"/>
        <v>0</v>
      </c>
      <c r="E466" s="109"/>
    </row>
    <row r="467" spans="1:5" ht="20.100000000000001" customHeight="1">
      <c r="A467" s="109" t="s">
        <v>459</v>
      </c>
      <c r="B467" s="109"/>
      <c r="C467" s="109"/>
      <c r="D467" s="111" t="str">
        <f t="shared" si="7"/>
        <v/>
      </c>
      <c r="E467" s="109"/>
    </row>
    <row r="468" spans="1:5" ht="20.100000000000001" customHeight="1">
      <c r="A468" s="112" t="s">
        <v>473</v>
      </c>
      <c r="B468" s="109">
        <v>61</v>
      </c>
      <c r="C468" s="109"/>
      <c r="D468" s="111">
        <f t="shared" si="7"/>
        <v>0</v>
      </c>
      <c r="E468" s="109"/>
    </row>
    <row r="469" spans="1:5" ht="20.100000000000001" customHeight="1">
      <c r="A469" s="112" t="s">
        <v>474</v>
      </c>
      <c r="B469" s="109">
        <v>10</v>
      </c>
      <c r="C469" s="109"/>
      <c r="D469" s="111">
        <f t="shared" si="7"/>
        <v>0</v>
      </c>
      <c r="E469" s="109"/>
    </row>
    <row r="470" spans="1:5" ht="20.100000000000001" customHeight="1">
      <c r="A470" s="112" t="s">
        <v>475</v>
      </c>
      <c r="B470" s="109"/>
      <c r="C470" s="109"/>
      <c r="D470" s="111" t="str">
        <f t="shared" si="7"/>
        <v/>
      </c>
      <c r="E470" s="109"/>
    </row>
    <row r="471" spans="1:5" ht="20.100000000000001" customHeight="1">
      <c r="A471" s="113" t="s">
        <v>476</v>
      </c>
      <c r="B471" s="109">
        <v>5</v>
      </c>
      <c r="C471" s="109"/>
      <c r="D471" s="111">
        <f t="shared" si="7"/>
        <v>0</v>
      </c>
      <c r="E471" s="109"/>
    </row>
    <row r="472" spans="1:5" ht="20.100000000000001" customHeight="1">
      <c r="A472" s="113" t="s">
        <v>477</v>
      </c>
      <c r="B472" s="111">
        <f>SUM(B473:B476)</f>
        <v>0</v>
      </c>
      <c r="C472" s="111">
        <f>SUM(C473:C476)</f>
        <v>1000</v>
      </c>
      <c r="D472" s="111" t="str">
        <f t="shared" si="7"/>
        <v/>
      </c>
      <c r="E472" s="109"/>
    </row>
    <row r="473" spans="1:5" ht="20.100000000000001" customHeight="1">
      <c r="A473" s="113" t="s">
        <v>459</v>
      </c>
      <c r="B473" s="109"/>
      <c r="C473" s="109">
        <v>1000</v>
      </c>
      <c r="D473" s="111" t="str">
        <f t="shared" si="7"/>
        <v/>
      </c>
      <c r="E473" s="109"/>
    </row>
    <row r="474" spans="1:5" ht="20.100000000000001" customHeight="1">
      <c r="A474" s="112" t="s">
        <v>478</v>
      </c>
      <c r="B474" s="109"/>
      <c r="C474" s="109"/>
      <c r="D474" s="111" t="str">
        <f t="shared" si="7"/>
        <v/>
      </c>
      <c r="E474" s="109"/>
    </row>
    <row r="475" spans="1:5" ht="20.100000000000001" customHeight="1">
      <c r="A475" s="112" t="s">
        <v>479</v>
      </c>
      <c r="B475" s="109"/>
      <c r="C475" s="109"/>
      <c r="D475" s="111" t="str">
        <f t="shared" si="7"/>
        <v/>
      </c>
      <c r="E475" s="109"/>
    </row>
    <row r="476" spans="1:5" ht="20.100000000000001" customHeight="1">
      <c r="A476" s="112" t="s">
        <v>480</v>
      </c>
      <c r="B476" s="109"/>
      <c r="C476" s="109"/>
      <c r="D476" s="111" t="str">
        <f t="shared" si="7"/>
        <v/>
      </c>
      <c r="E476" s="109"/>
    </row>
    <row r="477" spans="1:5" ht="20.100000000000001" customHeight="1">
      <c r="A477" s="113" t="s">
        <v>481</v>
      </c>
      <c r="B477" s="111">
        <f>SUM(B478:B481)</f>
        <v>0</v>
      </c>
      <c r="C477" s="111">
        <f>SUM(C478:C481)</f>
        <v>0</v>
      </c>
      <c r="D477" s="111" t="str">
        <f t="shared" si="7"/>
        <v/>
      </c>
      <c r="E477" s="109"/>
    </row>
    <row r="478" spans="1:5" ht="20.100000000000001" customHeight="1">
      <c r="A478" s="113" t="s">
        <v>482</v>
      </c>
      <c r="B478" s="109"/>
      <c r="C478" s="109"/>
      <c r="D478" s="111" t="str">
        <f t="shared" si="7"/>
        <v/>
      </c>
      <c r="E478" s="109"/>
    </row>
    <row r="479" spans="1:5" ht="20.100000000000001" customHeight="1">
      <c r="A479" s="113" t="s">
        <v>483</v>
      </c>
      <c r="B479" s="109"/>
      <c r="C479" s="109"/>
      <c r="D479" s="111" t="str">
        <f t="shared" si="7"/>
        <v/>
      </c>
      <c r="E479" s="109"/>
    </row>
    <row r="480" spans="1:5" ht="20.100000000000001" customHeight="1">
      <c r="A480" s="109" t="s">
        <v>484</v>
      </c>
      <c r="B480" s="109"/>
      <c r="C480" s="109"/>
      <c r="D480" s="111" t="str">
        <f t="shared" si="7"/>
        <v/>
      </c>
      <c r="E480" s="109"/>
    </row>
    <row r="481" spans="1:5" ht="20.100000000000001" customHeight="1">
      <c r="A481" s="112" t="s">
        <v>485</v>
      </c>
      <c r="B481" s="109"/>
      <c r="C481" s="109"/>
      <c r="D481" s="111" t="str">
        <f t="shared" si="7"/>
        <v/>
      </c>
      <c r="E481" s="109"/>
    </row>
    <row r="482" spans="1:5" ht="20.100000000000001" customHeight="1">
      <c r="A482" s="112" t="s">
        <v>486</v>
      </c>
      <c r="B482" s="111">
        <f>SUM(B483:B488)</f>
        <v>0</v>
      </c>
      <c r="C482" s="111">
        <f>SUM(C483:C488)</f>
        <v>0</v>
      </c>
      <c r="D482" s="111" t="str">
        <f t="shared" si="7"/>
        <v/>
      </c>
      <c r="E482" s="109"/>
    </row>
    <row r="483" spans="1:5" ht="20.100000000000001" customHeight="1">
      <c r="A483" s="112" t="s">
        <v>459</v>
      </c>
      <c r="B483" s="109"/>
      <c r="C483" s="109"/>
      <c r="D483" s="111" t="str">
        <f t="shared" si="7"/>
        <v/>
      </c>
      <c r="E483" s="109"/>
    </row>
    <row r="484" spans="1:5" ht="20.100000000000001" customHeight="1">
      <c r="A484" s="113" t="s">
        <v>487</v>
      </c>
      <c r="B484" s="109"/>
      <c r="C484" s="109"/>
      <c r="D484" s="111" t="str">
        <f t="shared" si="7"/>
        <v/>
      </c>
      <c r="E484" s="109"/>
    </row>
    <row r="485" spans="1:5" ht="20.100000000000001" customHeight="1">
      <c r="A485" s="113" t="s">
        <v>488</v>
      </c>
      <c r="B485" s="109"/>
      <c r="C485" s="109"/>
      <c r="D485" s="111" t="str">
        <f t="shared" si="7"/>
        <v/>
      </c>
      <c r="E485" s="109"/>
    </row>
    <row r="486" spans="1:5" ht="20.100000000000001" customHeight="1">
      <c r="A486" s="113" t="s">
        <v>489</v>
      </c>
      <c r="B486" s="109"/>
      <c r="C486" s="109"/>
      <c r="D486" s="111" t="str">
        <f t="shared" si="7"/>
        <v/>
      </c>
      <c r="E486" s="109"/>
    </row>
    <row r="487" spans="1:5" ht="20.100000000000001" customHeight="1">
      <c r="A487" s="112" t="s">
        <v>490</v>
      </c>
      <c r="B487" s="109"/>
      <c r="C487" s="109"/>
      <c r="D487" s="111" t="str">
        <f t="shared" si="7"/>
        <v/>
      </c>
      <c r="E487" s="109"/>
    </row>
    <row r="488" spans="1:5" ht="20.100000000000001" customHeight="1">
      <c r="A488" s="112" t="s">
        <v>491</v>
      </c>
      <c r="B488" s="109"/>
      <c r="C488" s="109"/>
      <c r="D488" s="111" t="str">
        <f t="shared" si="7"/>
        <v/>
      </c>
      <c r="E488" s="109"/>
    </row>
    <row r="489" spans="1:5" ht="20.100000000000001" customHeight="1">
      <c r="A489" s="112" t="s">
        <v>492</v>
      </c>
      <c r="B489" s="111">
        <f>SUM(B490:B492)</f>
        <v>0</v>
      </c>
      <c r="C489" s="111">
        <f>SUM(C490:C492)</f>
        <v>0</v>
      </c>
      <c r="D489" s="111" t="str">
        <f t="shared" si="7"/>
        <v/>
      </c>
      <c r="E489" s="109"/>
    </row>
    <row r="490" spans="1:5" ht="20.100000000000001" customHeight="1">
      <c r="A490" s="113" t="s">
        <v>493</v>
      </c>
      <c r="B490" s="109"/>
      <c r="C490" s="109"/>
      <c r="D490" s="111" t="str">
        <f t="shared" si="7"/>
        <v/>
      </c>
      <c r="E490" s="109"/>
    </row>
    <row r="491" spans="1:5" ht="20.100000000000001" customHeight="1">
      <c r="A491" s="113" t="s">
        <v>494</v>
      </c>
      <c r="B491" s="109"/>
      <c r="C491" s="109"/>
      <c r="D491" s="111" t="str">
        <f t="shared" si="7"/>
        <v/>
      </c>
      <c r="E491" s="109"/>
    </row>
    <row r="492" spans="1:5" ht="20.100000000000001" customHeight="1">
      <c r="A492" s="113" t="s">
        <v>495</v>
      </c>
      <c r="B492" s="109"/>
      <c r="C492" s="109"/>
      <c r="D492" s="111" t="str">
        <f t="shared" si="7"/>
        <v/>
      </c>
      <c r="E492" s="109"/>
    </row>
    <row r="493" spans="1:5" ht="20.100000000000001" customHeight="1">
      <c r="A493" s="109" t="s">
        <v>496</v>
      </c>
      <c r="B493" s="111">
        <f>SUM(B494:B495)</f>
        <v>0</v>
      </c>
      <c r="C493" s="111">
        <f>SUM(C494:C495)</f>
        <v>0</v>
      </c>
      <c r="D493" s="111" t="str">
        <f t="shared" si="7"/>
        <v/>
      </c>
      <c r="E493" s="109"/>
    </row>
    <row r="494" spans="1:5" ht="20.100000000000001" customHeight="1">
      <c r="A494" s="113" t="s">
        <v>497</v>
      </c>
      <c r="B494" s="109"/>
      <c r="C494" s="109"/>
      <c r="D494" s="111" t="str">
        <f t="shared" si="7"/>
        <v/>
      </c>
      <c r="E494" s="109"/>
    </row>
    <row r="495" spans="1:5" ht="20.100000000000001" customHeight="1">
      <c r="A495" s="113" t="s">
        <v>498</v>
      </c>
      <c r="B495" s="109"/>
      <c r="C495" s="109"/>
      <c r="D495" s="111" t="str">
        <f t="shared" si="7"/>
        <v/>
      </c>
      <c r="E495" s="109"/>
    </row>
    <row r="496" spans="1:5" ht="20.100000000000001" customHeight="1">
      <c r="A496" s="112" t="s">
        <v>499</v>
      </c>
      <c r="B496" s="111">
        <f>SUM(B497:B500)</f>
        <v>2514</v>
      </c>
      <c r="C496" s="111">
        <f>SUM(C497:C500)</f>
        <v>2000</v>
      </c>
      <c r="D496" s="111">
        <f t="shared" si="7"/>
        <v>79.599999999999994</v>
      </c>
      <c r="E496" s="109"/>
    </row>
    <row r="497" spans="1:5" ht="20.100000000000001" customHeight="1">
      <c r="A497" s="112" t="s">
        <v>500</v>
      </c>
      <c r="B497" s="109">
        <v>23</v>
      </c>
      <c r="C497" s="109">
        <v>1000</v>
      </c>
      <c r="D497" s="111">
        <f t="shared" si="7"/>
        <v>4347.8</v>
      </c>
      <c r="E497" s="109"/>
    </row>
    <row r="498" spans="1:5" ht="20.100000000000001" customHeight="1">
      <c r="A498" s="113" t="s">
        <v>501</v>
      </c>
      <c r="B498" s="109"/>
      <c r="C498" s="109"/>
      <c r="D498" s="111" t="str">
        <f t="shared" si="7"/>
        <v/>
      </c>
      <c r="E498" s="109"/>
    </row>
    <row r="499" spans="1:5" ht="20.100000000000001" customHeight="1">
      <c r="A499" s="113" t="s">
        <v>502</v>
      </c>
      <c r="B499" s="109"/>
      <c r="C499" s="109"/>
      <c r="D499" s="111" t="str">
        <f t="shared" si="7"/>
        <v/>
      </c>
      <c r="E499" s="109"/>
    </row>
    <row r="500" spans="1:5" ht="20.100000000000001" customHeight="1">
      <c r="A500" s="113" t="s">
        <v>503</v>
      </c>
      <c r="B500" s="109">
        <v>2491</v>
      </c>
      <c r="C500" s="109">
        <v>1000</v>
      </c>
      <c r="D500" s="111">
        <f t="shared" si="7"/>
        <v>40.1</v>
      </c>
      <c r="E500" s="109"/>
    </row>
    <row r="501" spans="1:5" ht="20.100000000000001" customHeight="1">
      <c r="A501" s="114" t="s">
        <v>504</v>
      </c>
      <c r="B501" s="111">
        <f>SUM(B502,B516,B524,B535,B546,)</f>
        <v>45</v>
      </c>
      <c r="C501" s="111">
        <f>SUM(C502,C516,C524,C535,C546,)</f>
        <v>4</v>
      </c>
      <c r="D501" s="111">
        <f t="shared" si="7"/>
        <v>8.9</v>
      </c>
      <c r="E501" s="109"/>
    </row>
    <row r="502" spans="1:5" ht="20.100000000000001" customHeight="1">
      <c r="A502" s="114" t="s">
        <v>505</v>
      </c>
      <c r="B502" s="111">
        <f>SUM(B503:B515)</f>
        <v>35</v>
      </c>
      <c r="C502" s="111">
        <f>SUM(C503:C515)</f>
        <v>4</v>
      </c>
      <c r="D502" s="111">
        <f t="shared" si="7"/>
        <v>11.4</v>
      </c>
      <c r="E502" s="109"/>
    </row>
    <row r="503" spans="1:5" ht="20.100000000000001" customHeight="1">
      <c r="A503" s="114" t="s">
        <v>166</v>
      </c>
      <c r="B503" s="109"/>
      <c r="C503" s="109"/>
      <c r="D503" s="111" t="str">
        <f t="shared" si="7"/>
        <v/>
      </c>
      <c r="E503" s="109"/>
    </row>
    <row r="504" spans="1:5" ht="20.100000000000001" customHeight="1">
      <c r="A504" s="114" t="s">
        <v>167</v>
      </c>
      <c r="B504" s="109"/>
      <c r="C504" s="109"/>
      <c r="D504" s="111" t="str">
        <f t="shared" si="7"/>
        <v/>
      </c>
      <c r="E504" s="109"/>
    </row>
    <row r="505" spans="1:5" ht="20.100000000000001" customHeight="1">
      <c r="A505" s="114" t="s">
        <v>168</v>
      </c>
      <c r="B505" s="109"/>
      <c r="C505" s="109"/>
      <c r="D505" s="111" t="str">
        <f t="shared" si="7"/>
        <v/>
      </c>
      <c r="E505" s="109"/>
    </row>
    <row r="506" spans="1:5" ht="20.100000000000001" customHeight="1">
      <c r="A506" s="114" t="s">
        <v>506</v>
      </c>
      <c r="B506" s="109"/>
      <c r="C506" s="109"/>
      <c r="D506" s="111" t="str">
        <f t="shared" si="7"/>
        <v/>
      </c>
      <c r="E506" s="109"/>
    </row>
    <row r="507" spans="1:5" ht="20.100000000000001" customHeight="1">
      <c r="A507" s="114" t="s">
        <v>507</v>
      </c>
      <c r="B507" s="109"/>
      <c r="C507" s="109"/>
      <c r="D507" s="111" t="str">
        <f t="shared" si="7"/>
        <v/>
      </c>
      <c r="E507" s="109"/>
    </row>
    <row r="508" spans="1:5" ht="20.100000000000001" customHeight="1">
      <c r="A508" s="114" t="s">
        <v>508</v>
      </c>
      <c r="B508" s="109"/>
      <c r="C508" s="109"/>
      <c r="D508" s="111" t="str">
        <f t="shared" si="7"/>
        <v/>
      </c>
      <c r="E508" s="109"/>
    </row>
    <row r="509" spans="1:5" ht="20.100000000000001" customHeight="1">
      <c r="A509" s="114" t="s">
        <v>509</v>
      </c>
      <c r="B509" s="109"/>
      <c r="C509" s="109"/>
      <c r="D509" s="111" t="str">
        <f t="shared" si="7"/>
        <v/>
      </c>
      <c r="E509" s="109"/>
    </row>
    <row r="510" spans="1:5" ht="20.100000000000001" customHeight="1">
      <c r="A510" s="114" t="s">
        <v>510</v>
      </c>
      <c r="B510" s="109"/>
      <c r="C510" s="109"/>
      <c r="D510" s="111" t="str">
        <f t="shared" si="7"/>
        <v/>
      </c>
      <c r="E510" s="109"/>
    </row>
    <row r="511" spans="1:5" ht="20.100000000000001" customHeight="1">
      <c r="A511" s="114" t="s">
        <v>511</v>
      </c>
      <c r="B511" s="109"/>
      <c r="C511" s="109">
        <v>4</v>
      </c>
      <c r="D511" s="111" t="str">
        <f t="shared" si="7"/>
        <v/>
      </c>
      <c r="E511" s="109"/>
    </row>
    <row r="512" spans="1:5" ht="20.100000000000001" customHeight="1">
      <c r="A512" s="114" t="s">
        <v>512</v>
      </c>
      <c r="B512" s="109"/>
      <c r="C512" s="109"/>
      <c r="D512" s="111" t="str">
        <f t="shared" si="7"/>
        <v/>
      </c>
      <c r="E512" s="109"/>
    </row>
    <row r="513" spans="1:5" ht="20.100000000000001" customHeight="1">
      <c r="A513" s="114" t="s">
        <v>513</v>
      </c>
      <c r="B513" s="109"/>
      <c r="C513" s="109"/>
      <c r="D513" s="111" t="str">
        <f t="shared" si="7"/>
        <v/>
      </c>
      <c r="E513" s="109"/>
    </row>
    <row r="514" spans="1:5" ht="20.100000000000001" customHeight="1">
      <c r="A514" s="114" t="s">
        <v>514</v>
      </c>
      <c r="B514" s="109"/>
      <c r="C514" s="109"/>
      <c r="D514" s="111" t="str">
        <f t="shared" si="7"/>
        <v/>
      </c>
      <c r="E514" s="109"/>
    </row>
    <row r="515" spans="1:5" ht="20.100000000000001" customHeight="1">
      <c r="A515" s="114" t="s">
        <v>515</v>
      </c>
      <c r="B515" s="109">
        <v>35</v>
      </c>
      <c r="C515" s="109"/>
      <c r="D515" s="111">
        <f t="shared" si="7"/>
        <v>0</v>
      </c>
      <c r="E515" s="109"/>
    </row>
    <row r="516" spans="1:5" ht="20.100000000000001" customHeight="1">
      <c r="A516" s="114" t="s">
        <v>516</v>
      </c>
      <c r="B516" s="111">
        <f>SUM(B517:B523)</f>
        <v>0</v>
      </c>
      <c r="C516" s="111">
        <f>SUM(C517:C523)</f>
        <v>0</v>
      </c>
      <c r="D516" s="111" t="str">
        <f t="shared" si="7"/>
        <v/>
      </c>
      <c r="E516" s="109"/>
    </row>
    <row r="517" spans="1:5" ht="20.100000000000001" customHeight="1">
      <c r="A517" s="114" t="s">
        <v>166</v>
      </c>
      <c r="B517" s="109"/>
      <c r="C517" s="109"/>
      <c r="D517" s="111" t="str">
        <f t="shared" ref="D517:D580" si="8">IF(B517=0,"",ROUND(C517/B517*100,1))</f>
        <v/>
      </c>
      <c r="E517" s="109"/>
    </row>
    <row r="518" spans="1:5" ht="20.100000000000001" customHeight="1">
      <c r="A518" s="114" t="s">
        <v>167</v>
      </c>
      <c r="B518" s="109"/>
      <c r="C518" s="109"/>
      <c r="D518" s="111" t="str">
        <f t="shared" si="8"/>
        <v/>
      </c>
      <c r="E518" s="109"/>
    </row>
    <row r="519" spans="1:5" ht="20.100000000000001" customHeight="1">
      <c r="A519" s="114" t="s">
        <v>168</v>
      </c>
      <c r="B519" s="109"/>
      <c r="C519" s="109"/>
      <c r="D519" s="111" t="str">
        <f t="shared" si="8"/>
        <v/>
      </c>
      <c r="E519" s="109"/>
    </row>
    <row r="520" spans="1:5" ht="20.100000000000001" customHeight="1">
      <c r="A520" s="109" t="s">
        <v>517</v>
      </c>
      <c r="B520" s="109"/>
      <c r="C520" s="109"/>
      <c r="D520" s="111" t="str">
        <f t="shared" si="8"/>
        <v/>
      </c>
      <c r="E520" s="109"/>
    </row>
    <row r="521" spans="1:5" ht="20.100000000000001" customHeight="1">
      <c r="A521" s="109" t="s">
        <v>518</v>
      </c>
      <c r="B521" s="109"/>
      <c r="C521" s="109"/>
      <c r="D521" s="111" t="str">
        <f t="shared" si="8"/>
        <v/>
      </c>
      <c r="E521" s="109"/>
    </row>
    <row r="522" spans="1:5" ht="20.100000000000001" customHeight="1">
      <c r="A522" s="109" t="s">
        <v>519</v>
      </c>
      <c r="B522" s="109"/>
      <c r="C522" s="109"/>
      <c r="D522" s="111" t="str">
        <f t="shared" si="8"/>
        <v/>
      </c>
      <c r="E522" s="109"/>
    </row>
    <row r="523" spans="1:5" ht="20.100000000000001" customHeight="1">
      <c r="A523" s="109" t="s">
        <v>520</v>
      </c>
      <c r="B523" s="109"/>
      <c r="C523" s="109"/>
      <c r="D523" s="111" t="str">
        <f t="shared" si="8"/>
        <v/>
      </c>
      <c r="E523" s="109"/>
    </row>
    <row r="524" spans="1:5" ht="20.100000000000001" customHeight="1">
      <c r="A524" s="114" t="s">
        <v>521</v>
      </c>
      <c r="B524" s="111">
        <f>SUM(B525:B534)</f>
        <v>0</v>
      </c>
      <c r="C524" s="111">
        <f>SUM(C525:C534)</f>
        <v>0</v>
      </c>
      <c r="D524" s="111" t="str">
        <f t="shared" si="8"/>
        <v/>
      </c>
      <c r="E524" s="109"/>
    </row>
    <row r="525" spans="1:5" ht="20.100000000000001" customHeight="1">
      <c r="A525" s="114" t="s">
        <v>166</v>
      </c>
      <c r="B525" s="109"/>
      <c r="C525" s="109"/>
      <c r="D525" s="111" t="str">
        <f t="shared" si="8"/>
        <v/>
      </c>
      <c r="E525" s="109"/>
    </row>
    <row r="526" spans="1:5" ht="20.100000000000001" customHeight="1">
      <c r="A526" s="114" t="s">
        <v>167</v>
      </c>
      <c r="B526" s="109"/>
      <c r="C526" s="109"/>
      <c r="D526" s="111" t="str">
        <f t="shared" si="8"/>
        <v/>
      </c>
      <c r="E526" s="109"/>
    </row>
    <row r="527" spans="1:5" ht="20.100000000000001" customHeight="1">
      <c r="A527" s="114" t="s">
        <v>168</v>
      </c>
      <c r="B527" s="109"/>
      <c r="C527" s="109"/>
      <c r="D527" s="111" t="str">
        <f t="shared" si="8"/>
        <v/>
      </c>
      <c r="E527" s="109"/>
    </row>
    <row r="528" spans="1:5" ht="20.100000000000001" customHeight="1">
      <c r="A528" s="109" t="s">
        <v>522</v>
      </c>
      <c r="B528" s="109"/>
      <c r="C528" s="109"/>
      <c r="D528" s="111" t="str">
        <f t="shared" si="8"/>
        <v/>
      </c>
      <c r="E528" s="109"/>
    </row>
    <row r="529" spans="1:5" ht="20.100000000000001" customHeight="1">
      <c r="A529" s="109" t="s">
        <v>523</v>
      </c>
      <c r="B529" s="109"/>
      <c r="C529" s="109"/>
      <c r="D529" s="111" t="str">
        <f t="shared" si="8"/>
        <v/>
      </c>
      <c r="E529" s="109"/>
    </row>
    <row r="530" spans="1:5" ht="20.100000000000001" customHeight="1">
      <c r="A530" s="109" t="s">
        <v>524</v>
      </c>
      <c r="B530" s="109"/>
      <c r="C530" s="109"/>
      <c r="D530" s="111" t="str">
        <f t="shared" si="8"/>
        <v/>
      </c>
      <c r="E530" s="109"/>
    </row>
    <row r="531" spans="1:5" ht="20.100000000000001" customHeight="1">
      <c r="A531" s="109" t="s">
        <v>525</v>
      </c>
      <c r="B531" s="109"/>
      <c r="C531" s="109"/>
      <c r="D531" s="111" t="str">
        <f t="shared" si="8"/>
        <v/>
      </c>
      <c r="E531" s="109"/>
    </row>
    <row r="532" spans="1:5" ht="20.100000000000001" customHeight="1">
      <c r="A532" s="109" t="s">
        <v>526</v>
      </c>
      <c r="B532" s="109"/>
      <c r="C532" s="109"/>
      <c r="D532" s="111" t="str">
        <f t="shared" si="8"/>
        <v/>
      </c>
      <c r="E532" s="109"/>
    </row>
    <row r="533" spans="1:5" ht="20.100000000000001" customHeight="1">
      <c r="A533" s="109" t="s">
        <v>527</v>
      </c>
      <c r="B533" s="109"/>
      <c r="C533" s="109"/>
      <c r="D533" s="111" t="str">
        <f t="shared" si="8"/>
        <v/>
      </c>
      <c r="E533" s="109"/>
    </row>
    <row r="534" spans="1:5" ht="20.100000000000001" customHeight="1">
      <c r="A534" s="109" t="s">
        <v>528</v>
      </c>
      <c r="B534" s="109"/>
      <c r="C534" s="109"/>
      <c r="D534" s="111" t="str">
        <f t="shared" si="8"/>
        <v/>
      </c>
      <c r="E534" s="109"/>
    </row>
    <row r="535" spans="1:5" ht="20.100000000000001" customHeight="1">
      <c r="A535" s="114" t="s">
        <v>529</v>
      </c>
      <c r="B535" s="111">
        <f>SUM(B536:B545)</f>
        <v>10</v>
      </c>
      <c r="C535" s="111">
        <f>SUM(C536:C545)</f>
        <v>0</v>
      </c>
      <c r="D535" s="111">
        <f t="shared" si="8"/>
        <v>0</v>
      </c>
      <c r="E535" s="109"/>
    </row>
    <row r="536" spans="1:5" ht="20.100000000000001" customHeight="1">
      <c r="A536" s="114" t="s">
        <v>166</v>
      </c>
      <c r="B536" s="109"/>
      <c r="C536" s="109"/>
      <c r="D536" s="111" t="str">
        <f t="shared" si="8"/>
        <v/>
      </c>
      <c r="E536" s="109"/>
    </row>
    <row r="537" spans="1:5" ht="20.100000000000001" customHeight="1">
      <c r="A537" s="114" t="s">
        <v>167</v>
      </c>
      <c r="B537" s="109"/>
      <c r="C537" s="109"/>
      <c r="D537" s="111" t="str">
        <f t="shared" si="8"/>
        <v/>
      </c>
      <c r="E537" s="109"/>
    </row>
    <row r="538" spans="1:5" ht="20.100000000000001" customHeight="1">
      <c r="A538" s="114" t="s">
        <v>168</v>
      </c>
      <c r="B538" s="109"/>
      <c r="C538" s="109"/>
      <c r="D538" s="111" t="str">
        <f t="shared" si="8"/>
        <v/>
      </c>
      <c r="E538" s="109"/>
    </row>
    <row r="539" spans="1:5" ht="20.100000000000001" customHeight="1">
      <c r="A539" s="109" t="s">
        <v>530</v>
      </c>
      <c r="B539" s="109"/>
      <c r="C539" s="109"/>
      <c r="D539" s="111" t="str">
        <f t="shared" si="8"/>
        <v/>
      </c>
      <c r="E539" s="109"/>
    </row>
    <row r="540" spans="1:5" ht="20.100000000000001" customHeight="1">
      <c r="A540" s="109" t="s">
        <v>531</v>
      </c>
      <c r="B540" s="109"/>
      <c r="C540" s="109"/>
      <c r="D540" s="111" t="str">
        <f t="shared" si="8"/>
        <v/>
      </c>
      <c r="E540" s="109"/>
    </row>
    <row r="541" spans="1:5" ht="20.100000000000001" customHeight="1">
      <c r="A541" s="114" t="s">
        <v>532</v>
      </c>
      <c r="B541" s="109"/>
      <c r="C541" s="109"/>
      <c r="D541" s="111" t="str">
        <f t="shared" si="8"/>
        <v/>
      </c>
      <c r="E541" s="109"/>
    </row>
    <row r="542" spans="1:5" ht="20.100000000000001" customHeight="1">
      <c r="A542" s="109" t="s">
        <v>533</v>
      </c>
      <c r="B542" s="109">
        <v>10</v>
      </c>
      <c r="C542" s="109"/>
      <c r="D542" s="111">
        <f t="shared" si="8"/>
        <v>0</v>
      </c>
      <c r="E542" s="109"/>
    </row>
    <row r="543" spans="1:5" ht="20.100000000000001" customHeight="1">
      <c r="A543" s="109" t="s">
        <v>534</v>
      </c>
      <c r="B543" s="109"/>
      <c r="C543" s="109"/>
      <c r="D543" s="111" t="str">
        <f t="shared" si="8"/>
        <v/>
      </c>
      <c r="E543" s="109"/>
    </row>
    <row r="544" spans="1:5" ht="20.100000000000001" customHeight="1">
      <c r="A544" s="114" t="s">
        <v>535</v>
      </c>
      <c r="B544" s="109"/>
      <c r="C544" s="109"/>
      <c r="D544" s="111" t="str">
        <f t="shared" si="8"/>
        <v/>
      </c>
      <c r="E544" s="109"/>
    </row>
    <row r="545" spans="1:5" ht="20.100000000000001" customHeight="1">
      <c r="A545" s="109" t="s">
        <v>536</v>
      </c>
      <c r="B545" s="109"/>
      <c r="C545" s="109"/>
      <c r="D545" s="111" t="str">
        <f t="shared" si="8"/>
        <v/>
      </c>
      <c r="E545" s="109"/>
    </row>
    <row r="546" spans="1:5" ht="20.100000000000001" customHeight="1">
      <c r="A546" s="114" t="s">
        <v>537</v>
      </c>
      <c r="B546" s="111">
        <f>SUM(B547:B549)</f>
        <v>0</v>
      </c>
      <c r="C546" s="111">
        <f>SUM(C547:C549)</f>
        <v>0</v>
      </c>
      <c r="D546" s="111" t="str">
        <f t="shared" si="8"/>
        <v/>
      </c>
      <c r="E546" s="109"/>
    </row>
    <row r="547" spans="1:5" ht="20.100000000000001" customHeight="1">
      <c r="A547" s="114" t="s">
        <v>538</v>
      </c>
      <c r="B547" s="109"/>
      <c r="C547" s="109"/>
      <c r="D547" s="111" t="str">
        <f t="shared" si="8"/>
        <v/>
      </c>
      <c r="E547" s="109"/>
    </row>
    <row r="548" spans="1:5" ht="20.100000000000001" customHeight="1">
      <c r="A548" s="114" t="s">
        <v>539</v>
      </c>
      <c r="B548" s="109"/>
      <c r="C548" s="109"/>
      <c r="D548" s="111" t="str">
        <f t="shared" si="8"/>
        <v/>
      </c>
      <c r="E548" s="109"/>
    </row>
    <row r="549" spans="1:5" ht="20.100000000000001" customHeight="1">
      <c r="A549" s="114" t="s">
        <v>540</v>
      </c>
      <c r="B549" s="109"/>
      <c r="C549" s="109"/>
      <c r="D549" s="111" t="str">
        <f t="shared" si="8"/>
        <v/>
      </c>
      <c r="E549" s="109"/>
    </row>
    <row r="550" spans="1:5" ht="20.100000000000001" customHeight="1">
      <c r="A550" s="114" t="s">
        <v>541</v>
      </c>
      <c r="B550" s="111">
        <f>SUM(B551,B565,B576,B578,B587,B591,B601,B609,B615,B622,B631,B636,B641,B644,B647,B650,B653,B656,B660,B665,)</f>
        <v>1155</v>
      </c>
      <c r="C550" s="111">
        <f>SUM(C551,C565,C576,C578,C587,C591,C601,C609,C615,C622,C631,C636,C641,C644,C647,C650,C653,C656,C660,C665,)</f>
        <v>1473</v>
      </c>
      <c r="D550" s="111">
        <f t="shared" si="8"/>
        <v>127.5</v>
      </c>
      <c r="E550" s="109"/>
    </row>
    <row r="551" spans="1:5" ht="20.100000000000001" customHeight="1">
      <c r="A551" s="114" t="s">
        <v>542</v>
      </c>
      <c r="B551" s="111">
        <f>SUM(B552:B564)</f>
        <v>0</v>
      </c>
      <c r="C551" s="111">
        <f>SUM(C552:C564)</f>
        <v>281</v>
      </c>
      <c r="D551" s="111" t="str">
        <f t="shared" si="8"/>
        <v/>
      </c>
      <c r="E551" s="109"/>
    </row>
    <row r="552" spans="1:5" ht="20.100000000000001" customHeight="1">
      <c r="A552" s="114" t="s">
        <v>166</v>
      </c>
      <c r="B552" s="109"/>
      <c r="C552" s="109">
        <v>151</v>
      </c>
      <c r="D552" s="111" t="str">
        <f t="shared" si="8"/>
        <v/>
      </c>
      <c r="E552" s="109"/>
    </row>
    <row r="553" spans="1:5" ht="20.100000000000001" customHeight="1">
      <c r="A553" s="114" t="s">
        <v>167</v>
      </c>
      <c r="B553" s="109"/>
      <c r="C553" s="109">
        <v>130</v>
      </c>
      <c r="D553" s="111" t="str">
        <f t="shared" si="8"/>
        <v/>
      </c>
      <c r="E553" s="109"/>
    </row>
    <row r="554" spans="1:5" ht="20.100000000000001" customHeight="1">
      <c r="A554" s="114" t="s">
        <v>168</v>
      </c>
      <c r="B554" s="109"/>
      <c r="C554" s="109"/>
      <c r="D554" s="111" t="str">
        <f t="shared" si="8"/>
        <v/>
      </c>
      <c r="E554" s="109"/>
    </row>
    <row r="555" spans="1:5" ht="20.100000000000001" customHeight="1">
      <c r="A555" s="114" t="s">
        <v>543</v>
      </c>
      <c r="B555" s="109"/>
      <c r="C555" s="109"/>
      <c r="D555" s="111" t="str">
        <f t="shared" si="8"/>
        <v/>
      </c>
      <c r="E555" s="109"/>
    </row>
    <row r="556" spans="1:5" ht="20.100000000000001" customHeight="1">
      <c r="A556" s="114" t="s">
        <v>544</v>
      </c>
      <c r="B556" s="109"/>
      <c r="C556" s="109"/>
      <c r="D556" s="111" t="str">
        <f t="shared" si="8"/>
        <v/>
      </c>
      <c r="E556" s="109"/>
    </row>
    <row r="557" spans="1:5" ht="20.100000000000001" customHeight="1">
      <c r="A557" s="114" t="s">
        <v>545</v>
      </c>
      <c r="B557" s="109"/>
      <c r="C557" s="109"/>
      <c r="D557" s="111" t="str">
        <f t="shared" si="8"/>
        <v/>
      </c>
      <c r="E557" s="109"/>
    </row>
    <row r="558" spans="1:5" ht="20.100000000000001" customHeight="1">
      <c r="A558" s="114" t="s">
        <v>546</v>
      </c>
      <c r="B558" s="109"/>
      <c r="C558" s="109"/>
      <c r="D558" s="111" t="str">
        <f t="shared" si="8"/>
        <v/>
      </c>
      <c r="E558" s="109"/>
    </row>
    <row r="559" spans="1:5" ht="20.100000000000001" customHeight="1">
      <c r="A559" s="114" t="s">
        <v>209</v>
      </c>
      <c r="B559" s="109"/>
      <c r="C559" s="109"/>
      <c r="D559" s="111" t="str">
        <f t="shared" si="8"/>
        <v/>
      </c>
      <c r="E559" s="109"/>
    </row>
    <row r="560" spans="1:5" ht="20.100000000000001" customHeight="1">
      <c r="A560" s="114" t="s">
        <v>547</v>
      </c>
      <c r="B560" s="109"/>
      <c r="C560" s="109"/>
      <c r="D560" s="111" t="str">
        <f t="shared" si="8"/>
        <v/>
      </c>
      <c r="E560" s="109"/>
    </row>
    <row r="561" spans="1:5" ht="20.100000000000001" customHeight="1">
      <c r="A561" s="114" t="s">
        <v>548</v>
      </c>
      <c r="B561" s="109"/>
      <c r="C561" s="109"/>
      <c r="D561" s="111" t="str">
        <f t="shared" si="8"/>
        <v/>
      </c>
      <c r="E561" s="109"/>
    </row>
    <row r="562" spans="1:5" ht="20.100000000000001" customHeight="1">
      <c r="A562" s="114" t="s">
        <v>549</v>
      </c>
      <c r="B562" s="109"/>
      <c r="C562" s="109"/>
      <c r="D562" s="111" t="str">
        <f t="shared" si="8"/>
        <v/>
      </c>
      <c r="E562" s="109"/>
    </row>
    <row r="563" spans="1:5" ht="20.100000000000001" customHeight="1">
      <c r="A563" s="114" t="s">
        <v>550</v>
      </c>
      <c r="B563" s="109"/>
      <c r="C563" s="109"/>
      <c r="D563" s="111" t="str">
        <f t="shared" si="8"/>
        <v/>
      </c>
      <c r="E563" s="109"/>
    </row>
    <row r="564" spans="1:5" ht="20.100000000000001" customHeight="1">
      <c r="A564" s="114" t="s">
        <v>551</v>
      </c>
      <c r="B564" s="109"/>
      <c r="C564" s="109"/>
      <c r="D564" s="111" t="str">
        <f t="shared" si="8"/>
        <v/>
      </c>
      <c r="E564" s="109"/>
    </row>
    <row r="565" spans="1:5" ht="20.100000000000001" customHeight="1">
      <c r="A565" s="114" t="s">
        <v>552</v>
      </c>
      <c r="B565" s="111">
        <f>SUM(B566:B575)</f>
        <v>22</v>
      </c>
      <c r="C565" s="111">
        <f>SUM(C566:C575)</f>
        <v>51</v>
      </c>
      <c r="D565" s="111">
        <f t="shared" si="8"/>
        <v>231.8</v>
      </c>
      <c r="E565" s="109"/>
    </row>
    <row r="566" spans="1:5" ht="20.100000000000001" customHeight="1">
      <c r="A566" s="114" t="s">
        <v>166</v>
      </c>
      <c r="B566" s="109">
        <v>10</v>
      </c>
      <c r="C566" s="109"/>
      <c r="D566" s="111">
        <f t="shared" si="8"/>
        <v>0</v>
      </c>
      <c r="E566" s="109"/>
    </row>
    <row r="567" spans="1:5" ht="20.100000000000001" customHeight="1">
      <c r="A567" s="114" t="s">
        <v>167</v>
      </c>
      <c r="B567" s="109"/>
      <c r="C567" s="109">
        <v>41</v>
      </c>
      <c r="D567" s="111" t="str">
        <f t="shared" si="8"/>
        <v/>
      </c>
      <c r="E567" s="109"/>
    </row>
    <row r="568" spans="1:5" ht="20.100000000000001" customHeight="1">
      <c r="A568" s="114" t="s">
        <v>168</v>
      </c>
      <c r="B568" s="109"/>
      <c r="C568" s="109"/>
      <c r="D568" s="111" t="str">
        <f t="shared" si="8"/>
        <v/>
      </c>
      <c r="E568" s="109"/>
    </row>
    <row r="569" spans="1:5" ht="20.100000000000001" customHeight="1">
      <c r="A569" s="114" t="s">
        <v>553</v>
      </c>
      <c r="B569" s="109">
        <v>12</v>
      </c>
      <c r="C569" s="109">
        <v>10</v>
      </c>
      <c r="D569" s="111">
        <f t="shared" si="8"/>
        <v>83.3</v>
      </c>
      <c r="E569" s="109"/>
    </row>
    <row r="570" spans="1:5" ht="20.100000000000001" customHeight="1">
      <c r="A570" s="114" t="s">
        <v>554</v>
      </c>
      <c r="B570" s="109"/>
      <c r="C570" s="109"/>
      <c r="D570" s="111" t="str">
        <f t="shared" si="8"/>
        <v/>
      </c>
      <c r="E570" s="109"/>
    </row>
    <row r="571" spans="1:5" ht="20.100000000000001" customHeight="1">
      <c r="A571" s="114" t="s">
        <v>555</v>
      </c>
      <c r="B571" s="109"/>
      <c r="C571" s="109"/>
      <c r="D571" s="111" t="str">
        <f t="shared" si="8"/>
        <v/>
      </c>
      <c r="E571" s="109"/>
    </row>
    <row r="572" spans="1:5" ht="20.100000000000001" customHeight="1">
      <c r="A572" s="114" t="s">
        <v>556</v>
      </c>
      <c r="B572" s="109"/>
      <c r="C572" s="109"/>
      <c r="D572" s="111" t="str">
        <f t="shared" si="8"/>
        <v/>
      </c>
      <c r="E572" s="109"/>
    </row>
    <row r="573" spans="1:5" ht="20.100000000000001" customHeight="1">
      <c r="A573" s="114" t="s">
        <v>557</v>
      </c>
      <c r="B573" s="109"/>
      <c r="C573" s="109"/>
      <c r="D573" s="111" t="str">
        <f t="shared" si="8"/>
        <v/>
      </c>
      <c r="E573" s="109"/>
    </row>
    <row r="574" spans="1:5" ht="20.100000000000001" customHeight="1">
      <c r="A574" s="114" t="s">
        <v>558</v>
      </c>
      <c r="B574" s="109"/>
      <c r="C574" s="109"/>
      <c r="D574" s="111" t="str">
        <f t="shared" si="8"/>
        <v/>
      </c>
      <c r="E574" s="109"/>
    </row>
    <row r="575" spans="1:5" ht="20.100000000000001" customHeight="1">
      <c r="A575" s="114" t="s">
        <v>559</v>
      </c>
      <c r="B575" s="109"/>
      <c r="C575" s="109"/>
      <c r="D575" s="111" t="str">
        <f t="shared" si="8"/>
        <v/>
      </c>
      <c r="E575" s="109"/>
    </row>
    <row r="576" spans="1:5" s="121" customFormat="1" ht="20.100000000000001" customHeight="1">
      <c r="A576" s="114" t="s">
        <v>560</v>
      </c>
      <c r="B576" s="111">
        <f>SUM(B577)</f>
        <v>0</v>
      </c>
      <c r="C576" s="111">
        <f>SUM(C577)</f>
        <v>0</v>
      </c>
      <c r="D576" s="111" t="str">
        <f t="shared" si="8"/>
        <v/>
      </c>
      <c r="E576" s="120"/>
    </row>
    <row r="577" spans="1:5" s="121" customFormat="1" ht="20.100000000000001" customHeight="1">
      <c r="A577" s="114" t="s">
        <v>561</v>
      </c>
      <c r="B577" s="109"/>
      <c r="C577" s="109"/>
      <c r="D577" s="111" t="str">
        <f t="shared" si="8"/>
        <v/>
      </c>
      <c r="E577" s="120"/>
    </row>
    <row r="578" spans="1:5" ht="20.100000000000001" customHeight="1">
      <c r="A578" s="114" t="s">
        <v>562</v>
      </c>
      <c r="B578" s="111">
        <f>SUM(B579:B586)</f>
        <v>0</v>
      </c>
      <c r="C578" s="111">
        <f>SUM(C579:C586)</f>
        <v>0</v>
      </c>
      <c r="D578" s="111" t="str">
        <f t="shared" si="8"/>
        <v/>
      </c>
      <c r="E578" s="109"/>
    </row>
    <row r="579" spans="1:5" ht="20.100000000000001" customHeight="1">
      <c r="A579" s="114" t="s">
        <v>563</v>
      </c>
      <c r="B579" s="109"/>
      <c r="C579" s="109"/>
      <c r="D579" s="111" t="str">
        <f t="shared" si="8"/>
        <v/>
      </c>
      <c r="E579" s="109"/>
    </row>
    <row r="580" spans="1:5" ht="20.100000000000001" customHeight="1">
      <c r="A580" s="114" t="s">
        <v>564</v>
      </c>
      <c r="B580" s="109"/>
      <c r="C580" s="109"/>
      <c r="D580" s="111" t="str">
        <f t="shared" si="8"/>
        <v/>
      </c>
      <c r="E580" s="109"/>
    </row>
    <row r="581" spans="1:5" ht="20.100000000000001" customHeight="1">
      <c r="A581" s="114" t="s">
        <v>565</v>
      </c>
      <c r="B581" s="109"/>
      <c r="C581" s="109"/>
      <c r="D581" s="111" t="str">
        <f t="shared" ref="D581:D644" si="9">IF(B581=0,"",ROUND(C581/B581*100,1))</f>
        <v/>
      </c>
      <c r="E581" s="109"/>
    </row>
    <row r="582" spans="1:5" ht="20.100000000000001" customHeight="1">
      <c r="A582" s="114" t="s">
        <v>566</v>
      </c>
      <c r="B582" s="109"/>
      <c r="C582" s="109"/>
      <c r="D582" s="111" t="str">
        <f t="shared" si="9"/>
        <v/>
      </c>
      <c r="E582" s="109"/>
    </row>
    <row r="583" spans="1:5" s="121" customFormat="1" ht="20.100000000000001" customHeight="1">
      <c r="A583" s="114" t="s">
        <v>567</v>
      </c>
      <c r="B583" s="109"/>
      <c r="C583" s="109"/>
      <c r="D583" s="111" t="str">
        <f t="shared" si="9"/>
        <v/>
      </c>
      <c r="E583" s="120"/>
    </row>
    <row r="584" spans="1:5" s="121" customFormat="1" ht="20.100000000000001" customHeight="1">
      <c r="A584" s="114" t="s">
        <v>568</v>
      </c>
      <c r="B584" s="109"/>
      <c r="C584" s="109"/>
      <c r="D584" s="111" t="str">
        <f t="shared" si="9"/>
        <v/>
      </c>
      <c r="E584" s="120"/>
    </row>
    <row r="585" spans="1:5" s="121" customFormat="1" ht="20.100000000000001" customHeight="1">
      <c r="A585" s="114" t="s">
        <v>569</v>
      </c>
      <c r="B585" s="109"/>
      <c r="C585" s="109"/>
      <c r="D585" s="111" t="str">
        <f t="shared" si="9"/>
        <v/>
      </c>
      <c r="E585" s="120"/>
    </row>
    <row r="586" spans="1:5" ht="20.100000000000001" customHeight="1">
      <c r="A586" s="114" t="s">
        <v>570</v>
      </c>
      <c r="B586" s="109"/>
      <c r="C586" s="109"/>
      <c r="D586" s="111" t="str">
        <f t="shared" si="9"/>
        <v/>
      </c>
      <c r="E586" s="109"/>
    </row>
    <row r="587" spans="1:5" ht="20.100000000000001" customHeight="1">
      <c r="A587" s="114" t="s">
        <v>571</v>
      </c>
      <c r="B587" s="111">
        <f>SUM(B588:B590)</f>
        <v>0</v>
      </c>
      <c r="C587" s="111">
        <f>SUM(C588:C590)</f>
        <v>0</v>
      </c>
      <c r="D587" s="111" t="str">
        <f t="shared" si="9"/>
        <v/>
      </c>
      <c r="E587" s="109"/>
    </row>
    <row r="588" spans="1:5" ht="20.100000000000001" customHeight="1">
      <c r="A588" s="114" t="s">
        <v>572</v>
      </c>
      <c r="B588" s="109"/>
      <c r="C588" s="109"/>
      <c r="D588" s="111" t="str">
        <f t="shared" si="9"/>
        <v/>
      </c>
      <c r="E588" s="109"/>
    </row>
    <row r="589" spans="1:5" ht="20.100000000000001" customHeight="1">
      <c r="A589" s="114" t="s">
        <v>573</v>
      </c>
      <c r="B589" s="109"/>
      <c r="C589" s="109"/>
      <c r="D589" s="111" t="str">
        <f t="shared" si="9"/>
        <v/>
      </c>
      <c r="E589" s="109"/>
    </row>
    <row r="590" spans="1:5" ht="20.100000000000001" customHeight="1">
      <c r="A590" s="114" t="s">
        <v>574</v>
      </c>
      <c r="B590" s="109"/>
      <c r="C590" s="109"/>
      <c r="D590" s="111" t="str">
        <f t="shared" si="9"/>
        <v/>
      </c>
      <c r="E590" s="109"/>
    </row>
    <row r="591" spans="1:5" ht="20.100000000000001" customHeight="1">
      <c r="A591" s="114" t="s">
        <v>575</v>
      </c>
      <c r="B591" s="111">
        <f>SUM(B592:B600)</f>
        <v>0</v>
      </c>
      <c r="C591" s="111">
        <f>SUM(C592:C600)</f>
        <v>0</v>
      </c>
      <c r="D591" s="111" t="str">
        <f t="shared" si="9"/>
        <v/>
      </c>
      <c r="E591" s="109"/>
    </row>
    <row r="592" spans="1:5" ht="20.100000000000001" customHeight="1">
      <c r="A592" s="114" t="s">
        <v>576</v>
      </c>
      <c r="B592" s="109"/>
      <c r="C592" s="109"/>
      <c r="D592" s="111" t="str">
        <f t="shared" si="9"/>
        <v/>
      </c>
      <c r="E592" s="109"/>
    </row>
    <row r="593" spans="1:5" ht="20.100000000000001" customHeight="1">
      <c r="A593" s="114" t="s">
        <v>577</v>
      </c>
      <c r="B593" s="109"/>
      <c r="C593" s="109"/>
      <c r="D593" s="111" t="str">
        <f t="shared" si="9"/>
        <v/>
      </c>
      <c r="E593" s="109"/>
    </row>
    <row r="594" spans="1:5" ht="20.100000000000001" customHeight="1">
      <c r="A594" s="114" t="s">
        <v>578</v>
      </c>
      <c r="B594" s="109"/>
      <c r="C594" s="109"/>
      <c r="D594" s="111" t="str">
        <f t="shared" si="9"/>
        <v/>
      </c>
      <c r="E594" s="109"/>
    </row>
    <row r="595" spans="1:5" ht="20.100000000000001" customHeight="1">
      <c r="A595" s="114" t="s">
        <v>579</v>
      </c>
      <c r="B595" s="109"/>
      <c r="C595" s="109"/>
      <c r="D595" s="111" t="str">
        <f t="shared" si="9"/>
        <v/>
      </c>
      <c r="E595" s="109"/>
    </row>
    <row r="596" spans="1:5" ht="20.100000000000001" customHeight="1">
      <c r="A596" s="114" t="s">
        <v>580</v>
      </c>
      <c r="B596" s="109"/>
      <c r="C596" s="109"/>
      <c r="D596" s="111" t="str">
        <f t="shared" si="9"/>
        <v/>
      </c>
      <c r="E596" s="109"/>
    </row>
    <row r="597" spans="1:5" ht="20.100000000000001" customHeight="1">
      <c r="A597" s="114" t="s">
        <v>581</v>
      </c>
      <c r="B597" s="109"/>
      <c r="C597" s="109"/>
      <c r="D597" s="111" t="str">
        <f t="shared" si="9"/>
        <v/>
      </c>
      <c r="E597" s="109"/>
    </row>
    <row r="598" spans="1:5" ht="20.100000000000001" customHeight="1">
      <c r="A598" s="114" t="s">
        <v>582</v>
      </c>
      <c r="B598" s="109"/>
      <c r="C598" s="109"/>
      <c r="D598" s="111" t="str">
        <f t="shared" si="9"/>
        <v/>
      </c>
      <c r="E598" s="109"/>
    </row>
    <row r="599" spans="1:5" ht="20.100000000000001" customHeight="1">
      <c r="A599" s="114" t="s">
        <v>583</v>
      </c>
      <c r="B599" s="109"/>
      <c r="C599" s="109"/>
      <c r="D599" s="111" t="str">
        <f t="shared" si="9"/>
        <v/>
      </c>
      <c r="E599" s="109"/>
    </row>
    <row r="600" spans="1:5" ht="20.100000000000001" customHeight="1">
      <c r="A600" s="114" t="s">
        <v>584</v>
      </c>
      <c r="B600" s="109"/>
      <c r="C600" s="109"/>
      <c r="D600" s="111" t="str">
        <f t="shared" si="9"/>
        <v/>
      </c>
      <c r="E600" s="109"/>
    </row>
    <row r="601" spans="1:5" ht="20.100000000000001" customHeight="1">
      <c r="A601" s="114" t="s">
        <v>585</v>
      </c>
      <c r="B601" s="111">
        <f>SUM(B602:B608)</f>
        <v>250</v>
      </c>
      <c r="C601" s="111">
        <f>SUM(C602:C608)</f>
        <v>122</v>
      </c>
      <c r="D601" s="111">
        <f t="shared" si="9"/>
        <v>48.8</v>
      </c>
      <c r="E601" s="109"/>
    </row>
    <row r="602" spans="1:5" ht="20.100000000000001" customHeight="1">
      <c r="A602" s="114" t="s">
        <v>586</v>
      </c>
      <c r="B602" s="109"/>
      <c r="C602" s="109"/>
      <c r="D602" s="111" t="str">
        <f t="shared" si="9"/>
        <v/>
      </c>
      <c r="E602" s="109"/>
    </row>
    <row r="603" spans="1:5" ht="20.100000000000001" customHeight="1">
      <c r="A603" s="114" t="s">
        <v>587</v>
      </c>
      <c r="B603" s="109">
        <v>18</v>
      </c>
      <c r="C603" s="109"/>
      <c r="D603" s="111">
        <f t="shared" si="9"/>
        <v>0</v>
      </c>
      <c r="E603" s="109"/>
    </row>
    <row r="604" spans="1:5" ht="20.100000000000001" customHeight="1">
      <c r="A604" s="114" t="s">
        <v>588</v>
      </c>
      <c r="B604" s="109">
        <v>154</v>
      </c>
      <c r="C604" s="109">
        <v>92</v>
      </c>
      <c r="D604" s="111">
        <f t="shared" si="9"/>
        <v>59.7</v>
      </c>
      <c r="E604" s="109"/>
    </row>
    <row r="605" spans="1:5" ht="20.100000000000001" customHeight="1">
      <c r="A605" s="114" t="s">
        <v>589</v>
      </c>
      <c r="B605" s="109"/>
      <c r="C605" s="109"/>
      <c r="D605" s="111" t="str">
        <f t="shared" si="9"/>
        <v/>
      </c>
      <c r="E605" s="109"/>
    </row>
    <row r="606" spans="1:5" ht="20.100000000000001" customHeight="1">
      <c r="A606" s="114" t="s">
        <v>590</v>
      </c>
      <c r="B606" s="109">
        <v>69</v>
      </c>
      <c r="C606" s="109">
        <v>30</v>
      </c>
      <c r="D606" s="111">
        <f t="shared" si="9"/>
        <v>43.5</v>
      </c>
      <c r="E606" s="109"/>
    </row>
    <row r="607" spans="1:5" ht="20.100000000000001" customHeight="1">
      <c r="A607" s="114" t="s">
        <v>591</v>
      </c>
      <c r="B607" s="109"/>
      <c r="C607" s="109"/>
      <c r="D607" s="111" t="str">
        <f t="shared" si="9"/>
        <v/>
      </c>
      <c r="E607" s="109"/>
    </row>
    <row r="608" spans="1:5" ht="20.100000000000001" customHeight="1">
      <c r="A608" s="114" t="s">
        <v>592</v>
      </c>
      <c r="B608" s="109">
        <v>9</v>
      </c>
      <c r="C608" s="109"/>
      <c r="D608" s="111">
        <f t="shared" si="9"/>
        <v>0</v>
      </c>
      <c r="E608" s="109"/>
    </row>
    <row r="609" spans="1:5" ht="20.100000000000001" customHeight="1">
      <c r="A609" s="114" t="s">
        <v>593</v>
      </c>
      <c r="B609" s="111">
        <f>SUM(B610:B614)</f>
        <v>19</v>
      </c>
      <c r="C609" s="111">
        <f>SUM(C610:C614)</f>
        <v>10</v>
      </c>
      <c r="D609" s="111">
        <f t="shared" si="9"/>
        <v>52.6</v>
      </c>
      <c r="E609" s="109"/>
    </row>
    <row r="610" spans="1:5" ht="20.100000000000001" customHeight="1">
      <c r="A610" s="114" t="s">
        <v>594</v>
      </c>
      <c r="B610" s="109">
        <v>19</v>
      </c>
      <c r="C610" s="109">
        <v>10</v>
      </c>
      <c r="D610" s="111">
        <f t="shared" si="9"/>
        <v>52.6</v>
      </c>
      <c r="E610" s="109"/>
    </row>
    <row r="611" spans="1:5" ht="20.100000000000001" customHeight="1">
      <c r="A611" s="114" t="s">
        <v>595</v>
      </c>
      <c r="B611" s="109"/>
      <c r="C611" s="109"/>
      <c r="D611" s="111" t="str">
        <f t="shared" si="9"/>
        <v/>
      </c>
      <c r="E611" s="109"/>
    </row>
    <row r="612" spans="1:5" ht="20.100000000000001" customHeight="1">
      <c r="A612" s="114" t="s">
        <v>596</v>
      </c>
      <c r="B612" s="109"/>
      <c r="C612" s="109"/>
      <c r="D612" s="111" t="str">
        <f t="shared" si="9"/>
        <v/>
      </c>
      <c r="E612" s="109"/>
    </row>
    <row r="613" spans="1:5" ht="20.100000000000001" customHeight="1">
      <c r="A613" s="114" t="s">
        <v>597</v>
      </c>
      <c r="B613" s="109"/>
      <c r="C613" s="109"/>
      <c r="D613" s="111" t="str">
        <f t="shared" si="9"/>
        <v/>
      </c>
      <c r="E613" s="109"/>
    </row>
    <row r="614" spans="1:5" ht="20.100000000000001" customHeight="1">
      <c r="A614" s="114" t="s">
        <v>598</v>
      </c>
      <c r="B614" s="109"/>
      <c r="C614" s="109"/>
      <c r="D614" s="111" t="str">
        <f t="shared" si="9"/>
        <v/>
      </c>
      <c r="E614" s="109"/>
    </row>
    <row r="615" spans="1:5" ht="20.100000000000001" customHeight="1">
      <c r="A615" s="114" t="s">
        <v>599</v>
      </c>
      <c r="B615" s="111">
        <f>SUM(B616:B621)</f>
        <v>0</v>
      </c>
      <c r="C615" s="111">
        <f>SUM(C616:C621)</f>
        <v>1</v>
      </c>
      <c r="D615" s="111" t="str">
        <f t="shared" si="9"/>
        <v/>
      </c>
      <c r="E615" s="109"/>
    </row>
    <row r="616" spans="1:5" ht="20.100000000000001" customHeight="1">
      <c r="A616" s="114" t="s">
        <v>600</v>
      </c>
      <c r="B616" s="109"/>
      <c r="C616" s="109">
        <v>1</v>
      </c>
      <c r="D616" s="111" t="str">
        <f t="shared" si="9"/>
        <v/>
      </c>
      <c r="E616" s="109"/>
    </row>
    <row r="617" spans="1:5" ht="20.100000000000001" customHeight="1">
      <c r="A617" s="114" t="s">
        <v>601</v>
      </c>
      <c r="B617" s="109"/>
      <c r="C617" s="109"/>
      <c r="D617" s="111" t="str">
        <f t="shared" si="9"/>
        <v/>
      </c>
      <c r="E617" s="109"/>
    </row>
    <row r="618" spans="1:5" ht="20.100000000000001" customHeight="1">
      <c r="A618" s="114" t="s">
        <v>602</v>
      </c>
      <c r="B618" s="109"/>
      <c r="C618" s="109"/>
      <c r="D618" s="111" t="str">
        <f t="shared" si="9"/>
        <v/>
      </c>
      <c r="E618" s="109"/>
    </row>
    <row r="619" spans="1:5" ht="20.100000000000001" customHeight="1">
      <c r="A619" s="114" t="s">
        <v>603</v>
      </c>
      <c r="B619" s="109"/>
      <c r="C619" s="109"/>
      <c r="D619" s="111" t="str">
        <f t="shared" si="9"/>
        <v/>
      </c>
      <c r="E619" s="109"/>
    </row>
    <row r="620" spans="1:5" ht="20.100000000000001" customHeight="1">
      <c r="A620" s="114" t="s">
        <v>604</v>
      </c>
      <c r="B620" s="109"/>
      <c r="C620" s="109"/>
      <c r="D620" s="111" t="str">
        <f t="shared" si="9"/>
        <v/>
      </c>
      <c r="E620" s="109"/>
    </row>
    <row r="621" spans="1:5" ht="20.100000000000001" customHeight="1">
      <c r="A621" s="114" t="s">
        <v>605</v>
      </c>
      <c r="B621" s="109"/>
      <c r="C621" s="109"/>
      <c r="D621" s="111" t="str">
        <f t="shared" si="9"/>
        <v/>
      </c>
      <c r="E621" s="109"/>
    </row>
    <row r="622" spans="1:5" ht="20.100000000000001" customHeight="1">
      <c r="A622" s="114" t="s">
        <v>606</v>
      </c>
      <c r="B622" s="111">
        <f>SUM(B623:B630)</f>
        <v>0</v>
      </c>
      <c r="C622" s="111">
        <f>SUM(C623:C630)</f>
        <v>37</v>
      </c>
      <c r="D622" s="111" t="str">
        <f t="shared" si="9"/>
        <v/>
      </c>
      <c r="E622" s="109"/>
    </row>
    <row r="623" spans="1:5" ht="20.100000000000001" customHeight="1">
      <c r="A623" s="114" t="s">
        <v>166</v>
      </c>
      <c r="B623" s="109"/>
      <c r="C623" s="109"/>
      <c r="D623" s="111" t="str">
        <f t="shared" si="9"/>
        <v/>
      </c>
      <c r="E623" s="109"/>
    </row>
    <row r="624" spans="1:5" ht="20.100000000000001" customHeight="1">
      <c r="A624" s="114" t="s">
        <v>167</v>
      </c>
      <c r="B624" s="109"/>
      <c r="C624" s="109"/>
      <c r="D624" s="111" t="str">
        <f t="shared" si="9"/>
        <v/>
      </c>
      <c r="E624" s="109"/>
    </row>
    <row r="625" spans="1:5" ht="20.100000000000001" customHeight="1">
      <c r="A625" s="114" t="s">
        <v>168</v>
      </c>
      <c r="B625" s="109"/>
      <c r="C625" s="109"/>
      <c r="D625" s="111" t="str">
        <f t="shared" si="9"/>
        <v/>
      </c>
      <c r="E625" s="109"/>
    </row>
    <row r="626" spans="1:5" ht="20.100000000000001" customHeight="1">
      <c r="A626" s="114" t="s">
        <v>607</v>
      </c>
      <c r="B626" s="109"/>
      <c r="C626" s="109"/>
      <c r="D626" s="111" t="str">
        <f t="shared" si="9"/>
        <v/>
      </c>
      <c r="E626" s="109"/>
    </row>
    <row r="627" spans="1:5" ht="20.100000000000001" customHeight="1">
      <c r="A627" s="114" t="s">
        <v>608</v>
      </c>
      <c r="B627" s="109"/>
      <c r="C627" s="109"/>
      <c r="D627" s="111" t="str">
        <f t="shared" si="9"/>
        <v/>
      </c>
      <c r="E627" s="109"/>
    </row>
    <row r="628" spans="1:5" ht="20.100000000000001" customHeight="1">
      <c r="A628" s="114" t="s">
        <v>609</v>
      </c>
      <c r="B628" s="109"/>
      <c r="C628" s="109"/>
      <c r="D628" s="111" t="str">
        <f t="shared" si="9"/>
        <v/>
      </c>
      <c r="E628" s="109"/>
    </row>
    <row r="629" spans="1:5" s="121" customFormat="1" ht="20.100000000000001" customHeight="1">
      <c r="A629" s="114" t="s">
        <v>610</v>
      </c>
      <c r="B629" s="109"/>
      <c r="C629" s="109">
        <v>37</v>
      </c>
      <c r="D629" s="111" t="str">
        <f t="shared" si="9"/>
        <v/>
      </c>
      <c r="E629" s="120"/>
    </row>
    <row r="630" spans="1:5" ht="20.100000000000001" customHeight="1">
      <c r="A630" s="114" t="s">
        <v>611</v>
      </c>
      <c r="B630" s="109"/>
      <c r="C630" s="109"/>
      <c r="D630" s="111" t="str">
        <f t="shared" si="9"/>
        <v/>
      </c>
      <c r="E630" s="109"/>
    </row>
    <row r="631" spans="1:5" ht="20.100000000000001" customHeight="1">
      <c r="A631" s="114" t="s">
        <v>612</v>
      </c>
      <c r="B631" s="111">
        <f>SUM(B632:B635)</f>
        <v>0</v>
      </c>
      <c r="C631" s="111">
        <f>SUM(C632:C635)</f>
        <v>0</v>
      </c>
      <c r="D631" s="111" t="str">
        <f t="shared" si="9"/>
        <v/>
      </c>
      <c r="E631" s="109"/>
    </row>
    <row r="632" spans="1:5" ht="20.100000000000001" customHeight="1">
      <c r="A632" s="114" t="s">
        <v>613</v>
      </c>
      <c r="B632" s="109"/>
      <c r="C632" s="109"/>
      <c r="D632" s="111" t="str">
        <f t="shared" si="9"/>
        <v/>
      </c>
      <c r="E632" s="109"/>
    </row>
    <row r="633" spans="1:5" ht="20.100000000000001" customHeight="1">
      <c r="A633" s="114" t="s">
        <v>614</v>
      </c>
      <c r="B633" s="109"/>
      <c r="C633" s="109"/>
      <c r="D633" s="111" t="str">
        <f t="shared" si="9"/>
        <v/>
      </c>
      <c r="E633" s="109"/>
    </row>
    <row r="634" spans="1:5" ht="20.100000000000001" customHeight="1">
      <c r="A634" s="114" t="s">
        <v>615</v>
      </c>
      <c r="B634" s="109"/>
      <c r="C634" s="109"/>
      <c r="D634" s="111" t="str">
        <f t="shared" si="9"/>
        <v/>
      </c>
      <c r="E634" s="109"/>
    </row>
    <row r="635" spans="1:5" ht="20.100000000000001" customHeight="1">
      <c r="A635" s="114" t="s">
        <v>616</v>
      </c>
      <c r="B635" s="109"/>
      <c r="C635" s="109"/>
      <c r="D635" s="111" t="str">
        <f t="shared" si="9"/>
        <v/>
      </c>
      <c r="E635" s="109"/>
    </row>
    <row r="636" spans="1:5" ht="20.100000000000001" customHeight="1">
      <c r="A636" s="114" t="s">
        <v>617</v>
      </c>
      <c r="B636" s="111">
        <f>SUM(B637:B640)</f>
        <v>0</v>
      </c>
      <c r="C636" s="111">
        <f>SUM(C637:C640)</f>
        <v>0</v>
      </c>
      <c r="D636" s="111" t="str">
        <f t="shared" si="9"/>
        <v/>
      </c>
      <c r="E636" s="109"/>
    </row>
    <row r="637" spans="1:5" ht="20.100000000000001" customHeight="1">
      <c r="A637" s="114" t="s">
        <v>166</v>
      </c>
      <c r="B637" s="109"/>
      <c r="C637" s="109"/>
      <c r="D637" s="111" t="str">
        <f t="shared" si="9"/>
        <v/>
      </c>
      <c r="E637" s="109"/>
    </row>
    <row r="638" spans="1:5" ht="20.100000000000001" customHeight="1">
      <c r="A638" s="114" t="s">
        <v>167</v>
      </c>
      <c r="B638" s="109"/>
      <c r="C638" s="109"/>
      <c r="D638" s="111" t="str">
        <f t="shared" si="9"/>
        <v/>
      </c>
      <c r="E638" s="109"/>
    </row>
    <row r="639" spans="1:5" ht="20.100000000000001" customHeight="1">
      <c r="A639" s="114" t="s">
        <v>168</v>
      </c>
      <c r="B639" s="109"/>
      <c r="C639" s="109"/>
      <c r="D639" s="111" t="str">
        <f t="shared" si="9"/>
        <v/>
      </c>
      <c r="E639" s="109"/>
    </row>
    <row r="640" spans="1:5" ht="20.100000000000001" customHeight="1">
      <c r="A640" s="114" t="s">
        <v>618</v>
      </c>
      <c r="B640" s="109"/>
      <c r="C640" s="109"/>
      <c r="D640" s="111" t="str">
        <f t="shared" si="9"/>
        <v/>
      </c>
      <c r="E640" s="109"/>
    </row>
    <row r="641" spans="1:5" ht="20.100000000000001" customHeight="1">
      <c r="A641" s="114" t="s">
        <v>619</v>
      </c>
      <c r="B641" s="111">
        <f>SUM(B642:B643)</f>
        <v>170</v>
      </c>
      <c r="C641" s="111">
        <f>SUM(C642:C643)</f>
        <v>273</v>
      </c>
      <c r="D641" s="111">
        <f t="shared" si="9"/>
        <v>160.6</v>
      </c>
      <c r="E641" s="109"/>
    </row>
    <row r="642" spans="1:5" ht="20.100000000000001" customHeight="1">
      <c r="A642" s="114" t="s">
        <v>620</v>
      </c>
      <c r="B642" s="109"/>
      <c r="C642" s="109"/>
      <c r="D642" s="111" t="str">
        <f t="shared" si="9"/>
        <v/>
      </c>
      <c r="E642" s="109"/>
    </row>
    <row r="643" spans="1:5" ht="20.100000000000001" customHeight="1">
      <c r="A643" s="114" t="s">
        <v>621</v>
      </c>
      <c r="B643" s="109">
        <v>170</v>
      </c>
      <c r="C643" s="109">
        <v>273</v>
      </c>
      <c r="D643" s="111">
        <f t="shared" si="9"/>
        <v>160.6</v>
      </c>
      <c r="E643" s="109"/>
    </row>
    <row r="644" spans="1:5" ht="20.100000000000001" customHeight="1">
      <c r="A644" s="114" t="s">
        <v>622</v>
      </c>
      <c r="B644" s="111">
        <f>SUM(B645:B646)</f>
        <v>17</v>
      </c>
      <c r="C644" s="111">
        <f>SUM(C645:C646)</f>
        <v>2</v>
      </c>
      <c r="D644" s="111">
        <f t="shared" si="9"/>
        <v>11.8</v>
      </c>
      <c r="E644" s="109"/>
    </row>
    <row r="645" spans="1:5" ht="20.100000000000001" customHeight="1">
      <c r="A645" s="114" t="s">
        <v>623</v>
      </c>
      <c r="B645" s="109">
        <v>17</v>
      </c>
      <c r="C645" s="109"/>
      <c r="D645" s="111">
        <f t="shared" ref="D645:D708" si="10">IF(B645=0,"",ROUND(C645/B645*100,1))</f>
        <v>0</v>
      </c>
      <c r="E645" s="109"/>
    </row>
    <row r="646" spans="1:5" ht="20.100000000000001" customHeight="1">
      <c r="A646" s="114" t="s">
        <v>624</v>
      </c>
      <c r="B646" s="109"/>
      <c r="C646" s="109">
        <v>2</v>
      </c>
      <c r="D646" s="111" t="str">
        <f t="shared" si="10"/>
        <v/>
      </c>
      <c r="E646" s="109"/>
    </row>
    <row r="647" spans="1:5" s="121" customFormat="1" ht="20.100000000000001" customHeight="1">
      <c r="A647" s="114" t="s">
        <v>625</v>
      </c>
      <c r="B647" s="111">
        <f>SUM(B648:B649)</f>
        <v>0</v>
      </c>
      <c r="C647" s="111">
        <f>SUM(C648:C649)</f>
        <v>0</v>
      </c>
      <c r="D647" s="111" t="str">
        <f t="shared" si="10"/>
        <v/>
      </c>
      <c r="E647" s="120"/>
    </row>
    <row r="648" spans="1:5" s="121" customFormat="1" ht="20.100000000000001" customHeight="1">
      <c r="A648" s="114" t="s">
        <v>626</v>
      </c>
      <c r="B648" s="109"/>
      <c r="C648" s="109"/>
      <c r="D648" s="111" t="str">
        <f t="shared" si="10"/>
        <v/>
      </c>
      <c r="E648" s="120"/>
    </row>
    <row r="649" spans="1:5" s="121" customFormat="1" ht="20.100000000000001" customHeight="1">
      <c r="A649" s="114" t="s">
        <v>627</v>
      </c>
      <c r="B649" s="109"/>
      <c r="C649" s="109"/>
      <c r="D649" s="111" t="str">
        <f t="shared" si="10"/>
        <v/>
      </c>
      <c r="E649" s="120"/>
    </row>
    <row r="650" spans="1:5" ht="20.100000000000001" customHeight="1">
      <c r="A650" s="114" t="s">
        <v>628</v>
      </c>
      <c r="B650" s="111">
        <f>SUM(B651:B652)</f>
        <v>0</v>
      </c>
      <c r="C650" s="111">
        <f>SUM(C651:C652)</f>
        <v>0</v>
      </c>
      <c r="D650" s="111" t="str">
        <f t="shared" si="10"/>
        <v/>
      </c>
      <c r="E650" s="109"/>
    </row>
    <row r="651" spans="1:5" ht="20.100000000000001" customHeight="1">
      <c r="A651" s="114" t="s">
        <v>629</v>
      </c>
      <c r="B651" s="109"/>
      <c r="C651" s="109"/>
      <c r="D651" s="111" t="str">
        <f t="shared" si="10"/>
        <v/>
      </c>
      <c r="E651" s="109"/>
    </row>
    <row r="652" spans="1:5" ht="20.100000000000001" customHeight="1">
      <c r="A652" s="114" t="s">
        <v>630</v>
      </c>
      <c r="B652" s="109"/>
      <c r="C652" s="109"/>
      <c r="D652" s="111" t="str">
        <f t="shared" si="10"/>
        <v/>
      </c>
      <c r="E652" s="109"/>
    </row>
    <row r="653" spans="1:5" ht="20.100000000000001" customHeight="1">
      <c r="A653" s="114" t="s">
        <v>631</v>
      </c>
      <c r="B653" s="111">
        <f>SUM(B654:B655)</f>
        <v>32</v>
      </c>
      <c r="C653" s="111">
        <f>SUM(C654:C655)</f>
        <v>0</v>
      </c>
      <c r="D653" s="111">
        <f t="shared" si="10"/>
        <v>0</v>
      </c>
      <c r="E653" s="109"/>
    </row>
    <row r="654" spans="1:5" ht="20.100000000000001" customHeight="1">
      <c r="A654" s="114" t="s">
        <v>632</v>
      </c>
      <c r="B654" s="109"/>
      <c r="C654" s="109"/>
      <c r="D654" s="111" t="str">
        <f t="shared" si="10"/>
        <v/>
      </c>
      <c r="E654" s="109"/>
    </row>
    <row r="655" spans="1:5" ht="20.100000000000001" customHeight="1">
      <c r="A655" s="114" t="s">
        <v>633</v>
      </c>
      <c r="B655" s="109">
        <v>32</v>
      </c>
      <c r="C655" s="109"/>
      <c r="D655" s="111">
        <f t="shared" si="10"/>
        <v>0</v>
      </c>
      <c r="E655" s="109"/>
    </row>
    <row r="656" spans="1:5" s="121" customFormat="1" ht="20.100000000000001" customHeight="1">
      <c r="A656" s="114" t="s">
        <v>634</v>
      </c>
      <c r="B656" s="111">
        <f>SUM(B657:B659)</f>
        <v>645</v>
      </c>
      <c r="C656" s="111">
        <f>SUM(C657:C659)</f>
        <v>677</v>
      </c>
      <c r="D656" s="111">
        <f t="shared" si="10"/>
        <v>105</v>
      </c>
      <c r="E656" s="120"/>
    </row>
    <row r="657" spans="1:5" s="121" customFormat="1" ht="20.100000000000001" customHeight="1">
      <c r="A657" s="114" t="s">
        <v>635</v>
      </c>
      <c r="B657" s="109"/>
      <c r="C657" s="109"/>
      <c r="D657" s="111" t="str">
        <f t="shared" si="10"/>
        <v/>
      </c>
      <c r="E657" s="120"/>
    </row>
    <row r="658" spans="1:5" s="121" customFormat="1" ht="20.100000000000001" customHeight="1">
      <c r="A658" s="114" t="s">
        <v>636</v>
      </c>
      <c r="B658" s="109">
        <v>645</v>
      </c>
      <c r="C658" s="109">
        <v>677</v>
      </c>
      <c r="D658" s="111">
        <f t="shared" si="10"/>
        <v>105</v>
      </c>
      <c r="E658" s="120"/>
    </row>
    <row r="659" spans="1:5" s="121" customFormat="1" ht="20.100000000000001" customHeight="1">
      <c r="A659" s="114" t="s">
        <v>637</v>
      </c>
      <c r="B659" s="109"/>
      <c r="C659" s="109"/>
      <c r="D659" s="111" t="str">
        <f t="shared" si="10"/>
        <v/>
      </c>
      <c r="E659" s="120"/>
    </row>
    <row r="660" spans="1:5" s="121" customFormat="1" ht="20.100000000000001" customHeight="1">
      <c r="A660" s="114" t="s">
        <v>638</v>
      </c>
      <c r="B660" s="111">
        <f>SUM(B661:B664)</f>
        <v>0</v>
      </c>
      <c r="C660" s="111">
        <f>SUM(C661:C664)</f>
        <v>0</v>
      </c>
      <c r="D660" s="111" t="str">
        <f t="shared" si="10"/>
        <v/>
      </c>
      <c r="E660" s="120"/>
    </row>
    <row r="661" spans="1:5" s="121" customFormat="1" ht="20.100000000000001" customHeight="1">
      <c r="A661" s="114" t="s">
        <v>639</v>
      </c>
      <c r="B661" s="109"/>
      <c r="C661" s="109"/>
      <c r="D661" s="111" t="str">
        <f t="shared" si="10"/>
        <v/>
      </c>
      <c r="E661" s="120"/>
    </row>
    <row r="662" spans="1:5" s="121" customFormat="1" ht="20.100000000000001" customHeight="1">
      <c r="A662" s="114" t="s">
        <v>640</v>
      </c>
      <c r="B662" s="109"/>
      <c r="C662" s="109"/>
      <c r="D662" s="111" t="str">
        <f t="shared" si="10"/>
        <v/>
      </c>
      <c r="E662" s="120"/>
    </row>
    <row r="663" spans="1:5" s="121" customFormat="1" ht="20.100000000000001" customHeight="1">
      <c r="A663" s="114" t="s">
        <v>641</v>
      </c>
      <c r="B663" s="109"/>
      <c r="C663" s="109"/>
      <c r="D663" s="111" t="str">
        <f t="shared" si="10"/>
        <v/>
      </c>
      <c r="E663" s="120"/>
    </row>
    <row r="664" spans="1:5" s="121" customFormat="1" ht="20.100000000000001" customHeight="1">
      <c r="A664" s="114" t="s">
        <v>642</v>
      </c>
      <c r="B664" s="109"/>
      <c r="C664" s="109"/>
      <c r="D664" s="111" t="str">
        <f t="shared" si="10"/>
        <v/>
      </c>
      <c r="E664" s="120"/>
    </row>
    <row r="665" spans="1:5" ht="20.100000000000001" customHeight="1">
      <c r="A665" s="114" t="s">
        <v>643</v>
      </c>
      <c r="B665" s="109"/>
      <c r="C665" s="109">
        <v>19</v>
      </c>
      <c r="D665" s="111" t="str">
        <f t="shared" si="10"/>
        <v/>
      </c>
      <c r="E665" s="109"/>
    </row>
    <row r="666" spans="1:5" ht="20.100000000000001" customHeight="1">
      <c r="A666" s="114" t="s">
        <v>644</v>
      </c>
      <c r="B666" s="111">
        <f>SUM(B667,B672,B685,B689,B701,B704,B708,B718,B723,B729,B733,B736,)</f>
        <v>1107</v>
      </c>
      <c r="C666" s="111">
        <f>SUM(C667,C672,C685,C689,C701,C704,C708,C718,C723,C729,C733,C736,)</f>
        <v>1624</v>
      </c>
      <c r="D666" s="111">
        <f t="shared" si="10"/>
        <v>146.69999999999999</v>
      </c>
      <c r="E666" s="109"/>
    </row>
    <row r="667" spans="1:5" ht="20.100000000000001" customHeight="1">
      <c r="A667" s="114" t="s">
        <v>645</v>
      </c>
      <c r="B667" s="111">
        <f>SUM(B668:B671)</f>
        <v>0</v>
      </c>
      <c r="C667" s="111">
        <f>SUM(C668:C671)</f>
        <v>125</v>
      </c>
      <c r="D667" s="111" t="str">
        <f t="shared" si="10"/>
        <v/>
      </c>
      <c r="E667" s="109"/>
    </row>
    <row r="668" spans="1:5" ht="20.100000000000001" customHeight="1">
      <c r="A668" s="114" t="s">
        <v>166</v>
      </c>
      <c r="B668" s="109"/>
      <c r="C668" s="109">
        <v>105</v>
      </c>
      <c r="D668" s="111" t="str">
        <f t="shared" si="10"/>
        <v/>
      </c>
      <c r="E668" s="109"/>
    </row>
    <row r="669" spans="1:5" ht="20.100000000000001" customHeight="1">
      <c r="A669" s="114" t="s">
        <v>167</v>
      </c>
      <c r="B669" s="109"/>
      <c r="C669" s="109">
        <v>20</v>
      </c>
      <c r="D669" s="111" t="str">
        <f t="shared" si="10"/>
        <v/>
      </c>
      <c r="E669" s="109"/>
    </row>
    <row r="670" spans="1:5" ht="20.100000000000001" customHeight="1">
      <c r="A670" s="114" t="s">
        <v>168</v>
      </c>
      <c r="B670" s="109"/>
      <c r="C670" s="109"/>
      <c r="D670" s="111" t="str">
        <f t="shared" si="10"/>
        <v/>
      </c>
      <c r="E670" s="109"/>
    </row>
    <row r="671" spans="1:5" ht="20.100000000000001" customHeight="1">
      <c r="A671" s="114" t="s">
        <v>646</v>
      </c>
      <c r="B671" s="109"/>
      <c r="C671" s="109"/>
      <c r="D671" s="111" t="str">
        <f t="shared" si="10"/>
        <v/>
      </c>
      <c r="E671" s="109"/>
    </row>
    <row r="672" spans="1:5" ht="20.100000000000001" customHeight="1">
      <c r="A672" s="114" t="s">
        <v>647</v>
      </c>
      <c r="B672" s="111">
        <f>SUM(B673:B684)</f>
        <v>0</v>
      </c>
      <c r="C672" s="111">
        <f>SUM(C673:C684)</f>
        <v>0</v>
      </c>
      <c r="D672" s="111" t="str">
        <f t="shared" si="10"/>
        <v/>
      </c>
      <c r="E672" s="109"/>
    </row>
    <row r="673" spans="1:5" ht="20.100000000000001" customHeight="1">
      <c r="A673" s="114" t="s">
        <v>648</v>
      </c>
      <c r="B673" s="109"/>
      <c r="C673" s="109"/>
      <c r="D673" s="111" t="str">
        <f t="shared" si="10"/>
        <v/>
      </c>
      <c r="E673" s="109"/>
    </row>
    <row r="674" spans="1:5" ht="20.100000000000001" customHeight="1">
      <c r="A674" s="114" t="s">
        <v>649</v>
      </c>
      <c r="B674" s="109"/>
      <c r="C674" s="109"/>
      <c r="D674" s="111" t="str">
        <f t="shared" si="10"/>
        <v/>
      </c>
      <c r="E674" s="109"/>
    </row>
    <row r="675" spans="1:5" ht="20.100000000000001" customHeight="1">
      <c r="A675" s="114" t="s">
        <v>650</v>
      </c>
      <c r="B675" s="109"/>
      <c r="C675" s="109"/>
      <c r="D675" s="111" t="str">
        <f t="shared" si="10"/>
        <v/>
      </c>
      <c r="E675" s="109"/>
    </row>
    <row r="676" spans="1:5" ht="20.100000000000001" customHeight="1">
      <c r="A676" s="114" t="s">
        <v>651</v>
      </c>
      <c r="B676" s="109"/>
      <c r="C676" s="109"/>
      <c r="D676" s="111" t="str">
        <f t="shared" si="10"/>
        <v/>
      </c>
      <c r="E676" s="109"/>
    </row>
    <row r="677" spans="1:5" ht="20.100000000000001" customHeight="1">
      <c r="A677" s="114" t="s">
        <v>652</v>
      </c>
      <c r="B677" s="109"/>
      <c r="C677" s="109"/>
      <c r="D677" s="111" t="str">
        <f t="shared" si="10"/>
        <v/>
      </c>
      <c r="E677" s="109"/>
    </row>
    <row r="678" spans="1:5" ht="20.100000000000001" customHeight="1">
      <c r="A678" s="114" t="s">
        <v>653</v>
      </c>
      <c r="B678" s="109"/>
      <c r="C678" s="109"/>
      <c r="D678" s="111" t="str">
        <f t="shared" si="10"/>
        <v/>
      </c>
      <c r="E678" s="109"/>
    </row>
    <row r="679" spans="1:5" ht="20.100000000000001" customHeight="1">
      <c r="A679" s="114" t="s">
        <v>654</v>
      </c>
      <c r="B679" s="109"/>
      <c r="C679" s="109"/>
      <c r="D679" s="111" t="str">
        <f t="shared" si="10"/>
        <v/>
      </c>
      <c r="E679" s="109"/>
    </row>
    <row r="680" spans="1:5" ht="20.100000000000001" customHeight="1">
      <c r="A680" s="114" t="s">
        <v>655</v>
      </c>
      <c r="B680" s="109"/>
      <c r="C680" s="109"/>
      <c r="D680" s="111" t="str">
        <f t="shared" si="10"/>
        <v/>
      </c>
      <c r="E680" s="109"/>
    </row>
    <row r="681" spans="1:5" ht="20.100000000000001" customHeight="1">
      <c r="A681" s="114" t="s">
        <v>656</v>
      </c>
      <c r="B681" s="109"/>
      <c r="C681" s="109"/>
      <c r="D681" s="111" t="str">
        <f t="shared" si="10"/>
        <v/>
      </c>
      <c r="E681" s="109"/>
    </row>
    <row r="682" spans="1:5" ht="20.100000000000001" customHeight="1">
      <c r="A682" s="114" t="s">
        <v>657</v>
      </c>
      <c r="B682" s="109"/>
      <c r="C682" s="109"/>
      <c r="D682" s="111" t="str">
        <f t="shared" si="10"/>
        <v/>
      </c>
      <c r="E682" s="109"/>
    </row>
    <row r="683" spans="1:5" ht="20.100000000000001" customHeight="1">
      <c r="A683" s="114" t="s">
        <v>658</v>
      </c>
      <c r="B683" s="109"/>
      <c r="C683" s="109"/>
      <c r="D683" s="111" t="str">
        <f t="shared" si="10"/>
        <v/>
      </c>
      <c r="E683" s="109"/>
    </row>
    <row r="684" spans="1:5" ht="20.100000000000001" customHeight="1">
      <c r="A684" s="114" t="s">
        <v>659</v>
      </c>
      <c r="B684" s="109"/>
      <c r="C684" s="109"/>
      <c r="D684" s="111" t="str">
        <f t="shared" si="10"/>
        <v/>
      </c>
      <c r="E684" s="109"/>
    </row>
    <row r="685" spans="1:5" ht="20.100000000000001" customHeight="1">
      <c r="A685" s="114" t="s">
        <v>660</v>
      </c>
      <c r="B685" s="111">
        <f>SUM(B686:B688)</f>
        <v>0</v>
      </c>
      <c r="C685" s="111">
        <f>SUM(C686:C688)</f>
        <v>9</v>
      </c>
      <c r="D685" s="111" t="str">
        <f t="shared" si="10"/>
        <v/>
      </c>
      <c r="E685" s="109"/>
    </row>
    <row r="686" spans="1:5" ht="20.100000000000001" customHeight="1">
      <c r="A686" s="114" t="s">
        <v>661</v>
      </c>
      <c r="B686" s="109"/>
      <c r="C686" s="109"/>
      <c r="D686" s="111" t="str">
        <f t="shared" si="10"/>
        <v/>
      </c>
      <c r="E686" s="109"/>
    </row>
    <row r="687" spans="1:5" ht="20.100000000000001" customHeight="1">
      <c r="A687" s="114" t="s">
        <v>662</v>
      </c>
      <c r="B687" s="109"/>
      <c r="C687" s="109"/>
      <c r="D687" s="111" t="str">
        <f t="shared" si="10"/>
        <v/>
      </c>
      <c r="E687" s="109"/>
    </row>
    <row r="688" spans="1:5" ht="20.100000000000001" customHeight="1">
      <c r="A688" s="114" t="s">
        <v>663</v>
      </c>
      <c r="B688" s="109"/>
      <c r="C688" s="109">
        <v>9</v>
      </c>
      <c r="D688" s="111" t="str">
        <f t="shared" si="10"/>
        <v/>
      </c>
      <c r="E688" s="109"/>
    </row>
    <row r="689" spans="1:5" ht="20.100000000000001" customHeight="1">
      <c r="A689" s="114" t="s">
        <v>664</v>
      </c>
      <c r="B689" s="111">
        <f>SUM(B690:B700)</f>
        <v>435</v>
      </c>
      <c r="C689" s="111">
        <f>SUM(C690:C700)</f>
        <v>746</v>
      </c>
      <c r="D689" s="111">
        <f t="shared" si="10"/>
        <v>171.5</v>
      </c>
      <c r="E689" s="109"/>
    </row>
    <row r="690" spans="1:5" ht="20.100000000000001" customHeight="1">
      <c r="A690" s="114" t="s">
        <v>665</v>
      </c>
      <c r="B690" s="109"/>
      <c r="C690" s="109"/>
      <c r="D690" s="111" t="str">
        <f t="shared" si="10"/>
        <v/>
      </c>
      <c r="E690" s="109"/>
    </row>
    <row r="691" spans="1:5" ht="20.100000000000001" customHeight="1">
      <c r="A691" s="114" t="s">
        <v>666</v>
      </c>
      <c r="B691" s="109"/>
      <c r="C691" s="109"/>
      <c r="D691" s="111" t="str">
        <f t="shared" si="10"/>
        <v/>
      </c>
      <c r="E691" s="109"/>
    </row>
    <row r="692" spans="1:5" ht="20.100000000000001" customHeight="1">
      <c r="A692" s="114" t="s">
        <v>667</v>
      </c>
      <c r="B692" s="109"/>
      <c r="C692" s="109"/>
      <c r="D692" s="111" t="str">
        <f t="shared" si="10"/>
        <v/>
      </c>
      <c r="E692" s="109"/>
    </row>
    <row r="693" spans="1:5" ht="20.100000000000001" customHeight="1">
      <c r="A693" s="114" t="s">
        <v>668</v>
      </c>
      <c r="B693" s="109"/>
      <c r="C693" s="109"/>
      <c r="D693" s="111" t="str">
        <f t="shared" si="10"/>
        <v/>
      </c>
      <c r="E693" s="109"/>
    </row>
    <row r="694" spans="1:5" ht="20.100000000000001" customHeight="1">
      <c r="A694" s="114" t="s">
        <v>669</v>
      </c>
      <c r="B694" s="109">
        <v>64</v>
      </c>
      <c r="C694" s="109"/>
      <c r="D694" s="111">
        <f t="shared" si="10"/>
        <v>0</v>
      </c>
      <c r="E694" s="109"/>
    </row>
    <row r="695" spans="1:5" ht="20.100000000000001" customHeight="1">
      <c r="A695" s="114" t="s">
        <v>670</v>
      </c>
      <c r="B695" s="109"/>
      <c r="C695" s="109"/>
      <c r="D695" s="111" t="str">
        <f t="shared" si="10"/>
        <v/>
      </c>
      <c r="E695" s="109"/>
    </row>
    <row r="696" spans="1:5" ht="20.100000000000001" customHeight="1">
      <c r="A696" s="114" t="s">
        <v>671</v>
      </c>
      <c r="B696" s="109"/>
      <c r="C696" s="109"/>
      <c r="D696" s="111" t="str">
        <f t="shared" si="10"/>
        <v/>
      </c>
      <c r="E696" s="109"/>
    </row>
    <row r="697" spans="1:5" ht="20.100000000000001" customHeight="1">
      <c r="A697" s="114" t="s">
        <v>672</v>
      </c>
      <c r="B697" s="109">
        <v>371</v>
      </c>
      <c r="C697" s="109">
        <v>746</v>
      </c>
      <c r="D697" s="111">
        <f t="shared" si="10"/>
        <v>201.1</v>
      </c>
      <c r="E697" s="109"/>
    </row>
    <row r="698" spans="1:5" ht="20.100000000000001" customHeight="1">
      <c r="A698" s="114" t="s">
        <v>673</v>
      </c>
      <c r="B698" s="109"/>
      <c r="C698" s="109"/>
      <c r="D698" s="111" t="str">
        <f t="shared" si="10"/>
        <v/>
      </c>
      <c r="E698" s="109"/>
    </row>
    <row r="699" spans="1:5" ht="20.100000000000001" customHeight="1">
      <c r="A699" s="114" t="s">
        <v>674</v>
      </c>
      <c r="B699" s="109"/>
      <c r="C699" s="109"/>
      <c r="D699" s="111" t="str">
        <f t="shared" si="10"/>
        <v/>
      </c>
      <c r="E699" s="109"/>
    </row>
    <row r="700" spans="1:5" ht="20.100000000000001" customHeight="1">
      <c r="A700" s="114" t="s">
        <v>675</v>
      </c>
      <c r="B700" s="109"/>
      <c r="C700" s="109"/>
      <c r="D700" s="111" t="str">
        <f t="shared" si="10"/>
        <v/>
      </c>
      <c r="E700" s="109"/>
    </row>
    <row r="701" spans="1:5" ht="20.100000000000001" customHeight="1">
      <c r="A701" s="114" t="s">
        <v>676</v>
      </c>
      <c r="B701" s="111">
        <f>SUM(B702:B703)</f>
        <v>0</v>
      </c>
      <c r="C701" s="111">
        <f>SUM(C702:C703)</f>
        <v>0</v>
      </c>
      <c r="D701" s="111" t="str">
        <f t="shared" si="10"/>
        <v/>
      </c>
      <c r="E701" s="109"/>
    </row>
    <row r="702" spans="1:5" ht="20.100000000000001" customHeight="1">
      <c r="A702" s="114" t="s">
        <v>677</v>
      </c>
      <c r="B702" s="109"/>
      <c r="C702" s="109"/>
      <c r="D702" s="111" t="str">
        <f t="shared" si="10"/>
        <v/>
      </c>
      <c r="E702" s="109"/>
    </row>
    <row r="703" spans="1:5" ht="20.100000000000001" customHeight="1">
      <c r="A703" s="114" t="s">
        <v>678</v>
      </c>
      <c r="B703" s="109"/>
      <c r="C703" s="109"/>
      <c r="D703" s="111" t="str">
        <f t="shared" si="10"/>
        <v/>
      </c>
      <c r="E703" s="109"/>
    </row>
    <row r="704" spans="1:5" ht="20.100000000000001" customHeight="1">
      <c r="A704" s="114" t="s">
        <v>679</v>
      </c>
      <c r="B704" s="111">
        <f>SUM(B705:B707)</f>
        <v>257</v>
      </c>
      <c r="C704" s="111">
        <f>SUM(C705:C707)</f>
        <v>347</v>
      </c>
      <c r="D704" s="111">
        <f t="shared" si="10"/>
        <v>135</v>
      </c>
      <c r="E704" s="109"/>
    </row>
    <row r="705" spans="1:5" ht="20.100000000000001" customHeight="1">
      <c r="A705" s="114" t="s">
        <v>680</v>
      </c>
      <c r="B705" s="109"/>
      <c r="C705" s="109"/>
      <c r="D705" s="111" t="str">
        <f t="shared" si="10"/>
        <v/>
      </c>
      <c r="E705" s="109"/>
    </row>
    <row r="706" spans="1:5" ht="20.100000000000001" customHeight="1">
      <c r="A706" s="114" t="s">
        <v>681</v>
      </c>
      <c r="B706" s="109">
        <v>78</v>
      </c>
      <c r="C706" s="109">
        <v>347</v>
      </c>
      <c r="D706" s="111">
        <f t="shared" si="10"/>
        <v>444.9</v>
      </c>
      <c r="E706" s="109"/>
    </row>
    <row r="707" spans="1:5" ht="20.100000000000001" customHeight="1">
      <c r="A707" s="114" t="s">
        <v>682</v>
      </c>
      <c r="B707" s="109">
        <v>179</v>
      </c>
      <c r="C707" s="109"/>
      <c r="D707" s="111">
        <f t="shared" si="10"/>
        <v>0</v>
      </c>
      <c r="E707" s="109"/>
    </row>
    <row r="708" spans="1:5" ht="20.100000000000001" customHeight="1">
      <c r="A708" s="114" t="s">
        <v>683</v>
      </c>
      <c r="B708" s="111">
        <f>SUM(B709:B717)</f>
        <v>103</v>
      </c>
      <c r="C708" s="111">
        <f>SUM(C709:C717)</f>
        <v>89</v>
      </c>
      <c r="D708" s="111">
        <f t="shared" si="10"/>
        <v>86.4</v>
      </c>
      <c r="E708" s="109"/>
    </row>
    <row r="709" spans="1:5" ht="20.100000000000001" customHeight="1">
      <c r="A709" s="114" t="s">
        <v>166</v>
      </c>
      <c r="B709" s="109"/>
      <c r="C709" s="109"/>
      <c r="D709" s="111" t="str">
        <f t="shared" ref="D709:D772" si="11">IF(B709=0,"",ROUND(C709/B709*100,1))</f>
        <v/>
      </c>
      <c r="E709" s="109"/>
    </row>
    <row r="710" spans="1:5" ht="20.100000000000001" customHeight="1">
      <c r="A710" s="114" t="s">
        <v>167</v>
      </c>
      <c r="B710" s="109"/>
      <c r="C710" s="109"/>
      <c r="D710" s="111" t="str">
        <f t="shared" si="11"/>
        <v/>
      </c>
      <c r="E710" s="109"/>
    </row>
    <row r="711" spans="1:5" ht="20.100000000000001" customHeight="1">
      <c r="A711" s="114" t="s">
        <v>168</v>
      </c>
      <c r="B711" s="109"/>
      <c r="C711" s="109"/>
      <c r="D711" s="111" t="str">
        <f t="shared" si="11"/>
        <v/>
      </c>
      <c r="E711" s="109"/>
    </row>
    <row r="712" spans="1:5" ht="20.100000000000001" customHeight="1">
      <c r="A712" s="114" t="s">
        <v>684</v>
      </c>
      <c r="B712" s="109"/>
      <c r="C712" s="109"/>
      <c r="D712" s="111" t="str">
        <f t="shared" si="11"/>
        <v/>
      </c>
      <c r="E712" s="109"/>
    </row>
    <row r="713" spans="1:5" ht="20.100000000000001" customHeight="1">
      <c r="A713" s="114" t="s">
        <v>685</v>
      </c>
      <c r="B713" s="109"/>
      <c r="C713" s="109"/>
      <c r="D713" s="111" t="str">
        <f t="shared" si="11"/>
        <v/>
      </c>
      <c r="E713" s="109"/>
    </row>
    <row r="714" spans="1:5" ht="20.100000000000001" customHeight="1">
      <c r="A714" s="114" t="s">
        <v>686</v>
      </c>
      <c r="B714" s="109"/>
      <c r="C714" s="109"/>
      <c r="D714" s="111" t="str">
        <f t="shared" si="11"/>
        <v/>
      </c>
      <c r="E714" s="109"/>
    </row>
    <row r="715" spans="1:5" ht="20.100000000000001" customHeight="1">
      <c r="A715" s="114" t="s">
        <v>687</v>
      </c>
      <c r="B715" s="109">
        <v>103</v>
      </c>
      <c r="C715" s="109">
        <v>89</v>
      </c>
      <c r="D715" s="111">
        <f t="shared" si="11"/>
        <v>86.4</v>
      </c>
      <c r="E715" s="109"/>
    </row>
    <row r="716" spans="1:5" ht="20.100000000000001" customHeight="1">
      <c r="A716" s="114" t="s">
        <v>175</v>
      </c>
      <c r="B716" s="109"/>
      <c r="C716" s="109"/>
      <c r="D716" s="111" t="str">
        <f t="shared" si="11"/>
        <v/>
      </c>
      <c r="E716" s="109"/>
    </row>
    <row r="717" spans="1:5" ht="20.100000000000001" customHeight="1">
      <c r="A717" s="114" t="s">
        <v>688</v>
      </c>
      <c r="B717" s="109"/>
      <c r="C717" s="109"/>
      <c r="D717" s="111" t="str">
        <f t="shared" si="11"/>
        <v/>
      </c>
      <c r="E717" s="109"/>
    </row>
    <row r="718" spans="1:5" s="121" customFormat="1" ht="20.100000000000001" customHeight="1">
      <c r="A718" s="114" t="s">
        <v>689</v>
      </c>
      <c r="B718" s="111">
        <f>SUM(B719:B722)</f>
        <v>0</v>
      </c>
      <c r="C718" s="111">
        <f>SUM(C719:C722)</f>
        <v>0</v>
      </c>
      <c r="D718" s="111" t="str">
        <f t="shared" si="11"/>
        <v/>
      </c>
      <c r="E718" s="120"/>
    </row>
    <row r="719" spans="1:5" s="121" customFormat="1" ht="20.100000000000001" customHeight="1">
      <c r="A719" s="114" t="s">
        <v>690</v>
      </c>
      <c r="B719" s="109"/>
      <c r="C719" s="109"/>
      <c r="D719" s="111" t="str">
        <f t="shared" si="11"/>
        <v/>
      </c>
      <c r="E719" s="120"/>
    </row>
    <row r="720" spans="1:5" s="121" customFormat="1" ht="20.100000000000001" customHeight="1">
      <c r="A720" s="114" t="s">
        <v>691</v>
      </c>
      <c r="B720" s="109"/>
      <c r="C720" s="109"/>
      <c r="D720" s="111" t="str">
        <f t="shared" si="11"/>
        <v/>
      </c>
      <c r="E720" s="120"/>
    </row>
    <row r="721" spans="1:5" s="121" customFormat="1" ht="20.100000000000001" customHeight="1">
      <c r="A721" s="114" t="s">
        <v>692</v>
      </c>
      <c r="B721" s="109"/>
      <c r="C721" s="109"/>
      <c r="D721" s="111" t="str">
        <f t="shared" si="11"/>
        <v/>
      </c>
      <c r="E721" s="120"/>
    </row>
    <row r="722" spans="1:5" s="121" customFormat="1" ht="20.100000000000001" customHeight="1">
      <c r="A722" s="114" t="s">
        <v>693</v>
      </c>
      <c r="B722" s="109"/>
      <c r="C722" s="109"/>
      <c r="D722" s="111" t="str">
        <f t="shared" si="11"/>
        <v/>
      </c>
      <c r="E722" s="120"/>
    </row>
    <row r="723" spans="1:5" s="121" customFormat="1" ht="20.100000000000001" customHeight="1">
      <c r="A723" s="114" t="s">
        <v>694</v>
      </c>
      <c r="B723" s="111">
        <f>SUM(B724:B728)</f>
        <v>312</v>
      </c>
      <c r="C723" s="111">
        <f>SUM(C724:C728)</f>
        <v>299</v>
      </c>
      <c r="D723" s="111">
        <f t="shared" si="11"/>
        <v>95.8</v>
      </c>
      <c r="E723" s="120"/>
    </row>
    <row r="724" spans="1:5" s="121" customFormat="1" ht="20.100000000000001" customHeight="1">
      <c r="A724" s="114" t="s">
        <v>695</v>
      </c>
      <c r="B724" s="109"/>
      <c r="C724" s="109"/>
      <c r="D724" s="111" t="str">
        <f t="shared" si="11"/>
        <v/>
      </c>
      <c r="E724" s="120"/>
    </row>
    <row r="725" spans="1:5" s="121" customFormat="1" ht="20.100000000000001" customHeight="1">
      <c r="A725" s="114" t="s">
        <v>696</v>
      </c>
      <c r="B725" s="109"/>
      <c r="C725" s="109"/>
      <c r="D725" s="111" t="str">
        <f t="shared" si="11"/>
        <v/>
      </c>
      <c r="E725" s="120"/>
    </row>
    <row r="726" spans="1:5" s="121" customFormat="1" ht="20.100000000000001" customHeight="1">
      <c r="A726" s="114" t="s">
        <v>697</v>
      </c>
      <c r="B726" s="109">
        <v>312</v>
      </c>
      <c r="C726" s="109">
        <v>299</v>
      </c>
      <c r="D726" s="111">
        <f t="shared" si="11"/>
        <v>95.8</v>
      </c>
      <c r="E726" s="120"/>
    </row>
    <row r="727" spans="1:5" s="121" customFormat="1" ht="20.100000000000001" customHeight="1">
      <c r="A727" s="114" t="s">
        <v>698</v>
      </c>
      <c r="B727" s="109"/>
      <c r="C727" s="109"/>
      <c r="D727" s="111" t="str">
        <f t="shared" si="11"/>
        <v/>
      </c>
      <c r="E727" s="120"/>
    </row>
    <row r="728" spans="1:5" s="121" customFormat="1" ht="20.100000000000001" customHeight="1">
      <c r="A728" s="114" t="s">
        <v>699</v>
      </c>
      <c r="B728" s="109"/>
      <c r="C728" s="109"/>
      <c r="D728" s="111" t="str">
        <f t="shared" si="11"/>
        <v/>
      </c>
      <c r="E728" s="120"/>
    </row>
    <row r="729" spans="1:5" s="121" customFormat="1" ht="20.100000000000001" customHeight="1">
      <c r="A729" s="114" t="s">
        <v>700</v>
      </c>
      <c r="B729" s="111">
        <f>SUM(B730:B732)</f>
        <v>0</v>
      </c>
      <c r="C729" s="111">
        <f>SUM(C730:C732)</f>
        <v>0</v>
      </c>
      <c r="D729" s="111" t="str">
        <f t="shared" si="11"/>
        <v/>
      </c>
      <c r="E729" s="120"/>
    </row>
    <row r="730" spans="1:5" s="121" customFormat="1" ht="20.100000000000001" customHeight="1">
      <c r="A730" s="114" t="s">
        <v>701</v>
      </c>
      <c r="B730" s="109"/>
      <c r="C730" s="109"/>
      <c r="D730" s="111" t="str">
        <f t="shared" si="11"/>
        <v/>
      </c>
      <c r="E730" s="120"/>
    </row>
    <row r="731" spans="1:5" s="121" customFormat="1" ht="20.100000000000001" customHeight="1">
      <c r="A731" s="114" t="s">
        <v>702</v>
      </c>
      <c r="B731" s="109"/>
      <c r="C731" s="109"/>
      <c r="D731" s="111" t="str">
        <f t="shared" si="11"/>
        <v/>
      </c>
      <c r="E731" s="120"/>
    </row>
    <row r="732" spans="1:5" s="121" customFormat="1" ht="20.100000000000001" customHeight="1">
      <c r="A732" s="114" t="s">
        <v>703</v>
      </c>
      <c r="B732" s="109"/>
      <c r="C732" s="109"/>
      <c r="D732" s="111" t="str">
        <f t="shared" si="11"/>
        <v/>
      </c>
      <c r="E732" s="120"/>
    </row>
    <row r="733" spans="1:5" s="121" customFormat="1" ht="20.100000000000001" customHeight="1">
      <c r="A733" s="114" t="s">
        <v>704</v>
      </c>
      <c r="B733" s="111">
        <f>SUM(B734:B735)</f>
        <v>0</v>
      </c>
      <c r="C733" s="111">
        <f>SUM(C734:C735)</f>
        <v>9</v>
      </c>
      <c r="D733" s="111" t="str">
        <f t="shared" si="11"/>
        <v/>
      </c>
      <c r="E733" s="120"/>
    </row>
    <row r="734" spans="1:5" s="121" customFormat="1" ht="20.100000000000001" customHeight="1">
      <c r="A734" s="114" t="s">
        <v>705</v>
      </c>
      <c r="B734" s="109"/>
      <c r="C734" s="109">
        <v>9</v>
      </c>
      <c r="D734" s="111" t="str">
        <f t="shared" si="11"/>
        <v/>
      </c>
      <c r="E734" s="120"/>
    </row>
    <row r="735" spans="1:5" s="121" customFormat="1" ht="20.100000000000001" customHeight="1">
      <c r="A735" s="114" t="s">
        <v>706</v>
      </c>
      <c r="B735" s="109"/>
      <c r="C735" s="109"/>
      <c r="D735" s="111" t="str">
        <f t="shared" si="11"/>
        <v/>
      </c>
      <c r="E735" s="120"/>
    </row>
    <row r="736" spans="1:5" ht="20.100000000000001" customHeight="1">
      <c r="A736" s="114" t="s">
        <v>707</v>
      </c>
      <c r="B736" s="109"/>
      <c r="C736" s="109"/>
      <c r="D736" s="111" t="str">
        <f t="shared" si="11"/>
        <v/>
      </c>
      <c r="E736" s="109"/>
    </row>
    <row r="737" spans="1:5" ht="20.100000000000001" customHeight="1">
      <c r="A737" s="114" t="s">
        <v>708</v>
      </c>
      <c r="B737" s="111">
        <f>SUM(B738,B747,B751,B759,B765,B771,B777,B780,B783,B784,B785,B791,B792,B793,B808,)</f>
        <v>265</v>
      </c>
      <c r="C737" s="111">
        <f>SUM(C738,C747,C751,C759,C765,C771,C777,C780,C783,C784,C785,C791,C792,C793,C808,)</f>
        <v>630</v>
      </c>
      <c r="D737" s="111">
        <f t="shared" si="11"/>
        <v>237.7</v>
      </c>
      <c r="E737" s="109"/>
    </row>
    <row r="738" spans="1:5" ht="20.100000000000001" customHeight="1">
      <c r="A738" s="114" t="s">
        <v>709</v>
      </c>
      <c r="B738" s="111">
        <f>SUM(B739:B746)</f>
        <v>2</v>
      </c>
      <c r="C738" s="111">
        <f>SUM(C739:C746)</f>
        <v>0</v>
      </c>
      <c r="D738" s="111">
        <f t="shared" si="11"/>
        <v>0</v>
      </c>
      <c r="E738" s="109"/>
    </row>
    <row r="739" spans="1:5" ht="20.100000000000001" customHeight="1">
      <c r="A739" s="114" t="s">
        <v>166</v>
      </c>
      <c r="B739" s="109">
        <v>2</v>
      </c>
      <c r="C739" s="109"/>
      <c r="D739" s="111">
        <f t="shared" si="11"/>
        <v>0</v>
      </c>
      <c r="E739" s="109"/>
    </row>
    <row r="740" spans="1:5" ht="20.100000000000001" customHeight="1">
      <c r="A740" s="114" t="s">
        <v>167</v>
      </c>
      <c r="B740" s="109"/>
      <c r="C740" s="109"/>
      <c r="D740" s="111" t="str">
        <f t="shared" si="11"/>
        <v/>
      </c>
      <c r="E740" s="109"/>
    </row>
    <row r="741" spans="1:5" ht="20.100000000000001" customHeight="1">
      <c r="A741" s="114" t="s">
        <v>168</v>
      </c>
      <c r="B741" s="109"/>
      <c r="C741" s="109"/>
      <c r="D741" s="111" t="str">
        <f t="shared" si="11"/>
        <v/>
      </c>
      <c r="E741" s="109"/>
    </row>
    <row r="742" spans="1:5" ht="20.100000000000001" customHeight="1">
      <c r="A742" s="114" t="s">
        <v>710</v>
      </c>
      <c r="B742" s="109"/>
      <c r="C742" s="109"/>
      <c r="D742" s="111" t="str">
        <f t="shared" si="11"/>
        <v/>
      </c>
      <c r="E742" s="109"/>
    </row>
    <row r="743" spans="1:5" ht="20.100000000000001" customHeight="1">
      <c r="A743" s="114" t="s">
        <v>711</v>
      </c>
      <c r="B743" s="109"/>
      <c r="C743" s="109"/>
      <c r="D743" s="111" t="str">
        <f t="shared" si="11"/>
        <v/>
      </c>
      <c r="E743" s="109"/>
    </row>
    <row r="744" spans="1:5" ht="20.100000000000001" customHeight="1">
      <c r="A744" s="114" t="s">
        <v>712</v>
      </c>
      <c r="B744" s="109"/>
      <c r="C744" s="109"/>
      <c r="D744" s="111" t="str">
        <f t="shared" si="11"/>
        <v/>
      </c>
      <c r="E744" s="109"/>
    </row>
    <row r="745" spans="1:5" ht="20.100000000000001" customHeight="1">
      <c r="A745" s="114" t="s">
        <v>713</v>
      </c>
      <c r="B745" s="109"/>
      <c r="C745" s="109"/>
      <c r="D745" s="111" t="str">
        <f t="shared" si="11"/>
        <v/>
      </c>
      <c r="E745" s="109"/>
    </row>
    <row r="746" spans="1:5" ht="20.100000000000001" customHeight="1">
      <c r="A746" s="114" t="s">
        <v>714</v>
      </c>
      <c r="B746" s="109"/>
      <c r="C746" s="109"/>
      <c r="D746" s="111" t="str">
        <f t="shared" si="11"/>
        <v/>
      </c>
      <c r="E746" s="109"/>
    </row>
    <row r="747" spans="1:5" ht="20.100000000000001" customHeight="1">
      <c r="A747" s="114" t="s">
        <v>715</v>
      </c>
      <c r="B747" s="111">
        <f>SUM(B748:B750)</f>
        <v>0</v>
      </c>
      <c r="C747" s="111">
        <f>SUM(C748:C750)</f>
        <v>0</v>
      </c>
      <c r="D747" s="111" t="str">
        <f t="shared" si="11"/>
        <v/>
      </c>
      <c r="E747" s="109"/>
    </row>
    <row r="748" spans="1:5" ht="20.100000000000001" customHeight="1">
      <c r="A748" s="114" t="s">
        <v>716</v>
      </c>
      <c r="B748" s="109"/>
      <c r="C748" s="109"/>
      <c r="D748" s="111" t="str">
        <f t="shared" si="11"/>
        <v/>
      </c>
      <c r="E748" s="109"/>
    </row>
    <row r="749" spans="1:5" ht="20.100000000000001" customHeight="1">
      <c r="A749" s="114" t="s">
        <v>717</v>
      </c>
      <c r="B749" s="109"/>
      <c r="C749" s="109"/>
      <c r="D749" s="111" t="str">
        <f t="shared" si="11"/>
        <v/>
      </c>
      <c r="E749" s="109"/>
    </row>
    <row r="750" spans="1:5" ht="20.100000000000001" customHeight="1">
      <c r="A750" s="114" t="s">
        <v>718</v>
      </c>
      <c r="B750" s="109"/>
      <c r="C750" s="109"/>
      <c r="D750" s="111" t="str">
        <f t="shared" si="11"/>
        <v/>
      </c>
      <c r="E750" s="109"/>
    </row>
    <row r="751" spans="1:5" ht="20.100000000000001" customHeight="1">
      <c r="A751" s="114" t="s">
        <v>719</v>
      </c>
      <c r="B751" s="111">
        <f>SUM(B752:B758)</f>
        <v>143</v>
      </c>
      <c r="C751" s="111">
        <f>SUM(C752:C758)</f>
        <v>630</v>
      </c>
      <c r="D751" s="111">
        <f t="shared" si="11"/>
        <v>440.6</v>
      </c>
      <c r="E751" s="109"/>
    </row>
    <row r="752" spans="1:5" ht="20.100000000000001" customHeight="1">
      <c r="A752" s="114" t="s">
        <v>720</v>
      </c>
      <c r="B752" s="109">
        <v>143</v>
      </c>
      <c r="C752" s="109">
        <v>380</v>
      </c>
      <c r="D752" s="111">
        <f t="shared" si="11"/>
        <v>265.7</v>
      </c>
      <c r="E752" s="109"/>
    </row>
    <row r="753" spans="1:5" ht="20.100000000000001" customHeight="1">
      <c r="A753" s="114" t="s">
        <v>721</v>
      </c>
      <c r="B753" s="109"/>
      <c r="C753" s="109">
        <v>200</v>
      </c>
      <c r="D753" s="111" t="str">
        <f t="shared" si="11"/>
        <v/>
      </c>
      <c r="E753" s="109"/>
    </row>
    <row r="754" spans="1:5" ht="20.100000000000001" customHeight="1">
      <c r="A754" s="114" t="s">
        <v>722</v>
      </c>
      <c r="B754" s="109"/>
      <c r="C754" s="109"/>
      <c r="D754" s="111" t="str">
        <f t="shared" si="11"/>
        <v/>
      </c>
      <c r="E754" s="109"/>
    </row>
    <row r="755" spans="1:5" ht="20.100000000000001" customHeight="1">
      <c r="A755" s="114" t="s">
        <v>723</v>
      </c>
      <c r="B755" s="109"/>
      <c r="C755" s="109"/>
      <c r="D755" s="111" t="str">
        <f t="shared" si="11"/>
        <v/>
      </c>
      <c r="E755" s="109"/>
    </row>
    <row r="756" spans="1:5" ht="20.100000000000001" customHeight="1">
      <c r="A756" s="114" t="s">
        <v>724</v>
      </c>
      <c r="B756" s="109"/>
      <c r="C756" s="109"/>
      <c r="D756" s="111" t="str">
        <f t="shared" si="11"/>
        <v/>
      </c>
      <c r="E756" s="109"/>
    </row>
    <row r="757" spans="1:5" ht="20.100000000000001" customHeight="1">
      <c r="A757" s="114" t="s">
        <v>725</v>
      </c>
      <c r="B757" s="109"/>
      <c r="C757" s="109"/>
      <c r="D757" s="111" t="str">
        <f t="shared" si="11"/>
        <v/>
      </c>
      <c r="E757" s="109"/>
    </row>
    <row r="758" spans="1:5" ht="20.100000000000001" customHeight="1">
      <c r="A758" s="114" t="s">
        <v>726</v>
      </c>
      <c r="B758" s="109"/>
      <c r="C758" s="109">
        <v>50</v>
      </c>
      <c r="D758" s="111" t="str">
        <f t="shared" si="11"/>
        <v/>
      </c>
      <c r="E758" s="109"/>
    </row>
    <row r="759" spans="1:5" ht="20.100000000000001" customHeight="1">
      <c r="A759" s="114" t="s">
        <v>727</v>
      </c>
      <c r="B759" s="111">
        <f>SUM(B760:B764)</f>
        <v>0</v>
      </c>
      <c r="C759" s="111">
        <f>SUM(C760:C764)</f>
        <v>0</v>
      </c>
      <c r="D759" s="111" t="str">
        <f t="shared" si="11"/>
        <v/>
      </c>
      <c r="E759" s="109"/>
    </row>
    <row r="760" spans="1:5" ht="20.100000000000001" customHeight="1">
      <c r="A760" s="114" t="s">
        <v>728</v>
      </c>
      <c r="B760" s="109"/>
      <c r="C760" s="109"/>
      <c r="D760" s="111" t="str">
        <f t="shared" si="11"/>
        <v/>
      </c>
      <c r="E760" s="109"/>
    </row>
    <row r="761" spans="1:5" ht="20.100000000000001" customHeight="1">
      <c r="A761" s="114" t="s">
        <v>729</v>
      </c>
      <c r="B761" s="109"/>
      <c r="C761" s="109"/>
      <c r="D761" s="111" t="str">
        <f t="shared" si="11"/>
        <v/>
      </c>
      <c r="E761" s="109"/>
    </row>
    <row r="762" spans="1:5" ht="20.100000000000001" customHeight="1">
      <c r="A762" s="114" t="s">
        <v>730</v>
      </c>
      <c r="B762" s="109"/>
      <c r="C762" s="109"/>
      <c r="D762" s="111" t="str">
        <f t="shared" si="11"/>
        <v/>
      </c>
      <c r="E762" s="109"/>
    </row>
    <row r="763" spans="1:5" ht="20.100000000000001" customHeight="1">
      <c r="A763" s="114" t="s">
        <v>731</v>
      </c>
      <c r="B763" s="109"/>
      <c r="C763" s="109"/>
      <c r="D763" s="111" t="str">
        <f t="shared" si="11"/>
        <v/>
      </c>
      <c r="E763" s="109"/>
    </row>
    <row r="764" spans="1:5" ht="20.100000000000001" customHeight="1">
      <c r="A764" s="114" t="s">
        <v>732</v>
      </c>
      <c r="B764" s="109"/>
      <c r="C764" s="109"/>
      <c r="D764" s="111" t="str">
        <f t="shared" si="11"/>
        <v/>
      </c>
      <c r="E764" s="109"/>
    </row>
    <row r="765" spans="1:5" ht="20.100000000000001" customHeight="1">
      <c r="A765" s="114" t="s">
        <v>733</v>
      </c>
      <c r="B765" s="111">
        <f>SUM(B766:B770)</f>
        <v>0</v>
      </c>
      <c r="C765" s="111">
        <f>SUM(C766:C770)</f>
        <v>0</v>
      </c>
      <c r="D765" s="111" t="str">
        <f t="shared" si="11"/>
        <v/>
      </c>
      <c r="E765" s="109"/>
    </row>
    <row r="766" spans="1:5" ht="20.100000000000001" customHeight="1">
      <c r="A766" s="114" t="s">
        <v>734</v>
      </c>
      <c r="B766" s="109"/>
      <c r="C766" s="109"/>
      <c r="D766" s="111" t="str">
        <f t="shared" si="11"/>
        <v/>
      </c>
      <c r="E766" s="109"/>
    </row>
    <row r="767" spans="1:5" ht="20.100000000000001" customHeight="1">
      <c r="A767" s="114" t="s">
        <v>735</v>
      </c>
      <c r="B767" s="109"/>
      <c r="C767" s="109"/>
      <c r="D767" s="111" t="str">
        <f t="shared" si="11"/>
        <v/>
      </c>
      <c r="E767" s="109"/>
    </row>
    <row r="768" spans="1:5" ht="20.100000000000001" customHeight="1">
      <c r="A768" s="114" t="s">
        <v>736</v>
      </c>
      <c r="B768" s="109"/>
      <c r="C768" s="109"/>
      <c r="D768" s="111" t="str">
        <f t="shared" si="11"/>
        <v/>
      </c>
      <c r="E768" s="109"/>
    </row>
    <row r="769" spans="1:5" ht="20.100000000000001" customHeight="1">
      <c r="A769" s="114" t="s">
        <v>737</v>
      </c>
      <c r="B769" s="109"/>
      <c r="C769" s="109"/>
      <c r="D769" s="111" t="str">
        <f t="shared" si="11"/>
        <v/>
      </c>
      <c r="E769" s="109"/>
    </row>
    <row r="770" spans="1:5" ht="20.100000000000001" customHeight="1">
      <c r="A770" s="114" t="s">
        <v>738</v>
      </c>
      <c r="B770" s="109"/>
      <c r="C770" s="109"/>
      <c r="D770" s="111" t="str">
        <f t="shared" si="11"/>
        <v/>
      </c>
      <c r="E770" s="109"/>
    </row>
    <row r="771" spans="1:5" ht="20.100000000000001" customHeight="1">
      <c r="A771" s="114" t="s">
        <v>739</v>
      </c>
      <c r="B771" s="111">
        <f>SUM(B772:B776)</f>
        <v>0</v>
      </c>
      <c r="C771" s="111">
        <f>SUM(C772:C776)</f>
        <v>0</v>
      </c>
      <c r="D771" s="111" t="str">
        <f t="shared" si="11"/>
        <v/>
      </c>
      <c r="E771" s="109"/>
    </row>
    <row r="772" spans="1:5" ht="20.100000000000001" customHeight="1">
      <c r="A772" s="114" t="s">
        <v>740</v>
      </c>
      <c r="B772" s="109"/>
      <c r="C772" s="109"/>
      <c r="D772" s="111" t="str">
        <f t="shared" si="11"/>
        <v/>
      </c>
      <c r="E772" s="109"/>
    </row>
    <row r="773" spans="1:5" ht="20.100000000000001" customHeight="1">
      <c r="A773" s="114" t="s">
        <v>741</v>
      </c>
      <c r="B773" s="109"/>
      <c r="C773" s="109"/>
      <c r="D773" s="111" t="str">
        <f t="shared" ref="D773:D836" si="12">IF(B773=0,"",ROUND(C773/B773*100,1))</f>
        <v/>
      </c>
      <c r="E773" s="109"/>
    </row>
    <row r="774" spans="1:5" ht="20.100000000000001" customHeight="1">
      <c r="A774" s="114" t="s">
        <v>742</v>
      </c>
      <c r="B774" s="109"/>
      <c r="C774" s="109"/>
      <c r="D774" s="111" t="str">
        <f t="shared" si="12"/>
        <v/>
      </c>
      <c r="E774" s="109"/>
    </row>
    <row r="775" spans="1:5" ht="20.100000000000001" customHeight="1">
      <c r="A775" s="114" t="s">
        <v>743</v>
      </c>
      <c r="B775" s="109"/>
      <c r="C775" s="109"/>
      <c r="D775" s="111" t="str">
        <f t="shared" si="12"/>
        <v/>
      </c>
      <c r="E775" s="109"/>
    </row>
    <row r="776" spans="1:5" ht="20.100000000000001" customHeight="1">
      <c r="A776" s="114" t="s">
        <v>744</v>
      </c>
      <c r="B776" s="109"/>
      <c r="C776" s="109"/>
      <c r="D776" s="111" t="str">
        <f t="shared" si="12"/>
        <v/>
      </c>
      <c r="E776" s="109"/>
    </row>
    <row r="777" spans="1:5" ht="20.100000000000001" customHeight="1">
      <c r="A777" s="114" t="s">
        <v>745</v>
      </c>
      <c r="B777" s="111">
        <f>SUM(B778:B779)</f>
        <v>0</v>
      </c>
      <c r="C777" s="111">
        <f>SUM(C778:C779)</f>
        <v>0</v>
      </c>
      <c r="D777" s="111" t="str">
        <f t="shared" si="12"/>
        <v/>
      </c>
      <c r="E777" s="109"/>
    </row>
    <row r="778" spans="1:5" ht="20.100000000000001" customHeight="1">
      <c r="A778" s="114" t="s">
        <v>746</v>
      </c>
      <c r="B778" s="109"/>
      <c r="C778" s="109"/>
      <c r="D778" s="111" t="str">
        <f t="shared" si="12"/>
        <v/>
      </c>
      <c r="E778" s="109"/>
    </row>
    <row r="779" spans="1:5" ht="20.100000000000001" customHeight="1">
      <c r="A779" s="114" t="s">
        <v>747</v>
      </c>
      <c r="B779" s="109"/>
      <c r="C779" s="109"/>
      <c r="D779" s="111" t="str">
        <f t="shared" si="12"/>
        <v/>
      </c>
      <c r="E779" s="109"/>
    </row>
    <row r="780" spans="1:5" ht="20.100000000000001" customHeight="1">
      <c r="A780" s="114" t="s">
        <v>748</v>
      </c>
      <c r="B780" s="111">
        <f>SUM(B781:B782)</f>
        <v>0</v>
      </c>
      <c r="C780" s="111">
        <f>SUM(C781:C782)</f>
        <v>0</v>
      </c>
      <c r="D780" s="111" t="str">
        <f t="shared" si="12"/>
        <v/>
      </c>
      <c r="E780" s="109"/>
    </row>
    <row r="781" spans="1:5" ht="20.100000000000001" customHeight="1">
      <c r="A781" s="114" t="s">
        <v>749</v>
      </c>
      <c r="B781" s="109"/>
      <c r="C781" s="109"/>
      <c r="D781" s="111" t="str">
        <f t="shared" si="12"/>
        <v/>
      </c>
      <c r="E781" s="109"/>
    </row>
    <row r="782" spans="1:5" ht="20.100000000000001" customHeight="1">
      <c r="A782" s="114" t="s">
        <v>750</v>
      </c>
      <c r="B782" s="109"/>
      <c r="C782" s="109"/>
      <c r="D782" s="111" t="str">
        <f t="shared" si="12"/>
        <v/>
      </c>
      <c r="E782" s="109"/>
    </row>
    <row r="783" spans="1:5" ht="20.100000000000001" customHeight="1">
      <c r="A783" s="114" t="s">
        <v>751</v>
      </c>
      <c r="B783" s="109"/>
      <c r="C783" s="109"/>
      <c r="D783" s="111" t="str">
        <f t="shared" si="12"/>
        <v/>
      </c>
      <c r="E783" s="109"/>
    </row>
    <row r="784" spans="1:5" ht="20.100000000000001" customHeight="1">
      <c r="A784" s="114" t="s">
        <v>752</v>
      </c>
      <c r="B784" s="109"/>
      <c r="C784" s="109"/>
      <c r="D784" s="111" t="str">
        <f t="shared" si="12"/>
        <v/>
      </c>
      <c r="E784" s="109"/>
    </row>
    <row r="785" spans="1:5" ht="20.100000000000001" customHeight="1">
      <c r="A785" s="114" t="s">
        <v>753</v>
      </c>
      <c r="B785" s="111">
        <f>SUM(B786:B790)</f>
        <v>0</v>
      </c>
      <c r="C785" s="111">
        <f>SUM(C786:C790)</f>
        <v>0</v>
      </c>
      <c r="D785" s="111" t="str">
        <f t="shared" si="12"/>
        <v/>
      </c>
      <c r="E785" s="109"/>
    </row>
    <row r="786" spans="1:5" ht="20.100000000000001" customHeight="1">
      <c r="A786" s="114" t="s">
        <v>754</v>
      </c>
      <c r="B786" s="109"/>
      <c r="C786" s="109"/>
      <c r="D786" s="111" t="str">
        <f t="shared" si="12"/>
        <v/>
      </c>
      <c r="E786" s="109"/>
    </row>
    <row r="787" spans="1:5" ht="20.100000000000001" customHeight="1">
      <c r="A787" s="114" t="s">
        <v>755</v>
      </c>
      <c r="B787" s="109"/>
      <c r="C787" s="109"/>
      <c r="D787" s="111" t="str">
        <f t="shared" si="12"/>
        <v/>
      </c>
      <c r="E787" s="109"/>
    </row>
    <row r="788" spans="1:5" ht="20.100000000000001" customHeight="1">
      <c r="A788" s="114" t="s">
        <v>756</v>
      </c>
      <c r="B788" s="109"/>
      <c r="C788" s="109"/>
      <c r="D788" s="111" t="str">
        <f t="shared" si="12"/>
        <v/>
      </c>
      <c r="E788" s="109"/>
    </row>
    <row r="789" spans="1:5" ht="20.100000000000001" customHeight="1">
      <c r="A789" s="114" t="s">
        <v>757</v>
      </c>
      <c r="B789" s="109"/>
      <c r="C789" s="109"/>
      <c r="D789" s="111" t="str">
        <f t="shared" si="12"/>
        <v/>
      </c>
      <c r="E789" s="109"/>
    </row>
    <row r="790" spans="1:5" ht="20.100000000000001" customHeight="1">
      <c r="A790" s="114" t="s">
        <v>758</v>
      </c>
      <c r="B790" s="109"/>
      <c r="C790" s="109"/>
      <c r="D790" s="111" t="str">
        <f t="shared" si="12"/>
        <v/>
      </c>
      <c r="E790" s="109"/>
    </row>
    <row r="791" spans="1:5" ht="20.100000000000001" customHeight="1">
      <c r="A791" s="114" t="s">
        <v>759</v>
      </c>
      <c r="B791" s="109"/>
      <c r="C791" s="109"/>
      <c r="D791" s="111" t="str">
        <f t="shared" si="12"/>
        <v/>
      </c>
      <c r="E791" s="109"/>
    </row>
    <row r="792" spans="1:5" ht="20.100000000000001" customHeight="1">
      <c r="A792" s="114" t="s">
        <v>760</v>
      </c>
      <c r="B792" s="109"/>
      <c r="C792" s="109"/>
      <c r="D792" s="111" t="str">
        <f t="shared" si="12"/>
        <v/>
      </c>
      <c r="E792" s="109"/>
    </row>
    <row r="793" spans="1:5" ht="20.100000000000001" customHeight="1">
      <c r="A793" s="114" t="s">
        <v>761</v>
      </c>
      <c r="B793" s="111">
        <f>SUM(B794:B807)</f>
        <v>0</v>
      </c>
      <c r="C793" s="111">
        <f>SUM(C794:C807)</f>
        <v>0</v>
      </c>
      <c r="D793" s="111" t="str">
        <f t="shared" si="12"/>
        <v/>
      </c>
      <c r="E793" s="109"/>
    </row>
    <row r="794" spans="1:5" ht="20.100000000000001" customHeight="1">
      <c r="A794" s="114" t="s">
        <v>166</v>
      </c>
      <c r="B794" s="109"/>
      <c r="C794" s="109"/>
      <c r="D794" s="111" t="str">
        <f t="shared" si="12"/>
        <v/>
      </c>
      <c r="E794" s="109"/>
    </row>
    <row r="795" spans="1:5" ht="20.100000000000001" customHeight="1">
      <c r="A795" s="114" t="s">
        <v>167</v>
      </c>
      <c r="B795" s="109"/>
      <c r="C795" s="109"/>
      <c r="D795" s="111" t="str">
        <f t="shared" si="12"/>
        <v/>
      </c>
      <c r="E795" s="109"/>
    </row>
    <row r="796" spans="1:5" ht="20.100000000000001" customHeight="1">
      <c r="A796" s="114" t="s">
        <v>168</v>
      </c>
      <c r="B796" s="109"/>
      <c r="C796" s="109"/>
      <c r="D796" s="111" t="str">
        <f t="shared" si="12"/>
        <v/>
      </c>
      <c r="E796" s="109"/>
    </row>
    <row r="797" spans="1:5" ht="20.100000000000001" customHeight="1">
      <c r="A797" s="114" t="s">
        <v>762</v>
      </c>
      <c r="B797" s="109"/>
      <c r="C797" s="109"/>
      <c r="D797" s="111" t="str">
        <f t="shared" si="12"/>
        <v/>
      </c>
      <c r="E797" s="109"/>
    </row>
    <row r="798" spans="1:5" ht="20.100000000000001" customHeight="1">
      <c r="A798" s="114" t="s">
        <v>763</v>
      </c>
      <c r="B798" s="109"/>
      <c r="C798" s="109"/>
      <c r="D798" s="111" t="str">
        <f t="shared" si="12"/>
        <v/>
      </c>
      <c r="E798" s="109"/>
    </row>
    <row r="799" spans="1:5" ht="20.100000000000001" customHeight="1">
      <c r="A799" s="114" t="s">
        <v>764</v>
      </c>
      <c r="B799" s="109"/>
      <c r="C799" s="109"/>
      <c r="D799" s="111" t="str">
        <f t="shared" si="12"/>
        <v/>
      </c>
      <c r="E799" s="109"/>
    </row>
    <row r="800" spans="1:5" ht="20.100000000000001" customHeight="1">
      <c r="A800" s="114" t="s">
        <v>765</v>
      </c>
      <c r="B800" s="109"/>
      <c r="C800" s="109"/>
      <c r="D800" s="111" t="str">
        <f t="shared" si="12"/>
        <v/>
      </c>
      <c r="E800" s="109"/>
    </row>
    <row r="801" spans="1:5" ht="20.100000000000001" customHeight="1">
      <c r="A801" s="114" t="s">
        <v>766</v>
      </c>
      <c r="B801" s="109"/>
      <c r="C801" s="109"/>
      <c r="D801" s="111" t="str">
        <f t="shared" si="12"/>
        <v/>
      </c>
      <c r="E801" s="109"/>
    </row>
    <row r="802" spans="1:5" ht="20.100000000000001" customHeight="1">
      <c r="A802" s="114" t="s">
        <v>767</v>
      </c>
      <c r="B802" s="109"/>
      <c r="C802" s="109"/>
      <c r="D802" s="111" t="str">
        <f t="shared" si="12"/>
        <v/>
      </c>
      <c r="E802" s="109"/>
    </row>
    <row r="803" spans="1:5" ht="20.100000000000001" customHeight="1">
      <c r="A803" s="114" t="s">
        <v>768</v>
      </c>
      <c r="B803" s="109"/>
      <c r="C803" s="109"/>
      <c r="D803" s="111" t="str">
        <f t="shared" si="12"/>
        <v/>
      </c>
      <c r="E803" s="109"/>
    </row>
    <row r="804" spans="1:5" ht="20.100000000000001" customHeight="1">
      <c r="A804" s="114" t="s">
        <v>209</v>
      </c>
      <c r="B804" s="109"/>
      <c r="C804" s="109"/>
      <c r="D804" s="111" t="str">
        <f t="shared" si="12"/>
        <v/>
      </c>
      <c r="E804" s="109"/>
    </row>
    <row r="805" spans="1:5" ht="20.100000000000001" customHeight="1">
      <c r="A805" s="114" t="s">
        <v>769</v>
      </c>
      <c r="B805" s="109"/>
      <c r="C805" s="109"/>
      <c r="D805" s="111" t="str">
        <f t="shared" si="12"/>
        <v/>
      </c>
      <c r="E805" s="109"/>
    </row>
    <row r="806" spans="1:5" ht="20.100000000000001" customHeight="1">
      <c r="A806" s="114" t="s">
        <v>175</v>
      </c>
      <c r="B806" s="109"/>
      <c r="C806" s="109"/>
      <c r="D806" s="111" t="str">
        <f t="shared" si="12"/>
        <v/>
      </c>
      <c r="E806" s="109"/>
    </row>
    <row r="807" spans="1:5" ht="20.100000000000001" customHeight="1">
      <c r="A807" s="114" t="s">
        <v>770</v>
      </c>
      <c r="B807" s="109"/>
      <c r="C807" s="109"/>
      <c r="D807" s="111" t="str">
        <f t="shared" si="12"/>
        <v/>
      </c>
      <c r="E807" s="109"/>
    </row>
    <row r="808" spans="1:5" ht="20.100000000000001" customHeight="1">
      <c r="A808" s="114" t="s">
        <v>771</v>
      </c>
      <c r="B808" s="109">
        <v>120</v>
      </c>
      <c r="C808" s="109"/>
      <c r="D808" s="111">
        <f t="shared" si="12"/>
        <v>0</v>
      </c>
      <c r="E808" s="109"/>
    </row>
    <row r="809" spans="1:5" ht="20.100000000000001" customHeight="1">
      <c r="A809" s="114" t="s">
        <v>772</v>
      </c>
      <c r="B809" s="111">
        <f>SUM(B810,B822,B823,B826,B827,B828,)</f>
        <v>17364</v>
      </c>
      <c r="C809" s="111">
        <f>SUM(C810,C822,C823,C826,C827,C828,)</f>
        <v>9001</v>
      </c>
      <c r="D809" s="111">
        <f t="shared" si="12"/>
        <v>51.8</v>
      </c>
      <c r="E809" s="109"/>
    </row>
    <row r="810" spans="1:5" ht="20.100000000000001" customHeight="1">
      <c r="A810" s="114" t="s">
        <v>773</v>
      </c>
      <c r="B810" s="111">
        <f>SUM(B811:B821)</f>
        <v>891</v>
      </c>
      <c r="C810" s="111">
        <f>SUM(C811:C821)</f>
        <v>1492</v>
      </c>
      <c r="D810" s="111">
        <f t="shared" si="12"/>
        <v>167.5</v>
      </c>
      <c r="E810" s="109"/>
    </row>
    <row r="811" spans="1:5" ht="20.100000000000001" customHeight="1">
      <c r="A811" s="114" t="s">
        <v>774</v>
      </c>
      <c r="B811" s="109">
        <v>275</v>
      </c>
      <c r="C811" s="109">
        <v>175</v>
      </c>
      <c r="D811" s="111">
        <f t="shared" si="12"/>
        <v>63.6</v>
      </c>
      <c r="E811" s="109"/>
    </row>
    <row r="812" spans="1:5" ht="20.100000000000001" customHeight="1">
      <c r="A812" s="114" t="s">
        <v>775</v>
      </c>
      <c r="B812" s="109"/>
      <c r="C812" s="109">
        <v>169</v>
      </c>
      <c r="D812" s="111" t="str">
        <f t="shared" si="12"/>
        <v/>
      </c>
      <c r="E812" s="109"/>
    </row>
    <row r="813" spans="1:5" ht="20.100000000000001" customHeight="1">
      <c r="A813" s="114" t="s">
        <v>776</v>
      </c>
      <c r="B813" s="109"/>
      <c r="C813" s="109"/>
      <c r="D813" s="111" t="str">
        <f t="shared" si="12"/>
        <v/>
      </c>
      <c r="E813" s="109"/>
    </row>
    <row r="814" spans="1:5" ht="20.100000000000001" customHeight="1">
      <c r="A814" s="114" t="s">
        <v>777</v>
      </c>
      <c r="B814" s="109">
        <v>616</v>
      </c>
      <c r="C814" s="109">
        <v>1148</v>
      </c>
      <c r="D814" s="111">
        <f t="shared" si="12"/>
        <v>186.4</v>
      </c>
      <c r="E814" s="109"/>
    </row>
    <row r="815" spans="1:5" ht="20.100000000000001" customHeight="1">
      <c r="A815" s="114" t="s">
        <v>778</v>
      </c>
      <c r="B815" s="109"/>
      <c r="C815" s="109"/>
      <c r="D815" s="111" t="str">
        <f t="shared" si="12"/>
        <v/>
      </c>
      <c r="E815" s="109"/>
    </row>
    <row r="816" spans="1:5" ht="20.100000000000001" customHeight="1">
      <c r="A816" s="114" t="s">
        <v>779</v>
      </c>
      <c r="B816" s="109"/>
      <c r="C816" s="109"/>
      <c r="D816" s="111" t="str">
        <f t="shared" si="12"/>
        <v/>
      </c>
      <c r="E816" s="109"/>
    </row>
    <row r="817" spans="1:5" ht="20.100000000000001" customHeight="1">
      <c r="A817" s="114" t="s">
        <v>780</v>
      </c>
      <c r="B817" s="109"/>
      <c r="C817" s="109"/>
      <c r="D817" s="111" t="str">
        <f t="shared" si="12"/>
        <v/>
      </c>
      <c r="E817" s="109"/>
    </row>
    <row r="818" spans="1:5" ht="20.100000000000001" customHeight="1">
      <c r="A818" s="114" t="s">
        <v>781</v>
      </c>
      <c r="B818" s="109"/>
      <c r="C818" s="109"/>
      <c r="D818" s="111" t="str">
        <f t="shared" si="12"/>
        <v/>
      </c>
      <c r="E818" s="109"/>
    </row>
    <row r="819" spans="1:5" ht="20.100000000000001" customHeight="1">
      <c r="A819" s="114" t="s">
        <v>782</v>
      </c>
      <c r="B819" s="109"/>
      <c r="C819" s="109"/>
      <c r="D819" s="111" t="str">
        <f t="shared" si="12"/>
        <v/>
      </c>
      <c r="E819" s="109"/>
    </row>
    <row r="820" spans="1:5" ht="20.100000000000001" customHeight="1">
      <c r="A820" s="114" t="s">
        <v>783</v>
      </c>
      <c r="B820" s="109"/>
      <c r="C820" s="109"/>
      <c r="D820" s="111" t="str">
        <f t="shared" si="12"/>
        <v/>
      </c>
      <c r="E820" s="109"/>
    </row>
    <row r="821" spans="1:5" ht="20.100000000000001" customHeight="1">
      <c r="A821" s="114" t="s">
        <v>784</v>
      </c>
      <c r="B821" s="109"/>
      <c r="C821" s="109"/>
      <c r="D821" s="111" t="str">
        <f t="shared" si="12"/>
        <v/>
      </c>
      <c r="E821" s="109"/>
    </row>
    <row r="822" spans="1:5" ht="20.100000000000001" customHeight="1">
      <c r="A822" s="114" t="s">
        <v>785</v>
      </c>
      <c r="B822" s="109">
        <v>52</v>
      </c>
      <c r="C822" s="109">
        <v>210</v>
      </c>
      <c r="D822" s="111">
        <f t="shared" si="12"/>
        <v>403.8</v>
      </c>
      <c r="E822" s="109"/>
    </row>
    <row r="823" spans="1:5" ht="18.75" customHeight="1">
      <c r="A823" s="114" t="s">
        <v>786</v>
      </c>
      <c r="B823" s="111">
        <f>SUM(B824:B825)</f>
        <v>11188</v>
      </c>
      <c r="C823" s="111">
        <f>SUM(C824:C825)</f>
        <v>0</v>
      </c>
      <c r="D823" s="111">
        <f t="shared" si="12"/>
        <v>0</v>
      </c>
      <c r="E823" s="109"/>
    </row>
    <row r="824" spans="1:5" ht="20.100000000000001" customHeight="1">
      <c r="A824" s="114" t="s">
        <v>787</v>
      </c>
      <c r="B824" s="109"/>
      <c r="C824" s="109"/>
      <c r="D824" s="111" t="str">
        <f t="shared" si="12"/>
        <v/>
      </c>
      <c r="E824" s="109"/>
    </row>
    <row r="825" spans="1:5" ht="20.100000000000001" customHeight="1">
      <c r="A825" s="114" t="s">
        <v>788</v>
      </c>
      <c r="B825" s="109">
        <v>11188</v>
      </c>
      <c r="C825" s="109"/>
      <c r="D825" s="111">
        <f t="shared" si="12"/>
        <v>0</v>
      </c>
      <c r="E825" s="109"/>
    </row>
    <row r="826" spans="1:5" ht="20.100000000000001" customHeight="1">
      <c r="A826" s="114" t="s">
        <v>789</v>
      </c>
      <c r="B826" s="109">
        <v>5233</v>
      </c>
      <c r="C826" s="109">
        <v>6079</v>
      </c>
      <c r="D826" s="111">
        <f t="shared" si="12"/>
        <v>116.2</v>
      </c>
      <c r="E826" s="109"/>
    </row>
    <row r="827" spans="1:5" ht="20.100000000000001" customHeight="1">
      <c r="A827" s="114" t="s">
        <v>790</v>
      </c>
      <c r="B827" s="109"/>
      <c r="C827" s="109"/>
      <c r="D827" s="111" t="str">
        <f t="shared" si="12"/>
        <v/>
      </c>
      <c r="E827" s="109"/>
    </row>
    <row r="828" spans="1:5" ht="20.100000000000001" customHeight="1">
      <c r="A828" s="114" t="s">
        <v>791</v>
      </c>
      <c r="B828" s="109"/>
      <c r="C828" s="109">
        <v>1220</v>
      </c>
      <c r="D828" s="111" t="str">
        <f t="shared" si="12"/>
        <v/>
      </c>
      <c r="E828" s="109"/>
    </row>
    <row r="829" spans="1:5" ht="20.100000000000001" customHeight="1">
      <c r="A829" s="114" t="s">
        <v>792</v>
      </c>
      <c r="B829" s="111">
        <f>SUM(B830,B856,B884,B911,B922,B933,B939,B946,B953,B957,)</f>
        <v>1051</v>
      </c>
      <c r="C829" s="111">
        <f>SUM(C830,C856,C884,C911,C922,C933,C939,C946,C953,C957,)</f>
        <v>1140</v>
      </c>
      <c r="D829" s="111">
        <f t="shared" si="12"/>
        <v>108.5</v>
      </c>
      <c r="E829" s="109"/>
    </row>
    <row r="830" spans="1:5" ht="20.100000000000001" customHeight="1">
      <c r="A830" s="114" t="s">
        <v>793</v>
      </c>
      <c r="B830" s="111">
        <f>SUM(B831:B855)</f>
        <v>277</v>
      </c>
      <c r="C830" s="111">
        <f>SUM(C831:C855)</f>
        <v>102</v>
      </c>
      <c r="D830" s="111">
        <f t="shared" si="12"/>
        <v>36.799999999999997</v>
      </c>
      <c r="E830" s="109"/>
    </row>
    <row r="831" spans="1:5" ht="20.100000000000001" customHeight="1">
      <c r="A831" s="114" t="s">
        <v>774</v>
      </c>
      <c r="B831" s="109"/>
      <c r="C831" s="109"/>
      <c r="D831" s="111" t="str">
        <f t="shared" si="12"/>
        <v/>
      </c>
      <c r="E831" s="109"/>
    </row>
    <row r="832" spans="1:5" ht="20.100000000000001" customHeight="1">
      <c r="A832" s="114" t="s">
        <v>775</v>
      </c>
      <c r="B832" s="109"/>
      <c r="C832" s="109"/>
      <c r="D832" s="111" t="str">
        <f t="shared" si="12"/>
        <v/>
      </c>
      <c r="E832" s="109"/>
    </row>
    <row r="833" spans="1:5" ht="20.100000000000001" customHeight="1">
      <c r="A833" s="114" t="s">
        <v>776</v>
      </c>
      <c r="B833" s="109"/>
      <c r="C833" s="109"/>
      <c r="D833" s="111" t="str">
        <f t="shared" si="12"/>
        <v/>
      </c>
      <c r="E833" s="109"/>
    </row>
    <row r="834" spans="1:5" ht="20.100000000000001" customHeight="1">
      <c r="A834" s="114" t="s">
        <v>794</v>
      </c>
      <c r="B834" s="109"/>
      <c r="C834" s="109"/>
      <c r="D834" s="111" t="str">
        <f t="shared" si="12"/>
        <v/>
      </c>
      <c r="E834" s="109"/>
    </row>
    <row r="835" spans="1:5" ht="20.100000000000001" customHeight="1">
      <c r="A835" s="114" t="s">
        <v>795</v>
      </c>
      <c r="B835" s="109"/>
      <c r="C835" s="109"/>
      <c r="D835" s="111" t="str">
        <f t="shared" si="12"/>
        <v/>
      </c>
      <c r="E835" s="109"/>
    </row>
    <row r="836" spans="1:5" ht="20.100000000000001" customHeight="1">
      <c r="A836" s="114" t="s">
        <v>796</v>
      </c>
      <c r="B836" s="109">
        <v>1</v>
      </c>
      <c r="C836" s="109"/>
      <c r="D836" s="111">
        <f t="shared" si="12"/>
        <v>0</v>
      </c>
      <c r="E836" s="109"/>
    </row>
    <row r="837" spans="1:5" ht="20.100000000000001" customHeight="1">
      <c r="A837" s="114" t="s">
        <v>797</v>
      </c>
      <c r="B837" s="109">
        <v>8</v>
      </c>
      <c r="C837" s="109"/>
      <c r="D837" s="111">
        <f t="shared" ref="D837:D900" si="13">IF(B837=0,"",ROUND(C837/B837*100,1))</f>
        <v>0</v>
      </c>
      <c r="E837" s="109"/>
    </row>
    <row r="838" spans="1:5" ht="20.100000000000001" customHeight="1">
      <c r="A838" s="114" t="s">
        <v>798</v>
      </c>
      <c r="B838" s="109"/>
      <c r="C838" s="109"/>
      <c r="D838" s="111" t="str">
        <f t="shared" si="13"/>
        <v/>
      </c>
      <c r="E838" s="109"/>
    </row>
    <row r="839" spans="1:5" ht="20.100000000000001" customHeight="1">
      <c r="A839" s="114" t="s">
        <v>799</v>
      </c>
      <c r="B839" s="109"/>
      <c r="C839" s="109"/>
      <c r="D839" s="111" t="str">
        <f t="shared" si="13"/>
        <v/>
      </c>
      <c r="E839" s="109"/>
    </row>
    <row r="840" spans="1:5" ht="20.100000000000001" customHeight="1">
      <c r="A840" s="114" t="s">
        <v>800</v>
      </c>
      <c r="B840" s="109"/>
      <c r="C840" s="109"/>
      <c r="D840" s="111" t="str">
        <f t="shared" si="13"/>
        <v/>
      </c>
      <c r="E840" s="109"/>
    </row>
    <row r="841" spans="1:5" ht="20.100000000000001" customHeight="1">
      <c r="A841" s="114" t="s">
        <v>801</v>
      </c>
      <c r="B841" s="109"/>
      <c r="C841" s="109"/>
      <c r="D841" s="111" t="str">
        <f t="shared" si="13"/>
        <v/>
      </c>
      <c r="E841" s="109"/>
    </row>
    <row r="842" spans="1:5" ht="20.100000000000001" customHeight="1">
      <c r="A842" s="114" t="s">
        <v>802</v>
      </c>
      <c r="B842" s="109"/>
      <c r="C842" s="109"/>
      <c r="D842" s="111" t="str">
        <f t="shared" si="13"/>
        <v/>
      </c>
      <c r="E842" s="109"/>
    </row>
    <row r="843" spans="1:5" ht="20.100000000000001" customHeight="1">
      <c r="A843" s="114" t="s">
        <v>803</v>
      </c>
      <c r="B843" s="109"/>
      <c r="C843" s="109"/>
      <c r="D843" s="111" t="str">
        <f t="shared" si="13"/>
        <v/>
      </c>
      <c r="E843" s="109"/>
    </row>
    <row r="844" spans="1:5" ht="20.100000000000001" customHeight="1">
      <c r="A844" s="114" t="s">
        <v>804</v>
      </c>
      <c r="B844" s="109"/>
      <c r="C844" s="109"/>
      <c r="D844" s="111" t="str">
        <f t="shared" si="13"/>
        <v/>
      </c>
      <c r="E844" s="109"/>
    </row>
    <row r="845" spans="1:5" ht="20.100000000000001" customHeight="1">
      <c r="A845" s="114" t="s">
        <v>805</v>
      </c>
      <c r="B845" s="109"/>
      <c r="C845" s="109"/>
      <c r="D845" s="111" t="str">
        <f t="shared" si="13"/>
        <v/>
      </c>
      <c r="E845" s="109"/>
    </row>
    <row r="846" spans="1:5" ht="20.100000000000001" customHeight="1">
      <c r="A846" s="114" t="s">
        <v>806</v>
      </c>
      <c r="B846" s="109"/>
      <c r="C846" s="109"/>
      <c r="D846" s="111" t="str">
        <f t="shared" si="13"/>
        <v/>
      </c>
      <c r="E846" s="109"/>
    </row>
    <row r="847" spans="1:5" ht="20.100000000000001" customHeight="1">
      <c r="A847" s="114" t="s">
        <v>807</v>
      </c>
      <c r="B847" s="109"/>
      <c r="C847" s="109"/>
      <c r="D847" s="111" t="str">
        <f t="shared" si="13"/>
        <v/>
      </c>
      <c r="E847" s="109"/>
    </row>
    <row r="848" spans="1:5" ht="20.100000000000001" customHeight="1">
      <c r="A848" s="114" t="s">
        <v>808</v>
      </c>
      <c r="B848" s="109"/>
      <c r="C848" s="109"/>
      <c r="D848" s="111" t="str">
        <f t="shared" si="13"/>
        <v/>
      </c>
      <c r="E848" s="109"/>
    </row>
    <row r="849" spans="1:5" ht="20.100000000000001" customHeight="1">
      <c r="A849" s="114" t="s">
        <v>809</v>
      </c>
      <c r="B849" s="109">
        <v>231</v>
      </c>
      <c r="C849" s="109">
        <v>102</v>
      </c>
      <c r="D849" s="111">
        <f t="shared" si="13"/>
        <v>44.2</v>
      </c>
      <c r="E849" s="109"/>
    </row>
    <row r="850" spans="1:5" ht="20.100000000000001" customHeight="1">
      <c r="A850" s="114" t="s">
        <v>810</v>
      </c>
      <c r="B850" s="109"/>
      <c r="C850" s="109"/>
      <c r="D850" s="111" t="str">
        <f t="shared" si="13"/>
        <v/>
      </c>
      <c r="E850" s="109"/>
    </row>
    <row r="851" spans="1:5" ht="20.100000000000001" customHeight="1">
      <c r="A851" s="114" t="s">
        <v>811</v>
      </c>
      <c r="B851" s="109">
        <v>37</v>
      </c>
      <c r="C851" s="109"/>
      <c r="D851" s="111">
        <f t="shared" si="13"/>
        <v>0</v>
      </c>
      <c r="E851" s="109"/>
    </row>
    <row r="852" spans="1:5" ht="20.100000000000001" customHeight="1">
      <c r="A852" s="114" t="s">
        <v>812</v>
      </c>
      <c r="B852" s="109"/>
      <c r="C852" s="109"/>
      <c r="D852" s="111" t="str">
        <f t="shared" si="13"/>
        <v/>
      </c>
      <c r="E852" s="109"/>
    </row>
    <row r="853" spans="1:5" ht="20.100000000000001" customHeight="1">
      <c r="A853" s="114" t="s">
        <v>813</v>
      </c>
      <c r="B853" s="109"/>
      <c r="C853" s="109"/>
      <c r="D853" s="111" t="str">
        <f t="shared" si="13"/>
        <v/>
      </c>
      <c r="E853" s="109"/>
    </row>
    <row r="854" spans="1:5" ht="20.100000000000001" customHeight="1">
      <c r="A854" s="114" t="s">
        <v>814</v>
      </c>
      <c r="B854" s="109"/>
      <c r="C854" s="109"/>
      <c r="D854" s="111" t="str">
        <f t="shared" si="13"/>
        <v/>
      </c>
      <c r="E854" s="109"/>
    </row>
    <row r="855" spans="1:5" ht="20.100000000000001" customHeight="1">
      <c r="A855" s="114" t="s">
        <v>815</v>
      </c>
      <c r="B855" s="109"/>
      <c r="C855" s="109"/>
      <c r="D855" s="111" t="str">
        <f t="shared" si="13"/>
        <v/>
      </c>
      <c r="E855" s="109"/>
    </row>
    <row r="856" spans="1:5" ht="20.100000000000001" customHeight="1">
      <c r="A856" s="114" t="s">
        <v>816</v>
      </c>
      <c r="B856" s="111">
        <f>SUM(B857:B883)</f>
        <v>120</v>
      </c>
      <c r="C856" s="111">
        <f>SUM(C857:C883)</f>
        <v>72</v>
      </c>
      <c r="D856" s="111">
        <f t="shared" si="13"/>
        <v>60</v>
      </c>
      <c r="E856" s="109"/>
    </row>
    <row r="857" spans="1:5" ht="20.100000000000001" customHeight="1">
      <c r="A857" s="114" t="s">
        <v>774</v>
      </c>
      <c r="B857" s="109"/>
      <c r="C857" s="109"/>
      <c r="D857" s="111" t="str">
        <f t="shared" si="13"/>
        <v/>
      </c>
      <c r="E857" s="109"/>
    </row>
    <row r="858" spans="1:5" ht="20.100000000000001" customHeight="1">
      <c r="A858" s="114" t="s">
        <v>775</v>
      </c>
      <c r="B858" s="109"/>
      <c r="C858" s="109"/>
      <c r="D858" s="111" t="str">
        <f t="shared" si="13"/>
        <v/>
      </c>
      <c r="E858" s="109"/>
    </row>
    <row r="859" spans="1:5" ht="20.100000000000001" customHeight="1">
      <c r="A859" s="114" t="s">
        <v>776</v>
      </c>
      <c r="B859" s="109"/>
      <c r="C859" s="109"/>
      <c r="D859" s="111" t="str">
        <f t="shared" si="13"/>
        <v/>
      </c>
      <c r="E859" s="109"/>
    </row>
    <row r="860" spans="1:5" ht="20.100000000000001" customHeight="1">
      <c r="A860" s="114" t="s">
        <v>817</v>
      </c>
      <c r="B860" s="109"/>
      <c r="C860" s="109"/>
      <c r="D860" s="111" t="str">
        <f t="shared" si="13"/>
        <v/>
      </c>
      <c r="E860" s="109"/>
    </row>
    <row r="861" spans="1:5" ht="20.100000000000001" customHeight="1">
      <c r="A861" s="114" t="s">
        <v>818</v>
      </c>
      <c r="B861" s="109">
        <v>120</v>
      </c>
      <c r="C861" s="109">
        <v>72</v>
      </c>
      <c r="D861" s="111">
        <f t="shared" si="13"/>
        <v>60</v>
      </c>
      <c r="E861" s="109"/>
    </row>
    <row r="862" spans="1:5" ht="20.100000000000001" customHeight="1">
      <c r="A862" s="114" t="s">
        <v>819</v>
      </c>
      <c r="B862" s="109"/>
      <c r="C862" s="109"/>
      <c r="D862" s="111" t="str">
        <f t="shared" si="13"/>
        <v/>
      </c>
      <c r="E862" s="109"/>
    </row>
    <row r="863" spans="1:5" ht="20.100000000000001" customHeight="1">
      <c r="A863" s="114" t="s">
        <v>820</v>
      </c>
      <c r="B863" s="109"/>
      <c r="C863" s="109"/>
      <c r="D863" s="111" t="str">
        <f t="shared" si="13"/>
        <v/>
      </c>
      <c r="E863" s="109"/>
    </row>
    <row r="864" spans="1:5" ht="20.100000000000001" customHeight="1">
      <c r="A864" s="114" t="s">
        <v>821</v>
      </c>
      <c r="B864" s="109"/>
      <c r="C864" s="109"/>
      <c r="D864" s="111" t="str">
        <f t="shared" si="13"/>
        <v/>
      </c>
      <c r="E864" s="109"/>
    </row>
    <row r="865" spans="1:5" ht="20.100000000000001" customHeight="1">
      <c r="A865" s="114" t="s">
        <v>822</v>
      </c>
      <c r="B865" s="109"/>
      <c r="C865" s="109"/>
      <c r="D865" s="111" t="str">
        <f t="shared" si="13"/>
        <v/>
      </c>
      <c r="E865" s="109"/>
    </row>
    <row r="866" spans="1:5" ht="20.100000000000001" customHeight="1">
      <c r="A866" s="114" t="s">
        <v>823</v>
      </c>
      <c r="B866" s="109"/>
      <c r="C866" s="109"/>
      <c r="D866" s="111" t="str">
        <f t="shared" si="13"/>
        <v/>
      </c>
      <c r="E866" s="109"/>
    </row>
    <row r="867" spans="1:5" ht="20.100000000000001" customHeight="1">
      <c r="A867" s="114" t="s">
        <v>824</v>
      </c>
      <c r="B867" s="109"/>
      <c r="C867" s="109"/>
      <c r="D867" s="111" t="str">
        <f t="shared" si="13"/>
        <v/>
      </c>
      <c r="E867" s="109"/>
    </row>
    <row r="868" spans="1:5" ht="20.100000000000001" customHeight="1">
      <c r="A868" s="114" t="s">
        <v>825</v>
      </c>
      <c r="B868" s="109"/>
      <c r="C868" s="109"/>
      <c r="D868" s="111" t="str">
        <f t="shared" si="13"/>
        <v/>
      </c>
      <c r="E868" s="109"/>
    </row>
    <row r="869" spans="1:5" ht="20.100000000000001" customHeight="1">
      <c r="A869" s="114" t="s">
        <v>826</v>
      </c>
      <c r="B869" s="109"/>
      <c r="C869" s="109"/>
      <c r="D869" s="111" t="str">
        <f t="shared" si="13"/>
        <v/>
      </c>
      <c r="E869" s="109"/>
    </row>
    <row r="870" spans="1:5" ht="20.100000000000001" customHeight="1">
      <c r="A870" s="114" t="s">
        <v>827</v>
      </c>
      <c r="B870" s="109"/>
      <c r="C870" s="109"/>
      <c r="D870" s="111" t="str">
        <f t="shared" si="13"/>
        <v/>
      </c>
      <c r="E870" s="109"/>
    </row>
    <row r="871" spans="1:5" ht="20.100000000000001" customHeight="1">
      <c r="A871" s="114" t="s">
        <v>828</v>
      </c>
      <c r="B871" s="109"/>
      <c r="C871" s="109"/>
      <c r="D871" s="111" t="str">
        <f t="shared" si="13"/>
        <v/>
      </c>
      <c r="E871" s="109"/>
    </row>
    <row r="872" spans="1:5" ht="20.100000000000001" customHeight="1">
      <c r="A872" s="114" t="s">
        <v>829</v>
      </c>
      <c r="B872" s="109"/>
      <c r="C872" s="109"/>
      <c r="D872" s="111" t="str">
        <f t="shared" si="13"/>
        <v/>
      </c>
      <c r="E872" s="109"/>
    </row>
    <row r="873" spans="1:5" ht="20.100000000000001" customHeight="1">
      <c r="A873" s="114" t="s">
        <v>830</v>
      </c>
      <c r="B873" s="109"/>
      <c r="C873" s="109"/>
      <c r="D873" s="111" t="str">
        <f t="shared" si="13"/>
        <v/>
      </c>
      <c r="E873" s="109"/>
    </row>
    <row r="874" spans="1:5" ht="20.100000000000001" customHeight="1">
      <c r="A874" s="114" t="s">
        <v>831</v>
      </c>
      <c r="B874" s="109"/>
      <c r="C874" s="109"/>
      <c r="D874" s="111" t="str">
        <f t="shared" si="13"/>
        <v/>
      </c>
      <c r="E874" s="109"/>
    </row>
    <row r="875" spans="1:5" ht="20.100000000000001" customHeight="1">
      <c r="A875" s="114" t="s">
        <v>832</v>
      </c>
      <c r="B875" s="109"/>
      <c r="C875" s="109"/>
      <c r="D875" s="111" t="str">
        <f t="shared" si="13"/>
        <v/>
      </c>
      <c r="E875" s="109"/>
    </row>
    <row r="876" spans="1:5" ht="20.100000000000001" customHeight="1">
      <c r="A876" s="114" t="s">
        <v>833</v>
      </c>
      <c r="B876" s="109"/>
      <c r="C876" s="109"/>
      <c r="D876" s="111" t="str">
        <f t="shared" si="13"/>
        <v/>
      </c>
      <c r="E876" s="109"/>
    </row>
    <row r="877" spans="1:5" ht="20.25" customHeight="1">
      <c r="A877" s="114" t="s">
        <v>834</v>
      </c>
      <c r="B877" s="109"/>
      <c r="C877" s="109"/>
      <c r="D877" s="111" t="str">
        <f t="shared" si="13"/>
        <v/>
      </c>
      <c r="E877" s="109"/>
    </row>
    <row r="878" spans="1:5" ht="20.100000000000001" customHeight="1">
      <c r="A878" s="114" t="s">
        <v>835</v>
      </c>
      <c r="B878" s="109"/>
      <c r="C878" s="109"/>
      <c r="D878" s="111" t="str">
        <f t="shared" si="13"/>
        <v/>
      </c>
      <c r="E878" s="109"/>
    </row>
    <row r="879" spans="1:5" ht="20.100000000000001" customHeight="1">
      <c r="A879" s="114" t="s">
        <v>836</v>
      </c>
      <c r="B879" s="109"/>
      <c r="C879" s="109"/>
      <c r="D879" s="111" t="str">
        <f t="shared" si="13"/>
        <v/>
      </c>
      <c r="E879" s="109"/>
    </row>
    <row r="880" spans="1:5" ht="20.100000000000001" customHeight="1">
      <c r="A880" s="114" t="s">
        <v>837</v>
      </c>
      <c r="B880" s="109"/>
      <c r="C880" s="109"/>
      <c r="D880" s="111" t="str">
        <f t="shared" si="13"/>
        <v/>
      </c>
      <c r="E880" s="109"/>
    </row>
    <row r="881" spans="1:5" ht="20.100000000000001" customHeight="1">
      <c r="A881" s="114" t="s">
        <v>838</v>
      </c>
      <c r="B881" s="109"/>
      <c r="C881" s="109"/>
      <c r="D881" s="111" t="str">
        <f t="shared" si="13"/>
        <v/>
      </c>
      <c r="E881" s="109"/>
    </row>
    <row r="882" spans="1:5" ht="20.100000000000001" customHeight="1">
      <c r="A882" s="114" t="s">
        <v>839</v>
      </c>
      <c r="B882" s="109"/>
      <c r="C882" s="109"/>
      <c r="D882" s="111" t="str">
        <f t="shared" si="13"/>
        <v/>
      </c>
      <c r="E882" s="109"/>
    </row>
    <row r="883" spans="1:5" ht="20.100000000000001" customHeight="1">
      <c r="A883" s="114" t="s">
        <v>840</v>
      </c>
      <c r="B883" s="109"/>
      <c r="C883" s="109"/>
      <c r="D883" s="111" t="str">
        <f t="shared" si="13"/>
        <v/>
      </c>
      <c r="E883" s="109"/>
    </row>
    <row r="884" spans="1:5" ht="20.100000000000001" customHeight="1">
      <c r="A884" s="114" t="s">
        <v>841</v>
      </c>
      <c r="B884" s="111">
        <f>SUM(B885:B910)</f>
        <v>143</v>
      </c>
      <c r="C884" s="111">
        <f>SUM(C885:C910)</f>
        <v>0</v>
      </c>
      <c r="D884" s="111">
        <f t="shared" si="13"/>
        <v>0</v>
      </c>
      <c r="E884" s="109"/>
    </row>
    <row r="885" spans="1:5" ht="20.100000000000001" customHeight="1">
      <c r="A885" s="114" t="s">
        <v>774</v>
      </c>
      <c r="B885" s="109"/>
      <c r="C885" s="109"/>
      <c r="D885" s="111" t="str">
        <f t="shared" si="13"/>
        <v/>
      </c>
      <c r="E885" s="109"/>
    </row>
    <row r="886" spans="1:5" ht="20.100000000000001" customHeight="1">
      <c r="A886" s="114" t="s">
        <v>775</v>
      </c>
      <c r="B886" s="109"/>
      <c r="C886" s="109"/>
      <c r="D886" s="111" t="str">
        <f t="shared" si="13"/>
        <v/>
      </c>
      <c r="E886" s="109"/>
    </row>
    <row r="887" spans="1:5" ht="20.100000000000001" customHeight="1">
      <c r="A887" s="114" t="s">
        <v>776</v>
      </c>
      <c r="B887" s="109"/>
      <c r="C887" s="109"/>
      <c r="D887" s="111" t="str">
        <f t="shared" si="13"/>
        <v/>
      </c>
      <c r="E887" s="109"/>
    </row>
    <row r="888" spans="1:5" ht="20.100000000000001" customHeight="1">
      <c r="A888" s="114" t="s">
        <v>842</v>
      </c>
      <c r="B888" s="109"/>
      <c r="C888" s="109"/>
      <c r="D888" s="111" t="str">
        <f t="shared" si="13"/>
        <v/>
      </c>
      <c r="E888" s="109"/>
    </row>
    <row r="889" spans="1:5" ht="20.100000000000001" customHeight="1">
      <c r="A889" s="114" t="s">
        <v>843</v>
      </c>
      <c r="B889" s="109"/>
      <c r="C889" s="109"/>
      <c r="D889" s="111" t="str">
        <f t="shared" si="13"/>
        <v/>
      </c>
      <c r="E889" s="109"/>
    </row>
    <row r="890" spans="1:5" ht="20.100000000000001" customHeight="1">
      <c r="A890" s="114" t="s">
        <v>844</v>
      </c>
      <c r="B890" s="109"/>
      <c r="C890" s="109"/>
      <c r="D890" s="111" t="str">
        <f t="shared" si="13"/>
        <v/>
      </c>
      <c r="E890" s="109"/>
    </row>
    <row r="891" spans="1:5" ht="20.100000000000001" customHeight="1">
      <c r="A891" s="114" t="s">
        <v>845</v>
      </c>
      <c r="B891" s="109"/>
      <c r="C891" s="109"/>
      <c r="D891" s="111" t="str">
        <f t="shared" si="13"/>
        <v/>
      </c>
      <c r="E891" s="109"/>
    </row>
    <row r="892" spans="1:5" ht="20.100000000000001" customHeight="1">
      <c r="A892" s="114" t="s">
        <v>846</v>
      </c>
      <c r="B892" s="109"/>
      <c r="C892" s="109"/>
      <c r="D892" s="111" t="str">
        <f t="shared" si="13"/>
        <v/>
      </c>
      <c r="E892" s="109"/>
    </row>
    <row r="893" spans="1:5" ht="20.100000000000001" customHeight="1">
      <c r="A893" s="114" t="s">
        <v>847</v>
      </c>
      <c r="B893" s="109"/>
      <c r="C893" s="109"/>
      <c r="D893" s="111" t="str">
        <f t="shared" si="13"/>
        <v/>
      </c>
      <c r="E893" s="109"/>
    </row>
    <row r="894" spans="1:5" ht="20.100000000000001" customHeight="1">
      <c r="A894" s="114" t="s">
        <v>848</v>
      </c>
      <c r="B894" s="109"/>
      <c r="C894" s="109"/>
      <c r="D894" s="111" t="str">
        <f t="shared" si="13"/>
        <v/>
      </c>
      <c r="E894" s="109"/>
    </row>
    <row r="895" spans="1:5" ht="20.100000000000001" customHeight="1">
      <c r="A895" s="114" t="s">
        <v>849</v>
      </c>
      <c r="B895" s="109">
        <v>2</v>
      </c>
      <c r="C895" s="109"/>
      <c r="D895" s="111">
        <f t="shared" si="13"/>
        <v>0</v>
      </c>
      <c r="E895" s="109"/>
    </row>
    <row r="896" spans="1:5" ht="20.100000000000001" customHeight="1">
      <c r="A896" s="114" t="s">
        <v>850</v>
      </c>
      <c r="B896" s="109"/>
      <c r="C896" s="109"/>
      <c r="D896" s="111" t="str">
        <f t="shared" si="13"/>
        <v/>
      </c>
      <c r="E896" s="109"/>
    </row>
    <row r="897" spans="1:5" ht="20.100000000000001" customHeight="1">
      <c r="A897" s="114" t="s">
        <v>851</v>
      </c>
      <c r="B897" s="109"/>
      <c r="C897" s="109"/>
      <c r="D897" s="111" t="str">
        <f t="shared" si="13"/>
        <v/>
      </c>
      <c r="E897" s="109"/>
    </row>
    <row r="898" spans="1:5" ht="20.100000000000001" customHeight="1">
      <c r="A898" s="114" t="s">
        <v>852</v>
      </c>
      <c r="B898" s="109">
        <v>50</v>
      </c>
      <c r="C898" s="109"/>
      <c r="D898" s="111">
        <f t="shared" si="13"/>
        <v>0</v>
      </c>
      <c r="E898" s="109"/>
    </row>
    <row r="899" spans="1:5" ht="20.100000000000001" customHeight="1">
      <c r="A899" s="114" t="s">
        <v>853</v>
      </c>
      <c r="B899" s="109"/>
      <c r="C899" s="109"/>
      <c r="D899" s="111" t="str">
        <f t="shared" si="13"/>
        <v/>
      </c>
      <c r="E899" s="109"/>
    </row>
    <row r="900" spans="1:5" ht="20.100000000000001" customHeight="1">
      <c r="A900" s="114" t="s">
        <v>854</v>
      </c>
      <c r="B900" s="109"/>
      <c r="C900" s="109"/>
      <c r="D900" s="111" t="str">
        <f t="shared" si="13"/>
        <v/>
      </c>
      <c r="E900" s="109"/>
    </row>
    <row r="901" spans="1:5" ht="20.100000000000001" customHeight="1">
      <c r="A901" s="114" t="s">
        <v>855</v>
      </c>
      <c r="B901" s="109"/>
      <c r="C901" s="109"/>
      <c r="D901" s="111" t="str">
        <f t="shared" ref="D901:D964" si="14">IF(B901=0,"",ROUND(C901/B901*100,1))</f>
        <v/>
      </c>
      <c r="E901" s="109"/>
    </row>
    <row r="902" spans="1:5" ht="20.100000000000001" customHeight="1">
      <c r="A902" s="114" t="s">
        <v>856</v>
      </c>
      <c r="B902" s="109"/>
      <c r="C902" s="109"/>
      <c r="D902" s="111" t="str">
        <f t="shared" si="14"/>
        <v/>
      </c>
      <c r="E902" s="109"/>
    </row>
    <row r="903" spans="1:5" ht="20.100000000000001" customHeight="1">
      <c r="A903" s="114" t="s">
        <v>857</v>
      </c>
      <c r="B903" s="109"/>
      <c r="C903" s="109"/>
      <c r="D903" s="111" t="str">
        <f t="shared" si="14"/>
        <v/>
      </c>
      <c r="E903" s="109"/>
    </row>
    <row r="904" spans="1:5" ht="20.100000000000001" customHeight="1">
      <c r="A904" s="114" t="s">
        <v>858</v>
      </c>
      <c r="B904" s="109">
        <v>91</v>
      </c>
      <c r="C904" s="109"/>
      <c r="D904" s="111">
        <f t="shared" si="14"/>
        <v>0</v>
      </c>
      <c r="E904" s="109"/>
    </row>
    <row r="905" spans="1:5" ht="20.100000000000001" customHeight="1">
      <c r="A905" s="114" t="s">
        <v>859</v>
      </c>
      <c r="B905" s="109"/>
      <c r="C905" s="109"/>
      <c r="D905" s="111" t="str">
        <f t="shared" si="14"/>
        <v/>
      </c>
      <c r="E905" s="109"/>
    </row>
    <row r="906" spans="1:5" ht="20.100000000000001" customHeight="1">
      <c r="A906" s="114" t="s">
        <v>860</v>
      </c>
      <c r="B906" s="109"/>
      <c r="C906" s="109"/>
      <c r="D906" s="111" t="str">
        <f t="shared" si="14"/>
        <v/>
      </c>
      <c r="E906" s="109"/>
    </row>
    <row r="907" spans="1:5" ht="20.100000000000001" customHeight="1">
      <c r="A907" s="114" t="s">
        <v>833</v>
      </c>
      <c r="B907" s="109"/>
      <c r="C907" s="109"/>
      <c r="D907" s="111" t="str">
        <f t="shared" si="14"/>
        <v/>
      </c>
      <c r="E907" s="109"/>
    </row>
    <row r="908" spans="1:5" ht="20.100000000000001" customHeight="1">
      <c r="A908" s="114" t="s">
        <v>861</v>
      </c>
      <c r="B908" s="109"/>
      <c r="C908" s="109"/>
      <c r="D908" s="111" t="str">
        <f t="shared" si="14"/>
        <v/>
      </c>
      <c r="E908" s="109"/>
    </row>
    <row r="909" spans="1:5" ht="20.100000000000001" customHeight="1">
      <c r="A909" s="114" t="s">
        <v>862</v>
      </c>
      <c r="B909" s="109"/>
      <c r="C909" s="109"/>
      <c r="D909" s="111" t="str">
        <f t="shared" si="14"/>
        <v/>
      </c>
      <c r="E909" s="109"/>
    </row>
    <row r="910" spans="1:5" ht="20.100000000000001" customHeight="1">
      <c r="A910" s="114" t="s">
        <v>863</v>
      </c>
      <c r="B910" s="109"/>
      <c r="C910" s="109"/>
      <c r="D910" s="111" t="str">
        <f t="shared" si="14"/>
        <v/>
      </c>
      <c r="E910" s="109"/>
    </row>
    <row r="911" spans="1:5" ht="20.100000000000001" customHeight="1">
      <c r="A911" s="114" t="s">
        <v>864</v>
      </c>
      <c r="B911" s="111">
        <f>SUM(B912:B921)</f>
        <v>425</v>
      </c>
      <c r="C911" s="111">
        <f>SUM(C912:C921)</f>
        <v>499</v>
      </c>
      <c r="D911" s="111">
        <f t="shared" si="14"/>
        <v>117.4</v>
      </c>
      <c r="E911" s="109"/>
    </row>
    <row r="912" spans="1:5" ht="20.100000000000001" customHeight="1">
      <c r="A912" s="114" t="s">
        <v>774</v>
      </c>
      <c r="B912" s="109"/>
      <c r="C912" s="109"/>
      <c r="D912" s="111" t="str">
        <f t="shared" si="14"/>
        <v/>
      </c>
      <c r="E912" s="109"/>
    </row>
    <row r="913" spans="1:5" ht="20.100000000000001" customHeight="1">
      <c r="A913" s="114" t="s">
        <v>775</v>
      </c>
      <c r="B913" s="109"/>
      <c r="C913" s="109"/>
      <c r="D913" s="111" t="str">
        <f t="shared" si="14"/>
        <v/>
      </c>
      <c r="E913" s="109"/>
    </row>
    <row r="914" spans="1:5" ht="20.100000000000001" customHeight="1">
      <c r="A914" s="114" t="s">
        <v>776</v>
      </c>
      <c r="B914" s="109"/>
      <c r="C914" s="109"/>
      <c r="D914" s="111" t="str">
        <f t="shared" si="14"/>
        <v/>
      </c>
      <c r="E914" s="109"/>
    </row>
    <row r="915" spans="1:5" ht="20.100000000000001" customHeight="1">
      <c r="A915" s="114" t="s">
        <v>865</v>
      </c>
      <c r="B915" s="109"/>
      <c r="C915" s="109"/>
      <c r="D915" s="111" t="str">
        <f t="shared" si="14"/>
        <v/>
      </c>
      <c r="E915" s="109"/>
    </row>
    <row r="916" spans="1:5" ht="20.100000000000001" customHeight="1">
      <c r="A916" s="114" t="s">
        <v>866</v>
      </c>
      <c r="B916" s="109"/>
      <c r="C916" s="109"/>
      <c r="D916" s="111" t="str">
        <f t="shared" si="14"/>
        <v/>
      </c>
      <c r="E916" s="109"/>
    </row>
    <row r="917" spans="1:5" ht="20.100000000000001" customHeight="1">
      <c r="A917" s="114" t="s">
        <v>867</v>
      </c>
      <c r="B917" s="109"/>
      <c r="C917" s="109"/>
      <c r="D917" s="111" t="str">
        <f t="shared" si="14"/>
        <v/>
      </c>
      <c r="E917" s="109"/>
    </row>
    <row r="918" spans="1:5" ht="20.100000000000001" customHeight="1">
      <c r="A918" s="114" t="s">
        <v>868</v>
      </c>
      <c r="B918" s="109"/>
      <c r="C918" s="109"/>
      <c r="D918" s="111" t="str">
        <f t="shared" si="14"/>
        <v/>
      </c>
      <c r="E918" s="109"/>
    </row>
    <row r="919" spans="1:5" ht="20.100000000000001" customHeight="1">
      <c r="A919" s="114" t="s">
        <v>869</v>
      </c>
      <c r="B919" s="109"/>
      <c r="C919" s="109"/>
      <c r="D919" s="111" t="str">
        <f t="shared" si="14"/>
        <v/>
      </c>
      <c r="E919" s="109"/>
    </row>
    <row r="920" spans="1:5" ht="20.100000000000001" customHeight="1">
      <c r="A920" s="114" t="s">
        <v>870</v>
      </c>
      <c r="B920" s="109">
        <v>425</v>
      </c>
      <c r="C920" s="109">
        <v>499</v>
      </c>
      <c r="D920" s="111">
        <f t="shared" si="14"/>
        <v>117.4</v>
      </c>
      <c r="E920" s="109"/>
    </row>
    <row r="921" spans="1:5" ht="20.100000000000001" customHeight="1">
      <c r="A921" s="114" t="s">
        <v>871</v>
      </c>
      <c r="B921" s="109"/>
      <c r="C921" s="109"/>
      <c r="D921" s="111" t="str">
        <f t="shared" si="14"/>
        <v/>
      </c>
      <c r="E921" s="109"/>
    </row>
    <row r="922" spans="1:5" ht="20.100000000000001" customHeight="1">
      <c r="A922" s="114" t="s">
        <v>872</v>
      </c>
      <c r="B922" s="111">
        <f>SUM(B923:B932)</f>
        <v>0</v>
      </c>
      <c r="C922" s="111">
        <f>SUM(C923:C932)</f>
        <v>0</v>
      </c>
      <c r="D922" s="111" t="str">
        <f t="shared" si="14"/>
        <v/>
      </c>
      <c r="E922" s="109"/>
    </row>
    <row r="923" spans="1:5" ht="20.100000000000001" customHeight="1">
      <c r="A923" s="114" t="s">
        <v>774</v>
      </c>
      <c r="B923" s="109"/>
      <c r="C923" s="109"/>
      <c r="D923" s="111" t="str">
        <f t="shared" si="14"/>
        <v/>
      </c>
      <c r="E923" s="109"/>
    </row>
    <row r="924" spans="1:5" ht="20.100000000000001" customHeight="1">
      <c r="A924" s="114" t="s">
        <v>775</v>
      </c>
      <c r="B924" s="109"/>
      <c r="C924" s="109"/>
      <c r="D924" s="111" t="str">
        <f t="shared" si="14"/>
        <v/>
      </c>
      <c r="E924" s="109"/>
    </row>
    <row r="925" spans="1:5" ht="20.100000000000001" customHeight="1">
      <c r="A925" s="114" t="s">
        <v>776</v>
      </c>
      <c r="B925" s="109"/>
      <c r="C925" s="109"/>
      <c r="D925" s="111" t="str">
        <f t="shared" si="14"/>
        <v/>
      </c>
      <c r="E925" s="109"/>
    </row>
    <row r="926" spans="1:5" ht="20.100000000000001" customHeight="1">
      <c r="A926" s="114" t="s">
        <v>873</v>
      </c>
      <c r="B926" s="109"/>
      <c r="C926" s="109"/>
      <c r="D926" s="111" t="str">
        <f t="shared" si="14"/>
        <v/>
      </c>
      <c r="E926" s="109"/>
    </row>
    <row r="927" spans="1:5" ht="20.100000000000001" customHeight="1">
      <c r="A927" s="114" t="s">
        <v>874</v>
      </c>
      <c r="B927" s="109"/>
      <c r="C927" s="109"/>
      <c r="D927" s="111" t="str">
        <f t="shared" si="14"/>
        <v/>
      </c>
      <c r="E927" s="109"/>
    </row>
    <row r="928" spans="1:5" ht="20.100000000000001" customHeight="1">
      <c r="A928" s="114" t="s">
        <v>875</v>
      </c>
      <c r="B928" s="109"/>
      <c r="C928" s="109"/>
      <c r="D928" s="111" t="str">
        <f t="shared" si="14"/>
        <v/>
      </c>
      <c r="E928" s="109"/>
    </row>
    <row r="929" spans="1:5" ht="20.100000000000001" customHeight="1">
      <c r="A929" s="114" t="s">
        <v>876</v>
      </c>
      <c r="B929" s="109"/>
      <c r="C929" s="109"/>
      <c r="D929" s="111" t="str">
        <f t="shared" si="14"/>
        <v/>
      </c>
      <c r="E929" s="109"/>
    </row>
    <row r="930" spans="1:5" ht="20.100000000000001" customHeight="1">
      <c r="A930" s="114" t="s">
        <v>877</v>
      </c>
      <c r="B930" s="109"/>
      <c r="C930" s="109"/>
      <c r="D930" s="111" t="str">
        <f t="shared" si="14"/>
        <v/>
      </c>
      <c r="E930" s="109"/>
    </row>
    <row r="931" spans="1:5" ht="20.100000000000001" customHeight="1">
      <c r="A931" s="114" t="s">
        <v>878</v>
      </c>
      <c r="B931" s="109"/>
      <c r="C931" s="109"/>
      <c r="D931" s="111" t="str">
        <f t="shared" si="14"/>
        <v/>
      </c>
      <c r="E931" s="109"/>
    </row>
    <row r="932" spans="1:5" ht="20.100000000000001" customHeight="1">
      <c r="A932" s="114" t="s">
        <v>879</v>
      </c>
      <c r="B932" s="109"/>
      <c r="C932" s="109"/>
      <c r="D932" s="111" t="str">
        <f t="shared" si="14"/>
        <v/>
      </c>
      <c r="E932" s="109"/>
    </row>
    <row r="933" spans="1:5" ht="20.100000000000001" customHeight="1">
      <c r="A933" s="114" t="s">
        <v>880</v>
      </c>
      <c r="B933" s="111">
        <f>SUM(B934:B938)</f>
        <v>0</v>
      </c>
      <c r="C933" s="111">
        <f>SUM(C934:C938)</f>
        <v>0</v>
      </c>
      <c r="D933" s="111" t="str">
        <f t="shared" si="14"/>
        <v/>
      </c>
      <c r="E933" s="109"/>
    </row>
    <row r="934" spans="1:5" ht="20.100000000000001" customHeight="1">
      <c r="A934" s="114" t="s">
        <v>881</v>
      </c>
      <c r="B934" s="109"/>
      <c r="C934" s="109"/>
      <c r="D934" s="111" t="str">
        <f t="shared" si="14"/>
        <v/>
      </c>
      <c r="E934" s="109"/>
    </row>
    <row r="935" spans="1:5" ht="20.100000000000001" customHeight="1">
      <c r="A935" s="114" t="s">
        <v>882</v>
      </c>
      <c r="B935" s="109"/>
      <c r="C935" s="109"/>
      <c r="D935" s="111" t="str">
        <f t="shared" si="14"/>
        <v/>
      </c>
      <c r="E935" s="109"/>
    </row>
    <row r="936" spans="1:5" ht="20.100000000000001" customHeight="1">
      <c r="A936" s="114" t="s">
        <v>883</v>
      </c>
      <c r="B936" s="109"/>
      <c r="C936" s="109"/>
      <c r="D936" s="111" t="str">
        <f t="shared" si="14"/>
        <v/>
      </c>
      <c r="E936" s="109"/>
    </row>
    <row r="937" spans="1:5" ht="20.100000000000001" customHeight="1">
      <c r="A937" s="114" t="s">
        <v>884</v>
      </c>
      <c r="B937" s="109"/>
      <c r="C937" s="109"/>
      <c r="D937" s="111" t="str">
        <f t="shared" si="14"/>
        <v/>
      </c>
      <c r="E937" s="109"/>
    </row>
    <row r="938" spans="1:5" ht="20.100000000000001" customHeight="1">
      <c r="A938" s="114" t="s">
        <v>885</v>
      </c>
      <c r="B938" s="109"/>
      <c r="C938" s="109"/>
      <c r="D938" s="111" t="str">
        <f t="shared" si="14"/>
        <v/>
      </c>
      <c r="E938" s="109"/>
    </row>
    <row r="939" spans="1:5" ht="20.100000000000001" customHeight="1">
      <c r="A939" s="114" t="s">
        <v>886</v>
      </c>
      <c r="B939" s="111">
        <f>SUM(B940:B945)</f>
        <v>86</v>
      </c>
      <c r="C939" s="111">
        <f>SUM(C940:C945)</f>
        <v>467</v>
      </c>
      <c r="D939" s="111">
        <f t="shared" si="14"/>
        <v>543</v>
      </c>
      <c r="E939" s="109"/>
    </row>
    <row r="940" spans="1:5" ht="20.100000000000001" customHeight="1">
      <c r="A940" s="114" t="s">
        <v>887</v>
      </c>
      <c r="B940" s="109"/>
      <c r="C940" s="109"/>
      <c r="D940" s="111" t="str">
        <f t="shared" si="14"/>
        <v/>
      </c>
      <c r="E940" s="109"/>
    </row>
    <row r="941" spans="1:5" ht="20.100000000000001" customHeight="1">
      <c r="A941" s="114" t="s">
        <v>888</v>
      </c>
      <c r="B941" s="109"/>
      <c r="C941" s="109"/>
      <c r="D941" s="111" t="str">
        <f t="shared" si="14"/>
        <v/>
      </c>
      <c r="E941" s="109"/>
    </row>
    <row r="942" spans="1:5" ht="20.100000000000001" customHeight="1">
      <c r="A942" s="114" t="s">
        <v>889</v>
      </c>
      <c r="B942" s="109">
        <v>86</v>
      </c>
      <c r="C942" s="109"/>
      <c r="D942" s="111">
        <f t="shared" si="14"/>
        <v>0</v>
      </c>
      <c r="E942" s="109"/>
    </row>
    <row r="943" spans="1:5" ht="20.100000000000001" customHeight="1">
      <c r="A943" s="114" t="s">
        <v>890</v>
      </c>
      <c r="B943" s="109"/>
      <c r="C943" s="109"/>
      <c r="D943" s="111" t="str">
        <f t="shared" si="14"/>
        <v/>
      </c>
      <c r="E943" s="109"/>
    </row>
    <row r="944" spans="1:5" ht="20.100000000000001" customHeight="1">
      <c r="A944" s="114" t="s">
        <v>891</v>
      </c>
      <c r="B944" s="109"/>
      <c r="C944" s="109"/>
      <c r="D944" s="111" t="str">
        <f t="shared" si="14"/>
        <v/>
      </c>
      <c r="E944" s="109"/>
    </row>
    <row r="945" spans="1:5" ht="20.100000000000001" customHeight="1">
      <c r="A945" s="114" t="s">
        <v>892</v>
      </c>
      <c r="B945" s="109"/>
      <c r="C945" s="109">
        <v>467</v>
      </c>
      <c r="D945" s="111" t="str">
        <f t="shared" si="14"/>
        <v/>
      </c>
      <c r="E945" s="109"/>
    </row>
    <row r="946" spans="1:5" ht="20.100000000000001" customHeight="1">
      <c r="A946" s="114" t="s">
        <v>893</v>
      </c>
      <c r="B946" s="111">
        <f>SUM(B947:B952)</f>
        <v>0</v>
      </c>
      <c r="C946" s="111">
        <f>SUM(C947:C952)</f>
        <v>0</v>
      </c>
      <c r="D946" s="111" t="str">
        <f t="shared" si="14"/>
        <v/>
      </c>
      <c r="E946" s="109"/>
    </row>
    <row r="947" spans="1:5" ht="20.100000000000001" customHeight="1">
      <c r="A947" s="114" t="s">
        <v>894</v>
      </c>
      <c r="B947" s="109"/>
      <c r="C947" s="109"/>
      <c r="D947" s="111" t="str">
        <f t="shared" si="14"/>
        <v/>
      </c>
      <c r="E947" s="109"/>
    </row>
    <row r="948" spans="1:5" ht="20.100000000000001" customHeight="1">
      <c r="A948" s="114" t="s">
        <v>895</v>
      </c>
      <c r="B948" s="109"/>
      <c r="C948" s="109"/>
      <c r="D948" s="111" t="str">
        <f t="shared" si="14"/>
        <v/>
      </c>
      <c r="E948" s="109"/>
    </row>
    <row r="949" spans="1:5" ht="20.100000000000001" customHeight="1">
      <c r="A949" s="114" t="s">
        <v>896</v>
      </c>
      <c r="B949" s="109"/>
      <c r="C949" s="109"/>
      <c r="D949" s="111" t="str">
        <f t="shared" si="14"/>
        <v/>
      </c>
      <c r="E949" s="109"/>
    </row>
    <row r="950" spans="1:5" ht="20.100000000000001" customHeight="1">
      <c r="A950" s="114" t="s">
        <v>897</v>
      </c>
      <c r="B950" s="109"/>
      <c r="C950" s="109"/>
      <c r="D950" s="111" t="str">
        <f t="shared" si="14"/>
        <v/>
      </c>
      <c r="E950" s="109"/>
    </row>
    <row r="951" spans="1:5" ht="20.100000000000001" customHeight="1">
      <c r="A951" s="114" t="s">
        <v>898</v>
      </c>
      <c r="B951" s="109"/>
      <c r="C951" s="109"/>
      <c r="D951" s="111" t="str">
        <f t="shared" si="14"/>
        <v/>
      </c>
      <c r="E951" s="109"/>
    </row>
    <row r="952" spans="1:5" ht="20.100000000000001" customHeight="1">
      <c r="A952" s="114" t="s">
        <v>899</v>
      </c>
      <c r="B952" s="109"/>
      <c r="C952" s="109"/>
      <c r="D952" s="111" t="str">
        <f t="shared" si="14"/>
        <v/>
      </c>
      <c r="E952" s="109"/>
    </row>
    <row r="953" spans="1:5" ht="20.100000000000001" customHeight="1">
      <c r="A953" s="114" t="s">
        <v>900</v>
      </c>
      <c r="B953" s="111">
        <f>SUM(B954:B956)</f>
        <v>0</v>
      </c>
      <c r="C953" s="111">
        <f>SUM(C954:C956)</f>
        <v>0</v>
      </c>
      <c r="D953" s="111" t="str">
        <f t="shared" si="14"/>
        <v/>
      </c>
      <c r="E953" s="109"/>
    </row>
    <row r="954" spans="1:5" ht="20.100000000000001" customHeight="1">
      <c r="A954" s="114" t="s">
        <v>901</v>
      </c>
      <c r="B954" s="109"/>
      <c r="C954" s="109"/>
      <c r="D954" s="111" t="str">
        <f t="shared" si="14"/>
        <v/>
      </c>
      <c r="E954" s="109"/>
    </row>
    <row r="955" spans="1:5" ht="20.100000000000001" customHeight="1">
      <c r="A955" s="114" t="s">
        <v>902</v>
      </c>
      <c r="B955" s="109"/>
      <c r="C955" s="109"/>
      <c r="D955" s="111" t="str">
        <f t="shared" si="14"/>
        <v/>
      </c>
      <c r="E955" s="109"/>
    </row>
    <row r="956" spans="1:5" ht="20.100000000000001" customHeight="1">
      <c r="A956" s="114" t="s">
        <v>903</v>
      </c>
      <c r="B956" s="109"/>
      <c r="C956" s="109"/>
      <c r="D956" s="111" t="str">
        <f t="shared" si="14"/>
        <v/>
      </c>
      <c r="E956" s="109"/>
    </row>
    <row r="957" spans="1:5" ht="20.100000000000001" customHeight="1">
      <c r="A957" s="114" t="s">
        <v>904</v>
      </c>
      <c r="B957" s="111">
        <f>SUM(B958:B959)</f>
        <v>0</v>
      </c>
      <c r="C957" s="111">
        <f>SUM(C958:C959)</f>
        <v>0</v>
      </c>
      <c r="D957" s="111" t="str">
        <f t="shared" si="14"/>
        <v/>
      </c>
      <c r="E957" s="109"/>
    </row>
    <row r="958" spans="1:5" ht="20.100000000000001" customHeight="1">
      <c r="A958" s="114" t="s">
        <v>905</v>
      </c>
      <c r="B958" s="109"/>
      <c r="C958" s="109"/>
      <c r="D958" s="111" t="str">
        <f t="shared" si="14"/>
        <v/>
      </c>
      <c r="E958" s="109"/>
    </row>
    <row r="959" spans="1:5" ht="20.100000000000001" customHeight="1">
      <c r="A959" s="114" t="s">
        <v>906</v>
      </c>
      <c r="B959" s="109"/>
      <c r="C959" s="109"/>
      <c r="D959" s="111" t="str">
        <f t="shared" si="14"/>
        <v/>
      </c>
      <c r="E959" s="109"/>
    </row>
    <row r="960" spans="1:5" ht="20.100000000000001" customHeight="1">
      <c r="A960" s="114" t="s">
        <v>907</v>
      </c>
      <c r="B960" s="111">
        <f>SUM(B961,B984,B994,B1004,B1009,B1016,B1021,)</f>
        <v>0</v>
      </c>
      <c r="C960" s="111">
        <f>SUM(C961,C984,C994,C1004,C1009,C1016,C1021,)</f>
        <v>0</v>
      </c>
      <c r="D960" s="111" t="str">
        <f t="shared" si="14"/>
        <v/>
      </c>
      <c r="E960" s="109"/>
    </row>
    <row r="961" spans="1:5" ht="20.100000000000001" customHeight="1">
      <c r="A961" s="114" t="s">
        <v>908</v>
      </c>
      <c r="B961" s="111">
        <f>SUM(B962:B983)</f>
        <v>0</v>
      </c>
      <c r="C961" s="111">
        <f>SUM(C962:C983)</f>
        <v>0</v>
      </c>
      <c r="D961" s="111" t="str">
        <f t="shared" si="14"/>
        <v/>
      </c>
      <c r="E961" s="109"/>
    </row>
    <row r="962" spans="1:5" ht="20.100000000000001" customHeight="1">
      <c r="A962" s="114" t="s">
        <v>774</v>
      </c>
      <c r="B962" s="109"/>
      <c r="C962" s="109"/>
      <c r="D962" s="111" t="str">
        <f t="shared" si="14"/>
        <v/>
      </c>
      <c r="E962" s="109"/>
    </row>
    <row r="963" spans="1:5" ht="20.100000000000001" customHeight="1">
      <c r="A963" s="114" t="s">
        <v>775</v>
      </c>
      <c r="B963" s="109"/>
      <c r="C963" s="109"/>
      <c r="D963" s="111" t="str">
        <f t="shared" si="14"/>
        <v/>
      </c>
      <c r="E963" s="109"/>
    </row>
    <row r="964" spans="1:5" ht="20.100000000000001" customHeight="1">
      <c r="A964" s="114" t="s">
        <v>776</v>
      </c>
      <c r="B964" s="109"/>
      <c r="C964" s="109"/>
      <c r="D964" s="111" t="str">
        <f t="shared" si="14"/>
        <v/>
      </c>
      <c r="E964" s="109"/>
    </row>
    <row r="965" spans="1:5" ht="20.100000000000001" customHeight="1">
      <c r="A965" s="114" t="s">
        <v>909</v>
      </c>
      <c r="B965" s="109"/>
      <c r="C965" s="109"/>
      <c r="D965" s="111" t="str">
        <f t="shared" ref="D965:D1028" si="15">IF(B965=0,"",ROUND(C965/B965*100,1))</f>
        <v/>
      </c>
      <c r="E965" s="109"/>
    </row>
    <row r="966" spans="1:5" ht="20.100000000000001" customHeight="1">
      <c r="A966" s="114" t="s">
        <v>910</v>
      </c>
      <c r="B966" s="109"/>
      <c r="C966" s="109"/>
      <c r="D966" s="111" t="str">
        <f t="shared" si="15"/>
        <v/>
      </c>
      <c r="E966" s="109"/>
    </row>
    <row r="967" spans="1:5" ht="20.100000000000001" customHeight="1">
      <c r="A967" s="114" t="s">
        <v>911</v>
      </c>
      <c r="B967" s="109"/>
      <c r="C967" s="109"/>
      <c r="D967" s="111" t="str">
        <f t="shared" si="15"/>
        <v/>
      </c>
      <c r="E967" s="109"/>
    </row>
    <row r="968" spans="1:5" ht="20.100000000000001" customHeight="1">
      <c r="A968" s="114" t="s">
        <v>912</v>
      </c>
      <c r="B968" s="109"/>
      <c r="C968" s="109"/>
      <c r="D968" s="111" t="str">
        <f t="shared" si="15"/>
        <v/>
      </c>
      <c r="E968" s="109"/>
    </row>
    <row r="969" spans="1:5" ht="20.100000000000001" customHeight="1">
      <c r="A969" s="114" t="s">
        <v>913</v>
      </c>
      <c r="B969" s="109"/>
      <c r="C969" s="109"/>
      <c r="D969" s="111" t="str">
        <f t="shared" si="15"/>
        <v/>
      </c>
      <c r="E969" s="109"/>
    </row>
    <row r="970" spans="1:5" ht="20.100000000000001" customHeight="1">
      <c r="A970" s="114" t="s">
        <v>914</v>
      </c>
      <c r="B970" s="109"/>
      <c r="C970" s="109"/>
      <c r="D970" s="111" t="str">
        <f t="shared" si="15"/>
        <v/>
      </c>
      <c r="E970" s="109"/>
    </row>
    <row r="971" spans="1:5" ht="20.100000000000001" customHeight="1">
      <c r="A971" s="114" t="s">
        <v>915</v>
      </c>
      <c r="B971" s="109"/>
      <c r="C971" s="109"/>
      <c r="D971" s="111" t="str">
        <f t="shared" si="15"/>
        <v/>
      </c>
      <c r="E971" s="109"/>
    </row>
    <row r="972" spans="1:5" ht="20.100000000000001" customHeight="1">
      <c r="A972" s="114" t="s">
        <v>916</v>
      </c>
      <c r="B972" s="109"/>
      <c r="C972" s="109"/>
      <c r="D972" s="111" t="str">
        <f t="shared" si="15"/>
        <v/>
      </c>
      <c r="E972" s="109"/>
    </row>
    <row r="973" spans="1:5" ht="20.100000000000001" customHeight="1">
      <c r="A973" s="114" t="s">
        <v>917</v>
      </c>
      <c r="B973" s="109"/>
      <c r="C973" s="109"/>
      <c r="D973" s="111" t="str">
        <f t="shared" si="15"/>
        <v/>
      </c>
      <c r="E973" s="109"/>
    </row>
    <row r="974" spans="1:5" ht="20.100000000000001" customHeight="1">
      <c r="A974" s="114" t="s">
        <v>918</v>
      </c>
      <c r="B974" s="109"/>
      <c r="C974" s="109"/>
      <c r="D974" s="111" t="str">
        <f t="shared" si="15"/>
        <v/>
      </c>
      <c r="E974" s="109"/>
    </row>
    <row r="975" spans="1:5" ht="20.100000000000001" customHeight="1">
      <c r="A975" s="114" t="s">
        <v>919</v>
      </c>
      <c r="B975" s="109"/>
      <c r="C975" s="109"/>
      <c r="D975" s="111" t="str">
        <f t="shared" si="15"/>
        <v/>
      </c>
      <c r="E975" s="109"/>
    </row>
    <row r="976" spans="1:5" ht="20.100000000000001" customHeight="1">
      <c r="A976" s="114" t="s">
        <v>920</v>
      </c>
      <c r="B976" s="109"/>
      <c r="C976" s="109"/>
      <c r="D976" s="111" t="str">
        <f t="shared" si="15"/>
        <v/>
      </c>
      <c r="E976" s="109"/>
    </row>
    <row r="977" spans="1:5" ht="20.100000000000001" customHeight="1">
      <c r="A977" s="114" t="s">
        <v>921</v>
      </c>
      <c r="B977" s="109"/>
      <c r="C977" s="109"/>
      <c r="D977" s="111" t="str">
        <f t="shared" si="15"/>
        <v/>
      </c>
      <c r="E977" s="109"/>
    </row>
    <row r="978" spans="1:5" ht="20.100000000000001" customHeight="1">
      <c r="A978" s="114" t="s">
        <v>922</v>
      </c>
      <c r="B978" s="109"/>
      <c r="C978" s="109"/>
      <c r="D978" s="111" t="str">
        <f t="shared" si="15"/>
        <v/>
      </c>
      <c r="E978" s="109"/>
    </row>
    <row r="979" spans="1:5" ht="18.75" customHeight="1">
      <c r="A979" s="114" t="s">
        <v>923</v>
      </c>
      <c r="B979" s="109"/>
      <c r="C979" s="109"/>
      <c r="D979" s="111" t="str">
        <f t="shared" si="15"/>
        <v/>
      </c>
      <c r="E979" s="109"/>
    </row>
    <row r="980" spans="1:5" ht="20.100000000000001" customHeight="1">
      <c r="A980" s="114" t="s">
        <v>924</v>
      </c>
      <c r="B980" s="109"/>
      <c r="C980" s="109"/>
      <c r="D980" s="111" t="str">
        <f t="shared" si="15"/>
        <v/>
      </c>
      <c r="E980" s="109"/>
    </row>
    <row r="981" spans="1:5" ht="20.100000000000001" customHeight="1">
      <c r="A981" s="114" t="s">
        <v>925</v>
      </c>
      <c r="B981" s="109"/>
      <c r="C981" s="109"/>
      <c r="D981" s="111" t="str">
        <f t="shared" si="15"/>
        <v/>
      </c>
      <c r="E981" s="109"/>
    </row>
    <row r="982" spans="1:5" ht="20.100000000000001" customHeight="1">
      <c r="A982" s="114" t="s">
        <v>926</v>
      </c>
      <c r="B982" s="109"/>
      <c r="C982" s="109"/>
      <c r="D982" s="111" t="str">
        <f t="shared" si="15"/>
        <v/>
      </c>
      <c r="E982" s="109"/>
    </row>
    <row r="983" spans="1:5" ht="20.100000000000001" customHeight="1">
      <c r="A983" s="114" t="s">
        <v>927</v>
      </c>
      <c r="B983" s="109"/>
      <c r="C983" s="109"/>
      <c r="D983" s="111" t="str">
        <f t="shared" si="15"/>
        <v/>
      </c>
      <c r="E983" s="109"/>
    </row>
    <row r="984" spans="1:5" ht="20.100000000000001" customHeight="1">
      <c r="A984" s="114" t="s">
        <v>928</v>
      </c>
      <c r="B984" s="111">
        <f>SUM(B985:B993)</f>
        <v>0</v>
      </c>
      <c r="C984" s="111">
        <f>SUM(C985:C993)</f>
        <v>0</v>
      </c>
      <c r="D984" s="111" t="str">
        <f t="shared" si="15"/>
        <v/>
      </c>
      <c r="E984" s="109"/>
    </row>
    <row r="985" spans="1:5" ht="20.100000000000001" customHeight="1">
      <c r="A985" s="114" t="s">
        <v>774</v>
      </c>
      <c r="B985" s="109"/>
      <c r="C985" s="109"/>
      <c r="D985" s="111" t="str">
        <f t="shared" si="15"/>
        <v/>
      </c>
      <c r="E985" s="109"/>
    </row>
    <row r="986" spans="1:5" ht="20.100000000000001" customHeight="1">
      <c r="A986" s="114" t="s">
        <v>775</v>
      </c>
      <c r="B986" s="109"/>
      <c r="C986" s="109"/>
      <c r="D986" s="111" t="str">
        <f t="shared" si="15"/>
        <v/>
      </c>
      <c r="E986" s="109"/>
    </row>
    <row r="987" spans="1:5" ht="20.100000000000001" customHeight="1">
      <c r="A987" s="114" t="s">
        <v>776</v>
      </c>
      <c r="B987" s="109"/>
      <c r="C987" s="109"/>
      <c r="D987" s="111" t="str">
        <f t="shared" si="15"/>
        <v/>
      </c>
      <c r="E987" s="109"/>
    </row>
    <row r="988" spans="1:5" ht="20.100000000000001" customHeight="1">
      <c r="A988" s="114" t="s">
        <v>929</v>
      </c>
      <c r="B988" s="109"/>
      <c r="C988" s="109"/>
      <c r="D988" s="111" t="str">
        <f t="shared" si="15"/>
        <v/>
      </c>
      <c r="E988" s="109"/>
    </row>
    <row r="989" spans="1:5" ht="20.100000000000001" customHeight="1">
      <c r="A989" s="114" t="s">
        <v>930</v>
      </c>
      <c r="B989" s="109"/>
      <c r="C989" s="109"/>
      <c r="D989" s="111" t="str">
        <f t="shared" si="15"/>
        <v/>
      </c>
      <c r="E989" s="109"/>
    </row>
    <row r="990" spans="1:5" ht="20.100000000000001" customHeight="1">
      <c r="A990" s="114" t="s">
        <v>931</v>
      </c>
      <c r="B990" s="109"/>
      <c r="C990" s="109"/>
      <c r="D990" s="111" t="str">
        <f t="shared" si="15"/>
        <v/>
      </c>
      <c r="E990" s="109"/>
    </row>
    <row r="991" spans="1:5" ht="20.100000000000001" customHeight="1">
      <c r="A991" s="114" t="s">
        <v>932</v>
      </c>
      <c r="B991" s="109"/>
      <c r="C991" s="109"/>
      <c r="D991" s="111" t="str">
        <f t="shared" si="15"/>
        <v/>
      </c>
      <c r="E991" s="109"/>
    </row>
    <row r="992" spans="1:5" ht="20.100000000000001" customHeight="1">
      <c r="A992" s="114" t="s">
        <v>933</v>
      </c>
      <c r="B992" s="109"/>
      <c r="C992" s="109"/>
      <c r="D992" s="111" t="str">
        <f t="shared" si="15"/>
        <v/>
      </c>
      <c r="E992" s="109"/>
    </row>
    <row r="993" spans="1:5" ht="20.100000000000001" customHeight="1">
      <c r="A993" s="114" t="s">
        <v>934</v>
      </c>
      <c r="B993" s="109"/>
      <c r="C993" s="109"/>
      <c r="D993" s="111" t="str">
        <f t="shared" si="15"/>
        <v/>
      </c>
      <c r="E993" s="109"/>
    </row>
    <row r="994" spans="1:5" ht="20.100000000000001" customHeight="1">
      <c r="A994" s="114" t="s">
        <v>935</v>
      </c>
      <c r="B994" s="111">
        <f>SUM(B995:B1003)</f>
        <v>0</v>
      </c>
      <c r="C994" s="111">
        <f>SUM(C995:C1003)</f>
        <v>0</v>
      </c>
      <c r="D994" s="111" t="str">
        <f t="shared" si="15"/>
        <v/>
      </c>
      <c r="E994" s="109"/>
    </row>
    <row r="995" spans="1:5" ht="20.100000000000001" customHeight="1">
      <c r="A995" s="114" t="s">
        <v>774</v>
      </c>
      <c r="B995" s="109"/>
      <c r="C995" s="109"/>
      <c r="D995" s="111" t="str">
        <f t="shared" si="15"/>
        <v/>
      </c>
      <c r="E995" s="109"/>
    </row>
    <row r="996" spans="1:5" ht="20.100000000000001" customHeight="1">
      <c r="A996" s="114" t="s">
        <v>775</v>
      </c>
      <c r="B996" s="109"/>
      <c r="C996" s="109"/>
      <c r="D996" s="111" t="str">
        <f t="shared" si="15"/>
        <v/>
      </c>
      <c r="E996" s="109"/>
    </row>
    <row r="997" spans="1:5" ht="20.100000000000001" customHeight="1">
      <c r="A997" s="114" t="s">
        <v>776</v>
      </c>
      <c r="B997" s="109"/>
      <c r="C997" s="109"/>
      <c r="D997" s="111" t="str">
        <f t="shared" si="15"/>
        <v/>
      </c>
      <c r="E997" s="109"/>
    </row>
    <row r="998" spans="1:5" ht="20.100000000000001" customHeight="1">
      <c r="A998" s="114" t="s">
        <v>936</v>
      </c>
      <c r="B998" s="109"/>
      <c r="C998" s="109"/>
      <c r="D998" s="111" t="str">
        <f t="shared" si="15"/>
        <v/>
      </c>
      <c r="E998" s="109"/>
    </row>
    <row r="999" spans="1:5" ht="20.100000000000001" customHeight="1">
      <c r="A999" s="114" t="s">
        <v>937</v>
      </c>
      <c r="B999" s="109"/>
      <c r="C999" s="109"/>
      <c r="D999" s="111" t="str">
        <f t="shared" si="15"/>
        <v/>
      </c>
      <c r="E999" s="109"/>
    </row>
    <row r="1000" spans="1:5" ht="20.100000000000001" customHeight="1">
      <c r="A1000" s="114" t="s">
        <v>938</v>
      </c>
      <c r="B1000" s="109"/>
      <c r="C1000" s="109"/>
      <c r="D1000" s="111" t="str">
        <f t="shared" si="15"/>
        <v/>
      </c>
      <c r="E1000" s="109"/>
    </row>
    <row r="1001" spans="1:5" ht="20.100000000000001" customHeight="1">
      <c r="A1001" s="114" t="s">
        <v>939</v>
      </c>
      <c r="B1001" s="109"/>
      <c r="C1001" s="109"/>
      <c r="D1001" s="111" t="str">
        <f t="shared" si="15"/>
        <v/>
      </c>
      <c r="E1001" s="109"/>
    </row>
    <row r="1002" spans="1:5" ht="20.100000000000001" customHeight="1">
      <c r="A1002" s="114" t="s">
        <v>940</v>
      </c>
      <c r="B1002" s="109"/>
      <c r="C1002" s="109"/>
      <c r="D1002" s="111" t="str">
        <f t="shared" si="15"/>
        <v/>
      </c>
      <c r="E1002" s="109"/>
    </row>
    <row r="1003" spans="1:5" ht="20.100000000000001" customHeight="1">
      <c r="A1003" s="114" t="s">
        <v>941</v>
      </c>
      <c r="B1003" s="109"/>
      <c r="C1003" s="109"/>
      <c r="D1003" s="111" t="str">
        <f t="shared" si="15"/>
        <v/>
      </c>
      <c r="E1003" s="109"/>
    </row>
    <row r="1004" spans="1:5" ht="20.100000000000001" customHeight="1">
      <c r="A1004" s="114" t="s">
        <v>942</v>
      </c>
      <c r="B1004" s="111">
        <f>SUM(B1005:B1008)</f>
        <v>0</v>
      </c>
      <c r="C1004" s="111">
        <f>SUM(C1005:C1008)</f>
        <v>0</v>
      </c>
      <c r="D1004" s="111" t="str">
        <f t="shared" si="15"/>
        <v/>
      </c>
      <c r="E1004" s="109"/>
    </row>
    <row r="1005" spans="1:5" ht="20.100000000000001" customHeight="1">
      <c r="A1005" s="114" t="s">
        <v>943</v>
      </c>
      <c r="B1005" s="109"/>
      <c r="C1005" s="109"/>
      <c r="D1005" s="111" t="str">
        <f t="shared" si="15"/>
        <v/>
      </c>
      <c r="E1005" s="109"/>
    </row>
    <row r="1006" spans="1:5" ht="20.100000000000001" customHeight="1">
      <c r="A1006" s="114" t="s">
        <v>944</v>
      </c>
      <c r="B1006" s="109"/>
      <c r="C1006" s="109"/>
      <c r="D1006" s="111" t="str">
        <f t="shared" si="15"/>
        <v/>
      </c>
      <c r="E1006" s="109"/>
    </row>
    <row r="1007" spans="1:5" ht="20.100000000000001" customHeight="1">
      <c r="A1007" s="114" t="s">
        <v>945</v>
      </c>
      <c r="B1007" s="109"/>
      <c r="C1007" s="109"/>
      <c r="D1007" s="111" t="str">
        <f t="shared" si="15"/>
        <v/>
      </c>
      <c r="E1007" s="109"/>
    </row>
    <row r="1008" spans="1:5" ht="20.100000000000001" customHeight="1">
      <c r="A1008" s="114" t="s">
        <v>946</v>
      </c>
      <c r="B1008" s="109"/>
      <c r="C1008" s="109"/>
      <c r="D1008" s="111" t="str">
        <f t="shared" si="15"/>
        <v/>
      </c>
      <c r="E1008" s="109"/>
    </row>
    <row r="1009" spans="1:5" ht="20.100000000000001" customHeight="1">
      <c r="A1009" s="114" t="s">
        <v>947</v>
      </c>
      <c r="B1009" s="111">
        <f>SUM(B1010:B1015)</f>
        <v>0</v>
      </c>
      <c r="C1009" s="111">
        <f>SUM(C1010:C1015)</f>
        <v>0</v>
      </c>
      <c r="D1009" s="111" t="str">
        <f t="shared" si="15"/>
        <v/>
      </c>
      <c r="E1009" s="109"/>
    </row>
    <row r="1010" spans="1:5" ht="20.100000000000001" customHeight="1">
      <c r="A1010" s="114" t="s">
        <v>774</v>
      </c>
      <c r="B1010" s="109"/>
      <c r="C1010" s="109"/>
      <c r="D1010" s="111" t="str">
        <f t="shared" si="15"/>
        <v/>
      </c>
      <c r="E1010" s="109"/>
    </row>
    <row r="1011" spans="1:5" ht="20.100000000000001" customHeight="1">
      <c r="A1011" s="114" t="s">
        <v>775</v>
      </c>
      <c r="B1011" s="109"/>
      <c r="C1011" s="109"/>
      <c r="D1011" s="111" t="str">
        <f t="shared" si="15"/>
        <v/>
      </c>
      <c r="E1011" s="109"/>
    </row>
    <row r="1012" spans="1:5" ht="20.100000000000001" customHeight="1">
      <c r="A1012" s="114" t="s">
        <v>776</v>
      </c>
      <c r="B1012" s="109"/>
      <c r="C1012" s="109"/>
      <c r="D1012" s="111" t="str">
        <f t="shared" si="15"/>
        <v/>
      </c>
      <c r="E1012" s="109"/>
    </row>
    <row r="1013" spans="1:5" ht="20.100000000000001" customHeight="1">
      <c r="A1013" s="114" t="s">
        <v>933</v>
      </c>
      <c r="B1013" s="109"/>
      <c r="C1013" s="109"/>
      <c r="D1013" s="111" t="str">
        <f t="shared" si="15"/>
        <v/>
      </c>
      <c r="E1013" s="109"/>
    </row>
    <row r="1014" spans="1:5" ht="20.100000000000001" customHeight="1">
      <c r="A1014" s="114" t="s">
        <v>948</v>
      </c>
      <c r="B1014" s="109"/>
      <c r="C1014" s="109"/>
      <c r="D1014" s="111" t="str">
        <f t="shared" si="15"/>
        <v/>
      </c>
      <c r="E1014" s="109"/>
    </row>
    <row r="1015" spans="1:5" ht="20.100000000000001" customHeight="1">
      <c r="A1015" s="114" t="s">
        <v>949</v>
      </c>
      <c r="B1015" s="109"/>
      <c r="C1015" s="109"/>
      <c r="D1015" s="111" t="str">
        <f t="shared" si="15"/>
        <v/>
      </c>
      <c r="E1015" s="109"/>
    </row>
    <row r="1016" spans="1:5" ht="20.100000000000001" customHeight="1">
      <c r="A1016" s="114" t="s">
        <v>950</v>
      </c>
      <c r="B1016" s="111">
        <f>SUM(B1017:B1020)</f>
        <v>0</v>
      </c>
      <c r="C1016" s="111">
        <f>SUM(C1017:C1020)</f>
        <v>0</v>
      </c>
      <c r="D1016" s="111" t="str">
        <f t="shared" si="15"/>
        <v/>
      </c>
      <c r="E1016" s="109"/>
    </row>
    <row r="1017" spans="1:5" ht="20.100000000000001" customHeight="1">
      <c r="A1017" s="114" t="s">
        <v>951</v>
      </c>
      <c r="B1017" s="109"/>
      <c r="C1017" s="109"/>
      <c r="D1017" s="111" t="str">
        <f t="shared" si="15"/>
        <v/>
      </c>
      <c r="E1017" s="109"/>
    </row>
    <row r="1018" spans="1:5" ht="20.100000000000001" customHeight="1">
      <c r="A1018" s="114" t="s">
        <v>952</v>
      </c>
      <c r="B1018" s="109"/>
      <c r="C1018" s="109"/>
      <c r="D1018" s="111" t="str">
        <f t="shared" si="15"/>
        <v/>
      </c>
      <c r="E1018" s="109"/>
    </row>
    <row r="1019" spans="1:5" ht="20.100000000000001" customHeight="1">
      <c r="A1019" s="114" t="s">
        <v>953</v>
      </c>
      <c r="B1019" s="109"/>
      <c r="C1019" s="109"/>
      <c r="D1019" s="111" t="str">
        <f t="shared" si="15"/>
        <v/>
      </c>
      <c r="E1019" s="109"/>
    </row>
    <row r="1020" spans="1:5" ht="20.100000000000001" customHeight="1">
      <c r="A1020" s="114" t="s">
        <v>954</v>
      </c>
      <c r="B1020" s="109"/>
      <c r="C1020" s="109"/>
      <c r="D1020" s="111" t="str">
        <f t="shared" si="15"/>
        <v/>
      </c>
      <c r="E1020" s="109"/>
    </row>
    <row r="1021" spans="1:5" ht="20.100000000000001" customHeight="1">
      <c r="A1021" s="114" t="s">
        <v>955</v>
      </c>
      <c r="B1021" s="111">
        <f>SUM(B1022:B1023)</f>
        <v>0</v>
      </c>
      <c r="C1021" s="111">
        <f>SUM(C1022:C1023)</f>
        <v>0</v>
      </c>
      <c r="D1021" s="111" t="str">
        <f t="shared" si="15"/>
        <v/>
      </c>
      <c r="E1021" s="109"/>
    </row>
    <row r="1022" spans="1:5" ht="20.100000000000001" customHeight="1">
      <c r="A1022" s="114" t="s">
        <v>956</v>
      </c>
      <c r="B1022" s="109"/>
      <c r="C1022" s="109"/>
      <c r="D1022" s="111" t="str">
        <f t="shared" si="15"/>
        <v/>
      </c>
      <c r="E1022" s="109"/>
    </row>
    <row r="1023" spans="1:5" ht="20.100000000000001" customHeight="1">
      <c r="A1023" s="114" t="s">
        <v>957</v>
      </c>
      <c r="B1023" s="109"/>
      <c r="C1023" s="109"/>
      <c r="D1023" s="111" t="str">
        <f t="shared" si="15"/>
        <v/>
      </c>
      <c r="E1023" s="109"/>
    </row>
    <row r="1024" spans="1:5" ht="20.100000000000001" customHeight="1">
      <c r="A1024" s="114" t="s">
        <v>958</v>
      </c>
      <c r="B1024" s="111">
        <f>SUM(B1025,B1035,B1051,B1056,B1070,B1078,B1084,B1091,)</f>
        <v>2893</v>
      </c>
      <c r="C1024" s="111">
        <f>SUM(C1025,C1035,C1051,C1056,C1070,C1078,C1084,C1091,)</f>
        <v>1274</v>
      </c>
      <c r="D1024" s="111">
        <f t="shared" si="15"/>
        <v>44</v>
      </c>
      <c r="E1024" s="109"/>
    </row>
    <row r="1025" spans="1:5" ht="20.100000000000001" customHeight="1">
      <c r="A1025" s="114" t="s">
        <v>959</v>
      </c>
      <c r="B1025" s="111">
        <f>SUM(B1026:B1034)</f>
        <v>0</v>
      </c>
      <c r="C1025" s="111">
        <f>SUM(C1026:C1034)</f>
        <v>0</v>
      </c>
      <c r="D1025" s="111" t="str">
        <f t="shared" si="15"/>
        <v/>
      </c>
      <c r="E1025" s="109"/>
    </row>
    <row r="1026" spans="1:5" ht="20.100000000000001" customHeight="1">
      <c r="A1026" s="114" t="s">
        <v>774</v>
      </c>
      <c r="B1026" s="109"/>
      <c r="C1026" s="109"/>
      <c r="D1026" s="111" t="str">
        <f t="shared" si="15"/>
        <v/>
      </c>
      <c r="E1026" s="109"/>
    </row>
    <row r="1027" spans="1:5" ht="20.100000000000001" customHeight="1">
      <c r="A1027" s="114" t="s">
        <v>775</v>
      </c>
      <c r="B1027" s="109"/>
      <c r="C1027" s="109"/>
      <c r="D1027" s="111" t="str">
        <f t="shared" si="15"/>
        <v/>
      </c>
      <c r="E1027" s="109"/>
    </row>
    <row r="1028" spans="1:5" ht="20.100000000000001" customHeight="1">
      <c r="A1028" s="114" t="s">
        <v>776</v>
      </c>
      <c r="B1028" s="109"/>
      <c r="C1028" s="109"/>
      <c r="D1028" s="111" t="str">
        <f t="shared" si="15"/>
        <v/>
      </c>
      <c r="E1028" s="109"/>
    </row>
    <row r="1029" spans="1:5" ht="20.100000000000001" customHeight="1">
      <c r="A1029" s="114" t="s">
        <v>960</v>
      </c>
      <c r="B1029" s="109"/>
      <c r="C1029" s="109"/>
      <c r="D1029" s="111" t="str">
        <f t="shared" ref="D1029:D1092" si="16">IF(B1029=0,"",ROUND(C1029/B1029*100,1))</f>
        <v/>
      </c>
      <c r="E1029" s="109"/>
    </row>
    <row r="1030" spans="1:5" ht="20.100000000000001" customHeight="1">
      <c r="A1030" s="114" t="s">
        <v>961</v>
      </c>
      <c r="B1030" s="109"/>
      <c r="C1030" s="109"/>
      <c r="D1030" s="111" t="str">
        <f t="shared" si="16"/>
        <v/>
      </c>
      <c r="E1030" s="109"/>
    </row>
    <row r="1031" spans="1:5" ht="20.100000000000001" customHeight="1">
      <c r="A1031" s="114" t="s">
        <v>962</v>
      </c>
      <c r="B1031" s="109"/>
      <c r="C1031" s="109"/>
      <c r="D1031" s="111" t="str">
        <f t="shared" si="16"/>
        <v/>
      </c>
      <c r="E1031" s="109"/>
    </row>
    <row r="1032" spans="1:5" ht="20.100000000000001" customHeight="1">
      <c r="A1032" s="114" t="s">
        <v>963</v>
      </c>
      <c r="B1032" s="109"/>
      <c r="C1032" s="109"/>
      <c r="D1032" s="111" t="str">
        <f t="shared" si="16"/>
        <v/>
      </c>
      <c r="E1032" s="109"/>
    </row>
    <row r="1033" spans="1:5" ht="20.100000000000001" customHeight="1">
      <c r="A1033" s="114" t="s">
        <v>964</v>
      </c>
      <c r="B1033" s="109"/>
      <c r="C1033" s="109"/>
      <c r="D1033" s="111" t="str">
        <f t="shared" si="16"/>
        <v/>
      </c>
      <c r="E1033" s="109"/>
    </row>
    <row r="1034" spans="1:5" ht="20.100000000000001" customHeight="1">
      <c r="A1034" s="114" t="s">
        <v>965</v>
      </c>
      <c r="B1034" s="109"/>
      <c r="C1034" s="109"/>
      <c r="D1034" s="111" t="str">
        <f t="shared" si="16"/>
        <v/>
      </c>
      <c r="E1034" s="109"/>
    </row>
    <row r="1035" spans="1:5" ht="20.100000000000001" customHeight="1">
      <c r="A1035" s="114" t="s">
        <v>966</v>
      </c>
      <c r="B1035" s="111">
        <f>SUM(B1036:B1050)</f>
        <v>200</v>
      </c>
      <c r="C1035" s="111">
        <f>SUM(C1036:C1050)</f>
        <v>0</v>
      </c>
      <c r="D1035" s="111">
        <f t="shared" si="16"/>
        <v>0</v>
      </c>
      <c r="E1035" s="109"/>
    </row>
    <row r="1036" spans="1:5" ht="20.100000000000001" customHeight="1">
      <c r="A1036" s="114" t="s">
        <v>774</v>
      </c>
      <c r="B1036" s="109"/>
      <c r="C1036" s="109"/>
      <c r="D1036" s="111" t="str">
        <f t="shared" si="16"/>
        <v/>
      </c>
      <c r="E1036" s="109"/>
    </row>
    <row r="1037" spans="1:5" ht="20.100000000000001" customHeight="1">
      <c r="A1037" s="114" t="s">
        <v>775</v>
      </c>
      <c r="B1037" s="109"/>
      <c r="C1037" s="109"/>
      <c r="D1037" s="111" t="str">
        <f t="shared" si="16"/>
        <v/>
      </c>
      <c r="E1037" s="109"/>
    </row>
    <row r="1038" spans="1:5" ht="20.100000000000001" customHeight="1">
      <c r="A1038" s="114" t="s">
        <v>776</v>
      </c>
      <c r="B1038" s="109"/>
      <c r="C1038" s="109"/>
      <c r="D1038" s="111" t="str">
        <f t="shared" si="16"/>
        <v/>
      </c>
      <c r="E1038" s="109"/>
    </row>
    <row r="1039" spans="1:5" ht="20.100000000000001" customHeight="1">
      <c r="A1039" s="114" t="s">
        <v>967</v>
      </c>
      <c r="B1039" s="109"/>
      <c r="C1039" s="109"/>
      <c r="D1039" s="111" t="str">
        <f t="shared" si="16"/>
        <v/>
      </c>
      <c r="E1039" s="109"/>
    </row>
    <row r="1040" spans="1:5" ht="20.100000000000001" customHeight="1">
      <c r="A1040" s="114" t="s">
        <v>968</v>
      </c>
      <c r="B1040" s="109"/>
      <c r="C1040" s="109"/>
      <c r="D1040" s="111" t="str">
        <f t="shared" si="16"/>
        <v/>
      </c>
      <c r="E1040" s="109"/>
    </row>
    <row r="1041" spans="1:5" ht="20.100000000000001" customHeight="1">
      <c r="A1041" s="114" t="s">
        <v>969</v>
      </c>
      <c r="B1041" s="109"/>
      <c r="C1041" s="109"/>
      <c r="D1041" s="111" t="str">
        <f t="shared" si="16"/>
        <v/>
      </c>
      <c r="E1041" s="109"/>
    </row>
    <row r="1042" spans="1:5" ht="20.100000000000001" customHeight="1">
      <c r="A1042" s="114" t="s">
        <v>970</v>
      </c>
      <c r="B1042" s="109"/>
      <c r="C1042" s="109"/>
      <c r="D1042" s="111" t="str">
        <f t="shared" si="16"/>
        <v/>
      </c>
      <c r="E1042" s="109"/>
    </row>
    <row r="1043" spans="1:5" ht="20.100000000000001" customHeight="1">
      <c r="A1043" s="114" t="s">
        <v>971</v>
      </c>
      <c r="B1043" s="109"/>
      <c r="C1043" s="109"/>
      <c r="D1043" s="111" t="str">
        <f t="shared" si="16"/>
        <v/>
      </c>
      <c r="E1043" s="109"/>
    </row>
    <row r="1044" spans="1:5" ht="20.100000000000001" customHeight="1">
      <c r="A1044" s="114" t="s">
        <v>972</v>
      </c>
      <c r="B1044" s="109"/>
      <c r="C1044" s="109"/>
      <c r="D1044" s="111" t="str">
        <f t="shared" si="16"/>
        <v/>
      </c>
      <c r="E1044" s="109"/>
    </row>
    <row r="1045" spans="1:5" ht="20.100000000000001" customHeight="1">
      <c r="A1045" s="114" t="s">
        <v>973</v>
      </c>
      <c r="B1045" s="109"/>
      <c r="C1045" s="109"/>
      <c r="D1045" s="111" t="str">
        <f t="shared" si="16"/>
        <v/>
      </c>
      <c r="E1045" s="109"/>
    </row>
    <row r="1046" spans="1:5" ht="20.100000000000001" customHeight="1">
      <c r="A1046" s="114" t="s">
        <v>974</v>
      </c>
      <c r="B1046" s="109"/>
      <c r="C1046" s="109"/>
      <c r="D1046" s="111" t="str">
        <f t="shared" si="16"/>
        <v/>
      </c>
      <c r="E1046" s="109"/>
    </row>
    <row r="1047" spans="1:5" ht="20.100000000000001" customHeight="1">
      <c r="A1047" s="114" t="s">
        <v>975</v>
      </c>
      <c r="B1047" s="109"/>
      <c r="C1047" s="109"/>
      <c r="D1047" s="111" t="str">
        <f t="shared" si="16"/>
        <v/>
      </c>
      <c r="E1047" s="109"/>
    </row>
    <row r="1048" spans="1:5" ht="20.100000000000001" customHeight="1">
      <c r="A1048" s="114" t="s">
        <v>976</v>
      </c>
      <c r="B1048" s="109"/>
      <c r="C1048" s="109"/>
      <c r="D1048" s="111" t="str">
        <f t="shared" si="16"/>
        <v/>
      </c>
      <c r="E1048" s="109"/>
    </row>
    <row r="1049" spans="1:5" ht="20.100000000000001" customHeight="1">
      <c r="A1049" s="114" t="s">
        <v>977</v>
      </c>
      <c r="B1049" s="109"/>
      <c r="C1049" s="109"/>
      <c r="D1049" s="111" t="str">
        <f t="shared" si="16"/>
        <v/>
      </c>
      <c r="E1049" s="109"/>
    </row>
    <row r="1050" spans="1:5" ht="20.100000000000001" customHeight="1">
      <c r="A1050" s="114" t="s">
        <v>978</v>
      </c>
      <c r="B1050" s="109">
        <v>200</v>
      </c>
      <c r="C1050" s="109"/>
      <c r="D1050" s="111">
        <f t="shared" si="16"/>
        <v>0</v>
      </c>
      <c r="E1050" s="109"/>
    </row>
    <row r="1051" spans="1:5" ht="20.100000000000001" customHeight="1">
      <c r="A1051" s="114" t="s">
        <v>979</v>
      </c>
      <c r="B1051" s="111">
        <f>SUM(B1052:B1055)</f>
        <v>0</v>
      </c>
      <c r="C1051" s="111">
        <f>SUM(C1052:C1055)</f>
        <v>0</v>
      </c>
      <c r="D1051" s="111" t="str">
        <f t="shared" si="16"/>
        <v/>
      </c>
      <c r="E1051" s="109"/>
    </row>
    <row r="1052" spans="1:5" ht="20.100000000000001" customHeight="1">
      <c r="A1052" s="114" t="s">
        <v>774</v>
      </c>
      <c r="B1052" s="109"/>
      <c r="C1052" s="109"/>
      <c r="D1052" s="111" t="str">
        <f t="shared" si="16"/>
        <v/>
      </c>
      <c r="E1052" s="109"/>
    </row>
    <row r="1053" spans="1:5" ht="20.100000000000001" customHeight="1">
      <c r="A1053" s="114" t="s">
        <v>775</v>
      </c>
      <c r="B1053" s="109"/>
      <c r="C1053" s="109"/>
      <c r="D1053" s="111" t="str">
        <f t="shared" si="16"/>
        <v/>
      </c>
      <c r="E1053" s="109"/>
    </row>
    <row r="1054" spans="1:5" ht="20.100000000000001" customHeight="1">
      <c r="A1054" s="114" t="s">
        <v>776</v>
      </c>
      <c r="B1054" s="109"/>
      <c r="C1054" s="109"/>
      <c r="D1054" s="111" t="str">
        <f t="shared" si="16"/>
        <v/>
      </c>
      <c r="E1054" s="109"/>
    </row>
    <row r="1055" spans="1:5" ht="20.100000000000001" customHeight="1">
      <c r="A1055" s="114" t="s">
        <v>980</v>
      </c>
      <c r="B1055" s="109"/>
      <c r="C1055" s="109"/>
      <c r="D1055" s="111" t="str">
        <f t="shared" si="16"/>
        <v/>
      </c>
      <c r="E1055" s="109"/>
    </row>
    <row r="1056" spans="1:5" ht="20.100000000000001" customHeight="1">
      <c r="A1056" s="114" t="s">
        <v>981</v>
      </c>
      <c r="B1056" s="111">
        <f>SUM(B1057:B1069)</f>
        <v>0</v>
      </c>
      <c r="C1056" s="111">
        <f>SUM(C1057:C1069)</f>
        <v>0</v>
      </c>
      <c r="D1056" s="111" t="str">
        <f t="shared" si="16"/>
        <v/>
      </c>
      <c r="E1056" s="109"/>
    </row>
    <row r="1057" spans="1:5" ht="20.100000000000001" customHeight="1">
      <c r="A1057" s="114" t="s">
        <v>774</v>
      </c>
      <c r="B1057" s="109"/>
      <c r="C1057" s="109"/>
      <c r="D1057" s="111" t="str">
        <f t="shared" si="16"/>
        <v/>
      </c>
      <c r="E1057" s="109"/>
    </row>
    <row r="1058" spans="1:5" ht="20.100000000000001" customHeight="1">
      <c r="A1058" s="114" t="s">
        <v>775</v>
      </c>
      <c r="B1058" s="109"/>
      <c r="C1058" s="109"/>
      <c r="D1058" s="111" t="str">
        <f t="shared" si="16"/>
        <v/>
      </c>
      <c r="E1058" s="109"/>
    </row>
    <row r="1059" spans="1:5" ht="20.100000000000001" customHeight="1">
      <c r="A1059" s="114" t="s">
        <v>776</v>
      </c>
      <c r="B1059" s="109"/>
      <c r="C1059" s="109"/>
      <c r="D1059" s="111" t="str">
        <f t="shared" si="16"/>
        <v/>
      </c>
      <c r="E1059" s="109"/>
    </row>
    <row r="1060" spans="1:5" ht="20.100000000000001" customHeight="1">
      <c r="A1060" s="114" t="s">
        <v>982</v>
      </c>
      <c r="B1060" s="109"/>
      <c r="C1060" s="109"/>
      <c r="D1060" s="111" t="str">
        <f t="shared" si="16"/>
        <v/>
      </c>
      <c r="E1060" s="109"/>
    </row>
    <row r="1061" spans="1:5" ht="20.100000000000001" customHeight="1">
      <c r="A1061" s="114" t="s">
        <v>983</v>
      </c>
      <c r="B1061" s="109"/>
      <c r="C1061" s="109"/>
      <c r="D1061" s="111" t="str">
        <f t="shared" si="16"/>
        <v/>
      </c>
      <c r="E1061" s="109"/>
    </row>
    <row r="1062" spans="1:5" ht="20.100000000000001" customHeight="1">
      <c r="A1062" s="114" t="s">
        <v>984</v>
      </c>
      <c r="B1062" s="109"/>
      <c r="C1062" s="109"/>
      <c r="D1062" s="111" t="str">
        <f t="shared" si="16"/>
        <v/>
      </c>
      <c r="E1062" s="109"/>
    </row>
    <row r="1063" spans="1:5" ht="20.100000000000001" customHeight="1">
      <c r="A1063" s="114" t="s">
        <v>985</v>
      </c>
      <c r="B1063" s="109"/>
      <c r="C1063" s="109"/>
      <c r="D1063" s="111" t="str">
        <f t="shared" si="16"/>
        <v/>
      </c>
      <c r="E1063" s="109"/>
    </row>
    <row r="1064" spans="1:5" ht="20.100000000000001" customHeight="1">
      <c r="A1064" s="114" t="s">
        <v>986</v>
      </c>
      <c r="B1064" s="109"/>
      <c r="C1064" s="109"/>
      <c r="D1064" s="111" t="str">
        <f t="shared" si="16"/>
        <v/>
      </c>
      <c r="E1064" s="109"/>
    </row>
    <row r="1065" spans="1:5" ht="20.100000000000001" customHeight="1">
      <c r="A1065" s="114" t="s">
        <v>987</v>
      </c>
      <c r="B1065" s="109"/>
      <c r="C1065" s="109"/>
      <c r="D1065" s="111" t="str">
        <f t="shared" si="16"/>
        <v/>
      </c>
      <c r="E1065" s="109"/>
    </row>
    <row r="1066" spans="1:5" ht="20.100000000000001" customHeight="1">
      <c r="A1066" s="114" t="s">
        <v>988</v>
      </c>
      <c r="B1066" s="109"/>
      <c r="C1066" s="109"/>
      <c r="D1066" s="111" t="str">
        <f t="shared" si="16"/>
        <v/>
      </c>
      <c r="E1066" s="109"/>
    </row>
    <row r="1067" spans="1:5" ht="20.100000000000001" customHeight="1">
      <c r="A1067" s="114" t="s">
        <v>933</v>
      </c>
      <c r="B1067" s="109"/>
      <c r="C1067" s="109"/>
      <c r="D1067" s="111" t="str">
        <f t="shared" si="16"/>
        <v/>
      </c>
      <c r="E1067" s="109"/>
    </row>
    <row r="1068" spans="1:5" ht="20.100000000000001" customHeight="1">
      <c r="A1068" s="114" t="s">
        <v>989</v>
      </c>
      <c r="B1068" s="109"/>
      <c r="C1068" s="109"/>
      <c r="D1068" s="111" t="str">
        <f t="shared" si="16"/>
        <v/>
      </c>
      <c r="E1068" s="109"/>
    </row>
    <row r="1069" spans="1:5" ht="20.100000000000001" customHeight="1">
      <c r="A1069" s="114" t="s">
        <v>990</v>
      </c>
      <c r="B1069" s="109"/>
      <c r="C1069" s="109"/>
      <c r="D1069" s="111" t="str">
        <f t="shared" si="16"/>
        <v/>
      </c>
      <c r="E1069" s="109"/>
    </row>
    <row r="1070" spans="1:5" ht="20.100000000000001" customHeight="1">
      <c r="A1070" s="114" t="s">
        <v>991</v>
      </c>
      <c r="B1070" s="111">
        <f>SUM(B1071:B1077)</f>
        <v>20</v>
      </c>
      <c r="C1070" s="111">
        <f>SUM(C1071:C1077)</f>
        <v>24</v>
      </c>
      <c r="D1070" s="111">
        <f t="shared" si="16"/>
        <v>120</v>
      </c>
      <c r="E1070" s="109"/>
    </row>
    <row r="1071" spans="1:5" ht="20.100000000000001" customHeight="1">
      <c r="A1071" s="114" t="s">
        <v>774</v>
      </c>
      <c r="B1071" s="109">
        <v>20</v>
      </c>
      <c r="C1071" s="109">
        <v>16</v>
      </c>
      <c r="D1071" s="111">
        <f t="shared" si="16"/>
        <v>80</v>
      </c>
      <c r="E1071" s="109"/>
    </row>
    <row r="1072" spans="1:5" ht="20.100000000000001" customHeight="1">
      <c r="A1072" s="114" t="s">
        <v>775</v>
      </c>
      <c r="B1072" s="109"/>
      <c r="C1072" s="109">
        <v>8</v>
      </c>
      <c r="D1072" s="111" t="str">
        <f t="shared" si="16"/>
        <v/>
      </c>
      <c r="E1072" s="109"/>
    </row>
    <row r="1073" spans="1:5" ht="20.100000000000001" customHeight="1">
      <c r="A1073" s="114" t="s">
        <v>776</v>
      </c>
      <c r="B1073" s="109"/>
      <c r="C1073" s="109"/>
      <c r="D1073" s="111" t="str">
        <f t="shared" si="16"/>
        <v/>
      </c>
      <c r="E1073" s="109"/>
    </row>
    <row r="1074" spans="1:5" ht="20.100000000000001" customHeight="1">
      <c r="A1074" s="114" t="s">
        <v>992</v>
      </c>
      <c r="B1074" s="109"/>
      <c r="C1074" s="109"/>
      <c r="D1074" s="111" t="str">
        <f t="shared" si="16"/>
        <v/>
      </c>
      <c r="E1074" s="109"/>
    </row>
    <row r="1075" spans="1:5" ht="20.100000000000001" customHeight="1">
      <c r="A1075" s="114" t="s">
        <v>993</v>
      </c>
      <c r="B1075" s="109"/>
      <c r="C1075" s="109"/>
      <c r="D1075" s="111" t="str">
        <f t="shared" si="16"/>
        <v/>
      </c>
      <c r="E1075" s="109"/>
    </row>
    <row r="1076" spans="1:5" ht="20.100000000000001" customHeight="1">
      <c r="A1076" s="114" t="s">
        <v>994</v>
      </c>
      <c r="B1076" s="109"/>
      <c r="C1076" s="109"/>
      <c r="D1076" s="111" t="str">
        <f t="shared" si="16"/>
        <v/>
      </c>
      <c r="E1076" s="109"/>
    </row>
    <row r="1077" spans="1:5" ht="20.100000000000001" customHeight="1">
      <c r="A1077" s="114" t="s">
        <v>995</v>
      </c>
      <c r="B1077" s="109"/>
      <c r="C1077" s="109"/>
      <c r="D1077" s="111" t="str">
        <f t="shared" si="16"/>
        <v/>
      </c>
      <c r="E1077" s="109"/>
    </row>
    <row r="1078" spans="1:5" ht="20.100000000000001" customHeight="1">
      <c r="A1078" s="114" t="s">
        <v>996</v>
      </c>
      <c r="B1078" s="111">
        <f>SUM(B1079:B1083)</f>
        <v>0</v>
      </c>
      <c r="C1078" s="111">
        <f>SUM(C1079:C1083)</f>
        <v>0</v>
      </c>
      <c r="D1078" s="111" t="str">
        <f t="shared" si="16"/>
        <v/>
      </c>
      <c r="E1078" s="109"/>
    </row>
    <row r="1079" spans="1:5" ht="20.100000000000001" customHeight="1">
      <c r="A1079" s="114" t="s">
        <v>774</v>
      </c>
      <c r="B1079" s="109"/>
      <c r="C1079" s="109"/>
      <c r="D1079" s="111" t="str">
        <f t="shared" si="16"/>
        <v/>
      </c>
      <c r="E1079" s="109"/>
    </row>
    <row r="1080" spans="1:5" ht="20.100000000000001" customHeight="1">
      <c r="A1080" s="114" t="s">
        <v>775</v>
      </c>
      <c r="B1080" s="109"/>
      <c r="C1080" s="109"/>
      <c r="D1080" s="111" t="str">
        <f t="shared" si="16"/>
        <v/>
      </c>
      <c r="E1080" s="109"/>
    </row>
    <row r="1081" spans="1:5" ht="20.100000000000001" customHeight="1">
      <c r="A1081" s="114" t="s">
        <v>776</v>
      </c>
      <c r="B1081" s="109"/>
      <c r="C1081" s="109"/>
      <c r="D1081" s="111" t="str">
        <f t="shared" si="16"/>
        <v/>
      </c>
      <c r="E1081" s="109"/>
    </row>
    <row r="1082" spans="1:5" ht="19.5" customHeight="1">
      <c r="A1082" s="114" t="s">
        <v>997</v>
      </c>
      <c r="B1082" s="109"/>
      <c r="C1082" s="109"/>
      <c r="D1082" s="111" t="str">
        <f t="shared" si="16"/>
        <v/>
      </c>
      <c r="E1082" s="109"/>
    </row>
    <row r="1083" spans="1:5" ht="20.100000000000001" customHeight="1">
      <c r="A1083" s="114" t="s">
        <v>998</v>
      </c>
      <c r="B1083" s="109"/>
      <c r="C1083" s="109"/>
      <c r="D1083" s="111" t="str">
        <f t="shared" si="16"/>
        <v/>
      </c>
      <c r="E1083" s="109"/>
    </row>
    <row r="1084" spans="1:5" ht="20.100000000000001" customHeight="1">
      <c r="A1084" s="114" t="s">
        <v>999</v>
      </c>
      <c r="B1084" s="111">
        <f>SUM(B1085:B1090)</f>
        <v>2673</v>
      </c>
      <c r="C1084" s="111">
        <f>SUM(C1085:C1090)</f>
        <v>1250</v>
      </c>
      <c r="D1084" s="111">
        <f t="shared" si="16"/>
        <v>46.8</v>
      </c>
      <c r="E1084" s="109"/>
    </row>
    <row r="1085" spans="1:5" ht="20.100000000000001" customHeight="1">
      <c r="A1085" s="114" t="s">
        <v>774</v>
      </c>
      <c r="B1085" s="109"/>
      <c r="C1085" s="109"/>
      <c r="D1085" s="111" t="str">
        <f t="shared" si="16"/>
        <v/>
      </c>
      <c r="E1085" s="109"/>
    </row>
    <row r="1086" spans="1:5" ht="20.100000000000001" customHeight="1">
      <c r="A1086" s="114" t="s">
        <v>775</v>
      </c>
      <c r="B1086" s="109"/>
      <c r="C1086" s="109"/>
      <c r="D1086" s="111" t="str">
        <f t="shared" si="16"/>
        <v/>
      </c>
      <c r="E1086" s="109"/>
    </row>
    <row r="1087" spans="1:5" ht="20.100000000000001" customHeight="1">
      <c r="A1087" s="114" t="s">
        <v>776</v>
      </c>
      <c r="B1087" s="109"/>
      <c r="C1087" s="109"/>
      <c r="D1087" s="111" t="str">
        <f t="shared" si="16"/>
        <v/>
      </c>
      <c r="E1087" s="109"/>
    </row>
    <row r="1088" spans="1:5" ht="20.100000000000001" customHeight="1">
      <c r="A1088" s="114" t="s">
        <v>1000</v>
      </c>
      <c r="B1088" s="109"/>
      <c r="C1088" s="109"/>
      <c r="D1088" s="111" t="str">
        <f t="shared" si="16"/>
        <v/>
      </c>
      <c r="E1088" s="109"/>
    </row>
    <row r="1089" spans="1:5" ht="20.100000000000001" customHeight="1">
      <c r="A1089" s="114" t="s">
        <v>1001</v>
      </c>
      <c r="B1089" s="109">
        <v>2673</v>
      </c>
      <c r="C1089" s="109"/>
      <c r="D1089" s="111">
        <f t="shared" si="16"/>
        <v>0</v>
      </c>
      <c r="E1089" s="109"/>
    </row>
    <row r="1090" spans="1:5" ht="20.100000000000001" customHeight="1">
      <c r="A1090" s="114" t="s">
        <v>1002</v>
      </c>
      <c r="B1090" s="109"/>
      <c r="C1090" s="109">
        <v>1250</v>
      </c>
      <c r="D1090" s="111" t="str">
        <f t="shared" si="16"/>
        <v/>
      </c>
      <c r="E1090" s="109"/>
    </row>
    <row r="1091" spans="1:5" ht="20.100000000000001" customHeight="1">
      <c r="A1091" s="114" t="s">
        <v>1003</v>
      </c>
      <c r="B1091" s="111">
        <f>SUM(B1092:B1097)</f>
        <v>0</v>
      </c>
      <c r="C1091" s="111">
        <f>SUM(C1092:C1097)</f>
        <v>0</v>
      </c>
      <c r="D1091" s="111" t="str">
        <f t="shared" si="16"/>
        <v/>
      </c>
      <c r="E1091" s="109"/>
    </row>
    <row r="1092" spans="1:5" ht="20.100000000000001" customHeight="1">
      <c r="A1092" s="114" t="s">
        <v>1004</v>
      </c>
      <c r="B1092" s="109"/>
      <c r="C1092" s="109"/>
      <c r="D1092" s="111" t="str">
        <f t="shared" si="16"/>
        <v/>
      </c>
      <c r="E1092" s="109"/>
    </row>
    <row r="1093" spans="1:5" ht="20.100000000000001" customHeight="1">
      <c r="A1093" s="114" t="s">
        <v>1005</v>
      </c>
      <c r="B1093" s="109"/>
      <c r="C1093" s="109"/>
      <c r="D1093" s="111" t="str">
        <f t="shared" ref="D1093:D1156" si="17">IF(B1093=0,"",ROUND(C1093/B1093*100,1))</f>
        <v/>
      </c>
      <c r="E1093" s="109"/>
    </row>
    <row r="1094" spans="1:5" ht="20.100000000000001" customHeight="1">
      <c r="A1094" s="114" t="s">
        <v>1006</v>
      </c>
      <c r="B1094" s="109"/>
      <c r="C1094" s="109"/>
      <c r="D1094" s="111" t="str">
        <f t="shared" si="17"/>
        <v/>
      </c>
      <c r="E1094" s="109"/>
    </row>
    <row r="1095" spans="1:5" ht="20.100000000000001" customHeight="1">
      <c r="A1095" s="114" t="s">
        <v>1007</v>
      </c>
      <c r="B1095" s="109"/>
      <c r="C1095" s="109"/>
      <c r="D1095" s="111" t="str">
        <f t="shared" si="17"/>
        <v/>
      </c>
      <c r="E1095" s="109"/>
    </row>
    <row r="1096" spans="1:5" ht="20.100000000000001" customHeight="1">
      <c r="A1096" s="114" t="s">
        <v>1008</v>
      </c>
      <c r="B1096" s="109"/>
      <c r="C1096" s="109"/>
      <c r="D1096" s="111" t="str">
        <f t="shared" si="17"/>
        <v/>
      </c>
      <c r="E1096" s="109"/>
    </row>
    <row r="1097" spans="1:5" ht="20.100000000000001" customHeight="1">
      <c r="A1097" s="114" t="s">
        <v>1009</v>
      </c>
      <c r="B1097" s="109"/>
      <c r="C1097" s="109"/>
      <c r="D1097" s="111" t="str">
        <f t="shared" si="17"/>
        <v/>
      </c>
      <c r="E1097" s="109"/>
    </row>
    <row r="1098" spans="1:5" ht="20.100000000000001" customHeight="1">
      <c r="A1098" s="114" t="s">
        <v>1010</v>
      </c>
      <c r="B1098" s="111">
        <f>SUM(B1099,B1109,B1116,B1122,)</f>
        <v>205</v>
      </c>
      <c r="C1098" s="111">
        <f>SUM(C1099,C1109,C1116,C1122,)</f>
        <v>0</v>
      </c>
      <c r="D1098" s="111">
        <f t="shared" si="17"/>
        <v>0</v>
      </c>
      <c r="E1098" s="109"/>
    </row>
    <row r="1099" spans="1:5" ht="20.100000000000001" customHeight="1">
      <c r="A1099" s="114" t="s">
        <v>1011</v>
      </c>
      <c r="B1099" s="111">
        <f>SUM(B1100:B1108)</f>
        <v>205</v>
      </c>
      <c r="C1099" s="111">
        <f>SUM(C1100:C1108)</f>
        <v>0</v>
      </c>
      <c r="D1099" s="111">
        <f t="shared" si="17"/>
        <v>0</v>
      </c>
      <c r="E1099" s="109"/>
    </row>
    <row r="1100" spans="1:5" ht="20.100000000000001" customHeight="1">
      <c r="A1100" s="114" t="s">
        <v>774</v>
      </c>
      <c r="B1100" s="109">
        <v>205</v>
      </c>
      <c r="C1100" s="109"/>
      <c r="D1100" s="111">
        <f t="shared" si="17"/>
        <v>0</v>
      </c>
      <c r="E1100" s="109"/>
    </row>
    <row r="1101" spans="1:5" ht="20.100000000000001" customHeight="1">
      <c r="A1101" s="114" t="s">
        <v>775</v>
      </c>
      <c r="B1101" s="109"/>
      <c r="C1101" s="109"/>
      <c r="D1101" s="111" t="str">
        <f t="shared" si="17"/>
        <v/>
      </c>
      <c r="E1101" s="109"/>
    </row>
    <row r="1102" spans="1:5" ht="20.100000000000001" customHeight="1">
      <c r="A1102" s="114" t="s">
        <v>776</v>
      </c>
      <c r="B1102" s="109"/>
      <c r="C1102" s="109"/>
      <c r="D1102" s="111" t="str">
        <f t="shared" si="17"/>
        <v/>
      </c>
      <c r="E1102" s="109"/>
    </row>
    <row r="1103" spans="1:5" ht="20.100000000000001" customHeight="1">
      <c r="A1103" s="114" t="s">
        <v>1012</v>
      </c>
      <c r="B1103" s="109"/>
      <c r="C1103" s="109"/>
      <c r="D1103" s="111" t="str">
        <f t="shared" si="17"/>
        <v/>
      </c>
      <c r="E1103" s="109"/>
    </row>
    <row r="1104" spans="1:5" ht="20.100000000000001" customHeight="1">
      <c r="A1104" s="114" t="s">
        <v>1013</v>
      </c>
      <c r="B1104" s="109"/>
      <c r="C1104" s="109"/>
      <c r="D1104" s="111" t="str">
        <f t="shared" si="17"/>
        <v/>
      </c>
      <c r="E1104" s="109"/>
    </row>
    <row r="1105" spans="1:5" ht="20.100000000000001" customHeight="1">
      <c r="A1105" s="114" t="s">
        <v>1014</v>
      </c>
      <c r="B1105" s="109"/>
      <c r="C1105" s="109"/>
      <c r="D1105" s="111" t="str">
        <f t="shared" si="17"/>
        <v/>
      </c>
      <c r="E1105" s="109"/>
    </row>
    <row r="1106" spans="1:5" ht="20.100000000000001" customHeight="1">
      <c r="A1106" s="114" t="s">
        <v>1015</v>
      </c>
      <c r="B1106" s="109"/>
      <c r="C1106" s="109"/>
      <c r="D1106" s="111" t="str">
        <f t="shared" si="17"/>
        <v/>
      </c>
      <c r="E1106" s="109"/>
    </row>
    <row r="1107" spans="1:5" ht="20.100000000000001" customHeight="1">
      <c r="A1107" s="114" t="s">
        <v>794</v>
      </c>
      <c r="B1107" s="109"/>
      <c r="C1107" s="109"/>
      <c r="D1107" s="111" t="str">
        <f t="shared" si="17"/>
        <v/>
      </c>
      <c r="E1107" s="109"/>
    </row>
    <row r="1108" spans="1:5" ht="20.100000000000001" customHeight="1">
      <c r="A1108" s="114" t="s">
        <v>1016</v>
      </c>
      <c r="B1108" s="109"/>
      <c r="C1108" s="109"/>
      <c r="D1108" s="111" t="str">
        <f t="shared" si="17"/>
        <v/>
      </c>
      <c r="E1108" s="109"/>
    </row>
    <row r="1109" spans="1:5" ht="20.100000000000001" customHeight="1">
      <c r="A1109" s="114" t="s">
        <v>1017</v>
      </c>
      <c r="B1109" s="111">
        <f>SUM(B1110:B1115)</f>
        <v>0</v>
      </c>
      <c r="C1109" s="111">
        <f>SUM(C1110:C1115)</f>
        <v>0</v>
      </c>
      <c r="D1109" s="111" t="str">
        <f t="shared" si="17"/>
        <v/>
      </c>
      <c r="E1109" s="109"/>
    </row>
    <row r="1110" spans="1:5" ht="20.100000000000001" customHeight="1">
      <c r="A1110" s="114" t="s">
        <v>774</v>
      </c>
      <c r="B1110" s="109"/>
      <c r="C1110" s="109"/>
      <c r="D1110" s="111" t="str">
        <f t="shared" si="17"/>
        <v/>
      </c>
      <c r="E1110" s="109"/>
    </row>
    <row r="1111" spans="1:5" ht="20.100000000000001" customHeight="1">
      <c r="A1111" s="114" t="s">
        <v>775</v>
      </c>
      <c r="B1111" s="109"/>
      <c r="C1111" s="109"/>
      <c r="D1111" s="111" t="str">
        <f t="shared" si="17"/>
        <v/>
      </c>
      <c r="E1111" s="109"/>
    </row>
    <row r="1112" spans="1:5" ht="20.100000000000001" customHeight="1">
      <c r="A1112" s="114" t="s">
        <v>776</v>
      </c>
      <c r="B1112" s="109"/>
      <c r="C1112" s="109"/>
      <c r="D1112" s="111" t="str">
        <f t="shared" si="17"/>
        <v/>
      </c>
      <c r="E1112" s="109"/>
    </row>
    <row r="1113" spans="1:5" ht="20.100000000000001" customHeight="1">
      <c r="A1113" s="114" t="s">
        <v>1018</v>
      </c>
      <c r="B1113" s="109"/>
      <c r="C1113" s="109"/>
      <c r="D1113" s="111" t="str">
        <f t="shared" si="17"/>
        <v/>
      </c>
      <c r="E1113" s="109"/>
    </row>
    <row r="1114" spans="1:5" ht="20.100000000000001" customHeight="1">
      <c r="A1114" s="114" t="s">
        <v>1019</v>
      </c>
      <c r="B1114" s="109"/>
      <c r="C1114" s="109"/>
      <c r="D1114" s="111" t="str">
        <f t="shared" si="17"/>
        <v/>
      </c>
      <c r="E1114" s="109"/>
    </row>
    <row r="1115" spans="1:5" ht="20.100000000000001" customHeight="1">
      <c r="A1115" s="114" t="s">
        <v>1020</v>
      </c>
      <c r="B1115" s="109"/>
      <c r="C1115" s="109"/>
      <c r="D1115" s="111" t="str">
        <f t="shared" si="17"/>
        <v/>
      </c>
      <c r="E1115" s="109"/>
    </row>
    <row r="1116" spans="1:5" ht="20.100000000000001" customHeight="1">
      <c r="A1116" s="114" t="s">
        <v>1021</v>
      </c>
      <c r="B1116" s="111">
        <f>SUM(B1117:B1121)</f>
        <v>0</v>
      </c>
      <c r="C1116" s="111">
        <f>SUM(C1117:C1121)</f>
        <v>0</v>
      </c>
      <c r="D1116" s="111" t="str">
        <f t="shared" si="17"/>
        <v/>
      </c>
      <c r="E1116" s="109"/>
    </row>
    <row r="1117" spans="1:5" ht="20.100000000000001" customHeight="1">
      <c r="A1117" s="114" t="s">
        <v>774</v>
      </c>
      <c r="B1117" s="109"/>
      <c r="C1117" s="109"/>
      <c r="D1117" s="111" t="str">
        <f t="shared" si="17"/>
        <v/>
      </c>
      <c r="E1117" s="109"/>
    </row>
    <row r="1118" spans="1:5" ht="20.100000000000001" customHeight="1">
      <c r="A1118" s="114" t="s">
        <v>775</v>
      </c>
      <c r="B1118" s="109"/>
      <c r="C1118" s="109"/>
      <c r="D1118" s="111" t="str">
        <f t="shared" si="17"/>
        <v/>
      </c>
      <c r="E1118" s="109"/>
    </row>
    <row r="1119" spans="1:5" ht="20.100000000000001" customHeight="1">
      <c r="A1119" s="114" t="s">
        <v>776</v>
      </c>
      <c r="B1119" s="109"/>
      <c r="C1119" s="109"/>
      <c r="D1119" s="111" t="str">
        <f t="shared" si="17"/>
        <v/>
      </c>
      <c r="E1119" s="109"/>
    </row>
    <row r="1120" spans="1:5" ht="20.100000000000001" customHeight="1">
      <c r="A1120" s="114" t="s">
        <v>1022</v>
      </c>
      <c r="B1120" s="109"/>
      <c r="C1120" s="109"/>
      <c r="D1120" s="111" t="str">
        <f t="shared" si="17"/>
        <v/>
      </c>
      <c r="E1120" s="109"/>
    </row>
    <row r="1121" spans="1:5" ht="20.100000000000001" customHeight="1">
      <c r="A1121" s="114" t="s">
        <v>1023</v>
      </c>
      <c r="B1121" s="109"/>
      <c r="C1121" s="109"/>
      <c r="D1121" s="111" t="str">
        <f t="shared" si="17"/>
        <v/>
      </c>
      <c r="E1121" s="109"/>
    </row>
    <row r="1122" spans="1:5" ht="20.100000000000001" customHeight="1">
      <c r="A1122" s="114" t="s">
        <v>1024</v>
      </c>
      <c r="B1122" s="111">
        <f>SUM(B1123:B1124)</f>
        <v>0</v>
      </c>
      <c r="C1122" s="111">
        <f>SUM(C1123:C1124)</f>
        <v>0</v>
      </c>
      <c r="D1122" s="111" t="str">
        <f t="shared" si="17"/>
        <v/>
      </c>
      <c r="E1122" s="109"/>
    </row>
    <row r="1123" spans="1:5" ht="20.100000000000001" customHeight="1">
      <c r="A1123" s="114" t="s">
        <v>1025</v>
      </c>
      <c r="B1123" s="109"/>
      <c r="C1123" s="109"/>
      <c r="D1123" s="111" t="str">
        <f t="shared" si="17"/>
        <v/>
      </c>
      <c r="E1123" s="109"/>
    </row>
    <row r="1124" spans="1:5" ht="20.100000000000001" customHeight="1">
      <c r="A1124" s="114" t="s">
        <v>1026</v>
      </c>
      <c r="B1124" s="109"/>
      <c r="C1124" s="109"/>
      <c r="D1124" s="111" t="str">
        <f t="shared" si="17"/>
        <v/>
      </c>
      <c r="E1124" s="109"/>
    </row>
    <row r="1125" spans="1:5" ht="20.100000000000001" customHeight="1">
      <c r="A1125" s="114" t="s">
        <v>1027</v>
      </c>
      <c r="B1125" s="111">
        <f>SUM(B1126,B1133,B1139,)</f>
        <v>0</v>
      </c>
      <c r="C1125" s="111">
        <f>SUM(C1126,C1133,C1139,)</f>
        <v>0</v>
      </c>
      <c r="D1125" s="111" t="str">
        <f t="shared" si="17"/>
        <v/>
      </c>
      <c r="E1125" s="109"/>
    </row>
    <row r="1126" spans="1:5" ht="20.100000000000001" customHeight="1">
      <c r="A1126" s="114" t="s">
        <v>1028</v>
      </c>
      <c r="B1126" s="111">
        <f>SUM(B1127:B1132)</f>
        <v>0</v>
      </c>
      <c r="C1126" s="111">
        <f>SUM(C1127:C1132)</f>
        <v>0</v>
      </c>
      <c r="D1126" s="111" t="str">
        <f t="shared" si="17"/>
        <v/>
      </c>
      <c r="E1126" s="109"/>
    </row>
    <row r="1127" spans="1:5" ht="20.100000000000001" customHeight="1">
      <c r="A1127" s="114" t="s">
        <v>774</v>
      </c>
      <c r="B1127" s="109"/>
      <c r="C1127" s="109"/>
      <c r="D1127" s="111" t="str">
        <f t="shared" si="17"/>
        <v/>
      </c>
      <c r="E1127" s="109"/>
    </row>
    <row r="1128" spans="1:5" ht="20.100000000000001" customHeight="1">
      <c r="A1128" s="114" t="s">
        <v>775</v>
      </c>
      <c r="B1128" s="109"/>
      <c r="C1128" s="109"/>
      <c r="D1128" s="111" t="str">
        <f t="shared" si="17"/>
        <v/>
      </c>
      <c r="E1128" s="109"/>
    </row>
    <row r="1129" spans="1:5" ht="20.100000000000001" customHeight="1">
      <c r="A1129" s="114" t="s">
        <v>776</v>
      </c>
      <c r="B1129" s="109"/>
      <c r="C1129" s="109"/>
      <c r="D1129" s="111" t="str">
        <f t="shared" si="17"/>
        <v/>
      </c>
      <c r="E1129" s="109"/>
    </row>
    <row r="1130" spans="1:5" ht="20.100000000000001" customHeight="1">
      <c r="A1130" s="114" t="s">
        <v>1029</v>
      </c>
      <c r="B1130" s="109"/>
      <c r="C1130" s="109"/>
      <c r="D1130" s="111" t="str">
        <f t="shared" si="17"/>
        <v/>
      </c>
      <c r="E1130" s="109"/>
    </row>
    <row r="1131" spans="1:5" ht="20.100000000000001" customHeight="1">
      <c r="A1131" s="114" t="s">
        <v>794</v>
      </c>
      <c r="B1131" s="109"/>
      <c r="C1131" s="109"/>
      <c r="D1131" s="111" t="str">
        <f t="shared" si="17"/>
        <v/>
      </c>
      <c r="E1131" s="109"/>
    </row>
    <row r="1132" spans="1:5" ht="20.100000000000001" customHeight="1">
      <c r="A1132" s="114" t="s">
        <v>1030</v>
      </c>
      <c r="B1132" s="109"/>
      <c r="C1132" s="109"/>
      <c r="D1132" s="111" t="str">
        <f t="shared" si="17"/>
        <v/>
      </c>
      <c r="E1132" s="109"/>
    </row>
    <row r="1133" spans="1:5" ht="20.100000000000001" customHeight="1">
      <c r="A1133" s="114" t="s">
        <v>1031</v>
      </c>
      <c r="B1133" s="111">
        <f>SUM(B1134:B1138)</f>
        <v>0</v>
      </c>
      <c r="C1133" s="111">
        <f>SUM(C1134:C1138)</f>
        <v>0</v>
      </c>
      <c r="D1133" s="111" t="str">
        <f t="shared" si="17"/>
        <v/>
      </c>
      <c r="E1133" s="109"/>
    </row>
    <row r="1134" spans="1:5" ht="20.100000000000001" customHeight="1">
      <c r="A1134" s="114" t="s">
        <v>1032</v>
      </c>
      <c r="B1134" s="109"/>
      <c r="C1134" s="109"/>
      <c r="D1134" s="111" t="str">
        <f t="shared" si="17"/>
        <v/>
      </c>
      <c r="E1134" s="109"/>
    </row>
    <row r="1135" spans="1:5" ht="20.100000000000001" customHeight="1">
      <c r="A1135" s="114" t="s">
        <v>1033</v>
      </c>
      <c r="B1135" s="109"/>
      <c r="C1135" s="109"/>
      <c r="D1135" s="111" t="str">
        <f t="shared" si="17"/>
        <v/>
      </c>
      <c r="E1135" s="109"/>
    </row>
    <row r="1136" spans="1:5" ht="20.100000000000001" customHeight="1">
      <c r="A1136" s="114" t="s">
        <v>1034</v>
      </c>
      <c r="B1136" s="109"/>
      <c r="C1136" s="109"/>
      <c r="D1136" s="111" t="str">
        <f t="shared" si="17"/>
        <v/>
      </c>
      <c r="E1136" s="109"/>
    </row>
    <row r="1137" spans="1:5" ht="20.100000000000001" customHeight="1">
      <c r="A1137" s="114" t="s">
        <v>1035</v>
      </c>
      <c r="B1137" s="109"/>
      <c r="C1137" s="109"/>
      <c r="D1137" s="111" t="str">
        <f t="shared" si="17"/>
        <v/>
      </c>
      <c r="E1137" s="109"/>
    </row>
    <row r="1138" spans="1:5" ht="20.100000000000001" customHeight="1">
      <c r="A1138" s="114" t="s">
        <v>1036</v>
      </c>
      <c r="B1138" s="109"/>
      <c r="C1138" s="109"/>
      <c r="D1138" s="111" t="str">
        <f t="shared" si="17"/>
        <v/>
      </c>
      <c r="E1138" s="109"/>
    </row>
    <row r="1139" spans="1:5" ht="20.100000000000001" customHeight="1">
      <c r="A1139" s="114" t="s">
        <v>1037</v>
      </c>
      <c r="B1139" s="109"/>
      <c r="C1139" s="109"/>
      <c r="D1139" s="111" t="str">
        <f t="shared" si="17"/>
        <v/>
      </c>
      <c r="E1139" s="109"/>
    </row>
    <row r="1140" spans="1:5" ht="20.100000000000001" customHeight="1">
      <c r="A1140" s="114" t="s">
        <v>1038</v>
      </c>
      <c r="B1140" s="111">
        <f>SUM(B1141:B1149)</f>
        <v>0</v>
      </c>
      <c r="C1140" s="111">
        <f>SUM(C1141:C1149)</f>
        <v>0</v>
      </c>
      <c r="D1140" s="111" t="str">
        <f t="shared" si="17"/>
        <v/>
      </c>
      <c r="E1140" s="109"/>
    </row>
    <row r="1141" spans="1:5" ht="20.100000000000001" customHeight="1">
      <c r="A1141" s="114" t="s">
        <v>1039</v>
      </c>
      <c r="B1141" s="109"/>
      <c r="C1141" s="109"/>
      <c r="D1141" s="111" t="str">
        <f t="shared" si="17"/>
        <v/>
      </c>
      <c r="E1141" s="109"/>
    </row>
    <row r="1142" spans="1:5" ht="20.100000000000001" customHeight="1">
      <c r="A1142" s="114" t="s">
        <v>126</v>
      </c>
      <c r="B1142" s="109"/>
      <c r="C1142" s="109"/>
      <c r="D1142" s="111" t="str">
        <f t="shared" si="17"/>
        <v/>
      </c>
      <c r="E1142" s="109"/>
    </row>
    <row r="1143" spans="1:5" ht="20.100000000000001" customHeight="1">
      <c r="A1143" s="114" t="s">
        <v>127</v>
      </c>
      <c r="B1143" s="109"/>
      <c r="C1143" s="109"/>
      <c r="D1143" s="111" t="str">
        <f t="shared" si="17"/>
        <v/>
      </c>
      <c r="E1143" s="109"/>
    </row>
    <row r="1144" spans="1:5" ht="20.100000000000001" customHeight="1">
      <c r="A1144" s="114" t="s">
        <v>1040</v>
      </c>
      <c r="B1144" s="109"/>
      <c r="C1144" s="109"/>
      <c r="D1144" s="111" t="str">
        <f t="shared" si="17"/>
        <v/>
      </c>
      <c r="E1144" s="109"/>
    </row>
    <row r="1145" spans="1:5" ht="20.100000000000001" customHeight="1">
      <c r="A1145" s="114" t="s">
        <v>1041</v>
      </c>
      <c r="B1145" s="109"/>
      <c r="C1145" s="109"/>
      <c r="D1145" s="111" t="str">
        <f t="shared" si="17"/>
        <v/>
      </c>
      <c r="E1145" s="109"/>
    </row>
    <row r="1146" spans="1:5" ht="20.100000000000001" customHeight="1">
      <c r="A1146" s="114" t="s">
        <v>793</v>
      </c>
      <c r="B1146" s="109"/>
      <c r="C1146" s="109"/>
      <c r="D1146" s="111" t="str">
        <f t="shared" si="17"/>
        <v/>
      </c>
      <c r="E1146" s="109"/>
    </row>
    <row r="1147" spans="1:5" ht="20.100000000000001" customHeight="1">
      <c r="A1147" s="114" t="s">
        <v>1042</v>
      </c>
      <c r="B1147" s="109"/>
      <c r="C1147" s="109"/>
      <c r="D1147" s="111" t="str">
        <f t="shared" si="17"/>
        <v/>
      </c>
      <c r="E1147" s="109"/>
    </row>
    <row r="1148" spans="1:5" ht="20.100000000000001" customHeight="1">
      <c r="A1148" s="114" t="s">
        <v>130</v>
      </c>
      <c r="B1148" s="109"/>
      <c r="C1148" s="109"/>
      <c r="D1148" s="111" t="str">
        <f t="shared" si="17"/>
        <v/>
      </c>
      <c r="E1148" s="109"/>
    </row>
    <row r="1149" spans="1:5" ht="20.100000000000001" customHeight="1">
      <c r="A1149" s="114" t="s">
        <v>1043</v>
      </c>
      <c r="B1149" s="109"/>
      <c r="C1149" s="109"/>
      <c r="D1149" s="111" t="str">
        <f t="shared" si="17"/>
        <v/>
      </c>
      <c r="E1149" s="109"/>
    </row>
    <row r="1150" spans="1:5" ht="20.100000000000001" customHeight="1">
      <c r="A1150" s="114" t="s">
        <v>1044</v>
      </c>
      <c r="B1150" s="111">
        <f>SUM(B1151,B1171,B1191,B1200,B1213,B1228,)</f>
        <v>176</v>
      </c>
      <c r="C1150" s="111">
        <f>SUM(C1151,C1171,C1191,C1200,C1213,C1228,)</f>
        <v>201</v>
      </c>
      <c r="D1150" s="111">
        <f t="shared" si="17"/>
        <v>114.2</v>
      </c>
      <c r="E1150" s="109"/>
    </row>
    <row r="1151" spans="1:5" ht="20.100000000000001" customHeight="1">
      <c r="A1151" s="114" t="s">
        <v>1045</v>
      </c>
      <c r="B1151" s="111">
        <f>SUM(B1152:B1170)</f>
        <v>176</v>
      </c>
      <c r="C1151" s="111">
        <f>SUM(C1152:C1170)</f>
        <v>201</v>
      </c>
      <c r="D1151" s="111">
        <f t="shared" si="17"/>
        <v>114.2</v>
      </c>
      <c r="E1151" s="109"/>
    </row>
    <row r="1152" spans="1:5" ht="20.100000000000001" customHeight="1">
      <c r="A1152" s="114" t="s">
        <v>774</v>
      </c>
      <c r="B1152" s="109">
        <v>176</v>
      </c>
      <c r="C1152" s="109">
        <v>65</v>
      </c>
      <c r="D1152" s="111">
        <f t="shared" si="17"/>
        <v>36.9</v>
      </c>
      <c r="E1152" s="109"/>
    </row>
    <row r="1153" spans="1:5" ht="20.100000000000001" customHeight="1">
      <c r="A1153" s="114" t="s">
        <v>775</v>
      </c>
      <c r="B1153" s="109"/>
      <c r="C1153" s="109">
        <v>5</v>
      </c>
      <c r="D1153" s="111" t="str">
        <f t="shared" si="17"/>
        <v/>
      </c>
      <c r="E1153" s="109"/>
    </row>
    <row r="1154" spans="1:5" ht="20.100000000000001" customHeight="1">
      <c r="A1154" s="114" t="s">
        <v>776</v>
      </c>
      <c r="B1154" s="109"/>
      <c r="C1154" s="109"/>
      <c r="D1154" s="111" t="str">
        <f t="shared" si="17"/>
        <v/>
      </c>
      <c r="E1154" s="109"/>
    </row>
    <row r="1155" spans="1:5" ht="20.100000000000001" customHeight="1">
      <c r="A1155" s="114" t="s">
        <v>1046</v>
      </c>
      <c r="B1155" s="109"/>
      <c r="C1155" s="109"/>
      <c r="D1155" s="111" t="str">
        <f t="shared" si="17"/>
        <v/>
      </c>
      <c r="E1155" s="109"/>
    </row>
    <row r="1156" spans="1:5" ht="20.100000000000001" customHeight="1">
      <c r="A1156" s="114" t="s">
        <v>1047</v>
      </c>
      <c r="B1156" s="109"/>
      <c r="C1156" s="109"/>
      <c r="D1156" s="111" t="str">
        <f t="shared" si="17"/>
        <v/>
      </c>
      <c r="E1156" s="109"/>
    </row>
    <row r="1157" spans="1:5" ht="20.100000000000001" customHeight="1">
      <c r="A1157" s="114" t="s">
        <v>1048</v>
      </c>
      <c r="B1157" s="109"/>
      <c r="C1157" s="109">
        <v>66</v>
      </c>
      <c r="D1157" s="111" t="str">
        <f t="shared" ref="D1157:D1220" si="18">IF(B1157=0,"",ROUND(C1157/B1157*100,1))</f>
        <v/>
      </c>
      <c r="E1157" s="109"/>
    </row>
    <row r="1158" spans="1:5" ht="20.100000000000001" customHeight="1">
      <c r="A1158" s="114" t="s">
        <v>1049</v>
      </c>
      <c r="B1158" s="109"/>
      <c r="C1158" s="109"/>
      <c r="D1158" s="111" t="str">
        <f t="shared" si="18"/>
        <v/>
      </c>
      <c r="E1158" s="109"/>
    </row>
    <row r="1159" spans="1:5" ht="20.100000000000001" customHeight="1">
      <c r="A1159" s="114" t="s">
        <v>1050</v>
      </c>
      <c r="B1159" s="109"/>
      <c r="C1159" s="109"/>
      <c r="D1159" s="111" t="str">
        <f t="shared" si="18"/>
        <v/>
      </c>
      <c r="E1159" s="109"/>
    </row>
    <row r="1160" spans="1:5" ht="20.100000000000001" customHeight="1">
      <c r="A1160" s="114" t="s">
        <v>1051</v>
      </c>
      <c r="B1160" s="109"/>
      <c r="C1160" s="109">
        <v>40</v>
      </c>
      <c r="D1160" s="111" t="str">
        <f t="shared" si="18"/>
        <v/>
      </c>
      <c r="E1160" s="109"/>
    </row>
    <row r="1161" spans="1:5" ht="20.100000000000001" customHeight="1">
      <c r="A1161" s="114" t="s">
        <v>1052</v>
      </c>
      <c r="B1161" s="109"/>
      <c r="C1161" s="109">
        <v>25</v>
      </c>
      <c r="D1161" s="111" t="str">
        <f t="shared" si="18"/>
        <v/>
      </c>
      <c r="E1161" s="109"/>
    </row>
    <row r="1162" spans="1:5" ht="20.100000000000001" customHeight="1">
      <c r="A1162" s="114" t="s">
        <v>1053</v>
      </c>
      <c r="B1162" s="109"/>
      <c r="C1162" s="109"/>
      <c r="D1162" s="111" t="str">
        <f t="shared" si="18"/>
        <v/>
      </c>
      <c r="E1162" s="109"/>
    </row>
    <row r="1163" spans="1:5" ht="20.100000000000001" customHeight="1">
      <c r="A1163" s="114" t="s">
        <v>1054</v>
      </c>
      <c r="B1163" s="109"/>
      <c r="C1163" s="109"/>
      <c r="D1163" s="111" t="str">
        <f t="shared" si="18"/>
        <v/>
      </c>
      <c r="E1163" s="109"/>
    </row>
    <row r="1164" spans="1:5" ht="20.100000000000001" customHeight="1">
      <c r="A1164" s="114" t="s">
        <v>1055</v>
      </c>
      <c r="B1164" s="109"/>
      <c r="C1164" s="109"/>
      <c r="D1164" s="111" t="str">
        <f t="shared" si="18"/>
        <v/>
      </c>
      <c r="E1164" s="109"/>
    </row>
    <row r="1165" spans="1:5" ht="20.100000000000001" customHeight="1">
      <c r="A1165" s="114" t="s">
        <v>1056</v>
      </c>
      <c r="B1165" s="109"/>
      <c r="C1165" s="109"/>
      <c r="D1165" s="111" t="str">
        <f t="shared" si="18"/>
        <v/>
      </c>
      <c r="E1165" s="109"/>
    </row>
    <row r="1166" spans="1:5" ht="20.100000000000001" customHeight="1">
      <c r="A1166" s="114" t="s">
        <v>1057</v>
      </c>
      <c r="B1166" s="109"/>
      <c r="C1166" s="109"/>
      <c r="D1166" s="111" t="str">
        <f t="shared" si="18"/>
        <v/>
      </c>
      <c r="E1166" s="109"/>
    </row>
    <row r="1167" spans="1:5" ht="20.100000000000001" customHeight="1">
      <c r="A1167" s="114" t="s">
        <v>1058</v>
      </c>
      <c r="B1167" s="109"/>
      <c r="C1167" s="109"/>
      <c r="D1167" s="111" t="str">
        <f t="shared" si="18"/>
        <v/>
      </c>
      <c r="E1167" s="109"/>
    </row>
    <row r="1168" spans="1:5" ht="20.100000000000001" customHeight="1">
      <c r="A1168" s="114" t="s">
        <v>1059</v>
      </c>
      <c r="B1168" s="109"/>
      <c r="C1168" s="109"/>
      <c r="D1168" s="111" t="str">
        <f t="shared" si="18"/>
        <v/>
      </c>
      <c r="E1168" s="109"/>
    </row>
    <row r="1169" spans="1:5" ht="20.100000000000001" customHeight="1">
      <c r="A1169" s="114" t="s">
        <v>794</v>
      </c>
      <c r="B1169" s="109"/>
      <c r="C1169" s="109"/>
      <c r="D1169" s="111" t="str">
        <f t="shared" si="18"/>
        <v/>
      </c>
      <c r="E1169" s="109"/>
    </row>
    <row r="1170" spans="1:5" ht="20.100000000000001" customHeight="1">
      <c r="A1170" s="114" t="s">
        <v>1060</v>
      </c>
      <c r="B1170" s="109"/>
      <c r="C1170" s="109"/>
      <c r="D1170" s="111" t="str">
        <f t="shared" si="18"/>
        <v/>
      </c>
      <c r="E1170" s="109"/>
    </row>
    <row r="1171" spans="1:5" ht="20.100000000000001" customHeight="1">
      <c r="A1171" s="114" t="s">
        <v>1061</v>
      </c>
      <c r="B1171" s="111">
        <f>SUM(B1172:B1190)</f>
        <v>0</v>
      </c>
      <c r="C1171" s="111">
        <f>SUM(C1172:C1190)</f>
        <v>0</v>
      </c>
      <c r="D1171" s="111" t="str">
        <f t="shared" si="18"/>
        <v/>
      </c>
      <c r="E1171" s="109"/>
    </row>
    <row r="1172" spans="1:5" ht="20.100000000000001" customHeight="1">
      <c r="A1172" s="114" t="s">
        <v>774</v>
      </c>
      <c r="B1172" s="109"/>
      <c r="C1172" s="109"/>
      <c r="D1172" s="111" t="str">
        <f t="shared" si="18"/>
        <v/>
      </c>
      <c r="E1172" s="109"/>
    </row>
    <row r="1173" spans="1:5" ht="20.100000000000001" customHeight="1">
      <c r="A1173" s="114" t="s">
        <v>775</v>
      </c>
      <c r="B1173" s="109"/>
      <c r="C1173" s="109"/>
      <c r="D1173" s="111" t="str">
        <f t="shared" si="18"/>
        <v/>
      </c>
      <c r="E1173" s="109"/>
    </row>
    <row r="1174" spans="1:5" ht="20.100000000000001" customHeight="1">
      <c r="A1174" s="114" t="s">
        <v>776</v>
      </c>
      <c r="B1174" s="109"/>
      <c r="C1174" s="109"/>
      <c r="D1174" s="111" t="str">
        <f t="shared" si="18"/>
        <v/>
      </c>
      <c r="E1174" s="109"/>
    </row>
    <row r="1175" spans="1:5" ht="20.100000000000001" customHeight="1">
      <c r="A1175" s="114" t="s">
        <v>1062</v>
      </c>
      <c r="B1175" s="109"/>
      <c r="C1175" s="109"/>
      <c r="D1175" s="111" t="str">
        <f t="shared" si="18"/>
        <v/>
      </c>
      <c r="E1175" s="109"/>
    </row>
    <row r="1176" spans="1:5" ht="20.100000000000001" customHeight="1">
      <c r="A1176" s="114" t="s">
        <v>1063</v>
      </c>
      <c r="B1176" s="109"/>
      <c r="C1176" s="109"/>
      <c r="D1176" s="111" t="str">
        <f t="shared" si="18"/>
        <v/>
      </c>
      <c r="E1176" s="109"/>
    </row>
    <row r="1177" spans="1:5" ht="20.100000000000001" customHeight="1">
      <c r="A1177" s="114" t="s">
        <v>1064</v>
      </c>
      <c r="B1177" s="109"/>
      <c r="C1177" s="109"/>
      <c r="D1177" s="111" t="str">
        <f t="shared" si="18"/>
        <v/>
      </c>
      <c r="E1177" s="109"/>
    </row>
    <row r="1178" spans="1:5" ht="20.100000000000001" customHeight="1">
      <c r="A1178" s="114" t="s">
        <v>1065</v>
      </c>
      <c r="B1178" s="109"/>
      <c r="C1178" s="109"/>
      <c r="D1178" s="111" t="str">
        <f t="shared" si="18"/>
        <v/>
      </c>
      <c r="E1178" s="109"/>
    </row>
    <row r="1179" spans="1:5" ht="20.100000000000001" customHeight="1">
      <c r="A1179" s="114" t="s">
        <v>1066</v>
      </c>
      <c r="B1179" s="109"/>
      <c r="C1179" s="109"/>
      <c r="D1179" s="111" t="str">
        <f t="shared" si="18"/>
        <v/>
      </c>
      <c r="E1179" s="109"/>
    </row>
    <row r="1180" spans="1:5" ht="20.100000000000001" customHeight="1">
      <c r="A1180" s="114" t="s">
        <v>1067</v>
      </c>
      <c r="B1180" s="109"/>
      <c r="C1180" s="109"/>
      <c r="D1180" s="111" t="str">
        <f t="shared" si="18"/>
        <v/>
      </c>
      <c r="E1180" s="109"/>
    </row>
    <row r="1181" spans="1:5" ht="20.100000000000001" customHeight="1">
      <c r="A1181" s="114" t="s">
        <v>1068</v>
      </c>
      <c r="B1181" s="109"/>
      <c r="C1181" s="109"/>
      <c r="D1181" s="111" t="str">
        <f t="shared" si="18"/>
        <v/>
      </c>
      <c r="E1181" s="109"/>
    </row>
    <row r="1182" spans="1:5" ht="20.100000000000001" customHeight="1">
      <c r="A1182" s="114" t="s">
        <v>1069</v>
      </c>
      <c r="B1182" s="109"/>
      <c r="C1182" s="109"/>
      <c r="D1182" s="111" t="str">
        <f t="shared" si="18"/>
        <v/>
      </c>
      <c r="E1182" s="109"/>
    </row>
    <row r="1183" spans="1:5" ht="20.100000000000001" customHeight="1">
      <c r="A1183" s="114" t="s">
        <v>1070</v>
      </c>
      <c r="B1183" s="109"/>
      <c r="C1183" s="109"/>
      <c r="D1183" s="111" t="str">
        <f t="shared" si="18"/>
        <v/>
      </c>
      <c r="E1183" s="109"/>
    </row>
    <row r="1184" spans="1:5" ht="20.100000000000001" customHeight="1">
      <c r="A1184" s="114" t="s">
        <v>1071</v>
      </c>
      <c r="B1184" s="109"/>
      <c r="C1184" s="109"/>
      <c r="D1184" s="111" t="str">
        <f t="shared" si="18"/>
        <v/>
      </c>
      <c r="E1184" s="109"/>
    </row>
    <row r="1185" spans="1:5" ht="20.100000000000001" customHeight="1">
      <c r="A1185" s="114" t="s">
        <v>1072</v>
      </c>
      <c r="B1185" s="109"/>
      <c r="C1185" s="109"/>
      <c r="D1185" s="111" t="str">
        <f t="shared" si="18"/>
        <v/>
      </c>
      <c r="E1185" s="109"/>
    </row>
    <row r="1186" spans="1:5" ht="20.100000000000001" customHeight="1">
      <c r="A1186" s="114" t="s">
        <v>1073</v>
      </c>
      <c r="B1186" s="109"/>
      <c r="C1186" s="109"/>
      <c r="D1186" s="111" t="str">
        <f t="shared" si="18"/>
        <v/>
      </c>
      <c r="E1186" s="109"/>
    </row>
    <row r="1187" spans="1:5" ht="20.100000000000001" customHeight="1">
      <c r="A1187" s="114" t="s">
        <v>1074</v>
      </c>
      <c r="B1187" s="109"/>
      <c r="C1187" s="109"/>
      <c r="D1187" s="111" t="str">
        <f t="shared" si="18"/>
        <v/>
      </c>
      <c r="E1187" s="109"/>
    </row>
    <row r="1188" spans="1:5" ht="20.100000000000001" customHeight="1">
      <c r="A1188" s="114" t="s">
        <v>1075</v>
      </c>
      <c r="B1188" s="109"/>
      <c r="C1188" s="109"/>
      <c r="D1188" s="111" t="str">
        <f t="shared" si="18"/>
        <v/>
      </c>
      <c r="E1188" s="109"/>
    </row>
    <row r="1189" spans="1:5" ht="20.100000000000001" customHeight="1">
      <c r="A1189" s="114" t="s">
        <v>794</v>
      </c>
      <c r="B1189" s="109"/>
      <c r="C1189" s="109"/>
      <c r="D1189" s="111" t="str">
        <f t="shared" si="18"/>
        <v/>
      </c>
      <c r="E1189" s="109"/>
    </row>
    <row r="1190" spans="1:5" ht="20.100000000000001" customHeight="1">
      <c r="A1190" s="114" t="s">
        <v>1076</v>
      </c>
      <c r="B1190" s="109"/>
      <c r="C1190" s="109"/>
      <c r="D1190" s="111" t="str">
        <f t="shared" si="18"/>
        <v/>
      </c>
      <c r="E1190" s="109"/>
    </row>
    <row r="1191" spans="1:5" ht="20.100000000000001" customHeight="1">
      <c r="A1191" s="114" t="s">
        <v>1077</v>
      </c>
      <c r="B1191" s="111">
        <f>SUM(B1192:B1199)</f>
        <v>0</v>
      </c>
      <c r="C1191" s="111">
        <f>SUM(C1192:C1199)</f>
        <v>0</v>
      </c>
      <c r="D1191" s="111" t="str">
        <f t="shared" si="18"/>
        <v/>
      </c>
      <c r="E1191" s="109"/>
    </row>
    <row r="1192" spans="1:5" ht="20.100000000000001" customHeight="1">
      <c r="A1192" s="114" t="s">
        <v>774</v>
      </c>
      <c r="B1192" s="109"/>
      <c r="C1192" s="109"/>
      <c r="D1192" s="111" t="str">
        <f t="shared" si="18"/>
        <v/>
      </c>
      <c r="E1192" s="109"/>
    </row>
    <row r="1193" spans="1:5" ht="20.100000000000001" customHeight="1">
      <c r="A1193" s="114" t="s">
        <v>775</v>
      </c>
      <c r="B1193" s="109"/>
      <c r="C1193" s="109"/>
      <c r="D1193" s="111" t="str">
        <f t="shared" si="18"/>
        <v/>
      </c>
      <c r="E1193" s="109"/>
    </row>
    <row r="1194" spans="1:5" ht="20.100000000000001" customHeight="1">
      <c r="A1194" s="114" t="s">
        <v>776</v>
      </c>
      <c r="B1194" s="109"/>
      <c r="C1194" s="109"/>
      <c r="D1194" s="111" t="str">
        <f t="shared" si="18"/>
        <v/>
      </c>
      <c r="E1194" s="109"/>
    </row>
    <row r="1195" spans="1:5" ht="20.100000000000001" customHeight="1">
      <c r="A1195" s="114" t="s">
        <v>1078</v>
      </c>
      <c r="B1195" s="109"/>
      <c r="C1195" s="109"/>
      <c r="D1195" s="111" t="str">
        <f t="shared" si="18"/>
        <v/>
      </c>
      <c r="E1195" s="109"/>
    </row>
    <row r="1196" spans="1:5" ht="20.100000000000001" customHeight="1">
      <c r="A1196" s="114" t="s">
        <v>1079</v>
      </c>
      <c r="B1196" s="109"/>
      <c r="C1196" s="109"/>
      <c r="D1196" s="111" t="str">
        <f t="shared" si="18"/>
        <v/>
      </c>
      <c r="E1196" s="109"/>
    </row>
    <row r="1197" spans="1:5" ht="20.100000000000001" customHeight="1">
      <c r="A1197" s="114" t="s">
        <v>1080</v>
      </c>
      <c r="B1197" s="109"/>
      <c r="C1197" s="109"/>
      <c r="D1197" s="111" t="str">
        <f t="shared" si="18"/>
        <v/>
      </c>
      <c r="E1197" s="109"/>
    </row>
    <row r="1198" spans="1:5" ht="20.100000000000001" customHeight="1">
      <c r="A1198" s="114" t="s">
        <v>794</v>
      </c>
      <c r="B1198" s="109"/>
      <c r="C1198" s="109"/>
      <c r="D1198" s="111" t="str">
        <f t="shared" si="18"/>
        <v/>
      </c>
      <c r="E1198" s="109"/>
    </row>
    <row r="1199" spans="1:5" ht="20.100000000000001" customHeight="1">
      <c r="A1199" s="114" t="s">
        <v>1081</v>
      </c>
      <c r="B1199" s="109"/>
      <c r="C1199" s="109"/>
      <c r="D1199" s="111" t="str">
        <f t="shared" si="18"/>
        <v/>
      </c>
      <c r="E1199" s="109"/>
    </row>
    <row r="1200" spans="1:5" ht="20.100000000000001" customHeight="1">
      <c r="A1200" s="114" t="s">
        <v>1082</v>
      </c>
      <c r="B1200" s="111">
        <f>SUM(B1201:B1212)</f>
        <v>0</v>
      </c>
      <c r="C1200" s="111">
        <f>SUM(C1201:C1212)</f>
        <v>0</v>
      </c>
      <c r="D1200" s="111" t="str">
        <f t="shared" si="18"/>
        <v/>
      </c>
      <c r="E1200" s="109"/>
    </row>
    <row r="1201" spans="1:5" ht="20.100000000000001" customHeight="1">
      <c r="A1201" s="114" t="s">
        <v>774</v>
      </c>
      <c r="B1201" s="109"/>
      <c r="C1201" s="109"/>
      <c r="D1201" s="111" t="str">
        <f t="shared" si="18"/>
        <v/>
      </c>
      <c r="E1201" s="109"/>
    </row>
    <row r="1202" spans="1:5" ht="20.100000000000001" customHeight="1">
      <c r="A1202" s="114" t="s">
        <v>775</v>
      </c>
      <c r="B1202" s="109"/>
      <c r="C1202" s="109"/>
      <c r="D1202" s="111" t="str">
        <f t="shared" si="18"/>
        <v/>
      </c>
      <c r="E1202" s="109"/>
    </row>
    <row r="1203" spans="1:5" ht="20.100000000000001" customHeight="1">
      <c r="A1203" s="114" t="s">
        <v>776</v>
      </c>
      <c r="B1203" s="109"/>
      <c r="C1203" s="109"/>
      <c r="D1203" s="111" t="str">
        <f t="shared" si="18"/>
        <v/>
      </c>
      <c r="E1203" s="109"/>
    </row>
    <row r="1204" spans="1:5" ht="20.100000000000001" customHeight="1">
      <c r="A1204" s="114" t="s">
        <v>1083</v>
      </c>
      <c r="B1204" s="109"/>
      <c r="C1204" s="109"/>
      <c r="D1204" s="111" t="str">
        <f t="shared" si="18"/>
        <v/>
      </c>
      <c r="E1204" s="109"/>
    </row>
    <row r="1205" spans="1:5" ht="20.100000000000001" customHeight="1">
      <c r="A1205" s="114" t="s">
        <v>1084</v>
      </c>
      <c r="B1205" s="109"/>
      <c r="C1205" s="109"/>
      <c r="D1205" s="111" t="str">
        <f t="shared" si="18"/>
        <v/>
      </c>
      <c r="E1205" s="109"/>
    </row>
    <row r="1206" spans="1:5" ht="20.100000000000001" customHeight="1">
      <c r="A1206" s="114" t="s">
        <v>1085</v>
      </c>
      <c r="B1206" s="109"/>
      <c r="C1206" s="109"/>
      <c r="D1206" s="111" t="str">
        <f t="shared" si="18"/>
        <v/>
      </c>
      <c r="E1206" s="109"/>
    </row>
    <row r="1207" spans="1:5" ht="20.100000000000001" customHeight="1">
      <c r="A1207" s="114" t="s">
        <v>1086</v>
      </c>
      <c r="B1207" s="109"/>
      <c r="C1207" s="109"/>
      <c r="D1207" s="111" t="str">
        <f t="shared" si="18"/>
        <v/>
      </c>
      <c r="E1207" s="109"/>
    </row>
    <row r="1208" spans="1:5" ht="20.100000000000001" customHeight="1">
      <c r="A1208" s="114" t="s">
        <v>1087</v>
      </c>
      <c r="B1208" s="109"/>
      <c r="C1208" s="109"/>
      <c r="D1208" s="111" t="str">
        <f t="shared" si="18"/>
        <v/>
      </c>
      <c r="E1208" s="109"/>
    </row>
    <row r="1209" spans="1:5" ht="20.100000000000001" customHeight="1">
      <c r="A1209" s="114" t="s">
        <v>1088</v>
      </c>
      <c r="B1209" s="109"/>
      <c r="C1209" s="109"/>
      <c r="D1209" s="111" t="str">
        <f t="shared" si="18"/>
        <v/>
      </c>
      <c r="E1209" s="109"/>
    </row>
    <row r="1210" spans="1:5" ht="20.100000000000001" customHeight="1">
      <c r="A1210" s="114" t="s">
        <v>1089</v>
      </c>
      <c r="B1210" s="109"/>
      <c r="C1210" s="109"/>
      <c r="D1210" s="111" t="str">
        <f t="shared" si="18"/>
        <v/>
      </c>
      <c r="E1210" s="109"/>
    </row>
    <row r="1211" spans="1:5" ht="20.100000000000001" customHeight="1">
      <c r="A1211" s="114" t="s">
        <v>1090</v>
      </c>
      <c r="B1211" s="109"/>
      <c r="C1211" s="109"/>
      <c r="D1211" s="111" t="str">
        <f t="shared" si="18"/>
        <v/>
      </c>
      <c r="E1211" s="109"/>
    </row>
    <row r="1212" spans="1:5" ht="20.100000000000001" customHeight="1">
      <c r="A1212" s="114" t="s">
        <v>1091</v>
      </c>
      <c r="B1212" s="109"/>
      <c r="C1212" s="109"/>
      <c r="D1212" s="111" t="str">
        <f t="shared" si="18"/>
        <v/>
      </c>
      <c r="E1212" s="109"/>
    </row>
    <row r="1213" spans="1:5" ht="20.100000000000001" customHeight="1">
      <c r="A1213" s="114" t="s">
        <v>1092</v>
      </c>
      <c r="B1213" s="111">
        <f>SUM(B1214:B1227)</f>
        <v>0</v>
      </c>
      <c r="C1213" s="111">
        <f>SUM(C1214:C1227)</f>
        <v>0</v>
      </c>
      <c r="D1213" s="111" t="str">
        <f t="shared" si="18"/>
        <v/>
      </c>
      <c r="E1213" s="109"/>
    </row>
    <row r="1214" spans="1:5" ht="20.100000000000001" customHeight="1">
      <c r="A1214" s="114" t="s">
        <v>774</v>
      </c>
      <c r="B1214" s="109"/>
      <c r="C1214" s="109"/>
      <c r="D1214" s="111" t="str">
        <f t="shared" si="18"/>
        <v/>
      </c>
      <c r="E1214" s="109"/>
    </row>
    <row r="1215" spans="1:5" ht="20.100000000000001" customHeight="1">
      <c r="A1215" s="114" t="s">
        <v>775</v>
      </c>
      <c r="B1215" s="109"/>
      <c r="C1215" s="109"/>
      <c r="D1215" s="111" t="str">
        <f t="shared" si="18"/>
        <v/>
      </c>
      <c r="E1215" s="109"/>
    </row>
    <row r="1216" spans="1:5" ht="20.100000000000001" customHeight="1">
      <c r="A1216" s="114" t="s">
        <v>776</v>
      </c>
      <c r="B1216" s="109"/>
      <c r="C1216" s="109"/>
      <c r="D1216" s="111" t="str">
        <f t="shared" si="18"/>
        <v/>
      </c>
      <c r="E1216" s="109"/>
    </row>
    <row r="1217" spans="1:5" ht="20.100000000000001" customHeight="1">
      <c r="A1217" s="114" t="s">
        <v>1093</v>
      </c>
      <c r="B1217" s="109"/>
      <c r="C1217" s="109"/>
      <c r="D1217" s="111" t="str">
        <f t="shared" si="18"/>
        <v/>
      </c>
      <c r="E1217" s="109"/>
    </row>
    <row r="1218" spans="1:5" ht="20.100000000000001" customHeight="1">
      <c r="A1218" s="114" t="s">
        <v>1094</v>
      </c>
      <c r="B1218" s="109"/>
      <c r="C1218" s="109"/>
      <c r="D1218" s="111" t="str">
        <f t="shared" si="18"/>
        <v/>
      </c>
      <c r="E1218" s="109"/>
    </row>
    <row r="1219" spans="1:5" ht="20.100000000000001" customHeight="1">
      <c r="A1219" s="114" t="s">
        <v>1095</v>
      </c>
      <c r="B1219" s="109"/>
      <c r="C1219" s="109"/>
      <c r="D1219" s="111" t="str">
        <f t="shared" si="18"/>
        <v/>
      </c>
      <c r="E1219" s="109"/>
    </row>
    <row r="1220" spans="1:5" ht="20.100000000000001" customHeight="1">
      <c r="A1220" s="114" t="s">
        <v>1096</v>
      </c>
      <c r="B1220" s="109"/>
      <c r="C1220" s="109"/>
      <c r="D1220" s="111" t="str">
        <f t="shared" si="18"/>
        <v/>
      </c>
      <c r="E1220" s="109"/>
    </row>
    <row r="1221" spans="1:5" ht="20.100000000000001" customHeight="1">
      <c r="A1221" s="114" t="s">
        <v>1097</v>
      </c>
      <c r="B1221" s="109"/>
      <c r="C1221" s="109"/>
      <c r="D1221" s="111" t="str">
        <f t="shared" ref="D1221:D1284" si="19">IF(B1221=0,"",ROUND(C1221/B1221*100,1))</f>
        <v/>
      </c>
      <c r="E1221" s="109"/>
    </row>
    <row r="1222" spans="1:5" ht="20.100000000000001" customHeight="1">
      <c r="A1222" s="114" t="s">
        <v>1098</v>
      </c>
      <c r="B1222" s="109"/>
      <c r="C1222" s="109"/>
      <c r="D1222" s="111" t="str">
        <f t="shared" si="19"/>
        <v/>
      </c>
      <c r="E1222" s="109"/>
    </row>
    <row r="1223" spans="1:5" ht="20.100000000000001" customHeight="1">
      <c r="A1223" s="114" t="s">
        <v>1099</v>
      </c>
      <c r="B1223" s="109"/>
      <c r="C1223" s="109"/>
      <c r="D1223" s="111" t="str">
        <f t="shared" si="19"/>
        <v/>
      </c>
      <c r="E1223" s="109"/>
    </row>
    <row r="1224" spans="1:5" ht="20.100000000000001" customHeight="1">
      <c r="A1224" s="114" t="s">
        <v>1100</v>
      </c>
      <c r="B1224" s="109"/>
      <c r="C1224" s="109"/>
      <c r="D1224" s="111" t="str">
        <f t="shared" si="19"/>
        <v/>
      </c>
      <c r="E1224" s="109"/>
    </row>
    <row r="1225" spans="1:5" ht="20.100000000000001" customHeight="1">
      <c r="A1225" s="114" t="s">
        <v>1101</v>
      </c>
      <c r="B1225" s="109"/>
      <c r="C1225" s="109"/>
      <c r="D1225" s="111" t="str">
        <f t="shared" si="19"/>
        <v/>
      </c>
      <c r="E1225" s="109"/>
    </row>
    <row r="1226" spans="1:5" ht="20.100000000000001" customHeight="1">
      <c r="A1226" s="114" t="s">
        <v>1102</v>
      </c>
      <c r="B1226" s="109"/>
      <c r="C1226" s="109"/>
      <c r="D1226" s="111" t="str">
        <f t="shared" si="19"/>
        <v/>
      </c>
      <c r="E1226" s="109"/>
    </row>
    <row r="1227" spans="1:5" ht="20.100000000000001" customHeight="1">
      <c r="A1227" s="114" t="s">
        <v>1103</v>
      </c>
      <c r="B1227" s="109"/>
      <c r="C1227" s="109"/>
      <c r="D1227" s="111" t="str">
        <f t="shared" si="19"/>
        <v/>
      </c>
      <c r="E1227" s="109"/>
    </row>
    <row r="1228" spans="1:5" ht="20.100000000000001" customHeight="1">
      <c r="A1228" s="114" t="s">
        <v>1104</v>
      </c>
      <c r="B1228" s="109"/>
      <c r="C1228" s="109"/>
      <c r="D1228" s="111" t="str">
        <f t="shared" si="19"/>
        <v/>
      </c>
      <c r="E1228" s="109"/>
    </row>
    <row r="1229" spans="1:5" ht="20.100000000000001" customHeight="1">
      <c r="A1229" s="114" t="s">
        <v>1105</v>
      </c>
      <c r="B1229" s="111">
        <f>SUM(B1230,B1239,B1243,)</f>
        <v>2542</v>
      </c>
      <c r="C1229" s="111">
        <f>SUM(C1230,C1239,C1243,)</f>
        <v>9</v>
      </c>
      <c r="D1229" s="111">
        <f t="shared" si="19"/>
        <v>0.4</v>
      </c>
      <c r="E1229" s="109"/>
    </row>
    <row r="1230" spans="1:5" ht="20.100000000000001" customHeight="1">
      <c r="A1230" s="114" t="s">
        <v>1106</v>
      </c>
      <c r="B1230" s="111">
        <f>SUM(B1231:B1238)</f>
        <v>2542</v>
      </c>
      <c r="C1230" s="111">
        <f>SUM(C1231:C1238)</f>
        <v>9</v>
      </c>
      <c r="D1230" s="111">
        <f t="shared" si="19"/>
        <v>0.4</v>
      </c>
      <c r="E1230" s="109"/>
    </row>
    <row r="1231" spans="1:5" ht="20.100000000000001" customHeight="1">
      <c r="A1231" s="114" t="s">
        <v>1107</v>
      </c>
      <c r="B1231" s="109"/>
      <c r="C1231" s="109"/>
      <c r="D1231" s="111" t="str">
        <f t="shared" si="19"/>
        <v/>
      </c>
      <c r="E1231" s="109"/>
    </row>
    <row r="1232" spans="1:5" ht="20.100000000000001" customHeight="1">
      <c r="A1232" s="114" t="s">
        <v>1108</v>
      </c>
      <c r="B1232" s="109"/>
      <c r="C1232" s="109"/>
      <c r="D1232" s="111" t="str">
        <f t="shared" si="19"/>
        <v/>
      </c>
      <c r="E1232" s="109"/>
    </row>
    <row r="1233" spans="1:5" ht="20.100000000000001" customHeight="1">
      <c r="A1233" s="114" t="s">
        <v>1109</v>
      </c>
      <c r="B1233" s="109">
        <v>2542</v>
      </c>
      <c r="C1233" s="109">
        <v>9</v>
      </c>
      <c r="D1233" s="111">
        <f t="shared" si="19"/>
        <v>0.4</v>
      </c>
      <c r="E1233" s="109"/>
    </row>
    <row r="1234" spans="1:5" ht="20.100000000000001" customHeight="1">
      <c r="A1234" s="114" t="s">
        <v>1110</v>
      </c>
      <c r="B1234" s="109"/>
      <c r="C1234" s="109"/>
      <c r="D1234" s="111" t="str">
        <f t="shared" si="19"/>
        <v/>
      </c>
      <c r="E1234" s="109"/>
    </row>
    <row r="1235" spans="1:5" ht="20.100000000000001" customHeight="1">
      <c r="A1235" s="114" t="s">
        <v>1111</v>
      </c>
      <c r="B1235" s="109"/>
      <c r="C1235" s="109"/>
      <c r="D1235" s="111" t="str">
        <f t="shared" si="19"/>
        <v/>
      </c>
      <c r="E1235" s="109"/>
    </row>
    <row r="1236" spans="1:5" ht="20.100000000000001" customHeight="1">
      <c r="A1236" s="114" t="s">
        <v>1112</v>
      </c>
      <c r="B1236" s="109"/>
      <c r="C1236" s="109"/>
      <c r="D1236" s="111" t="str">
        <f t="shared" si="19"/>
        <v/>
      </c>
      <c r="E1236" s="109"/>
    </row>
    <row r="1237" spans="1:5" ht="20.100000000000001" customHeight="1">
      <c r="A1237" s="114" t="s">
        <v>1113</v>
      </c>
      <c r="B1237" s="109"/>
      <c r="C1237" s="109"/>
      <c r="D1237" s="111" t="str">
        <f t="shared" si="19"/>
        <v/>
      </c>
      <c r="E1237" s="109"/>
    </row>
    <row r="1238" spans="1:5" ht="20.100000000000001" customHeight="1">
      <c r="A1238" s="114" t="s">
        <v>1114</v>
      </c>
      <c r="B1238" s="109"/>
      <c r="C1238" s="109"/>
      <c r="D1238" s="111" t="str">
        <f t="shared" si="19"/>
        <v/>
      </c>
      <c r="E1238" s="109"/>
    </row>
    <row r="1239" spans="1:5" ht="20.100000000000001" customHeight="1">
      <c r="A1239" s="114" t="s">
        <v>1115</v>
      </c>
      <c r="B1239" s="111">
        <f>SUM(B1240:B1242)</f>
        <v>0</v>
      </c>
      <c r="C1239" s="111">
        <f>SUM(C1240:C1242)</f>
        <v>0</v>
      </c>
      <c r="D1239" s="111" t="str">
        <f t="shared" si="19"/>
        <v/>
      </c>
      <c r="E1239" s="109"/>
    </row>
    <row r="1240" spans="1:5" ht="20.100000000000001" customHeight="1">
      <c r="A1240" s="114" t="s">
        <v>1116</v>
      </c>
      <c r="B1240" s="109"/>
      <c r="C1240" s="109"/>
      <c r="D1240" s="111" t="str">
        <f t="shared" si="19"/>
        <v/>
      </c>
      <c r="E1240" s="109"/>
    </row>
    <row r="1241" spans="1:5" ht="20.100000000000001" customHeight="1">
      <c r="A1241" s="114" t="s">
        <v>1117</v>
      </c>
      <c r="B1241" s="109"/>
      <c r="C1241" s="109"/>
      <c r="D1241" s="111" t="str">
        <f t="shared" si="19"/>
        <v/>
      </c>
      <c r="E1241" s="109"/>
    </row>
    <row r="1242" spans="1:5" ht="20.100000000000001" customHeight="1">
      <c r="A1242" s="114" t="s">
        <v>1118</v>
      </c>
      <c r="B1242" s="109"/>
      <c r="C1242" s="109"/>
      <c r="D1242" s="111" t="str">
        <f t="shared" si="19"/>
        <v/>
      </c>
      <c r="E1242" s="109"/>
    </row>
    <row r="1243" spans="1:5" ht="20.100000000000001" customHeight="1">
      <c r="A1243" s="114" t="s">
        <v>1119</v>
      </c>
      <c r="B1243" s="111">
        <f>SUM(B1244:B1246)</f>
        <v>0</v>
      </c>
      <c r="C1243" s="111">
        <f>SUM(C1244:C1246)</f>
        <v>0</v>
      </c>
      <c r="D1243" s="111" t="str">
        <f t="shared" si="19"/>
        <v/>
      </c>
      <c r="E1243" s="109"/>
    </row>
    <row r="1244" spans="1:5" ht="20.100000000000001" customHeight="1">
      <c r="A1244" s="114" t="s">
        <v>1120</v>
      </c>
      <c r="B1244" s="109"/>
      <c r="C1244" s="109"/>
      <c r="D1244" s="111" t="str">
        <f t="shared" si="19"/>
        <v/>
      </c>
      <c r="E1244" s="109"/>
    </row>
    <row r="1245" spans="1:5" ht="20.100000000000001" customHeight="1">
      <c r="A1245" s="114" t="s">
        <v>1121</v>
      </c>
      <c r="B1245" s="109"/>
      <c r="C1245" s="109"/>
      <c r="D1245" s="111" t="str">
        <f t="shared" si="19"/>
        <v/>
      </c>
      <c r="E1245" s="109"/>
    </row>
    <row r="1246" spans="1:5" ht="20.100000000000001" customHeight="1">
      <c r="A1246" s="114" t="s">
        <v>1122</v>
      </c>
      <c r="B1246" s="109"/>
      <c r="C1246" s="109"/>
      <c r="D1246" s="111" t="str">
        <f t="shared" si="19"/>
        <v/>
      </c>
      <c r="E1246" s="109"/>
    </row>
    <row r="1247" spans="1:5" ht="20.100000000000001" customHeight="1">
      <c r="A1247" s="114" t="s">
        <v>1123</v>
      </c>
      <c r="B1247" s="111">
        <f>SUM(B1248,B1263,B1277,B1282,B1288,)</f>
        <v>0</v>
      </c>
      <c r="C1247" s="111">
        <f>SUM(C1248,C1263,C1277,C1282,C1288,)</f>
        <v>0</v>
      </c>
      <c r="D1247" s="111" t="str">
        <f t="shared" si="19"/>
        <v/>
      </c>
      <c r="E1247" s="109"/>
    </row>
    <row r="1248" spans="1:5" ht="20.100000000000001" customHeight="1">
      <c r="A1248" s="114" t="s">
        <v>1124</v>
      </c>
      <c r="B1248" s="111">
        <f>SUM(B1249:B1262)</f>
        <v>0</v>
      </c>
      <c r="C1248" s="111">
        <f>SUM(C1249:C1262)</f>
        <v>0</v>
      </c>
      <c r="D1248" s="111" t="str">
        <f t="shared" si="19"/>
        <v/>
      </c>
      <c r="E1248" s="109"/>
    </row>
    <row r="1249" spans="1:5" ht="20.100000000000001" customHeight="1">
      <c r="A1249" s="114" t="s">
        <v>774</v>
      </c>
      <c r="B1249" s="109"/>
      <c r="C1249" s="109"/>
      <c r="D1249" s="111" t="str">
        <f t="shared" si="19"/>
        <v/>
      </c>
      <c r="E1249" s="109"/>
    </row>
    <row r="1250" spans="1:5" ht="20.100000000000001" customHeight="1">
      <c r="A1250" s="114" t="s">
        <v>775</v>
      </c>
      <c r="B1250" s="109"/>
      <c r="C1250" s="109"/>
      <c r="D1250" s="111" t="str">
        <f t="shared" si="19"/>
        <v/>
      </c>
      <c r="E1250" s="109"/>
    </row>
    <row r="1251" spans="1:5" ht="20.100000000000001" customHeight="1">
      <c r="A1251" s="114" t="s">
        <v>776</v>
      </c>
      <c r="B1251" s="109"/>
      <c r="C1251" s="109"/>
      <c r="D1251" s="111" t="str">
        <f t="shared" si="19"/>
        <v/>
      </c>
      <c r="E1251" s="109"/>
    </row>
    <row r="1252" spans="1:5" ht="20.100000000000001" customHeight="1">
      <c r="A1252" s="114" t="s">
        <v>1125</v>
      </c>
      <c r="B1252" s="109"/>
      <c r="C1252" s="109"/>
      <c r="D1252" s="111" t="str">
        <f t="shared" si="19"/>
        <v/>
      </c>
      <c r="E1252" s="109"/>
    </row>
    <row r="1253" spans="1:5" ht="20.100000000000001" customHeight="1">
      <c r="A1253" s="114" t="s">
        <v>1126</v>
      </c>
      <c r="B1253" s="109"/>
      <c r="C1253" s="109"/>
      <c r="D1253" s="111" t="str">
        <f t="shared" si="19"/>
        <v/>
      </c>
      <c r="E1253" s="109"/>
    </row>
    <row r="1254" spans="1:5" ht="20.100000000000001" customHeight="1">
      <c r="A1254" s="114" t="s">
        <v>1127</v>
      </c>
      <c r="B1254" s="109"/>
      <c r="C1254" s="109"/>
      <c r="D1254" s="111" t="str">
        <f t="shared" si="19"/>
        <v/>
      </c>
      <c r="E1254" s="109"/>
    </row>
    <row r="1255" spans="1:5" ht="20.100000000000001" customHeight="1">
      <c r="A1255" s="114" t="s">
        <v>1128</v>
      </c>
      <c r="B1255" s="109"/>
      <c r="C1255" s="109"/>
      <c r="D1255" s="111" t="str">
        <f t="shared" si="19"/>
        <v/>
      </c>
      <c r="E1255" s="109"/>
    </row>
    <row r="1256" spans="1:5" ht="20.100000000000001" customHeight="1">
      <c r="A1256" s="114" t="s">
        <v>1129</v>
      </c>
      <c r="B1256" s="109"/>
      <c r="C1256" s="109"/>
      <c r="D1256" s="111" t="str">
        <f t="shared" si="19"/>
        <v/>
      </c>
      <c r="E1256" s="109"/>
    </row>
    <row r="1257" spans="1:5" ht="20.100000000000001" customHeight="1">
      <c r="A1257" s="114" t="s">
        <v>1130</v>
      </c>
      <c r="B1257" s="109"/>
      <c r="C1257" s="109"/>
      <c r="D1257" s="111" t="str">
        <f t="shared" si="19"/>
        <v/>
      </c>
      <c r="E1257" s="109"/>
    </row>
    <row r="1258" spans="1:5" ht="20.100000000000001" customHeight="1">
      <c r="A1258" s="114" t="s">
        <v>1131</v>
      </c>
      <c r="B1258" s="109"/>
      <c r="C1258" s="109"/>
      <c r="D1258" s="111" t="str">
        <f t="shared" si="19"/>
        <v/>
      </c>
      <c r="E1258" s="109"/>
    </row>
    <row r="1259" spans="1:5" ht="20.100000000000001" customHeight="1">
      <c r="A1259" s="114" t="s">
        <v>1132</v>
      </c>
      <c r="B1259" s="109"/>
      <c r="C1259" s="109"/>
      <c r="D1259" s="111" t="str">
        <f t="shared" si="19"/>
        <v/>
      </c>
      <c r="E1259" s="109"/>
    </row>
    <row r="1260" spans="1:5" ht="20.100000000000001" customHeight="1">
      <c r="A1260" s="114" t="s">
        <v>1133</v>
      </c>
      <c r="B1260" s="109"/>
      <c r="C1260" s="109"/>
      <c r="D1260" s="111" t="str">
        <f t="shared" si="19"/>
        <v/>
      </c>
      <c r="E1260" s="109"/>
    </row>
    <row r="1261" spans="1:5" ht="20.100000000000001" customHeight="1">
      <c r="A1261" s="114" t="s">
        <v>794</v>
      </c>
      <c r="B1261" s="109"/>
      <c r="C1261" s="109"/>
      <c r="D1261" s="111" t="str">
        <f t="shared" si="19"/>
        <v/>
      </c>
      <c r="E1261" s="109"/>
    </row>
    <row r="1262" spans="1:5" ht="20.100000000000001" customHeight="1">
      <c r="A1262" s="114" t="s">
        <v>1134</v>
      </c>
      <c r="B1262" s="109"/>
      <c r="C1262" s="109"/>
      <c r="D1262" s="111" t="str">
        <f t="shared" si="19"/>
        <v/>
      </c>
      <c r="E1262" s="109"/>
    </row>
    <row r="1263" spans="1:5" ht="20.100000000000001" customHeight="1">
      <c r="A1263" s="114" t="s">
        <v>1135</v>
      </c>
      <c r="B1263" s="111">
        <f>SUM(B1264:B1276)</f>
        <v>0</v>
      </c>
      <c r="C1263" s="111">
        <f>SUM(C1264:C1276)</f>
        <v>0</v>
      </c>
      <c r="D1263" s="111" t="str">
        <f t="shared" si="19"/>
        <v/>
      </c>
      <c r="E1263" s="109"/>
    </row>
    <row r="1264" spans="1:5" ht="20.100000000000001" customHeight="1">
      <c r="A1264" s="114" t="s">
        <v>774</v>
      </c>
      <c r="B1264" s="109"/>
      <c r="C1264" s="109"/>
      <c r="D1264" s="111" t="str">
        <f t="shared" si="19"/>
        <v/>
      </c>
      <c r="E1264" s="109"/>
    </row>
    <row r="1265" spans="1:5" ht="20.100000000000001" customHeight="1">
      <c r="A1265" s="114" t="s">
        <v>775</v>
      </c>
      <c r="B1265" s="109"/>
      <c r="C1265" s="109"/>
      <c r="D1265" s="111" t="str">
        <f t="shared" si="19"/>
        <v/>
      </c>
      <c r="E1265" s="109"/>
    </row>
    <row r="1266" spans="1:5" ht="20.100000000000001" customHeight="1">
      <c r="A1266" s="114" t="s">
        <v>776</v>
      </c>
      <c r="B1266" s="109"/>
      <c r="C1266" s="109"/>
      <c r="D1266" s="111" t="str">
        <f t="shared" si="19"/>
        <v/>
      </c>
      <c r="E1266" s="109"/>
    </row>
    <row r="1267" spans="1:5" ht="20.100000000000001" customHeight="1">
      <c r="A1267" s="114" t="s">
        <v>1136</v>
      </c>
      <c r="B1267" s="109"/>
      <c r="C1267" s="109"/>
      <c r="D1267" s="111" t="str">
        <f t="shared" si="19"/>
        <v/>
      </c>
      <c r="E1267" s="109"/>
    </row>
    <row r="1268" spans="1:5" ht="20.100000000000001" customHeight="1">
      <c r="A1268" s="114" t="s">
        <v>1137</v>
      </c>
      <c r="B1268" s="109"/>
      <c r="C1268" s="109"/>
      <c r="D1268" s="111" t="str">
        <f t="shared" si="19"/>
        <v/>
      </c>
      <c r="E1268" s="109"/>
    </row>
    <row r="1269" spans="1:5" ht="20.100000000000001" customHeight="1">
      <c r="A1269" s="114" t="s">
        <v>1138</v>
      </c>
      <c r="B1269" s="109"/>
      <c r="C1269" s="109"/>
      <c r="D1269" s="111" t="str">
        <f t="shared" si="19"/>
        <v/>
      </c>
      <c r="E1269" s="109"/>
    </row>
    <row r="1270" spans="1:5" ht="20.100000000000001" customHeight="1">
      <c r="A1270" s="114" t="s">
        <v>1139</v>
      </c>
      <c r="B1270" s="109"/>
      <c r="C1270" s="109"/>
      <c r="D1270" s="111" t="str">
        <f t="shared" si="19"/>
        <v/>
      </c>
      <c r="E1270" s="109"/>
    </row>
    <row r="1271" spans="1:5" ht="20.100000000000001" customHeight="1">
      <c r="A1271" s="114" t="s">
        <v>1140</v>
      </c>
      <c r="B1271" s="109"/>
      <c r="C1271" s="109"/>
      <c r="D1271" s="111" t="str">
        <f t="shared" si="19"/>
        <v/>
      </c>
      <c r="E1271" s="109"/>
    </row>
    <row r="1272" spans="1:5" ht="20.100000000000001" customHeight="1">
      <c r="A1272" s="114" t="s">
        <v>1141</v>
      </c>
      <c r="B1272" s="109"/>
      <c r="C1272" s="109"/>
      <c r="D1272" s="111" t="str">
        <f t="shared" si="19"/>
        <v/>
      </c>
      <c r="E1272" s="109"/>
    </row>
    <row r="1273" spans="1:5" ht="20.100000000000001" customHeight="1">
      <c r="A1273" s="114" t="s">
        <v>1142</v>
      </c>
      <c r="B1273" s="109"/>
      <c r="C1273" s="109"/>
      <c r="D1273" s="111" t="str">
        <f t="shared" si="19"/>
        <v/>
      </c>
      <c r="E1273" s="109"/>
    </row>
    <row r="1274" spans="1:5" ht="20.100000000000001" customHeight="1">
      <c r="A1274" s="114" t="s">
        <v>1143</v>
      </c>
      <c r="B1274" s="109"/>
      <c r="C1274" s="109"/>
      <c r="D1274" s="111" t="str">
        <f t="shared" si="19"/>
        <v/>
      </c>
      <c r="E1274" s="109"/>
    </row>
    <row r="1275" spans="1:5" ht="20.100000000000001" customHeight="1">
      <c r="A1275" s="114" t="s">
        <v>794</v>
      </c>
      <c r="B1275" s="109"/>
      <c r="C1275" s="109"/>
      <c r="D1275" s="111" t="str">
        <f t="shared" si="19"/>
        <v/>
      </c>
      <c r="E1275" s="109"/>
    </row>
    <row r="1276" spans="1:5" ht="20.100000000000001" customHeight="1">
      <c r="A1276" s="114" t="s">
        <v>1144</v>
      </c>
      <c r="B1276" s="109"/>
      <c r="C1276" s="109"/>
      <c r="D1276" s="111" t="str">
        <f t="shared" si="19"/>
        <v/>
      </c>
      <c r="E1276" s="109"/>
    </row>
    <row r="1277" spans="1:5" ht="20.100000000000001" customHeight="1">
      <c r="A1277" s="114" t="s">
        <v>1145</v>
      </c>
      <c r="B1277" s="111">
        <f>SUM(B1278:B1281)</f>
        <v>0</v>
      </c>
      <c r="C1277" s="111">
        <f>SUM(C1278:C1281)</f>
        <v>0</v>
      </c>
      <c r="D1277" s="111" t="str">
        <f t="shared" si="19"/>
        <v/>
      </c>
      <c r="E1277" s="109"/>
    </row>
    <row r="1278" spans="1:5" ht="20.100000000000001" customHeight="1">
      <c r="A1278" s="114" t="s">
        <v>1146</v>
      </c>
      <c r="B1278" s="109"/>
      <c r="C1278" s="109"/>
      <c r="D1278" s="111" t="str">
        <f t="shared" si="19"/>
        <v/>
      </c>
      <c r="E1278" s="109"/>
    </row>
    <row r="1279" spans="1:5" ht="20.100000000000001" customHeight="1">
      <c r="A1279" s="114" t="s">
        <v>1147</v>
      </c>
      <c r="B1279" s="109"/>
      <c r="C1279" s="109"/>
      <c r="D1279" s="111" t="str">
        <f t="shared" si="19"/>
        <v/>
      </c>
      <c r="E1279" s="109"/>
    </row>
    <row r="1280" spans="1:5" ht="20.100000000000001" customHeight="1">
      <c r="A1280" s="114" t="s">
        <v>1148</v>
      </c>
      <c r="B1280" s="109"/>
      <c r="C1280" s="109"/>
      <c r="D1280" s="111" t="str">
        <f t="shared" si="19"/>
        <v/>
      </c>
      <c r="E1280" s="109"/>
    </row>
    <row r="1281" spans="1:5" ht="20.100000000000001" customHeight="1">
      <c r="A1281" s="114" t="s">
        <v>1149</v>
      </c>
      <c r="B1281" s="109"/>
      <c r="C1281" s="109"/>
      <c r="D1281" s="111" t="str">
        <f t="shared" si="19"/>
        <v/>
      </c>
      <c r="E1281" s="109"/>
    </row>
    <row r="1282" spans="1:5" ht="20.100000000000001" customHeight="1">
      <c r="A1282" s="114" t="s">
        <v>1150</v>
      </c>
      <c r="B1282" s="111">
        <f>SUM(B1283:B1287)</f>
        <v>0</v>
      </c>
      <c r="C1282" s="111">
        <f>SUM(C1283:C1287)</f>
        <v>0</v>
      </c>
      <c r="D1282" s="111" t="str">
        <f t="shared" si="19"/>
        <v/>
      </c>
      <c r="E1282" s="109"/>
    </row>
    <row r="1283" spans="1:5" ht="20.100000000000001" customHeight="1">
      <c r="A1283" s="114" t="s">
        <v>1151</v>
      </c>
      <c r="B1283" s="109"/>
      <c r="C1283" s="109"/>
      <c r="D1283" s="111" t="str">
        <f t="shared" si="19"/>
        <v/>
      </c>
      <c r="E1283" s="109"/>
    </row>
    <row r="1284" spans="1:5" ht="20.100000000000001" customHeight="1">
      <c r="A1284" s="114" t="s">
        <v>1152</v>
      </c>
      <c r="B1284" s="109"/>
      <c r="C1284" s="109"/>
      <c r="D1284" s="111" t="str">
        <f t="shared" si="19"/>
        <v/>
      </c>
      <c r="E1284" s="109"/>
    </row>
    <row r="1285" spans="1:5" ht="20.100000000000001" customHeight="1">
      <c r="A1285" s="114" t="s">
        <v>1153</v>
      </c>
      <c r="B1285" s="109"/>
      <c r="C1285" s="109"/>
      <c r="D1285" s="111" t="str">
        <f t="shared" ref="D1285:D1314" si="20">IF(B1285=0,"",ROUND(C1285/B1285*100,1))</f>
        <v/>
      </c>
      <c r="E1285" s="109"/>
    </row>
    <row r="1286" spans="1:5" ht="20.100000000000001" customHeight="1">
      <c r="A1286" s="114" t="s">
        <v>1154</v>
      </c>
      <c r="B1286" s="109"/>
      <c r="C1286" s="109"/>
      <c r="D1286" s="111" t="str">
        <f t="shared" si="20"/>
        <v/>
      </c>
      <c r="E1286" s="109"/>
    </row>
    <row r="1287" spans="1:5" ht="20.100000000000001" customHeight="1">
      <c r="A1287" s="114" t="s">
        <v>1155</v>
      </c>
      <c r="B1287" s="109"/>
      <c r="C1287" s="109"/>
      <c r="D1287" s="111" t="str">
        <f t="shared" si="20"/>
        <v/>
      </c>
      <c r="E1287" s="109"/>
    </row>
    <row r="1288" spans="1:5" ht="20.100000000000001" customHeight="1">
      <c r="A1288" s="114" t="s">
        <v>1156</v>
      </c>
      <c r="B1288" s="111">
        <f>SUM(B1289:B1299)</f>
        <v>0</v>
      </c>
      <c r="C1288" s="111">
        <f>SUM(C1289:C1299)</f>
        <v>0</v>
      </c>
      <c r="D1288" s="111" t="str">
        <f t="shared" si="20"/>
        <v/>
      </c>
      <c r="E1288" s="109"/>
    </row>
    <row r="1289" spans="1:5" ht="20.100000000000001" customHeight="1">
      <c r="A1289" s="114" t="s">
        <v>1157</v>
      </c>
      <c r="B1289" s="109"/>
      <c r="C1289" s="109"/>
      <c r="D1289" s="111" t="str">
        <f t="shared" si="20"/>
        <v/>
      </c>
      <c r="E1289" s="109"/>
    </row>
    <row r="1290" spans="1:5" ht="20.100000000000001" customHeight="1">
      <c r="A1290" s="114" t="s">
        <v>1158</v>
      </c>
      <c r="B1290" s="109"/>
      <c r="C1290" s="109"/>
      <c r="D1290" s="111" t="str">
        <f t="shared" si="20"/>
        <v/>
      </c>
      <c r="E1290" s="109"/>
    </row>
    <row r="1291" spans="1:5" ht="20.100000000000001" customHeight="1">
      <c r="A1291" s="114" t="s">
        <v>1159</v>
      </c>
      <c r="B1291" s="109"/>
      <c r="C1291" s="109"/>
      <c r="D1291" s="111" t="str">
        <f t="shared" si="20"/>
        <v/>
      </c>
      <c r="E1291" s="109"/>
    </row>
    <row r="1292" spans="1:5" ht="20.100000000000001" customHeight="1">
      <c r="A1292" s="114" t="s">
        <v>1160</v>
      </c>
      <c r="B1292" s="109"/>
      <c r="C1292" s="109"/>
      <c r="D1292" s="111" t="str">
        <f t="shared" si="20"/>
        <v/>
      </c>
      <c r="E1292" s="109"/>
    </row>
    <row r="1293" spans="1:5" ht="20.100000000000001" customHeight="1">
      <c r="A1293" s="114" t="s">
        <v>1161</v>
      </c>
      <c r="B1293" s="109"/>
      <c r="C1293" s="109"/>
      <c r="D1293" s="111" t="str">
        <f t="shared" si="20"/>
        <v/>
      </c>
      <c r="E1293" s="109"/>
    </row>
    <row r="1294" spans="1:5" ht="20.100000000000001" customHeight="1">
      <c r="A1294" s="114" t="s">
        <v>1162</v>
      </c>
      <c r="B1294" s="109"/>
      <c r="C1294" s="109"/>
      <c r="D1294" s="111" t="str">
        <f t="shared" si="20"/>
        <v/>
      </c>
      <c r="E1294" s="109"/>
    </row>
    <row r="1295" spans="1:5" ht="20.100000000000001" customHeight="1">
      <c r="A1295" s="114" t="s">
        <v>1163</v>
      </c>
      <c r="B1295" s="109"/>
      <c r="C1295" s="109"/>
      <c r="D1295" s="111" t="str">
        <f t="shared" si="20"/>
        <v/>
      </c>
      <c r="E1295" s="109"/>
    </row>
    <row r="1296" spans="1:5" ht="20.100000000000001" customHeight="1">
      <c r="A1296" s="114" t="s">
        <v>1164</v>
      </c>
      <c r="B1296" s="109"/>
      <c r="C1296" s="109"/>
      <c r="D1296" s="111" t="str">
        <f t="shared" si="20"/>
        <v/>
      </c>
      <c r="E1296" s="109"/>
    </row>
    <row r="1297" spans="1:5" ht="20.100000000000001" customHeight="1">
      <c r="A1297" s="114" t="s">
        <v>1165</v>
      </c>
      <c r="B1297" s="109"/>
      <c r="C1297" s="109"/>
      <c r="D1297" s="111" t="str">
        <f t="shared" si="20"/>
        <v/>
      </c>
      <c r="E1297" s="109"/>
    </row>
    <row r="1298" spans="1:5" ht="20.100000000000001" customHeight="1">
      <c r="A1298" s="114" t="s">
        <v>1166</v>
      </c>
      <c r="B1298" s="109"/>
      <c r="C1298" s="109"/>
      <c r="D1298" s="111" t="str">
        <f t="shared" si="20"/>
        <v/>
      </c>
      <c r="E1298" s="109"/>
    </row>
    <row r="1299" spans="1:5" ht="20.100000000000001" customHeight="1">
      <c r="A1299" s="114" t="s">
        <v>1167</v>
      </c>
      <c r="B1299" s="109"/>
      <c r="C1299" s="109"/>
      <c r="D1299" s="111" t="str">
        <f t="shared" si="20"/>
        <v/>
      </c>
      <c r="E1299" s="109"/>
    </row>
    <row r="1300" spans="1:5" ht="20.100000000000001" customHeight="1">
      <c r="A1300" s="114" t="s">
        <v>1168</v>
      </c>
      <c r="B1300" s="109"/>
      <c r="C1300" s="109">
        <v>1200</v>
      </c>
      <c r="D1300" s="111" t="str">
        <f t="shared" si="20"/>
        <v/>
      </c>
      <c r="E1300" s="109"/>
    </row>
    <row r="1301" spans="1:5" ht="20.100000000000001" customHeight="1">
      <c r="A1301" s="114" t="s">
        <v>1169</v>
      </c>
      <c r="B1301" s="111">
        <f>SUM(B1302)</f>
        <v>0</v>
      </c>
      <c r="C1301" s="111">
        <f>SUM(C1302)</f>
        <v>0</v>
      </c>
      <c r="D1301" s="111" t="str">
        <f t="shared" si="20"/>
        <v/>
      </c>
      <c r="E1301" s="109"/>
    </row>
    <row r="1302" spans="1:5" ht="20.100000000000001" customHeight="1">
      <c r="A1302" s="114" t="s">
        <v>1170</v>
      </c>
      <c r="B1302" s="111">
        <f>SUM(B1303:B1306)</f>
        <v>0</v>
      </c>
      <c r="C1302" s="111">
        <f>SUM(C1303:C1306)</f>
        <v>0</v>
      </c>
      <c r="D1302" s="111" t="str">
        <f t="shared" si="20"/>
        <v/>
      </c>
      <c r="E1302" s="109"/>
    </row>
    <row r="1303" spans="1:5" ht="20.100000000000001" customHeight="1">
      <c r="A1303" s="114" t="s">
        <v>1171</v>
      </c>
      <c r="B1303" s="115"/>
      <c r="C1303" s="109"/>
      <c r="D1303" s="111" t="str">
        <f t="shared" si="20"/>
        <v/>
      </c>
      <c r="E1303" s="109"/>
    </row>
    <row r="1304" spans="1:5" ht="20.100000000000001" customHeight="1">
      <c r="A1304" s="114" t="s">
        <v>1172</v>
      </c>
      <c r="B1304" s="109"/>
      <c r="C1304" s="109"/>
      <c r="D1304" s="111" t="str">
        <f t="shared" si="20"/>
        <v/>
      </c>
      <c r="E1304" s="109"/>
    </row>
    <row r="1305" spans="1:5" ht="20.100000000000001" customHeight="1">
      <c r="A1305" s="114" t="s">
        <v>1173</v>
      </c>
      <c r="B1305" s="109"/>
      <c r="C1305" s="109"/>
      <c r="D1305" s="111" t="str">
        <f t="shared" si="20"/>
        <v/>
      </c>
      <c r="E1305" s="109"/>
    </row>
    <row r="1306" spans="1:5" ht="20.100000000000001" customHeight="1">
      <c r="A1306" s="114" t="s">
        <v>1174</v>
      </c>
      <c r="B1306" s="109"/>
      <c r="C1306" s="109"/>
      <c r="D1306" s="111" t="str">
        <f t="shared" si="20"/>
        <v/>
      </c>
      <c r="E1306" s="109"/>
    </row>
    <row r="1307" spans="1:5" s="121" customFormat="1" ht="20.100000000000001" customHeight="1">
      <c r="A1307" s="114" t="s">
        <v>1175</v>
      </c>
      <c r="B1307" s="111">
        <f>SUM(B1308)</f>
        <v>0</v>
      </c>
      <c r="C1307" s="111">
        <f>SUM(C1308)</f>
        <v>0</v>
      </c>
      <c r="D1307" s="111" t="str">
        <f t="shared" si="20"/>
        <v/>
      </c>
      <c r="E1307" s="120"/>
    </row>
    <row r="1308" spans="1:5" s="121" customFormat="1" ht="20.100000000000001" customHeight="1">
      <c r="A1308" s="114" t="s">
        <v>1176</v>
      </c>
      <c r="B1308" s="109"/>
      <c r="C1308" s="109"/>
      <c r="D1308" s="111" t="str">
        <f t="shared" si="20"/>
        <v/>
      </c>
      <c r="E1308" s="120"/>
    </row>
    <row r="1309" spans="1:5" ht="20.100000000000001" customHeight="1">
      <c r="A1309" s="114" t="s">
        <v>1177</v>
      </c>
      <c r="B1309" s="111">
        <f>SUM(B1310:B1311)</f>
        <v>314</v>
      </c>
      <c r="C1309" s="111">
        <f>SUM(C1310:C1311)</f>
        <v>5047</v>
      </c>
      <c r="D1309" s="111">
        <f t="shared" si="20"/>
        <v>1607.3</v>
      </c>
      <c r="E1309" s="109"/>
    </row>
    <row r="1310" spans="1:5" ht="20.100000000000001" customHeight="1">
      <c r="A1310" s="114" t="s">
        <v>1178</v>
      </c>
      <c r="B1310" s="109"/>
      <c r="C1310" s="109">
        <v>2547</v>
      </c>
      <c r="D1310" s="111" t="str">
        <f t="shared" si="20"/>
        <v/>
      </c>
      <c r="E1310" s="109"/>
    </row>
    <row r="1311" spans="1:5" ht="20.100000000000001" customHeight="1">
      <c r="A1311" s="114" t="s">
        <v>1179</v>
      </c>
      <c r="B1311" s="109">
        <v>314</v>
      </c>
      <c r="C1311" s="109">
        <v>2500</v>
      </c>
      <c r="D1311" s="111">
        <f t="shared" si="20"/>
        <v>796.2</v>
      </c>
      <c r="E1311" s="109"/>
    </row>
    <row r="1312" spans="1:5" ht="20.100000000000001" customHeight="1">
      <c r="A1312" s="114"/>
      <c r="B1312" s="109"/>
      <c r="C1312" s="109"/>
      <c r="D1312" s="111" t="str">
        <f t="shared" si="20"/>
        <v/>
      </c>
      <c r="E1312" s="109"/>
    </row>
    <row r="1313" spans="1:5" ht="20.100000000000001" customHeight="1">
      <c r="A1313" s="114"/>
      <c r="B1313" s="109"/>
      <c r="C1313" s="109"/>
      <c r="D1313" s="111" t="str">
        <f t="shared" si="20"/>
        <v/>
      </c>
      <c r="E1313" s="109"/>
    </row>
    <row r="1314" spans="1:5" ht="20.100000000000001" customHeight="1">
      <c r="A1314" s="122" t="s">
        <v>1180</v>
      </c>
      <c r="B1314" s="110">
        <f>SUM(B1309,B1307,B1301,B1300,B1247,B1229,B1150,B1140,B1125,B1098,B1024,B960,B829,B809,B737,B666,B550,B501,B445,B391,B272,B261,B258,B5,)</f>
        <v>43335</v>
      </c>
      <c r="C1314" s="110">
        <f>SUM(C1309,C1307,C1301,C1300,C1247,C1229,C1150,C1140,C1125,C1098,C1024,C960,C829,C809,C737,C666,C550,C501,C445,C391,C272,C261,C258,C5,)</f>
        <v>47666</v>
      </c>
      <c r="D1314" s="111">
        <f t="shared" si="20"/>
        <v>110</v>
      </c>
      <c r="E1314" s="109"/>
    </row>
    <row r="1315" spans="1:5" ht="20.100000000000001" customHeight="1"/>
    <row r="1316" spans="1:5" ht="20.100000000000001" customHeight="1"/>
    <row r="1317" spans="1:5" ht="20.100000000000001" customHeight="1"/>
    <row r="1318" spans="1:5" ht="20.100000000000001" customHeight="1"/>
    <row r="1319" spans="1:5" ht="20.100000000000001" customHeight="1"/>
  </sheetData>
  <mergeCells count="1">
    <mergeCell ref="A2:E2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19"/>
  <sheetViews>
    <sheetView workbookViewId="0">
      <selection activeCell="E26" sqref="E26"/>
    </sheetView>
  </sheetViews>
  <sheetFormatPr defaultRowHeight="14.25"/>
  <cols>
    <col min="1" max="1" width="44" style="106" customWidth="1"/>
    <col min="2" max="2" width="14.875" style="106" customWidth="1"/>
    <col min="3" max="3" width="13.5" style="106" customWidth="1"/>
    <col min="4" max="4" width="13.875" style="106" customWidth="1"/>
    <col min="5" max="5" width="15" style="106" customWidth="1"/>
    <col min="6" max="256" width="9" style="106"/>
    <col min="257" max="257" width="44" style="106" customWidth="1"/>
    <col min="258" max="258" width="14.875" style="106" customWidth="1"/>
    <col min="259" max="259" width="13.5" style="106" customWidth="1"/>
    <col min="260" max="260" width="13.875" style="106" customWidth="1"/>
    <col min="261" max="261" width="15" style="106" customWidth="1"/>
    <col min="262" max="512" width="9" style="106"/>
    <col min="513" max="513" width="44" style="106" customWidth="1"/>
    <col min="514" max="514" width="14.875" style="106" customWidth="1"/>
    <col min="515" max="515" width="13.5" style="106" customWidth="1"/>
    <col min="516" max="516" width="13.875" style="106" customWidth="1"/>
    <col min="517" max="517" width="15" style="106" customWidth="1"/>
    <col min="518" max="768" width="9" style="106"/>
    <col min="769" max="769" width="44" style="106" customWidth="1"/>
    <col min="770" max="770" width="14.875" style="106" customWidth="1"/>
    <col min="771" max="771" width="13.5" style="106" customWidth="1"/>
    <col min="772" max="772" width="13.875" style="106" customWidth="1"/>
    <col min="773" max="773" width="15" style="106" customWidth="1"/>
    <col min="774" max="1024" width="9" style="106"/>
    <col min="1025" max="1025" width="44" style="106" customWidth="1"/>
    <col min="1026" max="1026" width="14.875" style="106" customWidth="1"/>
    <col min="1027" max="1027" width="13.5" style="106" customWidth="1"/>
    <col min="1028" max="1028" width="13.875" style="106" customWidth="1"/>
    <col min="1029" max="1029" width="15" style="106" customWidth="1"/>
    <col min="1030" max="1280" width="9" style="106"/>
    <col min="1281" max="1281" width="44" style="106" customWidth="1"/>
    <col min="1282" max="1282" width="14.875" style="106" customWidth="1"/>
    <col min="1283" max="1283" width="13.5" style="106" customWidth="1"/>
    <col min="1284" max="1284" width="13.875" style="106" customWidth="1"/>
    <col min="1285" max="1285" width="15" style="106" customWidth="1"/>
    <col min="1286" max="1536" width="9" style="106"/>
    <col min="1537" max="1537" width="44" style="106" customWidth="1"/>
    <col min="1538" max="1538" width="14.875" style="106" customWidth="1"/>
    <col min="1539" max="1539" width="13.5" style="106" customWidth="1"/>
    <col min="1540" max="1540" width="13.875" style="106" customWidth="1"/>
    <col min="1541" max="1541" width="15" style="106" customWidth="1"/>
    <col min="1542" max="1792" width="9" style="106"/>
    <col min="1793" max="1793" width="44" style="106" customWidth="1"/>
    <col min="1794" max="1794" width="14.875" style="106" customWidth="1"/>
    <col min="1795" max="1795" width="13.5" style="106" customWidth="1"/>
    <col min="1796" max="1796" width="13.875" style="106" customWidth="1"/>
    <col min="1797" max="1797" width="15" style="106" customWidth="1"/>
    <col min="1798" max="2048" width="9" style="106"/>
    <col min="2049" max="2049" width="44" style="106" customWidth="1"/>
    <col min="2050" max="2050" width="14.875" style="106" customWidth="1"/>
    <col min="2051" max="2051" width="13.5" style="106" customWidth="1"/>
    <col min="2052" max="2052" width="13.875" style="106" customWidth="1"/>
    <col min="2053" max="2053" width="15" style="106" customWidth="1"/>
    <col min="2054" max="2304" width="9" style="106"/>
    <col min="2305" max="2305" width="44" style="106" customWidth="1"/>
    <col min="2306" max="2306" width="14.875" style="106" customWidth="1"/>
    <col min="2307" max="2307" width="13.5" style="106" customWidth="1"/>
    <col min="2308" max="2308" width="13.875" style="106" customWidth="1"/>
    <col min="2309" max="2309" width="15" style="106" customWidth="1"/>
    <col min="2310" max="2560" width="9" style="106"/>
    <col min="2561" max="2561" width="44" style="106" customWidth="1"/>
    <col min="2562" max="2562" width="14.875" style="106" customWidth="1"/>
    <col min="2563" max="2563" width="13.5" style="106" customWidth="1"/>
    <col min="2564" max="2564" width="13.875" style="106" customWidth="1"/>
    <col min="2565" max="2565" width="15" style="106" customWidth="1"/>
    <col min="2566" max="2816" width="9" style="106"/>
    <col min="2817" max="2817" width="44" style="106" customWidth="1"/>
    <col min="2818" max="2818" width="14.875" style="106" customWidth="1"/>
    <col min="2819" max="2819" width="13.5" style="106" customWidth="1"/>
    <col min="2820" max="2820" width="13.875" style="106" customWidth="1"/>
    <col min="2821" max="2821" width="15" style="106" customWidth="1"/>
    <col min="2822" max="3072" width="9" style="106"/>
    <col min="3073" max="3073" width="44" style="106" customWidth="1"/>
    <col min="3074" max="3074" width="14.875" style="106" customWidth="1"/>
    <col min="3075" max="3075" width="13.5" style="106" customWidth="1"/>
    <col min="3076" max="3076" width="13.875" style="106" customWidth="1"/>
    <col min="3077" max="3077" width="15" style="106" customWidth="1"/>
    <col min="3078" max="3328" width="9" style="106"/>
    <col min="3329" max="3329" width="44" style="106" customWidth="1"/>
    <col min="3330" max="3330" width="14.875" style="106" customWidth="1"/>
    <col min="3331" max="3331" width="13.5" style="106" customWidth="1"/>
    <col min="3332" max="3332" width="13.875" style="106" customWidth="1"/>
    <col min="3333" max="3333" width="15" style="106" customWidth="1"/>
    <col min="3334" max="3584" width="9" style="106"/>
    <col min="3585" max="3585" width="44" style="106" customWidth="1"/>
    <col min="3586" max="3586" width="14.875" style="106" customWidth="1"/>
    <col min="3587" max="3587" width="13.5" style="106" customWidth="1"/>
    <col min="3588" max="3588" width="13.875" style="106" customWidth="1"/>
    <col min="3589" max="3589" width="15" style="106" customWidth="1"/>
    <col min="3590" max="3840" width="9" style="106"/>
    <col min="3841" max="3841" width="44" style="106" customWidth="1"/>
    <col min="3842" max="3842" width="14.875" style="106" customWidth="1"/>
    <col min="3843" max="3843" width="13.5" style="106" customWidth="1"/>
    <col min="3844" max="3844" width="13.875" style="106" customWidth="1"/>
    <col min="3845" max="3845" width="15" style="106" customWidth="1"/>
    <col min="3846" max="4096" width="9" style="106"/>
    <col min="4097" max="4097" width="44" style="106" customWidth="1"/>
    <col min="4098" max="4098" width="14.875" style="106" customWidth="1"/>
    <col min="4099" max="4099" width="13.5" style="106" customWidth="1"/>
    <col min="4100" max="4100" width="13.875" style="106" customWidth="1"/>
    <col min="4101" max="4101" width="15" style="106" customWidth="1"/>
    <col min="4102" max="4352" width="9" style="106"/>
    <col min="4353" max="4353" width="44" style="106" customWidth="1"/>
    <col min="4354" max="4354" width="14.875" style="106" customWidth="1"/>
    <col min="4355" max="4355" width="13.5" style="106" customWidth="1"/>
    <col min="4356" max="4356" width="13.875" style="106" customWidth="1"/>
    <col min="4357" max="4357" width="15" style="106" customWidth="1"/>
    <col min="4358" max="4608" width="9" style="106"/>
    <col min="4609" max="4609" width="44" style="106" customWidth="1"/>
    <col min="4610" max="4610" width="14.875" style="106" customWidth="1"/>
    <col min="4611" max="4611" width="13.5" style="106" customWidth="1"/>
    <col min="4612" max="4612" width="13.875" style="106" customWidth="1"/>
    <col min="4613" max="4613" width="15" style="106" customWidth="1"/>
    <col min="4614" max="4864" width="9" style="106"/>
    <col min="4865" max="4865" width="44" style="106" customWidth="1"/>
    <col min="4866" max="4866" width="14.875" style="106" customWidth="1"/>
    <col min="4867" max="4867" width="13.5" style="106" customWidth="1"/>
    <col min="4868" max="4868" width="13.875" style="106" customWidth="1"/>
    <col min="4869" max="4869" width="15" style="106" customWidth="1"/>
    <col min="4870" max="5120" width="9" style="106"/>
    <col min="5121" max="5121" width="44" style="106" customWidth="1"/>
    <col min="5122" max="5122" width="14.875" style="106" customWidth="1"/>
    <col min="5123" max="5123" width="13.5" style="106" customWidth="1"/>
    <col min="5124" max="5124" width="13.875" style="106" customWidth="1"/>
    <col min="5125" max="5125" width="15" style="106" customWidth="1"/>
    <col min="5126" max="5376" width="9" style="106"/>
    <col min="5377" max="5377" width="44" style="106" customWidth="1"/>
    <col min="5378" max="5378" width="14.875" style="106" customWidth="1"/>
    <col min="5379" max="5379" width="13.5" style="106" customWidth="1"/>
    <col min="5380" max="5380" width="13.875" style="106" customWidth="1"/>
    <col min="5381" max="5381" width="15" style="106" customWidth="1"/>
    <col min="5382" max="5632" width="9" style="106"/>
    <col min="5633" max="5633" width="44" style="106" customWidth="1"/>
    <col min="5634" max="5634" width="14.875" style="106" customWidth="1"/>
    <col min="5635" max="5635" width="13.5" style="106" customWidth="1"/>
    <col min="5636" max="5636" width="13.875" style="106" customWidth="1"/>
    <col min="5637" max="5637" width="15" style="106" customWidth="1"/>
    <col min="5638" max="5888" width="9" style="106"/>
    <col min="5889" max="5889" width="44" style="106" customWidth="1"/>
    <col min="5890" max="5890" width="14.875" style="106" customWidth="1"/>
    <col min="5891" max="5891" width="13.5" style="106" customWidth="1"/>
    <col min="5892" max="5892" width="13.875" style="106" customWidth="1"/>
    <col min="5893" max="5893" width="15" style="106" customWidth="1"/>
    <col min="5894" max="6144" width="9" style="106"/>
    <col min="6145" max="6145" width="44" style="106" customWidth="1"/>
    <col min="6146" max="6146" width="14.875" style="106" customWidth="1"/>
    <col min="6147" max="6147" width="13.5" style="106" customWidth="1"/>
    <col min="6148" max="6148" width="13.875" style="106" customWidth="1"/>
    <col min="6149" max="6149" width="15" style="106" customWidth="1"/>
    <col min="6150" max="6400" width="9" style="106"/>
    <col min="6401" max="6401" width="44" style="106" customWidth="1"/>
    <col min="6402" max="6402" width="14.875" style="106" customWidth="1"/>
    <col min="6403" max="6403" width="13.5" style="106" customWidth="1"/>
    <col min="6404" max="6404" width="13.875" style="106" customWidth="1"/>
    <col min="6405" max="6405" width="15" style="106" customWidth="1"/>
    <col min="6406" max="6656" width="9" style="106"/>
    <col min="6657" max="6657" width="44" style="106" customWidth="1"/>
    <col min="6658" max="6658" width="14.875" style="106" customWidth="1"/>
    <col min="6659" max="6659" width="13.5" style="106" customWidth="1"/>
    <col min="6660" max="6660" width="13.875" style="106" customWidth="1"/>
    <col min="6661" max="6661" width="15" style="106" customWidth="1"/>
    <col min="6662" max="6912" width="9" style="106"/>
    <col min="6913" max="6913" width="44" style="106" customWidth="1"/>
    <col min="6914" max="6914" width="14.875" style="106" customWidth="1"/>
    <col min="6915" max="6915" width="13.5" style="106" customWidth="1"/>
    <col min="6916" max="6916" width="13.875" style="106" customWidth="1"/>
    <col min="6917" max="6917" width="15" style="106" customWidth="1"/>
    <col min="6918" max="7168" width="9" style="106"/>
    <col min="7169" max="7169" width="44" style="106" customWidth="1"/>
    <col min="7170" max="7170" width="14.875" style="106" customWidth="1"/>
    <col min="7171" max="7171" width="13.5" style="106" customWidth="1"/>
    <col min="7172" max="7172" width="13.875" style="106" customWidth="1"/>
    <col min="7173" max="7173" width="15" style="106" customWidth="1"/>
    <col min="7174" max="7424" width="9" style="106"/>
    <col min="7425" max="7425" width="44" style="106" customWidth="1"/>
    <col min="7426" max="7426" width="14.875" style="106" customWidth="1"/>
    <col min="7427" max="7427" width="13.5" style="106" customWidth="1"/>
    <col min="7428" max="7428" width="13.875" style="106" customWidth="1"/>
    <col min="7429" max="7429" width="15" style="106" customWidth="1"/>
    <col min="7430" max="7680" width="9" style="106"/>
    <col min="7681" max="7681" width="44" style="106" customWidth="1"/>
    <col min="7682" max="7682" width="14.875" style="106" customWidth="1"/>
    <col min="7683" max="7683" width="13.5" style="106" customWidth="1"/>
    <col min="7684" max="7684" width="13.875" style="106" customWidth="1"/>
    <col min="7685" max="7685" width="15" style="106" customWidth="1"/>
    <col min="7686" max="7936" width="9" style="106"/>
    <col min="7937" max="7937" width="44" style="106" customWidth="1"/>
    <col min="7938" max="7938" width="14.875" style="106" customWidth="1"/>
    <col min="7939" max="7939" width="13.5" style="106" customWidth="1"/>
    <col min="7940" max="7940" width="13.875" style="106" customWidth="1"/>
    <col min="7941" max="7941" width="15" style="106" customWidth="1"/>
    <col min="7942" max="8192" width="9" style="106"/>
    <col min="8193" max="8193" width="44" style="106" customWidth="1"/>
    <col min="8194" max="8194" width="14.875" style="106" customWidth="1"/>
    <col min="8195" max="8195" width="13.5" style="106" customWidth="1"/>
    <col min="8196" max="8196" width="13.875" style="106" customWidth="1"/>
    <col min="8197" max="8197" width="15" style="106" customWidth="1"/>
    <col min="8198" max="8448" width="9" style="106"/>
    <col min="8449" max="8449" width="44" style="106" customWidth="1"/>
    <col min="8450" max="8450" width="14.875" style="106" customWidth="1"/>
    <col min="8451" max="8451" width="13.5" style="106" customWidth="1"/>
    <col min="8452" max="8452" width="13.875" style="106" customWidth="1"/>
    <col min="8453" max="8453" width="15" style="106" customWidth="1"/>
    <col min="8454" max="8704" width="9" style="106"/>
    <col min="8705" max="8705" width="44" style="106" customWidth="1"/>
    <col min="8706" max="8706" width="14.875" style="106" customWidth="1"/>
    <col min="8707" max="8707" width="13.5" style="106" customWidth="1"/>
    <col min="8708" max="8708" width="13.875" style="106" customWidth="1"/>
    <col min="8709" max="8709" width="15" style="106" customWidth="1"/>
    <col min="8710" max="8960" width="9" style="106"/>
    <col min="8961" max="8961" width="44" style="106" customWidth="1"/>
    <col min="8962" max="8962" width="14.875" style="106" customWidth="1"/>
    <col min="8963" max="8963" width="13.5" style="106" customWidth="1"/>
    <col min="8964" max="8964" width="13.875" style="106" customWidth="1"/>
    <col min="8965" max="8965" width="15" style="106" customWidth="1"/>
    <col min="8966" max="9216" width="9" style="106"/>
    <col min="9217" max="9217" width="44" style="106" customWidth="1"/>
    <col min="9218" max="9218" width="14.875" style="106" customWidth="1"/>
    <col min="9219" max="9219" width="13.5" style="106" customWidth="1"/>
    <col min="9220" max="9220" width="13.875" style="106" customWidth="1"/>
    <col min="9221" max="9221" width="15" style="106" customWidth="1"/>
    <col min="9222" max="9472" width="9" style="106"/>
    <col min="9473" max="9473" width="44" style="106" customWidth="1"/>
    <col min="9474" max="9474" width="14.875" style="106" customWidth="1"/>
    <col min="9475" max="9475" width="13.5" style="106" customWidth="1"/>
    <col min="9476" max="9476" width="13.875" style="106" customWidth="1"/>
    <col min="9477" max="9477" width="15" style="106" customWidth="1"/>
    <col min="9478" max="9728" width="9" style="106"/>
    <col min="9729" max="9729" width="44" style="106" customWidth="1"/>
    <col min="9730" max="9730" width="14.875" style="106" customWidth="1"/>
    <col min="9731" max="9731" width="13.5" style="106" customWidth="1"/>
    <col min="9732" max="9732" width="13.875" style="106" customWidth="1"/>
    <col min="9733" max="9733" width="15" style="106" customWidth="1"/>
    <col min="9734" max="9984" width="9" style="106"/>
    <col min="9985" max="9985" width="44" style="106" customWidth="1"/>
    <col min="9986" max="9986" width="14.875" style="106" customWidth="1"/>
    <col min="9987" max="9987" width="13.5" style="106" customWidth="1"/>
    <col min="9988" max="9988" width="13.875" style="106" customWidth="1"/>
    <col min="9989" max="9989" width="15" style="106" customWidth="1"/>
    <col min="9990" max="10240" width="9" style="106"/>
    <col min="10241" max="10241" width="44" style="106" customWidth="1"/>
    <col min="10242" max="10242" width="14.875" style="106" customWidth="1"/>
    <col min="10243" max="10243" width="13.5" style="106" customWidth="1"/>
    <col min="10244" max="10244" width="13.875" style="106" customWidth="1"/>
    <col min="10245" max="10245" width="15" style="106" customWidth="1"/>
    <col min="10246" max="10496" width="9" style="106"/>
    <col min="10497" max="10497" width="44" style="106" customWidth="1"/>
    <col min="10498" max="10498" width="14.875" style="106" customWidth="1"/>
    <col min="10499" max="10499" width="13.5" style="106" customWidth="1"/>
    <col min="10500" max="10500" width="13.875" style="106" customWidth="1"/>
    <col min="10501" max="10501" width="15" style="106" customWidth="1"/>
    <col min="10502" max="10752" width="9" style="106"/>
    <col min="10753" max="10753" width="44" style="106" customWidth="1"/>
    <col min="10754" max="10754" width="14.875" style="106" customWidth="1"/>
    <col min="10755" max="10755" width="13.5" style="106" customWidth="1"/>
    <col min="10756" max="10756" width="13.875" style="106" customWidth="1"/>
    <col min="10757" max="10757" width="15" style="106" customWidth="1"/>
    <col min="10758" max="11008" width="9" style="106"/>
    <col min="11009" max="11009" width="44" style="106" customWidth="1"/>
    <col min="11010" max="11010" width="14.875" style="106" customWidth="1"/>
    <col min="11011" max="11011" width="13.5" style="106" customWidth="1"/>
    <col min="11012" max="11012" width="13.875" style="106" customWidth="1"/>
    <col min="11013" max="11013" width="15" style="106" customWidth="1"/>
    <col min="11014" max="11264" width="9" style="106"/>
    <col min="11265" max="11265" width="44" style="106" customWidth="1"/>
    <col min="11266" max="11266" width="14.875" style="106" customWidth="1"/>
    <col min="11267" max="11267" width="13.5" style="106" customWidth="1"/>
    <col min="11268" max="11268" width="13.875" style="106" customWidth="1"/>
    <col min="11269" max="11269" width="15" style="106" customWidth="1"/>
    <col min="11270" max="11520" width="9" style="106"/>
    <col min="11521" max="11521" width="44" style="106" customWidth="1"/>
    <col min="11522" max="11522" width="14.875" style="106" customWidth="1"/>
    <col min="11523" max="11523" width="13.5" style="106" customWidth="1"/>
    <col min="11524" max="11524" width="13.875" style="106" customWidth="1"/>
    <col min="11525" max="11525" width="15" style="106" customWidth="1"/>
    <col min="11526" max="11776" width="9" style="106"/>
    <col min="11777" max="11777" width="44" style="106" customWidth="1"/>
    <col min="11778" max="11778" width="14.875" style="106" customWidth="1"/>
    <col min="11779" max="11779" width="13.5" style="106" customWidth="1"/>
    <col min="11780" max="11780" width="13.875" style="106" customWidth="1"/>
    <col min="11781" max="11781" width="15" style="106" customWidth="1"/>
    <col min="11782" max="12032" width="9" style="106"/>
    <col min="12033" max="12033" width="44" style="106" customWidth="1"/>
    <col min="12034" max="12034" width="14.875" style="106" customWidth="1"/>
    <col min="12035" max="12035" width="13.5" style="106" customWidth="1"/>
    <col min="12036" max="12036" width="13.875" style="106" customWidth="1"/>
    <col min="12037" max="12037" width="15" style="106" customWidth="1"/>
    <col min="12038" max="12288" width="9" style="106"/>
    <col min="12289" max="12289" width="44" style="106" customWidth="1"/>
    <col min="12290" max="12290" width="14.875" style="106" customWidth="1"/>
    <col min="12291" max="12291" width="13.5" style="106" customWidth="1"/>
    <col min="12292" max="12292" width="13.875" style="106" customWidth="1"/>
    <col min="12293" max="12293" width="15" style="106" customWidth="1"/>
    <col min="12294" max="12544" width="9" style="106"/>
    <col min="12545" max="12545" width="44" style="106" customWidth="1"/>
    <col min="12546" max="12546" width="14.875" style="106" customWidth="1"/>
    <col min="12547" max="12547" width="13.5" style="106" customWidth="1"/>
    <col min="12548" max="12548" width="13.875" style="106" customWidth="1"/>
    <col min="12549" max="12549" width="15" style="106" customWidth="1"/>
    <col min="12550" max="12800" width="9" style="106"/>
    <col min="12801" max="12801" width="44" style="106" customWidth="1"/>
    <col min="12802" max="12802" width="14.875" style="106" customWidth="1"/>
    <col min="12803" max="12803" width="13.5" style="106" customWidth="1"/>
    <col min="12804" max="12804" width="13.875" style="106" customWidth="1"/>
    <col min="12805" max="12805" width="15" style="106" customWidth="1"/>
    <col min="12806" max="13056" width="9" style="106"/>
    <col min="13057" max="13057" width="44" style="106" customWidth="1"/>
    <col min="13058" max="13058" width="14.875" style="106" customWidth="1"/>
    <col min="13059" max="13059" width="13.5" style="106" customWidth="1"/>
    <col min="13060" max="13060" width="13.875" style="106" customWidth="1"/>
    <col min="13061" max="13061" width="15" style="106" customWidth="1"/>
    <col min="13062" max="13312" width="9" style="106"/>
    <col min="13313" max="13313" width="44" style="106" customWidth="1"/>
    <col min="13314" max="13314" width="14.875" style="106" customWidth="1"/>
    <col min="13315" max="13315" width="13.5" style="106" customWidth="1"/>
    <col min="13316" max="13316" width="13.875" style="106" customWidth="1"/>
    <col min="13317" max="13317" width="15" style="106" customWidth="1"/>
    <col min="13318" max="13568" width="9" style="106"/>
    <col min="13569" max="13569" width="44" style="106" customWidth="1"/>
    <col min="13570" max="13570" width="14.875" style="106" customWidth="1"/>
    <col min="13571" max="13571" width="13.5" style="106" customWidth="1"/>
    <col min="13572" max="13572" width="13.875" style="106" customWidth="1"/>
    <col min="13573" max="13573" width="15" style="106" customWidth="1"/>
    <col min="13574" max="13824" width="9" style="106"/>
    <col min="13825" max="13825" width="44" style="106" customWidth="1"/>
    <col min="13826" max="13826" width="14.875" style="106" customWidth="1"/>
    <col min="13827" max="13827" width="13.5" style="106" customWidth="1"/>
    <col min="13828" max="13828" width="13.875" style="106" customWidth="1"/>
    <col min="13829" max="13829" width="15" style="106" customWidth="1"/>
    <col min="13830" max="14080" width="9" style="106"/>
    <col min="14081" max="14081" width="44" style="106" customWidth="1"/>
    <col min="14082" max="14082" width="14.875" style="106" customWidth="1"/>
    <col min="14083" max="14083" width="13.5" style="106" customWidth="1"/>
    <col min="14084" max="14084" width="13.875" style="106" customWidth="1"/>
    <col min="14085" max="14085" width="15" style="106" customWidth="1"/>
    <col min="14086" max="14336" width="9" style="106"/>
    <col min="14337" max="14337" width="44" style="106" customWidth="1"/>
    <col min="14338" max="14338" width="14.875" style="106" customWidth="1"/>
    <col min="14339" max="14339" width="13.5" style="106" customWidth="1"/>
    <col min="14340" max="14340" width="13.875" style="106" customWidth="1"/>
    <col min="14341" max="14341" width="15" style="106" customWidth="1"/>
    <col min="14342" max="14592" width="9" style="106"/>
    <col min="14593" max="14593" width="44" style="106" customWidth="1"/>
    <col min="14594" max="14594" width="14.875" style="106" customWidth="1"/>
    <col min="14595" max="14595" width="13.5" style="106" customWidth="1"/>
    <col min="14596" max="14596" width="13.875" style="106" customWidth="1"/>
    <col min="14597" max="14597" width="15" style="106" customWidth="1"/>
    <col min="14598" max="14848" width="9" style="106"/>
    <col min="14849" max="14849" width="44" style="106" customWidth="1"/>
    <col min="14850" max="14850" width="14.875" style="106" customWidth="1"/>
    <col min="14851" max="14851" width="13.5" style="106" customWidth="1"/>
    <col min="14852" max="14852" width="13.875" style="106" customWidth="1"/>
    <col min="14853" max="14853" width="15" style="106" customWidth="1"/>
    <col min="14854" max="15104" width="9" style="106"/>
    <col min="15105" max="15105" width="44" style="106" customWidth="1"/>
    <col min="15106" max="15106" width="14.875" style="106" customWidth="1"/>
    <col min="15107" max="15107" width="13.5" style="106" customWidth="1"/>
    <col min="15108" max="15108" width="13.875" style="106" customWidth="1"/>
    <col min="15109" max="15109" width="15" style="106" customWidth="1"/>
    <col min="15110" max="15360" width="9" style="106"/>
    <col min="15361" max="15361" width="44" style="106" customWidth="1"/>
    <col min="15362" max="15362" width="14.875" style="106" customWidth="1"/>
    <col min="15363" max="15363" width="13.5" style="106" customWidth="1"/>
    <col min="15364" max="15364" width="13.875" style="106" customWidth="1"/>
    <col min="15365" max="15365" width="15" style="106" customWidth="1"/>
    <col min="15366" max="15616" width="9" style="106"/>
    <col min="15617" max="15617" width="44" style="106" customWidth="1"/>
    <col min="15618" max="15618" width="14.875" style="106" customWidth="1"/>
    <col min="15619" max="15619" width="13.5" style="106" customWidth="1"/>
    <col min="15620" max="15620" width="13.875" style="106" customWidth="1"/>
    <col min="15621" max="15621" width="15" style="106" customWidth="1"/>
    <col min="15622" max="15872" width="9" style="106"/>
    <col min="15873" max="15873" width="44" style="106" customWidth="1"/>
    <col min="15874" max="15874" width="14.875" style="106" customWidth="1"/>
    <col min="15875" max="15875" width="13.5" style="106" customWidth="1"/>
    <col min="15876" max="15876" width="13.875" style="106" customWidth="1"/>
    <col min="15877" max="15877" width="15" style="106" customWidth="1"/>
    <col min="15878" max="16128" width="9" style="106"/>
    <col min="16129" max="16129" width="44" style="106" customWidth="1"/>
    <col min="16130" max="16130" width="14.875" style="106" customWidth="1"/>
    <col min="16131" max="16131" width="13.5" style="106" customWidth="1"/>
    <col min="16132" max="16132" width="13.875" style="106" customWidth="1"/>
    <col min="16133" max="16133" width="15" style="106" customWidth="1"/>
    <col min="16134" max="16384" width="9" style="106"/>
  </cols>
  <sheetData>
    <row r="1" spans="1:5" ht="18" customHeight="1">
      <c r="A1" s="105" t="s">
        <v>160</v>
      </c>
      <c r="E1" s="107" t="s">
        <v>35</v>
      </c>
    </row>
    <row r="2" spans="1:5" s="105" customFormat="1" ht="20.25">
      <c r="A2" s="129" t="s">
        <v>1181</v>
      </c>
      <c r="B2" s="129"/>
      <c r="C2" s="129"/>
      <c r="D2" s="129"/>
      <c r="E2" s="129"/>
    </row>
    <row r="3" spans="1:5" ht="20.25" customHeight="1">
      <c r="E3" s="107" t="s">
        <v>2</v>
      </c>
    </row>
    <row r="4" spans="1:5" ht="36" customHeight="1">
      <c r="A4" s="50" t="s">
        <v>162</v>
      </c>
      <c r="B4" s="108" t="s">
        <v>4</v>
      </c>
      <c r="C4" s="50" t="s">
        <v>5</v>
      </c>
      <c r="D4" s="108" t="s">
        <v>6</v>
      </c>
      <c r="E4" s="50" t="s">
        <v>163</v>
      </c>
    </row>
    <row r="5" spans="1:5" ht="20.100000000000001" customHeight="1">
      <c r="A5" s="109" t="s">
        <v>164</v>
      </c>
      <c r="B5" s="110">
        <f>SUM(B6,B18,B27,B39,B51,B62,B73,B85,B94,B104,B119,B128,B139,B151,B161,B174,B181,B188,B197,B203,B210,B218,B225,B231,B237,B243,B249,B255,)</f>
        <v>4874</v>
      </c>
      <c r="C5" s="110">
        <f>SUM(C6,C18,C27,C39,C51,C62,C73,C85,C94,C104,C119,C128,C139,C151,C161,C174,C181,C188,C197,C203,C210,C218,C225,C231,C237,C243,C249,C255,)</f>
        <v>9579</v>
      </c>
      <c r="D5" s="111">
        <f t="shared" ref="D5:D68" si="0">IF(B5=0,"",ROUND(C5/B5*100,1))</f>
        <v>196.5</v>
      </c>
      <c r="E5" s="109"/>
    </row>
    <row r="6" spans="1:5" ht="20.100000000000001" customHeight="1">
      <c r="A6" s="112" t="s">
        <v>165</v>
      </c>
      <c r="B6" s="111">
        <f>SUM(B7:B17)</f>
        <v>24</v>
      </c>
      <c r="C6" s="111">
        <f>SUM(C7:C17)</f>
        <v>28</v>
      </c>
      <c r="D6" s="111">
        <f t="shared" si="0"/>
        <v>116.7</v>
      </c>
      <c r="E6" s="109"/>
    </row>
    <row r="7" spans="1:5" ht="20.100000000000001" customHeight="1">
      <c r="A7" s="112" t="s">
        <v>166</v>
      </c>
      <c r="B7" s="109">
        <v>24</v>
      </c>
      <c r="C7" s="109">
        <v>13</v>
      </c>
      <c r="D7" s="111">
        <f t="shared" si="0"/>
        <v>54.2</v>
      </c>
      <c r="E7" s="109"/>
    </row>
    <row r="8" spans="1:5" ht="20.100000000000001" customHeight="1">
      <c r="A8" s="112" t="s">
        <v>167</v>
      </c>
      <c r="B8" s="109"/>
      <c r="C8" s="109">
        <v>2</v>
      </c>
      <c r="D8" s="111" t="str">
        <f t="shared" si="0"/>
        <v/>
      </c>
      <c r="E8" s="109"/>
    </row>
    <row r="9" spans="1:5" ht="20.100000000000001" customHeight="1">
      <c r="A9" s="113" t="s">
        <v>168</v>
      </c>
      <c r="B9" s="109"/>
      <c r="C9" s="109"/>
      <c r="D9" s="111" t="str">
        <f t="shared" si="0"/>
        <v/>
      </c>
      <c r="E9" s="109"/>
    </row>
    <row r="10" spans="1:5" ht="20.100000000000001" customHeight="1">
      <c r="A10" s="113" t="s">
        <v>169</v>
      </c>
      <c r="B10" s="109"/>
      <c r="C10" s="109">
        <v>5</v>
      </c>
      <c r="D10" s="111" t="str">
        <f t="shared" si="0"/>
        <v/>
      </c>
      <c r="E10" s="109"/>
    </row>
    <row r="11" spans="1:5" ht="20.100000000000001" customHeight="1">
      <c r="A11" s="113" t="s">
        <v>170</v>
      </c>
      <c r="B11" s="109"/>
      <c r="C11" s="109"/>
      <c r="D11" s="111" t="str">
        <f t="shared" si="0"/>
        <v/>
      </c>
      <c r="E11" s="109"/>
    </row>
    <row r="12" spans="1:5" ht="20.100000000000001" customHeight="1">
      <c r="A12" s="109" t="s">
        <v>171</v>
      </c>
      <c r="B12" s="109"/>
      <c r="C12" s="109">
        <v>2</v>
      </c>
      <c r="D12" s="111" t="str">
        <f t="shared" si="0"/>
        <v/>
      </c>
      <c r="E12" s="109"/>
    </row>
    <row r="13" spans="1:5" ht="20.100000000000001" customHeight="1">
      <c r="A13" s="109" t="s">
        <v>172</v>
      </c>
      <c r="B13" s="109"/>
      <c r="C13" s="109">
        <v>4</v>
      </c>
      <c r="D13" s="111" t="str">
        <f t="shared" si="0"/>
        <v/>
      </c>
      <c r="E13" s="109"/>
    </row>
    <row r="14" spans="1:5" ht="20.100000000000001" customHeight="1">
      <c r="A14" s="109" t="s">
        <v>173</v>
      </c>
      <c r="B14" s="109"/>
      <c r="C14" s="109">
        <v>2</v>
      </c>
      <c r="D14" s="111" t="str">
        <f t="shared" si="0"/>
        <v/>
      </c>
      <c r="E14" s="109"/>
    </row>
    <row r="15" spans="1:5" ht="20.100000000000001" customHeight="1">
      <c r="A15" s="109" t="s">
        <v>174</v>
      </c>
      <c r="B15" s="109"/>
      <c r="C15" s="109"/>
      <c r="D15" s="111" t="str">
        <f t="shared" si="0"/>
        <v/>
      </c>
      <c r="E15" s="109"/>
    </row>
    <row r="16" spans="1:5" ht="20.100000000000001" customHeight="1">
      <c r="A16" s="109" t="s">
        <v>175</v>
      </c>
      <c r="B16" s="109"/>
      <c r="C16" s="109"/>
      <c r="D16" s="111" t="str">
        <f t="shared" si="0"/>
        <v/>
      </c>
      <c r="E16" s="109"/>
    </row>
    <row r="17" spans="1:5" ht="20.100000000000001" customHeight="1">
      <c r="A17" s="109" t="s">
        <v>176</v>
      </c>
      <c r="B17" s="109"/>
      <c r="C17" s="109"/>
      <c r="D17" s="111" t="str">
        <f t="shared" si="0"/>
        <v/>
      </c>
      <c r="E17" s="109"/>
    </row>
    <row r="18" spans="1:5" ht="20.100000000000001" customHeight="1">
      <c r="A18" s="112" t="s">
        <v>177</v>
      </c>
      <c r="B18" s="111">
        <f>SUM(B19:B26)</f>
        <v>0</v>
      </c>
      <c r="C18" s="111">
        <f>SUM(C19:C26)</f>
        <v>0</v>
      </c>
      <c r="D18" s="111" t="str">
        <f t="shared" si="0"/>
        <v/>
      </c>
      <c r="E18" s="109"/>
    </row>
    <row r="19" spans="1:5" ht="20.100000000000001" customHeight="1">
      <c r="A19" s="112" t="s">
        <v>166</v>
      </c>
      <c r="B19" s="109"/>
      <c r="C19" s="109"/>
      <c r="D19" s="111" t="str">
        <f t="shared" si="0"/>
        <v/>
      </c>
      <c r="E19" s="109"/>
    </row>
    <row r="20" spans="1:5" ht="20.100000000000001" customHeight="1">
      <c r="A20" s="112" t="s">
        <v>167</v>
      </c>
      <c r="B20" s="109"/>
      <c r="C20" s="109"/>
      <c r="D20" s="111" t="str">
        <f t="shared" si="0"/>
        <v/>
      </c>
      <c r="E20" s="109"/>
    </row>
    <row r="21" spans="1:5" ht="20.100000000000001" customHeight="1">
      <c r="A21" s="113" t="s">
        <v>168</v>
      </c>
      <c r="B21" s="109"/>
      <c r="C21" s="109"/>
      <c r="D21" s="111" t="str">
        <f t="shared" si="0"/>
        <v/>
      </c>
      <c r="E21" s="109"/>
    </row>
    <row r="22" spans="1:5" ht="20.100000000000001" customHeight="1">
      <c r="A22" s="113" t="s">
        <v>178</v>
      </c>
      <c r="B22" s="109"/>
      <c r="C22" s="109"/>
      <c r="D22" s="111" t="str">
        <f t="shared" si="0"/>
        <v/>
      </c>
      <c r="E22" s="109"/>
    </row>
    <row r="23" spans="1:5" ht="20.100000000000001" customHeight="1">
      <c r="A23" s="113" t="s">
        <v>179</v>
      </c>
      <c r="B23" s="109"/>
      <c r="C23" s="109"/>
      <c r="D23" s="111" t="str">
        <f t="shared" si="0"/>
        <v/>
      </c>
      <c r="E23" s="109"/>
    </row>
    <row r="24" spans="1:5" ht="20.100000000000001" customHeight="1">
      <c r="A24" s="113" t="s">
        <v>180</v>
      </c>
      <c r="B24" s="109"/>
      <c r="C24" s="109"/>
      <c r="D24" s="111" t="str">
        <f t="shared" si="0"/>
        <v/>
      </c>
      <c r="E24" s="109"/>
    </row>
    <row r="25" spans="1:5" ht="20.100000000000001" customHeight="1">
      <c r="A25" s="113" t="s">
        <v>175</v>
      </c>
      <c r="B25" s="109"/>
      <c r="C25" s="109"/>
      <c r="D25" s="111" t="str">
        <f t="shared" si="0"/>
        <v/>
      </c>
      <c r="E25" s="109"/>
    </row>
    <row r="26" spans="1:5" ht="20.100000000000001" customHeight="1">
      <c r="A26" s="113" t="s">
        <v>181</v>
      </c>
      <c r="B26" s="109"/>
      <c r="C26" s="109"/>
      <c r="D26" s="111" t="str">
        <f t="shared" si="0"/>
        <v/>
      </c>
      <c r="E26" s="109"/>
    </row>
    <row r="27" spans="1:5" ht="20.100000000000001" customHeight="1">
      <c r="A27" s="112" t="s">
        <v>182</v>
      </c>
      <c r="B27" s="111">
        <f>SUM(B28:B38)</f>
        <v>3035</v>
      </c>
      <c r="C27" s="111">
        <f>SUM(C28:C38)</f>
        <v>4401</v>
      </c>
      <c r="D27" s="111">
        <f t="shared" si="0"/>
        <v>145</v>
      </c>
      <c r="E27" s="109"/>
    </row>
    <row r="28" spans="1:5" ht="20.100000000000001" customHeight="1">
      <c r="A28" s="112" t="s">
        <v>166</v>
      </c>
      <c r="B28" s="109">
        <v>3035</v>
      </c>
      <c r="C28" s="109">
        <v>1739</v>
      </c>
      <c r="D28" s="111">
        <f t="shared" si="0"/>
        <v>57.3</v>
      </c>
      <c r="E28" s="109"/>
    </row>
    <row r="29" spans="1:5" ht="20.100000000000001" customHeight="1">
      <c r="A29" s="112" t="s">
        <v>167</v>
      </c>
      <c r="B29" s="109"/>
      <c r="C29" s="109">
        <v>2343</v>
      </c>
      <c r="D29" s="111" t="str">
        <f t="shared" si="0"/>
        <v/>
      </c>
      <c r="E29" s="109"/>
    </row>
    <row r="30" spans="1:5" ht="20.100000000000001" customHeight="1">
      <c r="A30" s="113" t="s">
        <v>168</v>
      </c>
      <c r="B30" s="109"/>
      <c r="C30" s="109"/>
      <c r="D30" s="111" t="str">
        <f t="shared" si="0"/>
        <v/>
      </c>
      <c r="E30" s="109"/>
    </row>
    <row r="31" spans="1:5" ht="20.100000000000001" customHeight="1">
      <c r="A31" s="113" t="s">
        <v>183</v>
      </c>
      <c r="B31" s="109"/>
      <c r="C31" s="109"/>
      <c r="D31" s="111" t="str">
        <f t="shared" si="0"/>
        <v/>
      </c>
      <c r="E31" s="109"/>
    </row>
    <row r="32" spans="1:5" ht="20.100000000000001" customHeight="1">
      <c r="A32" s="113" t="s">
        <v>184</v>
      </c>
      <c r="B32" s="109"/>
      <c r="C32" s="109"/>
      <c r="D32" s="111" t="str">
        <f t="shared" si="0"/>
        <v/>
      </c>
      <c r="E32" s="109"/>
    </row>
    <row r="33" spans="1:5" ht="20.100000000000001" customHeight="1">
      <c r="A33" s="112" t="s">
        <v>185</v>
      </c>
      <c r="B33" s="109"/>
      <c r="C33" s="109"/>
      <c r="D33" s="111" t="str">
        <f t="shared" si="0"/>
        <v/>
      </c>
      <c r="E33" s="109"/>
    </row>
    <row r="34" spans="1:5" ht="20.100000000000001" customHeight="1">
      <c r="A34" s="112" t="s">
        <v>186</v>
      </c>
      <c r="B34" s="109"/>
      <c r="C34" s="109">
        <v>319</v>
      </c>
      <c r="D34" s="111" t="str">
        <f t="shared" si="0"/>
        <v/>
      </c>
      <c r="E34" s="109"/>
    </row>
    <row r="35" spans="1:5" ht="20.100000000000001" customHeight="1">
      <c r="A35" s="112" t="s">
        <v>187</v>
      </c>
      <c r="B35" s="109"/>
      <c r="C35" s="109"/>
      <c r="D35" s="111" t="str">
        <f t="shared" si="0"/>
        <v/>
      </c>
      <c r="E35" s="109"/>
    </row>
    <row r="36" spans="1:5" ht="20.100000000000001" customHeight="1">
      <c r="A36" s="113" t="s">
        <v>188</v>
      </c>
      <c r="B36" s="109"/>
      <c r="C36" s="109"/>
      <c r="D36" s="111" t="str">
        <f t="shared" si="0"/>
        <v/>
      </c>
      <c r="E36" s="109"/>
    </row>
    <row r="37" spans="1:5" ht="20.100000000000001" customHeight="1">
      <c r="A37" s="113" t="s">
        <v>175</v>
      </c>
      <c r="B37" s="109"/>
      <c r="C37" s="109"/>
      <c r="D37" s="111" t="str">
        <f t="shared" si="0"/>
        <v/>
      </c>
      <c r="E37" s="109"/>
    </row>
    <row r="38" spans="1:5" ht="20.100000000000001" customHeight="1">
      <c r="A38" s="113" t="s">
        <v>189</v>
      </c>
      <c r="B38" s="109"/>
      <c r="C38" s="109"/>
      <c r="D38" s="111" t="str">
        <f t="shared" si="0"/>
        <v/>
      </c>
      <c r="E38" s="109"/>
    </row>
    <row r="39" spans="1:5" ht="20.100000000000001" customHeight="1">
      <c r="A39" s="112" t="s">
        <v>190</v>
      </c>
      <c r="B39" s="111">
        <f>SUM(B40:B50)</f>
        <v>57</v>
      </c>
      <c r="C39" s="111">
        <f>SUM(C40:C50)</f>
        <v>160</v>
      </c>
      <c r="D39" s="111">
        <f t="shared" si="0"/>
        <v>280.7</v>
      </c>
      <c r="E39" s="109"/>
    </row>
    <row r="40" spans="1:5" ht="20.100000000000001" customHeight="1">
      <c r="A40" s="112" t="s">
        <v>166</v>
      </c>
      <c r="B40" s="109">
        <v>57</v>
      </c>
      <c r="C40" s="109">
        <v>65</v>
      </c>
      <c r="D40" s="111">
        <f t="shared" si="0"/>
        <v>114</v>
      </c>
      <c r="E40" s="109"/>
    </row>
    <row r="41" spans="1:5" ht="20.100000000000001" customHeight="1">
      <c r="A41" s="112" t="s">
        <v>167</v>
      </c>
      <c r="B41" s="109"/>
      <c r="C41" s="109">
        <v>95</v>
      </c>
      <c r="D41" s="111" t="str">
        <f t="shared" si="0"/>
        <v/>
      </c>
      <c r="E41" s="109"/>
    </row>
    <row r="42" spans="1:5" ht="20.100000000000001" customHeight="1">
      <c r="A42" s="113" t="s">
        <v>168</v>
      </c>
      <c r="B42" s="109"/>
      <c r="C42" s="109"/>
      <c r="D42" s="111" t="str">
        <f t="shared" si="0"/>
        <v/>
      </c>
      <c r="E42" s="109"/>
    </row>
    <row r="43" spans="1:5" ht="20.100000000000001" customHeight="1">
      <c r="A43" s="113" t="s">
        <v>191</v>
      </c>
      <c r="B43" s="109"/>
      <c r="C43" s="109"/>
      <c r="D43" s="111" t="str">
        <f t="shared" si="0"/>
        <v/>
      </c>
      <c r="E43" s="109"/>
    </row>
    <row r="44" spans="1:5" ht="20.100000000000001" customHeight="1">
      <c r="A44" s="113" t="s">
        <v>192</v>
      </c>
      <c r="B44" s="109"/>
      <c r="C44" s="109"/>
      <c r="D44" s="111" t="str">
        <f t="shared" si="0"/>
        <v/>
      </c>
      <c r="E44" s="109"/>
    </row>
    <row r="45" spans="1:5" ht="20.100000000000001" customHeight="1">
      <c r="A45" s="112" t="s">
        <v>193</v>
      </c>
      <c r="B45" s="109"/>
      <c r="C45" s="109"/>
      <c r="D45" s="111" t="str">
        <f t="shared" si="0"/>
        <v/>
      </c>
      <c r="E45" s="109"/>
    </row>
    <row r="46" spans="1:5" ht="20.100000000000001" customHeight="1">
      <c r="A46" s="112" t="s">
        <v>194</v>
      </c>
      <c r="B46" s="109"/>
      <c r="C46" s="109"/>
      <c r="D46" s="111" t="str">
        <f t="shared" si="0"/>
        <v/>
      </c>
      <c r="E46" s="109"/>
    </row>
    <row r="47" spans="1:5" ht="20.100000000000001" customHeight="1">
      <c r="A47" s="112" t="s">
        <v>195</v>
      </c>
      <c r="B47" s="109"/>
      <c r="C47" s="109"/>
      <c r="D47" s="111" t="str">
        <f t="shared" si="0"/>
        <v/>
      </c>
      <c r="E47" s="109"/>
    </row>
    <row r="48" spans="1:5" ht="20.100000000000001" customHeight="1">
      <c r="A48" s="112" t="s">
        <v>196</v>
      </c>
      <c r="B48" s="109"/>
      <c r="C48" s="109"/>
      <c r="D48" s="111" t="str">
        <f t="shared" si="0"/>
        <v/>
      </c>
      <c r="E48" s="109"/>
    </row>
    <row r="49" spans="1:5" ht="20.100000000000001" customHeight="1">
      <c r="A49" s="112" t="s">
        <v>175</v>
      </c>
      <c r="B49" s="109"/>
      <c r="C49" s="109"/>
      <c r="D49" s="111" t="str">
        <f t="shared" si="0"/>
        <v/>
      </c>
      <c r="E49" s="109"/>
    </row>
    <row r="50" spans="1:5" ht="20.100000000000001" customHeight="1">
      <c r="A50" s="113" t="s">
        <v>197</v>
      </c>
      <c r="B50" s="109"/>
      <c r="C50" s="109"/>
      <c r="D50" s="111" t="str">
        <f t="shared" si="0"/>
        <v/>
      </c>
      <c r="E50" s="109"/>
    </row>
    <row r="51" spans="1:5" ht="20.100000000000001" customHeight="1">
      <c r="A51" s="113" t="s">
        <v>198</v>
      </c>
      <c r="B51" s="111">
        <f>SUM(B52:B61)</f>
        <v>44</v>
      </c>
      <c r="C51" s="111">
        <f>SUM(C52:C61)</f>
        <v>74</v>
      </c>
      <c r="D51" s="111">
        <f t="shared" si="0"/>
        <v>168.2</v>
      </c>
      <c r="E51" s="109"/>
    </row>
    <row r="52" spans="1:5" ht="20.100000000000001" customHeight="1">
      <c r="A52" s="113" t="s">
        <v>166</v>
      </c>
      <c r="B52" s="109">
        <v>29</v>
      </c>
      <c r="C52" s="109">
        <v>47</v>
      </c>
      <c r="D52" s="111">
        <f t="shared" si="0"/>
        <v>162.1</v>
      </c>
      <c r="E52" s="109"/>
    </row>
    <row r="53" spans="1:5" ht="20.100000000000001" customHeight="1">
      <c r="A53" s="109" t="s">
        <v>167</v>
      </c>
      <c r="B53" s="109"/>
      <c r="C53" s="109"/>
      <c r="D53" s="111" t="str">
        <f t="shared" si="0"/>
        <v/>
      </c>
      <c r="E53" s="109"/>
    </row>
    <row r="54" spans="1:5" ht="20.100000000000001" customHeight="1">
      <c r="A54" s="112" t="s">
        <v>168</v>
      </c>
      <c r="B54" s="109"/>
      <c r="C54" s="109"/>
      <c r="D54" s="111" t="str">
        <f t="shared" si="0"/>
        <v/>
      </c>
      <c r="E54" s="109"/>
    </row>
    <row r="55" spans="1:5" ht="20.100000000000001" customHeight="1">
      <c r="A55" s="112" t="s">
        <v>199</v>
      </c>
      <c r="B55" s="109"/>
      <c r="C55" s="109"/>
      <c r="D55" s="111" t="str">
        <f t="shared" si="0"/>
        <v/>
      </c>
      <c r="E55" s="109"/>
    </row>
    <row r="56" spans="1:5" ht="20.100000000000001" customHeight="1">
      <c r="A56" s="112" t="s">
        <v>200</v>
      </c>
      <c r="B56" s="109">
        <v>15</v>
      </c>
      <c r="C56" s="109">
        <v>20</v>
      </c>
      <c r="D56" s="111">
        <f t="shared" si="0"/>
        <v>133.30000000000001</v>
      </c>
      <c r="E56" s="109"/>
    </row>
    <row r="57" spans="1:5" ht="20.100000000000001" customHeight="1">
      <c r="A57" s="113" t="s">
        <v>201</v>
      </c>
      <c r="B57" s="109"/>
      <c r="C57" s="109"/>
      <c r="D57" s="111" t="str">
        <f t="shared" si="0"/>
        <v/>
      </c>
      <c r="E57" s="109"/>
    </row>
    <row r="58" spans="1:5" ht="20.100000000000001" customHeight="1">
      <c r="A58" s="113" t="s">
        <v>202</v>
      </c>
      <c r="B58" s="109"/>
      <c r="C58" s="109">
        <v>7</v>
      </c>
      <c r="D58" s="111" t="str">
        <f t="shared" si="0"/>
        <v/>
      </c>
      <c r="E58" s="109"/>
    </row>
    <row r="59" spans="1:5" ht="20.100000000000001" customHeight="1">
      <c r="A59" s="113" t="s">
        <v>203</v>
      </c>
      <c r="B59" s="109"/>
      <c r="C59" s="109"/>
      <c r="D59" s="111" t="str">
        <f t="shared" si="0"/>
        <v/>
      </c>
      <c r="E59" s="109"/>
    </row>
    <row r="60" spans="1:5" ht="20.100000000000001" customHeight="1">
      <c r="A60" s="112" t="s">
        <v>175</v>
      </c>
      <c r="B60" s="109"/>
      <c r="C60" s="109"/>
      <c r="D60" s="111" t="str">
        <f t="shared" si="0"/>
        <v/>
      </c>
      <c r="E60" s="109"/>
    </row>
    <row r="61" spans="1:5" ht="20.100000000000001" customHeight="1">
      <c r="A61" s="112" t="s">
        <v>204</v>
      </c>
      <c r="B61" s="109"/>
      <c r="C61" s="109"/>
      <c r="D61" s="111" t="str">
        <f t="shared" si="0"/>
        <v/>
      </c>
      <c r="E61" s="109"/>
    </row>
    <row r="62" spans="1:5" ht="20.100000000000001" customHeight="1">
      <c r="A62" s="112" t="s">
        <v>205</v>
      </c>
      <c r="B62" s="111">
        <f>SUM(B63:B72)</f>
        <v>112</v>
      </c>
      <c r="C62" s="111">
        <f>SUM(C63:C72)</f>
        <v>427</v>
      </c>
      <c r="D62" s="111">
        <f t="shared" si="0"/>
        <v>381.3</v>
      </c>
      <c r="E62" s="109"/>
    </row>
    <row r="63" spans="1:5" ht="20.100000000000001" customHeight="1">
      <c r="A63" s="113" t="s">
        <v>166</v>
      </c>
      <c r="B63" s="109">
        <v>112</v>
      </c>
      <c r="C63" s="109">
        <v>166</v>
      </c>
      <c r="D63" s="111">
        <f t="shared" si="0"/>
        <v>148.19999999999999</v>
      </c>
      <c r="E63" s="109"/>
    </row>
    <row r="64" spans="1:5" ht="20.100000000000001" customHeight="1">
      <c r="A64" s="114" t="s">
        <v>167</v>
      </c>
      <c r="B64" s="109"/>
      <c r="C64" s="109">
        <v>30</v>
      </c>
      <c r="D64" s="111" t="str">
        <f t="shared" si="0"/>
        <v/>
      </c>
      <c r="E64" s="109"/>
    </row>
    <row r="65" spans="1:5" ht="20.100000000000001" customHeight="1">
      <c r="A65" s="114" t="s">
        <v>168</v>
      </c>
      <c r="B65" s="109"/>
      <c r="C65" s="109"/>
      <c r="D65" s="111" t="str">
        <f t="shared" si="0"/>
        <v/>
      </c>
      <c r="E65" s="109"/>
    </row>
    <row r="66" spans="1:5" ht="20.100000000000001" customHeight="1">
      <c r="A66" s="114" t="s">
        <v>206</v>
      </c>
      <c r="B66" s="109"/>
      <c r="C66" s="109"/>
      <c r="D66" s="111" t="str">
        <f t="shared" si="0"/>
        <v/>
      </c>
      <c r="E66" s="109"/>
    </row>
    <row r="67" spans="1:5" ht="20.100000000000001" customHeight="1">
      <c r="A67" s="114" t="s">
        <v>207</v>
      </c>
      <c r="B67" s="109"/>
      <c r="C67" s="109">
        <v>38</v>
      </c>
      <c r="D67" s="111" t="str">
        <f t="shared" si="0"/>
        <v/>
      </c>
      <c r="E67" s="109"/>
    </row>
    <row r="68" spans="1:5" ht="20.100000000000001" customHeight="1">
      <c r="A68" s="114" t="s">
        <v>208</v>
      </c>
      <c r="B68" s="109"/>
      <c r="C68" s="109"/>
      <c r="D68" s="111" t="str">
        <f t="shared" si="0"/>
        <v/>
      </c>
      <c r="E68" s="109"/>
    </row>
    <row r="69" spans="1:5" ht="20.100000000000001" customHeight="1">
      <c r="A69" s="112" t="s">
        <v>209</v>
      </c>
      <c r="B69" s="109"/>
      <c r="C69" s="109">
        <v>3</v>
      </c>
      <c r="D69" s="111" t="str">
        <f t="shared" ref="D69:D132" si="1">IF(B69=0,"",ROUND(C69/B69*100,1))</f>
        <v/>
      </c>
      <c r="E69" s="109"/>
    </row>
    <row r="70" spans="1:5" ht="20.100000000000001" customHeight="1">
      <c r="A70" s="113" t="s">
        <v>210</v>
      </c>
      <c r="B70" s="109"/>
      <c r="C70" s="109">
        <v>190</v>
      </c>
      <c r="D70" s="111" t="str">
        <f t="shared" si="1"/>
        <v/>
      </c>
      <c r="E70" s="109"/>
    </row>
    <row r="71" spans="1:5" ht="20.100000000000001" customHeight="1">
      <c r="A71" s="113" t="s">
        <v>175</v>
      </c>
      <c r="B71" s="109"/>
      <c r="C71" s="109"/>
      <c r="D71" s="111" t="str">
        <f t="shared" si="1"/>
        <v/>
      </c>
      <c r="E71" s="109"/>
    </row>
    <row r="72" spans="1:5" ht="20.100000000000001" customHeight="1">
      <c r="A72" s="113" t="s">
        <v>211</v>
      </c>
      <c r="B72" s="109"/>
      <c r="C72" s="109"/>
      <c r="D72" s="111" t="str">
        <f t="shared" si="1"/>
        <v/>
      </c>
      <c r="E72" s="109"/>
    </row>
    <row r="73" spans="1:5" ht="20.100000000000001" customHeight="1">
      <c r="A73" s="112" t="s">
        <v>212</v>
      </c>
      <c r="B73" s="111">
        <f>SUM(B74:B84)</f>
        <v>330</v>
      </c>
      <c r="C73" s="111">
        <f>SUM(C74:C84)</f>
        <v>2000</v>
      </c>
      <c r="D73" s="111">
        <f t="shared" si="1"/>
        <v>606.1</v>
      </c>
      <c r="E73" s="109"/>
    </row>
    <row r="74" spans="1:5" ht="20.100000000000001" customHeight="1">
      <c r="A74" s="112" t="s">
        <v>166</v>
      </c>
      <c r="B74" s="109"/>
      <c r="C74" s="109"/>
      <c r="D74" s="111" t="str">
        <f t="shared" si="1"/>
        <v/>
      </c>
      <c r="E74" s="109"/>
    </row>
    <row r="75" spans="1:5" ht="20.100000000000001" customHeight="1">
      <c r="A75" s="112" t="s">
        <v>167</v>
      </c>
      <c r="B75" s="109"/>
      <c r="C75" s="109"/>
      <c r="D75" s="111" t="str">
        <f t="shared" si="1"/>
        <v/>
      </c>
      <c r="E75" s="109"/>
    </row>
    <row r="76" spans="1:5" ht="20.100000000000001" customHeight="1">
      <c r="A76" s="113" t="s">
        <v>168</v>
      </c>
      <c r="B76" s="109"/>
      <c r="C76" s="109"/>
      <c r="D76" s="111" t="str">
        <f t="shared" si="1"/>
        <v/>
      </c>
      <c r="E76" s="109"/>
    </row>
    <row r="77" spans="1:5" ht="20.100000000000001" customHeight="1">
      <c r="A77" s="113" t="s">
        <v>213</v>
      </c>
      <c r="B77" s="109"/>
      <c r="C77" s="109"/>
      <c r="D77" s="111" t="str">
        <f t="shared" si="1"/>
        <v/>
      </c>
      <c r="E77" s="109"/>
    </row>
    <row r="78" spans="1:5" ht="20.100000000000001" customHeight="1">
      <c r="A78" s="113" t="s">
        <v>214</v>
      </c>
      <c r="B78" s="109"/>
      <c r="C78" s="109"/>
      <c r="D78" s="111" t="str">
        <f t="shared" si="1"/>
        <v/>
      </c>
      <c r="E78" s="109"/>
    </row>
    <row r="79" spans="1:5" ht="20.100000000000001" customHeight="1">
      <c r="A79" s="109" t="s">
        <v>215</v>
      </c>
      <c r="B79" s="109"/>
      <c r="C79" s="109"/>
      <c r="D79" s="111" t="str">
        <f t="shared" si="1"/>
        <v/>
      </c>
      <c r="E79" s="109"/>
    </row>
    <row r="80" spans="1:5" ht="20.100000000000001" customHeight="1">
      <c r="A80" s="112" t="s">
        <v>216</v>
      </c>
      <c r="B80" s="109"/>
      <c r="C80" s="109"/>
      <c r="D80" s="111" t="str">
        <f t="shared" si="1"/>
        <v/>
      </c>
      <c r="E80" s="109"/>
    </row>
    <row r="81" spans="1:5" ht="20.100000000000001" customHeight="1">
      <c r="A81" s="112" t="s">
        <v>217</v>
      </c>
      <c r="B81" s="109">
        <v>330</v>
      </c>
      <c r="C81" s="109">
        <v>2000</v>
      </c>
      <c r="D81" s="111">
        <f t="shared" si="1"/>
        <v>606.1</v>
      </c>
      <c r="E81" s="109"/>
    </row>
    <row r="82" spans="1:5" ht="20.100000000000001" customHeight="1">
      <c r="A82" s="112" t="s">
        <v>209</v>
      </c>
      <c r="B82" s="109"/>
      <c r="C82" s="109"/>
      <c r="D82" s="111" t="str">
        <f t="shared" si="1"/>
        <v/>
      </c>
      <c r="E82" s="109"/>
    </row>
    <row r="83" spans="1:5" ht="20.100000000000001" customHeight="1">
      <c r="A83" s="113" t="s">
        <v>175</v>
      </c>
      <c r="B83" s="109"/>
      <c r="C83" s="109"/>
      <c r="D83" s="111" t="str">
        <f t="shared" si="1"/>
        <v/>
      </c>
      <c r="E83" s="109"/>
    </row>
    <row r="84" spans="1:5" ht="20.100000000000001" customHeight="1">
      <c r="A84" s="113" t="s">
        <v>218</v>
      </c>
      <c r="B84" s="109"/>
      <c r="C84" s="109"/>
      <c r="D84" s="111" t="str">
        <f t="shared" si="1"/>
        <v/>
      </c>
      <c r="E84" s="109"/>
    </row>
    <row r="85" spans="1:5" ht="20.100000000000001" customHeight="1">
      <c r="A85" s="113" t="s">
        <v>219</v>
      </c>
      <c r="B85" s="111">
        <f>SUM(B86:B93)</f>
        <v>209</v>
      </c>
      <c r="C85" s="111">
        <f>SUM(C86:C93)</f>
        <v>0</v>
      </c>
      <c r="D85" s="111">
        <f t="shared" si="1"/>
        <v>0</v>
      </c>
      <c r="E85" s="109"/>
    </row>
    <row r="86" spans="1:5" ht="20.100000000000001" customHeight="1">
      <c r="A86" s="112" t="s">
        <v>166</v>
      </c>
      <c r="B86" s="109"/>
      <c r="C86" s="109"/>
      <c r="D86" s="111" t="str">
        <f t="shared" si="1"/>
        <v/>
      </c>
      <c r="E86" s="109"/>
    </row>
    <row r="87" spans="1:5" ht="20.100000000000001" customHeight="1">
      <c r="A87" s="112" t="s">
        <v>167</v>
      </c>
      <c r="B87" s="109"/>
      <c r="C87" s="109"/>
      <c r="D87" s="111" t="str">
        <f t="shared" si="1"/>
        <v/>
      </c>
      <c r="E87" s="109"/>
    </row>
    <row r="88" spans="1:5" ht="20.100000000000001" customHeight="1">
      <c r="A88" s="112" t="s">
        <v>168</v>
      </c>
      <c r="B88" s="109"/>
      <c r="C88" s="109"/>
      <c r="D88" s="111" t="str">
        <f t="shared" si="1"/>
        <v/>
      </c>
      <c r="E88" s="109"/>
    </row>
    <row r="89" spans="1:5" ht="20.100000000000001" customHeight="1">
      <c r="A89" s="113" t="s">
        <v>220</v>
      </c>
      <c r="B89" s="109">
        <v>209</v>
      </c>
      <c r="C89" s="109"/>
      <c r="D89" s="111">
        <f t="shared" si="1"/>
        <v>0</v>
      </c>
      <c r="E89" s="109"/>
    </row>
    <row r="90" spans="1:5" ht="20.100000000000001" customHeight="1">
      <c r="A90" s="113" t="s">
        <v>221</v>
      </c>
      <c r="B90" s="109"/>
      <c r="C90" s="109"/>
      <c r="D90" s="111" t="str">
        <f t="shared" si="1"/>
        <v/>
      </c>
      <c r="E90" s="109"/>
    </row>
    <row r="91" spans="1:5" ht="20.100000000000001" customHeight="1">
      <c r="A91" s="113" t="s">
        <v>209</v>
      </c>
      <c r="B91" s="109"/>
      <c r="C91" s="109"/>
      <c r="D91" s="111" t="str">
        <f t="shared" si="1"/>
        <v/>
      </c>
      <c r="E91" s="109"/>
    </row>
    <row r="92" spans="1:5" ht="20.100000000000001" customHeight="1">
      <c r="A92" s="113" t="s">
        <v>175</v>
      </c>
      <c r="B92" s="109"/>
      <c r="C92" s="109"/>
      <c r="D92" s="111" t="str">
        <f t="shared" si="1"/>
        <v/>
      </c>
      <c r="E92" s="109"/>
    </row>
    <row r="93" spans="1:5" ht="20.100000000000001" customHeight="1">
      <c r="A93" s="109" t="s">
        <v>222</v>
      </c>
      <c r="B93" s="109"/>
      <c r="C93" s="109"/>
      <c r="D93" s="111" t="str">
        <f t="shared" si="1"/>
        <v/>
      </c>
      <c r="E93" s="109"/>
    </row>
    <row r="94" spans="1:5" ht="20.100000000000001" customHeight="1">
      <c r="A94" s="112" t="s">
        <v>223</v>
      </c>
      <c r="B94" s="111">
        <f>SUM(B95:B103)</f>
        <v>0</v>
      </c>
      <c r="C94" s="111">
        <f>SUM(C95:C103)</f>
        <v>0</v>
      </c>
      <c r="D94" s="111" t="str">
        <f t="shared" si="1"/>
        <v/>
      </c>
      <c r="E94" s="109"/>
    </row>
    <row r="95" spans="1:5" ht="20.100000000000001" customHeight="1">
      <c r="A95" s="112" t="s">
        <v>166</v>
      </c>
      <c r="B95" s="109"/>
      <c r="C95" s="109"/>
      <c r="D95" s="111" t="str">
        <f t="shared" si="1"/>
        <v/>
      </c>
      <c r="E95" s="109"/>
    </row>
    <row r="96" spans="1:5" ht="20.100000000000001" customHeight="1">
      <c r="A96" s="113" t="s">
        <v>167</v>
      </c>
      <c r="B96" s="109"/>
      <c r="C96" s="109"/>
      <c r="D96" s="111" t="str">
        <f t="shared" si="1"/>
        <v/>
      </c>
      <c r="E96" s="109"/>
    </row>
    <row r="97" spans="1:5" ht="20.100000000000001" customHeight="1">
      <c r="A97" s="113" t="s">
        <v>168</v>
      </c>
      <c r="B97" s="109"/>
      <c r="C97" s="109"/>
      <c r="D97" s="111" t="str">
        <f t="shared" si="1"/>
        <v/>
      </c>
      <c r="E97" s="109"/>
    </row>
    <row r="98" spans="1:5" ht="20.100000000000001" customHeight="1">
      <c r="A98" s="113" t="s">
        <v>224</v>
      </c>
      <c r="B98" s="109"/>
      <c r="C98" s="109"/>
      <c r="D98" s="111" t="str">
        <f t="shared" si="1"/>
        <v/>
      </c>
      <c r="E98" s="109"/>
    </row>
    <row r="99" spans="1:5" ht="20.100000000000001" customHeight="1">
      <c r="A99" s="112" t="s">
        <v>225</v>
      </c>
      <c r="B99" s="109"/>
      <c r="C99" s="109"/>
      <c r="D99" s="111" t="str">
        <f t="shared" si="1"/>
        <v/>
      </c>
      <c r="E99" s="109"/>
    </row>
    <row r="100" spans="1:5" ht="20.100000000000001" customHeight="1">
      <c r="A100" s="112" t="s">
        <v>226</v>
      </c>
      <c r="B100" s="109"/>
      <c r="C100" s="109"/>
      <c r="D100" s="111" t="str">
        <f t="shared" si="1"/>
        <v/>
      </c>
      <c r="E100" s="109"/>
    </row>
    <row r="101" spans="1:5" ht="20.100000000000001" customHeight="1">
      <c r="A101" s="112" t="s">
        <v>209</v>
      </c>
      <c r="B101" s="109"/>
      <c r="C101" s="109"/>
      <c r="D101" s="111" t="str">
        <f t="shared" si="1"/>
        <v/>
      </c>
      <c r="E101" s="109"/>
    </row>
    <row r="102" spans="1:5" ht="20.100000000000001" customHeight="1">
      <c r="A102" s="113" t="s">
        <v>175</v>
      </c>
      <c r="B102" s="109"/>
      <c r="C102" s="109"/>
      <c r="D102" s="111" t="str">
        <f t="shared" si="1"/>
        <v/>
      </c>
      <c r="E102" s="109"/>
    </row>
    <row r="103" spans="1:5" ht="20.100000000000001" customHeight="1">
      <c r="A103" s="113" t="s">
        <v>227</v>
      </c>
      <c r="B103" s="109"/>
      <c r="C103" s="109"/>
      <c r="D103" s="111" t="str">
        <f t="shared" si="1"/>
        <v/>
      </c>
      <c r="E103" s="109"/>
    </row>
    <row r="104" spans="1:5" ht="20.100000000000001" customHeight="1">
      <c r="A104" s="113" t="s">
        <v>228</v>
      </c>
      <c r="B104" s="111">
        <f>SUM(B105:B118)</f>
        <v>258</v>
      </c>
      <c r="C104" s="111">
        <f>SUM(C105:C118)</f>
        <v>0</v>
      </c>
      <c r="D104" s="111">
        <f t="shared" si="1"/>
        <v>0</v>
      </c>
      <c r="E104" s="109"/>
    </row>
    <row r="105" spans="1:5" ht="20.100000000000001" customHeight="1">
      <c r="A105" s="113" t="s">
        <v>166</v>
      </c>
      <c r="B105" s="109">
        <v>258</v>
      </c>
      <c r="C105" s="109"/>
      <c r="D105" s="111">
        <f t="shared" si="1"/>
        <v>0</v>
      </c>
      <c r="E105" s="109"/>
    </row>
    <row r="106" spans="1:5" ht="20.100000000000001" customHeight="1">
      <c r="A106" s="112" t="s">
        <v>167</v>
      </c>
      <c r="B106" s="109"/>
      <c r="C106" s="109"/>
      <c r="D106" s="111" t="str">
        <f t="shared" si="1"/>
        <v/>
      </c>
      <c r="E106" s="109"/>
    </row>
    <row r="107" spans="1:5" ht="20.100000000000001" customHeight="1">
      <c r="A107" s="112" t="s">
        <v>168</v>
      </c>
      <c r="B107" s="109"/>
      <c r="C107" s="109"/>
      <c r="D107" s="111" t="str">
        <f t="shared" si="1"/>
        <v/>
      </c>
      <c r="E107" s="109"/>
    </row>
    <row r="108" spans="1:5" ht="20.100000000000001" customHeight="1">
      <c r="A108" s="112" t="s">
        <v>229</v>
      </c>
      <c r="B108" s="109"/>
      <c r="C108" s="109"/>
      <c r="D108" s="111" t="str">
        <f t="shared" si="1"/>
        <v/>
      </c>
      <c r="E108" s="109"/>
    </row>
    <row r="109" spans="1:5" ht="20.100000000000001" customHeight="1">
      <c r="A109" s="113" t="s">
        <v>230</v>
      </c>
      <c r="B109" s="109"/>
      <c r="C109" s="109"/>
      <c r="D109" s="111" t="str">
        <f t="shared" si="1"/>
        <v/>
      </c>
      <c r="E109" s="109"/>
    </row>
    <row r="110" spans="1:5" ht="20.100000000000001" customHeight="1">
      <c r="A110" s="113" t="s">
        <v>231</v>
      </c>
      <c r="B110" s="109"/>
      <c r="C110" s="109"/>
      <c r="D110" s="111" t="str">
        <f t="shared" si="1"/>
        <v/>
      </c>
      <c r="E110" s="109"/>
    </row>
    <row r="111" spans="1:5" ht="20.100000000000001" customHeight="1">
      <c r="A111" s="113" t="s">
        <v>232</v>
      </c>
      <c r="B111" s="109"/>
      <c r="C111" s="109"/>
      <c r="D111" s="111" t="str">
        <f t="shared" si="1"/>
        <v/>
      </c>
      <c r="E111" s="109"/>
    </row>
    <row r="112" spans="1:5" ht="20.100000000000001" customHeight="1">
      <c r="A112" s="112" t="s">
        <v>233</v>
      </c>
      <c r="B112" s="109"/>
      <c r="C112" s="109"/>
      <c r="D112" s="111" t="str">
        <f t="shared" si="1"/>
        <v/>
      </c>
      <c r="E112" s="109"/>
    </row>
    <row r="113" spans="1:5" ht="20.100000000000001" customHeight="1">
      <c r="A113" s="112" t="s">
        <v>234</v>
      </c>
      <c r="B113" s="109"/>
      <c r="C113" s="109"/>
      <c r="D113" s="111" t="str">
        <f t="shared" si="1"/>
        <v/>
      </c>
      <c r="E113" s="109"/>
    </row>
    <row r="114" spans="1:5" ht="20.100000000000001" customHeight="1">
      <c r="A114" s="112" t="s">
        <v>235</v>
      </c>
      <c r="B114" s="109"/>
      <c r="C114" s="109"/>
      <c r="D114" s="111" t="str">
        <f t="shared" si="1"/>
        <v/>
      </c>
      <c r="E114" s="109"/>
    </row>
    <row r="115" spans="1:5" ht="20.100000000000001" customHeight="1">
      <c r="A115" s="113" t="s">
        <v>236</v>
      </c>
      <c r="B115" s="109"/>
      <c r="C115" s="109"/>
      <c r="D115" s="111" t="str">
        <f t="shared" si="1"/>
        <v/>
      </c>
      <c r="E115" s="109"/>
    </row>
    <row r="116" spans="1:5" ht="20.100000000000001" customHeight="1">
      <c r="A116" s="113" t="s">
        <v>237</v>
      </c>
      <c r="B116" s="109"/>
      <c r="C116" s="109"/>
      <c r="D116" s="111" t="str">
        <f t="shared" si="1"/>
        <v/>
      </c>
      <c r="E116" s="109"/>
    </row>
    <row r="117" spans="1:5" ht="20.100000000000001" customHeight="1">
      <c r="A117" s="113" t="s">
        <v>175</v>
      </c>
      <c r="B117" s="109"/>
      <c r="C117" s="109"/>
      <c r="D117" s="111" t="str">
        <f t="shared" si="1"/>
        <v/>
      </c>
      <c r="E117" s="109"/>
    </row>
    <row r="118" spans="1:5" ht="20.100000000000001" customHeight="1">
      <c r="A118" s="113" t="s">
        <v>238</v>
      </c>
      <c r="B118" s="109"/>
      <c r="C118" s="109"/>
      <c r="D118" s="111" t="str">
        <f t="shared" si="1"/>
        <v/>
      </c>
      <c r="E118" s="109"/>
    </row>
    <row r="119" spans="1:5" ht="20.100000000000001" customHeight="1">
      <c r="A119" s="109" t="s">
        <v>239</v>
      </c>
      <c r="B119" s="111">
        <f>SUM(B120:B127)</f>
        <v>0</v>
      </c>
      <c r="C119" s="111">
        <f>SUM(C120:C127)</f>
        <v>0</v>
      </c>
      <c r="D119" s="111" t="str">
        <f t="shared" si="1"/>
        <v/>
      </c>
      <c r="E119" s="109"/>
    </row>
    <row r="120" spans="1:5" ht="20.100000000000001" customHeight="1">
      <c r="A120" s="112" t="s">
        <v>166</v>
      </c>
      <c r="B120" s="109"/>
      <c r="C120" s="109"/>
      <c r="D120" s="111" t="str">
        <f t="shared" si="1"/>
        <v/>
      </c>
      <c r="E120" s="109"/>
    </row>
    <row r="121" spans="1:5" ht="20.100000000000001" customHeight="1">
      <c r="A121" s="112" t="s">
        <v>167</v>
      </c>
      <c r="B121" s="109"/>
      <c r="C121" s="109"/>
      <c r="D121" s="111" t="str">
        <f t="shared" si="1"/>
        <v/>
      </c>
      <c r="E121" s="109"/>
    </row>
    <row r="122" spans="1:5" ht="20.100000000000001" customHeight="1">
      <c r="A122" s="112" t="s">
        <v>168</v>
      </c>
      <c r="B122" s="109"/>
      <c r="C122" s="109"/>
      <c r="D122" s="111" t="str">
        <f t="shared" si="1"/>
        <v/>
      </c>
      <c r="E122" s="109"/>
    </row>
    <row r="123" spans="1:5" ht="20.100000000000001" customHeight="1">
      <c r="A123" s="113" t="s">
        <v>240</v>
      </c>
      <c r="B123" s="109"/>
      <c r="C123" s="109"/>
      <c r="D123" s="111" t="str">
        <f t="shared" si="1"/>
        <v/>
      </c>
      <c r="E123" s="109"/>
    </row>
    <row r="124" spans="1:5" ht="20.100000000000001" customHeight="1">
      <c r="A124" s="113" t="s">
        <v>241</v>
      </c>
      <c r="B124" s="109"/>
      <c r="C124" s="109"/>
      <c r="D124" s="111" t="str">
        <f t="shared" si="1"/>
        <v/>
      </c>
      <c r="E124" s="109"/>
    </row>
    <row r="125" spans="1:5" ht="20.100000000000001" customHeight="1">
      <c r="A125" s="113" t="s">
        <v>242</v>
      </c>
      <c r="B125" s="109"/>
      <c r="C125" s="109"/>
      <c r="D125" s="111" t="str">
        <f t="shared" si="1"/>
        <v/>
      </c>
      <c r="E125" s="109"/>
    </row>
    <row r="126" spans="1:5" ht="20.100000000000001" customHeight="1">
      <c r="A126" s="112" t="s">
        <v>175</v>
      </c>
      <c r="B126" s="109"/>
      <c r="C126" s="109"/>
      <c r="D126" s="111" t="str">
        <f t="shared" si="1"/>
        <v/>
      </c>
      <c r="E126" s="109"/>
    </row>
    <row r="127" spans="1:5" ht="20.100000000000001" customHeight="1">
      <c r="A127" s="112" t="s">
        <v>243</v>
      </c>
      <c r="B127" s="109"/>
      <c r="C127" s="109"/>
      <c r="D127" s="111" t="str">
        <f t="shared" si="1"/>
        <v/>
      </c>
      <c r="E127" s="109"/>
    </row>
    <row r="128" spans="1:5" ht="20.100000000000001" customHeight="1">
      <c r="A128" s="109" t="s">
        <v>244</v>
      </c>
      <c r="B128" s="111">
        <f>SUM(B129:B138)</f>
        <v>178</v>
      </c>
      <c r="C128" s="111">
        <f>SUM(C129:C138)</f>
        <v>512</v>
      </c>
      <c r="D128" s="111">
        <f t="shared" si="1"/>
        <v>287.60000000000002</v>
      </c>
      <c r="E128" s="109"/>
    </row>
    <row r="129" spans="1:5" ht="20.100000000000001" customHeight="1">
      <c r="A129" s="112" t="s">
        <v>166</v>
      </c>
      <c r="B129" s="109">
        <v>68</v>
      </c>
      <c r="C129" s="109">
        <v>102</v>
      </c>
      <c r="D129" s="111">
        <f t="shared" si="1"/>
        <v>150</v>
      </c>
      <c r="E129" s="109"/>
    </row>
    <row r="130" spans="1:5" ht="20.100000000000001" customHeight="1">
      <c r="A130" s="112" t="s">
        <v>167</v>
      </c>
      <c r="B130" s="109"/>
      <c r="C130" s="109">
        <v>13</v>
      </c>
      <c r="D130" s="111" t="str">
        <f t="shared" si="1"/>
        <v/>
      </c>
      <c r="E130" s="109"/>
    </row>
    <row r="131" spans="1:5" ht="20.100000000000001" customHeight="1">
      <c r="A131" s="112" t="s">
        <v>168</v>
      </c>
      <c r="B131" s="109"/>
      <c r="C131" s="109"/>
      <c r="D131" s="111" t="str">
        <f t="shared" si="1"/>
        <v/>
      </c>
      <c r="E131" s="109"/>
    </row>
    <row r="132" spans="1:5" ht="20.100000000000001" customHeight="1">
      <c r="A132" s="113" t="s">
        <v>245</v>
      </c>
      <c r="B132" s="109"/>
      <c r="C132" s="109"/>
      <c r="D132" s="111" t="str">
        <f t="shared" si="1"/>
        <v/>
      </c>
      <c r="E132" s="109"/>
    </row>
    <row r="133" spans="1:5" ht="20.100000000000001" customHeight="1">
      <c r="A133" s="113" t="s">
        <v>246</v>
      </c>
      <c r="B133" s="109"/>
      <c r="C133" s="109"/>
      <c r="D133" s="111" t="str">
        <f t="shared" ref="D133:D196" si="2">IF(B133=0,"",ROUND(C133/B133*100,1))</f>
        <v/>
      </c>
      <c r="E133" s="109"/>
    </row>
    <row r="134" spans="1:5" ht="20.100000000000001" customHeight="1">
      <c r="A134" s="113" t="s">
        <v>247</v>
      </c>
      <c r="B134" s="109"/>
      <c r="C134" s="109"/>
      <c r="D134" s="111" t="str">
        <f t="shared" si="2"/>
        <v/>
      </c>
      <c r="E134" s="109"/>
    </row>
    <row r="135" spans="1:5" ht="20.100000000000001" customHeight="1">
      <c r="A135" s="112" t="s">
        <v>248</v>
      </c>
      <c r="B135" s="109"/>
      <c r="C135" s="109"/>
      <c r="D135" s="111" t="str">
        <f t="shared" si="2"/>
        <v/>
      </c>
      <c r="E135" s="109"/>
    </row>
    <row r="136" spans="1:5" ht="20.100000000000001" customHeight="1">
      <c r="A136" s="112" t="s">
        <v>249</v>
      </c>
      <c r="B136" s="109">
        <v>110</v>
      </c>
      <c r="C136" s="109">
        <v>397</v>
      </c>
      <c r="D136" s="111">
        <f t="shared" si="2"/>
        <v>360.9</v>
      </c>
      <c r="E136" s="109"/>
    </row>
    <row r="137" spans="1:5" ht="20.100000000000001" customHeight="1">
      <c r="A137" s="112" t="s">
        <v>175</v>
      </c>
      <c r="B137" s="109"/>
      <c r="C137" s="109"/>
      <c r="D137" s="111" t="str">
        <f t="shared" si="2"/>
        <v/>
      </c>
      <c r="E137" s="109"/>
    </row>
    <row r="138" spans="1:5" ht="20.100000000000001" customHeight="1">
      <c r="A138" s="113" t="s">
        <v>250</v>
      </c>
      <c r="B138" s="109"/>
      <c r="C138" s="109"/>
      <c r="D138" s="111" t="str">
        <f t="shared" si="2"/>
        <v/>
      </c>
      <c r="E138" s="109"/>
    </row>
    <row r="139" spans="1:5" ht="20.100000000000001" customHeight="1">
      <c r="A139" s="113" t="s">
        <v>251</v>
      </c>
      <c r="B139" s="111">
        <f>SUM(B140:B150)</f>
        <v>0</v>
      </c>
      <c r="C139" s="111">
        <f>SUM(C140:C150)</f>
        <v>0</v>
      </c>
      <c r="D139" s="111" t="str">
        <f t="shared" si="2"/>
        <v/>
      </c>
      <c r="E139" s="109"/>
    </row>
    <row r="140" spans="1:5" ht="20.100000000000001" customHeight="1">
      <c r="A140" s="113" t="s">
        <v>166</v>
      </c>
      <c r="B140" s="109"/>
      <c r="C140" s="109"/>
      <c r="D140" s="111" t="str">
        <f t="shared" si="2"/>
        <v/>
      </c>
      <c r="E140" s="109"/>
    </row>
    <row r="141" spans="1:5" ht="20.100000000000001" customHeight="1">
      <c r="A141" s="109" t="s">
        <v>167</v>
      </c>
      <c r="B141" s="109"/>
      <c r="C141" s="109"/>
      <c r="D141" s="111" t="str">
        <f t="shared" si="2"/>
        <v/>
      </c>
      <c r="E141" s="109"/>
    </row>
    <row r="142" spans="1:5" ht="20.100000000000001" customHeight="1">
      <c r="A142" s="112" t="s">
        <v>168</v>
      </c>
      <c r="B142" s="109"/>
      <c r="C142" s="109"/>
      <c r="D142" s="111" t="str">
        <f t="shared" si="2"/>
        <v/>
      </c>
      <c r="E142" s="109"/>
    </row>
    <row r="143" spans="1:5" ht="20.100000000000001" customHeight="1">
      <c r="A143" s="112" t="s">
        <v>252</v>
      </c>
      <c r="B143" s="109"/>
      <c r="C143" s="109"/>
      <c r="D143" s="111" t="str">
        <f t="shared" si="2"/>
        <v/>
      </c>
      <c r="E143" s="109"/>
    </row>
    <row r="144" spans="1:5" ht="20.100000000000001" customHeight="1">
      <c r="A144" s="112" t="s">
        <v>253</v>
      </c>
      <c r="B144" s="109"/>
      <c r="C144" s="109"/>
      <c r="D144" s="111" t="str">
        <f t="shared" si="2"/>
        <v/>
      </c>
      <c r="E144" s="109"/>
    </row>
    <row r="145" spans="1:5" ht="20.100000000000001" customHeight="1">
      <c r="A145" s="113" t="s">
        <v>254</v>
      </c>
      <c r="B145" s="109"/>
      <c r="C145" s="109"/>
      <c r="D145" s="111" t="str">
        <f t="shared" si="2"/>
        <v/>
      </c>
      <c r="E145" s="109"/>
    </row>
    <row r="146" spans="1:5" ht="20.100000000000001" customHeight="1">
      <c r="A146" s="113" t="s">
        <v>255</v>
      </c>
      <c r="B146" s="109"/>
      <c r="C146" s="109"/>
      <c r="D146" s="111" t="str">
        <f t="shared" si="2"/>
        <v/>
      </c>
      <c r="E146" s="109"/>
    </row>
    <row r="147" spans="1:5" ht="20.100000000000001" customHeight="1">
      <c r="A147" s="113" t="s">
        <v>256</v>
      </c>
      <c r="B147" s="109"/>
      <c r="C147" s="109"/>
      <c r="D147" s="111" t="str">
        <f t="shared" si="2"/>
        <v/>
      </c>
      <c r="E147" s="109"/>
    </row>
    <row r="148" spans="1:5" ht="20.100000000000001" customHeight="1">
      <c r="A148" s="112" t="s">
        <v>257</v>
      </c>
      <c r="B148" s="109"/>
      <c r="C148" s="109"/>
      <c r="D148" s="111" t="str">
        <f t="shared" si="2"/>
        <v/>
      </c>
      <c r="E148" s="109"/>
    </row>
    <row r="149" spans="1:5" ht="20.100000000000001" customHeight="1">
      <c r="A149" s="112" t="s">
        <v>175</v>
      </c>
      <c r="B149" s="109"/>
      <c r="C149" s="109"/>
      <c r="D149" s="111" t="str">
        <f t="shared" si="2"/>
        <v/>
      </c>
      <c r="E149" s="109"/>
    </row>
    <row r="150" spans="1:5" ht="20.100000000000001" customHeight="1">
      <c r="A150" s="112" t="s">
        <v>258</v>
      </c>
      <c r="B150" s="109"/>
      <c r="C150" s="109"/>
      <c r="D150" s="111" t="str">
        <f t="shared" si="2"/>
        <v/>
      </c>
      <c r="E150" s="109"/>
    </row>
    <row r="151" spans="1:5" ht="20.100000000000001" customHeight="1">
      <c r="A151" s="113" t="s">
        <v>259</v>
      </c>
      <c r="B151" s="111">
        <f>SUM(B152:B160)</f>
        <v>20</v>
      </c>
      <c r="C151" s="111">
        <f>SUM(C152:C160)</f>
        <v>336</v>
      </c>
      <c r="D151" s="111">
        <f t="shared" si="2"/>
        <v>1680</v>
      </c>
      <c r="E151" s="109"/>
    </row>
    <row r="152" spans="1:5" ht="20.100000000000001" customHeight="1">
      <c r="A152" s="113" t="s">
        <v>166</v>
      </c>
      <c r="B152" s="109"/>
      <c r="C152" s="109"/>
      <c r="D152" s="111" t="str">
        <f t="shared" si="2"/>
        <v/>
      </c>
      <c r="E152" s="109"/>
    </row>
    <row r="153" spans="1:5" ht="20.100000000000001" customHeight="1">
      <c r="A153" s="113" t="s">
        <v>167</v>
      </c>
      <c r="B153" s="109"/>
      <c r="C153" s="109"/>
      <c r="D153" s="111" t="str">
        <f t="shared" si="2"/>
        <v/>
      </c>
      <c r="E153" s="109"/>
    </row>
    <row r="154" spans="1:5" ht="20.100000000000001" customHeight="1">
      <c r="A154" s="109" t="s">
        <v>168</v>
      </c>
      <c r="B154" s="109"/>
      <c r="C154" s="109"/>
      <c r="D154" s="111" t="str">
        <f t="shared" si="2"/>
        <v/>
      </c>
      <c r="E154" s="109"/>
    </row>
    <row r="155" spans="1:5" ht="20.100000000000001" customHeight="1">
      <c r="A155" s="112" t="s">
        <v>260</v>
      </c>
      <c r="B155" s="109"/>
      <c r="C155" s="109"/>
      <c r="D155" s="111" t="str">
        <f t="shared" si="2"/>
        <v/>
      </c>
      <c r="E155" s="109"/>
    </row>
    <row r="156" spans="1:5" ht="20.100000000000001" customHeight="1">
      <c r="A156" s="112" t="s">
        <v>261</v>
      </c>
      <c r="B156" s="109"/>
      <c r="C156" s="109"/>
      <c r="D156" s="111" t="str">
        <f t="shared" si="2"/>
        <v/>
      </c>
      <c r="E156" s="109"/>
    </row>
    <row r="157" spans="1:5" ht="20.100000000000001" customHeight="1">
      <c r="A157" s="112" t="s">
        <v>262</v>
      </c>
      <c r="B157" s="109">
        <v>20</v>
      </c>
      <c r="C157" s="109">
        <v>10</v>
      </c>
      <c r="D157" s="111">
        <f t="shared" si="2"/>
        <v>50</v>
      </c>
      <c r="E157" s="109"/>
    </row>
    <row r="158" spans="1:5" ht="20.100000000000001" customHeight="1">
      <c r="A158" s="113" t="s">
        <v>209</v>
      </c>
      <c r="B158" s="109"/>
      <c r="C158" s="109"/>
      <c r="D158" s="111" t="str">
        <f t="shared" si="2"/>
        <v/>
      </c>
      <c r="E158" s="109"/>
    </row>
    <row r="159" spans="1:5" ht="20.100000000000001" customHeight="1">
      <c r="A159" s="113" t="s">
        <v>175</v>
      </c>
      <c r="B159" s="109"/>
      <c r="C159" s="109">
        <v>326</v>
      </c>
      <c r="D159" s="111" t="str">
        <f t="shared" si="2"/>
        <v/>
      </c>
      <c r="E159" s="109"/>
    </row>
    <row r="160" spans="1:5" ht="20.100000000000001" customHeight="1">
      <c r="A160" s="113" t="s">
        <v>263</v>
      </c>
      <c r="B160" s="109"/>
      <c r="C160" s="109"/>
      <c r="D160" s="111" t="str">
        <f t="shared" si="2"/>
        <v/>
      </c>
      <c r="E160" s="109"/>
    </row>
    <row r="161" spans="1:5" ht="20.100000000000001" customHeight="1">
      <c r="A161" s="112" t="s">
        <v>264</v>
      </c>
      <c r="B161" s="111">
        <f>SUM(B162:B173)</f>
        <v>0</v>
      </c>
      <c r="C161" s="111">
        <f>SUM(C162:C173)</f>
        <v>60</v>
      </c>
      <c r="D161" s="111" t="str">
        <f t="shared" si="2"/>
        <v/>
      </c>
      <c r="E161" s="109"/>
    </row>
    <row r="162" spans="1:5" ht="20.100000000000001" customHeight="1">
      <c r="A162" s="112" t="s">
        <v>166</v>
      </c>
      <c r="B162" s="109"/>
      <c r="C162" s="109"/>
      <c r="D162" s="111" t="str">
        <f t="shared" si="2"/>
        <v/>
      </c>
      <c r="E162" s="109"/>
    </row>
    <row r="163" spans="1:5" ht="20.100000000000001" customHeight="1">
      <c r="A163" s="112" t="s">
        <v>167</v>
      </c>
      <c r="B163" s="109"/>
      <c r="C163" s="109"/>
      <c r="D163" s="111" t="str">
        <f t="shared" si="2"/>
        <v/>
      </c>
      <c r="E163" s="109"/>
    </row>
    <row r="164" spans="1:5" ht="20.100000000000001" customHeight="1">
      <c r="A164" s="113" t="s">
        <v>168</v>
      </c>
      <c r="B164" s="109"/>
      <c r="C164" s="109"/>
      <c r="D164" s="111" t="str">
        <f t="shared" si="2"/>
        <v/>
      </c>
      <c r="E164" s="109"/>
    </row>
    <row r="165" spans="1:5" ht="20.100000000000001" customHeight="1">
      <c r="A165" s="113" t="s">
        <v>265</v>
      </c>
      <c r="B165" s="109"/>
      <c r="C165" s="109"/>
      <c r="D165" s="111" t="str">
        <f t="shared" si="2"/>
        <v/>
      </c>
      <c r="E165" s="109"/>
    </row>
    <row r="166" spans="1:5" ht="20.25" customHeight="1">
      <c r="A166" s="113" t="s">
        <v>266</v>
      </c>
      <c r="B166" s="109"/>
      <c r="C166" s="109"/>
      <c r="D166" s="111" t="str">
        <f t="shared" si="2"/>
        <v/>
      </c>
      <c r="E166" s="109"/>
    </row>
    <row r="167" spans="1:5" ht="20.100000000000001" customHeight="1">
      <c r="A167" s="113" t="s">
        <v>267</v>
      </c>
      <c r="B167" s="109"/>
      <c r="C167" s="109">
        <v>10</v>
      </c>
      <c r="D167" s="111" t="str">
        <f t="shared" si="2"/>
        <v/>
      </c>
      <c r="E167" s="109"/>
    </row>
    <row r="168" spans="1:5" ht="20.100000000000001" customHeight="1">
      <c r="A168" s="112" t="s">
        <v>268</v>
      </c>
      <c r="B168" s="109"/>
      <c r="C168" s="109"/>
      <c r="D168" s="111" t="str">
        <f t="shared" si="2"/>
        <v/>
      </c>
      <c r="E168" s="109"/>
    </row>
    <row r="169" spans="1:5" ht="20.100000000000001" customHeight="1">
      <c r="A169" s="112" t="s">
        <v>269</v>
      </c>
      <c r="B169" s="109"/>
      <c r="C169" s="109"/>
      <c r="D169" s="111" t="str">
        <f t="shared" si="2"/>
        <v/>
      </c>
      <c r="E169" s="109"/>
    </row>
    <row r="170" spans="1:5" ht="20.100000000000001" customHeight="1">
      <c r="A170" s="112" t="s">
        <v>270</v>
      </c>
      <c r="B170" s="109"/>
      <c r="C170" s="109"/>
      <c r="D170" s="111" t="str">
        <f t="shared" si="2"/>
        <v/>
      </c>
      <c r="E170" s="109"/>
    </row>
    <row r="171" spans="1:5" ht="20.100000000000001" customHeight="1">
      <c r="A171" s="113" t="s">
        <v>209</v>
      </c>
      <c r="B171" s="109"/>
      <c r="C171" s="109"/>
      <c r="D171" s="111" t="str">
        <f t="shared" si="2"/>
        <v/>
      </c>
      <c r="E171" s="109"/>
    </row>
    <row r="172" spans="1:5" ht="20.100000000000001" customHeight="1">
      <c r="A172" s="113" t="s">
        <v>175</v>
      </c>
      <c r="B172" s="109"/>
      <c r="C172" s="109"/>
      <c r="D172" s="111" t="str">
        <f t="shared" si="2"/>
        <v/>
      </c>
      <c r="E172" s="109"/>
    </row>
    <row r="173" spans="1:5" ht="20.100000000000001" customHeight="1">
      <c r="A173" s="113" t="s">
        <v>271</v>
      </c>
      <c r="B173" s="109"/>
      <c r="C173" s="109">
        <v>50</v>
      </c>
      <c r="D173" s="111" t="str">
        <f t="shared" si="2"/>
        <v/>
      </c>
      <c r="E173" s="109"/>
    </row>
    <row r="174" spans="1:5" ht="20.100000000000001" customHeight="1">
      <c r="A174" s="112" t="s">
        <v>272</v>
      </c>
      <c r="B174" s="111">
        <f>SUM(B175:B180)</f>
        <v>0</v>
      </c>
      <c r="C174" s="111">
        <f>SUM(C175:C180)</f>
        <v>0</v>
      </c>
      <c r="D174" s="111" t="str">
        <f t="shared" si="2"/>
        <v/>
      </c>
      <c r="E174" s="109"/>
    </row>
    <row r="175" spans="1:5" ht="20.100000000000001" customHeight="1">
      <c r="A175" s="112" t="s">
        <v>166</v>
      </c>
      <c r="B175" s="109"/>
      <c r="C175" s="109"/>
      <c r="D175" s="111" t="str">
        <f t="shared" si="2"/>
        <v/>
      </c>
      <c r="E175" s="109"/>
    </row>
    <row r="176" spans="1:5" s="44" customFormat="1" ht="20.100000000000001" customHeight="1">
      <c r="A176" s="112" t="s">
        <v>167</v>
      </c>
      <c r="B176" s="109"/>
      <c r="C176" s="109"/>
      <c r="D176" s="111" t="str">
        <f t="shared" si="2"/>
        <v/>
      </c>
      <c r="E176" s="109"/>
    </row>
    <row r="177" spans="1:5" ht="20.100000000000001" customHeight="1">
      <c r="A177" s="113" t="s">
        <v>168</v>
      </c>
      <c r="B177" s="109"/>
      <c r="C177" s="109"/>
      <c r="D177" s="111" t="str">
        <f t="shared" si="2"/>
        <v/>
      </c>
      <c r="E177" s="109"/>
    </row>
    <row r="178" spans="1:5" ht="20.100000000000001" customHeight="1">
      <c r="A178" s="113" t="s">
        <v>273</v>
      </c>
      <c r="B178" s="109"/>
      <c r="C178" s="109"/>
      <c r="D178" s="111" t="str">
        <f t="shared" si="2"/>
        <v/>
      </c>
      <c r="E178" s="109"/>
    </row>
    <row r="179" spans="1:5" ht="20.100000000000001" customHeight="1">
      <c r="A179" s="113" t="s">
        <v>175</v>
      </c>
      <c r="B179" s="109"/>
      <c r="C179" s="109"/>
      <c r="D179" s="111" t="str">
        <f t="shared" si="2"/>
        <v/>
      </c>
      <c r="E179" s="109"/>
    </row>
    <row r="180" spans="1:5" ht="20.100000000000001" customHeight="1">
      <c r="A180" s="109" t="s">
        <v>274</v>
      </c>
      <c r="B180" s="109"/>
      <c r="C180" s="109"/>
      <c r="D180" s="111" t="str">
        <f t="shared" si="2"/>
        <v/>
      </c>
      <c r="E180" s="109"/>
    </row>
    <row r="181" spans="1:5" ht="20.100000000000001" customHeight="1">
      <c r="A181" s="112" t="s">
        <v>275</v>
      </c>
      <c r="B181" s="111">
        <f>SUM(B182:B187)</f>
        <v>0</v>
      </c>
      <c r="C181" s="111">
        <f>SUM(C182:C187)</f>
        <v>0</v>
      </c>
      <c r="D181" s="111" t="str">
        <f t="shared" si="2"/>
        <v/>
      </c>
      <c r="E181" s="109"/>
    </row>
    <row r="182" spans="1:5" ht="20.100000000000001" customHeight="1">
      <c r="A182" s="112" t="s">
        <v>166</v>
      </c>
      <c r="B182" s="109"/>
      <c r="C182" s="109"/>
      <c r="D182" s="111" t="str">
        <f t="shared" si="2"/>
        <v/>
      </c>
      <c r="E182" s="109"/>
    </row>
    <row r="183" spans="1:5" ht="20.25" customHeight="1">
      <c r="A183" s="112" t="s">
        <v>167</v>
      </c>
      <c r="B183" s="109"/>
      <c r="C183" s="109"/>
      <c r="D183" s="111" t="str">
        <f t="shared" si="2"/>
        <v/>
      </c>
      <c r="E183" s="109"/>
    </row>
    <row r="184" spans="1:5" ht="20.100000000000001" customHeight="1">
      <c r="A184" s="113" t="s">
        <v>168</v>
      </c>
      <c r="B184" s="109"/>
      <c r="C184" s="109"/>
      <c r="D184" s="111" t="str">
        <f t="shared" si="2"/>
        <v/>
      </c>
      <c r="E184" s="109"/>
    </row>
    <row r="185" spans="1:5" ht="20.100000000000001" customHeight="1">
      <c r="A185" s="113" t="s">
        <v>276</v>
      </c>
      <c r="B185" s="109"/>
      <c r="C185" s="109"/>
      <c r="D185" s="111" t="str">
        <f t="shared" si="2"/>
        <v/>
      </c>
      <c r="E185" s="109"/>
    </row>
    <row r="186" spans="1:5" ht="20.100000000000001" customHeight="1">
      <c r="A186" s="113" t="s">
        <v>175</v>
      </c>
      <c r="B186" s="109"/>
      <c r="C186" s="109"/>
      <c r="D186" s="111" t="str">
        <f t="shared" si="2"/>
        <v/>
      </c>
      <c r="E186" s="109"/>
    </row>
    <row r="187" spans="1:5" ht="20.100000000000001" customHeight="1">
      <c r="A187" s="112" t="s">
        <v>277</v>
      </c>
      <c r="B187" s="109"/>
      <c r="C187" s="109"/>
      <c r="D187" s="111" t="str">
        <f t="shared" si="2"/>
        <v/>
      </c>
      <c r="E187" s="109"/>
    </row>
    <row r="188" spans="1:5" ht="20.100000000000001" customHeight="1">
      <c r="A188" s="112" t="s">
        <v>278</v>
      </c>
      <c r="B188" s="111">
        <f>SUM(B189:B196)</f>
        <v>0</v>
      </c>
      <c r="C188" s="111">
        <f>SUM(C189:C196)</f>
        <v>0</v>
      </c>
      <c r="D188" s="111" t="str">
        <f t="shared" si="2"/>
        <v/>
      </c>
      <c r="E188" s="109"/>
    </row>
    <row r="189" spans="1:5" ht="20.100000000000001" customHeight="1">
      <c r="A189" s="112" t="s">
        <v>166</v>
      </c>
      <c r="B189" s="109"/>
      <c r="C189" s="109"/>
      <c r="D189" s="111" t="str">
        <f t="shared" si="2"/>
        <v/>
      </c>
      <c r="E189" s="109"/>
    </row>
    <row r="190" spans="1:5" ht="20.100000000000001" customHeight="1">
      <c r="A190" s="113" t="s">
        <v>167</v>
      </c>
      <c r="B190" s="109"/>
      <c r="C190" s="109"/>
      <c r="D190" s="111" t="str">
        <f t="shared" si="2"/>
        <v/>
      </c>
      <c r="E190" s="109"/>
    </row>
    <row r="191" spans="1:5" ht="20.100000000000001" customHeight="1">
      <c r="A191" s="113" t="s">
        <v>168</v>
      </c>
      <c r="B191" s="109"/>
      <c r="C191" s="109"/>
      <c r="D191" s="111" t="str">
        <f t="shared" si="2"/>
        <v/>
      </c>
      <c r="E191" s="109"/>
    </row>
    <row r="192" spans="1:5" ht="20.100000000000001" customHeight="1">
      <c r="A192" s="113" t="s">
        <v>279</v>
      </c>
      <c r="B192" s="109"/>
      <c r="C192" s="109"/>
      <c r="D192" s="111" t="str">
        <f t="shared" si="2"/>
        <v/>
      </c>
      <c r="E192" s="109"/>
    </row>
    <row r="193" spans="1:5" ht="20.100000000000001" customHeight="1">
      <c r="A193" s="109" t="s">
        <v>280</v>
      </c>
      <c r="B193" s="109"/>
      <c r="C193" s="109"/>
      <c r="D193" s="111" t="str">
        <f t="shared" si="2"/>
        <v/>
      </c>
      <c r="E193" s="109"/>
    </row>
    <row r="194" spans="1:5" ht="20.100000000000001" customHeight="1">
      <c r="A194" s="112" t="s">
        <v>281</v>
      </c>
      <c r="B194" s="109"/>
      <c r="C194" s="109"/>
      <c r="D194" s="111" t="str">
        <f t="shared" si="2"/>
        <v/>
      </c>
      <c r="E194" s="109"/>
    </row>
    <row r="195" spans="1:5" ht="20.100000000000001" customHeight="1">
      <c r="A195" s="112" t="s">
        <v>175</v>
      </c>
      <c r="B195" s="109"/>
      <c r="C195" s="109"/>
      <c r="D195" s="111" t="str">
        <f t="shared" si="2"/>
        <v/>
      </c>
      <c r="E195" s="109"/>
    </row>
    <row r="196" spans="1:5" ht="20.100000000000001" customHeight="1">
      <c r="A196" s="112" t="s">
        <v>282</v>
      </c>
      <c r="B196" s="109"/>
      <c r="C196" s="109"/>
      <c r="D196" s="111" t="str">
        <f t="shared" si="2"/>
        <v/>
      </c>
      <c r="E196" s="109"/>
    </row>
    <row r="197" spans="1:5" ht="20.100000000000001" customHeight="1">
      <c r="A197" s="113" t="s">
        <v>283</v>
      </c>
      <c r="B197" s="111">
        <f>SUM(B198:B202)</f>
        <v>0</v>
      </c>
      <c r="C197" s="111">
        <f>SUM(C198:C202)</f>
        <v>0</v>
      </c>
      <c r="D197" s="111" t="str">
        <f t="shared" ref="D197:D260" si="3">IF(B197=0,"",ROUND(C197/B197*100,1))</f>
        <v/>
      </c>
      <c r="E197" s="109"/>
    </row>
    <row r="198" spans="1:5" ht="20.100000000000001" customHeight="1">
      <c r="A198" s="113" t="s">
        <v>166</v>
      </c>
      <c r="B198" s="109"/>
      <c r="C198" s="109"/>
      <c r="D198" s="111" t="str">
        <f t="shared" si="3"/>
        <v/>
      </c>
      <c r="E198" s="109"/>
    </row>
    <row r="199" spans="1:5" ht="20.100000000000001" customHeight="1">
      <c r="A199" s="113" t="s">
        <v>167</v>
      </c>
      <c r="B199" s="109"/>
      <c r="C199" s="109"/>
      <c r="D199" s="111" t="str">
        <f t="shared" si="3"/>
        <v/>
      </c>
      <c r="E199" s="109"/>
    </row>
    <row r="200" spans="1:5" ht="20.100000000000001" customHeight="1">
      <c r="A200" s="112" t="s">
        <v>168</v>
      </c>
      <c r="B200" s="109"/>
      <c r="C200" s="109"/>
      <c r="D200" s="111" t="str">
        <f t="shared" si="3"/>
        <v/>
      </c>
      <c r="E200" s="109"/>
    </row>
    <row r="201" spans="1:5" ht="20.100000000000001" customHeight="1">
      <c r="A201" s="112" t="s">
        <v>284</v>
      </c>
      <c r="B201" s="109"/>
      <c r="C201" s="109"/>
      <c r="D201" s="111" t="str">
        <f t="shared" si="3"/>
        <v/>
      </c>
      <c r="E201" s="109"/>
    </row>
    <row r="202" spans="1:5" ht="20.100000000000001" customHeight="1">
      <c r="A202" s="112" t="s">
        <v>285</v>
      </c>
      <c r="B202" s="109"/>
      <c r="C202" s="109"/>
      <c r="D202" s="111" t="str">
        <f t="shared" si="3"/>
        <v/>
      </c>
      <c r="E202" s="109"/>
    </row>
    <row r="203" spans="1:5" ht="20.100000000000001" customHeight="1">
      <c r="A203" s="113" t="s">
        <v>286</v>
      </c>
      <c r="B203" s="111">
        <f>SUM(B204:B209)</f>
        <v>0</v>
      </c>
      <c r="C203" s="111">
        <f>SUM(C204:C209)</f>
        <v>0</v>
      </c>
      <c r="D203" s="111" t="str">
        <f t="shared" si="3"/>
        <v/>
      </c>
      <c r="E203" s="109"/>
    </row>
    <row r="204" spans="1:5" ht="20.100000000000001" customHeight="1">
      <c r="A204" s="113" t="s">
        <v>166</v>
      </c>
      <c r="B204" s="109"/>
      <c r="C204" s="109"/>
      <c r="D204" s="111" t="str">
        <f t="shared" si="3"/>
        <v/>
      </c>
      <c r="E204" s="109"/>
    </row>
    <row r="205" spans="1:5" ht="20.100000000000001" customHeight="1">
      <c r="A205" s="113" t="s">
        <v>167</v>
      </c>
      <c r="B205" s="109"/>
      <c r="C205" s="109"/>
      <c r="D205" s="111" t="str">
        <f t="shared" si="3"/>
        <v/>
      </c>
      <c r="E205" s="109"/>
    </row>
    <row r="206" spans="1:5" ht="20.100000000000001" customHeight="1">
      <c r="A206" s="109" t="s">
        <v>168</v>
      </c>
      <c r="B206" s="109"/>
      <c r="C206" s="109"/>
      <c r="D206" s="111" t="str">
        <f t="shared" si="3"/>
        <v/>
      </c>
      <c r="E206" s="109"/>
    </row>
    <row r="207" spans="1:5" ht="20.100000000000001" customHeight="1">
      <c r="A207" s="112" t="s">
        <v>180</v>
      </c>
      <c r="B207" s="109"/>
      <c r="C207" s="109"/>
      <c r="D207" s="111" t="str">
        <f t="shared" si="3"/>
        <v/>
      </c>
      <c r="E207" s="109"/>
    </row>
    <row r="208" spans="1:5" ht="20.100000000000001" customHeight="1">
      <c r="A208" s="112" t="s">
        <v>175</v>
      </c>
      <c r="B208" s="109"/>
      <c r="C208" s="109"/>
      <c r="D208" s="111" t="str">
        <f t="shared" si="3"/>
        <v/>
      </c>
      <c r="E208" s="109"/>
    </row>
    <row r="209" spans="1:5" ht="20.100000000000001" customHeight="1">
      <c r="A209" s="112" t="s">
        <v>287</v>
      </c>
      <c r="B209" s="109"/>
      <c r="C209" s="109"/>
      <c r="D209" s="111" t="str">
        <f t="shared" si="3"/>
        <v/>
      </c>
      <c r="E209" s="109"/>
    </row>
    <row r="210" spans="1:5" ht="20.100000000000001" customHeight="1">
      <c r="A210" s="113" t="s">
        <v>288</v>
      </c>
      <c r="B210" s="111">
        <f>SUM(B211:B217)</f>
        <v>0</v>
      </c>
      <c r="C210" s="111">
        <f>SUM(C211:C217)</f>
        <v>0</v>
      </c>
      <c r="D210" s="111" t="str">
        <f t="shared" si="3"/>
        <v/>
      </c>
      <c r="E210" s="109"/>
    </row>
    <row r="211" spans="1:5" ht="20.100000000000001" customHeight="1">
      <c r="A211" s="113" t="s">
        <v>166</v>
      </c>
      <c r="B211" s="109"/>
      <c r="C211" s="109"/>
      <c r="D211" s="111" t="str">
        <f t="shared" si="3"/>
        <v/>
      </c>
      <c r="E211" s="115"/>
    </row>
    <row r="212" spans="1:5" ht="20.100000000000001" customHeight="1">
      <c r="A212" s="113" t="s">
        <v>167</v>
      </c>
      <c r="B212" s="109"/>
      <c r="C212" s="109"/>
      <c r="D212" s="111" t="str">
        <f t="shared" si="3"/>
        <v/>
      </c>
      <c r="E212" s="115"/>
    </row>
    <row r="213" spans="1:5" ht="20.100000000000001" customHeight="1">
      <c r="A213" s="112" t="s">
        <v>168</v>
      </c>
      <c r="B213" s="115"/>
      <c r="C213" s="115"/>
      <c r="D213" s="111" t="str">
        <f t="shared" si="3"/>
        <v/>
      </c>
      <c r="E213" s="115"/>
    </row>
    <row r="214" spans="1:5" ht="20.100000000000001" customHeight="1">
      <c r="A214" s="112" t="s">
        <v>289</v>
      </c>
      <c r="B214" s="115"/>
      <c r="C214" s="109"/>
      <c r="D214" s="111" t="str">
        <f t="shared" si="3"/>
        <v/>
      </c>
      <c r="E214" s="109"/>
    </row>
    <row r="215" spans="1:5" ht="20.100000000000001" customHeight="1">
      <c r="A215" s="112" t="s">
        <v>290</v>
      </c>
      <c r="B215" s="115"/>
      <c r="C215" s="109"/>
      <c r="D215" s="111" t="str">
        <f t="shared" si="3"/>
        <v/>
      </c>
      <c r="E215" s="109"/>
    </row>
    <row r="216" spans="1:5" ht="20.100000000000001" customHeight="1">
      <c r="A216" s="113" t="s">
        <v>175</v>
      </c>
      <c r="B216" s="109"/>
      <c r="C216" s="116"/>
      <c r="D216" s="111" t="str">
        <f t="shared" si="3"/>
        <v/>
      </c>
      <c r="E216" s="109"/>
    </row>
    <row r="217" spans="1:5" ht="20.100000000000001" customHeight="1">
      <c r="A217" s="113" t="s">
        <v>291</v>
      </c>
      <c r="B217" s="109"/>
      <c r="C217" s="116"/>
      <c r="D217" s="111" t="str">
        <f t="shared" si="3"/>
        <v/>
      </c>
      <c r="E217" s="109"/>
    </row>
    <row r="218" spans="1:5" ht="20.100000000000001" customHeight="1">
      <c r="A218" s="113" t="s">
        <v>292</v>
      </c>
      <c r="B218" s="110">
        <f>SUM(B219:B224)</f>
        <v>607</v>
      </c>
      <c r="C218" s="110">
        <f>SUM(C219:C224)</f>
        <v>1581</v>
      </c>
      <c r="D218" s="111">
        <f t="shared" si="3"/>
        <v>260.5</v>
      </c>
      <c r="E218" s="109"/>
    </row>
    <row r="219" spans="1:5" ht="20.100000000000001" customHeight="1">
      <c r="A219" s="113" t="s">
        <v>166</v>
      </c>
      <c r="B219" s="116">
        <v>607</v>
      </c>
      <c r="C219" s="116">
        <v>188</v>
      </c>
      <c r="D219" s="111">
        <f t="shared" si="3"/>
        <v>31</v>
      </c>
      <c r="E219" s="109"/>
    </row>
    <row r="220" spans="1:5" ht="20.100000000000001" customHeight="1">
      <c r="A220" s="112" t="s">
        <v>167</v>
      </c>
      <c r="B220" s="117"/>
      <c r="C220" s="117">
        <v>468</v>
      </c>
      <c r="D220" s="111" t="str">
        <f t="shared" si="3"/>
        <v/>
      </c>
      <c r="E220" s="109"/>
    </row>
    <row r="221" spans="1:5" ht="20.100000000000001" customHeight="1">
      <c r="A221" s="112" t="s">
        <v>168</v>
      </c>
      <c r="B221" s="117"/>
      <c r="C221" s="117"/>
      <c r="D221" s="111" t="str">
        <f t="shared" si="3"/>
        <v/>
      </c>
      <c r="E221" s="109"/>
    </row>
    <row r="222" spans="1:5" ht="20.100000000000001" customHeight="1">
      <c r="A222" s="112" t="s">
        <v>293</v>
      </c>
      <c r="B222" s="117"/>
      <c r="C222" s="117">
        <v>925</v>
      </c>
      <c r="D222" s="111" t="str">
        <f t="shared" si="3"/>
        <v/>
      </c>
      <c r="E222" s="109"/>
    </row>
    <row r="223" spans="1:5" ht="20.100000000000001" customHeight="1">
      <c r="A223" s="113" t="s">
        <v>175</v>
      </c>
      <c r="B223" s="117"/>
      <c r="C223" s="117"/>
      <c r="D223" s="111" t="str">
        <f t="shared" si="3"/>
        <v/>
      </c>
      <c r="E223" s="109"/>
    </row>
    <row r="224" spans="1:5" ht="20.100000000000001" customHeight="1">
      <c r="A224" s="113" t="s">
        <v>294</v>
      </c>
      <c r="B224" s="117"/>
      <c r="C224" s="117"/>
      <c r="D224" s="111" t="str">
        <f t="shared" si="3"/>
        <v/>
      </c>
      <c r="E224" s="109"/>
    </row>
    <row r="225" spans="1:5" ht="20.100000000000001" customHeight="1">
      <c r="A225" s="113" t="s">
        <v>295</v>
      </c>
      <c r="B225" s="118">
        <f>SUM(B226:B230)</f>
        <v>0</v>
      </c>
      <c r="C225" s="118">
        <f>SUM(C226:C230)</f>
        <v>0</v>
      </c>
      <c r="D225" s="111" t="str">
        <f t="shared" si="3"/>
        <v/>
      </c>
      <c r="E225" s="109"/>
    </row>
    <row r="226" spans="1:5" ht="20.100000000000001" customHeight="1">
      <c r="A226" s="112" t="s">
        <v>166</v>
      </c>
      <c r="B226" s="117"/>
      <c r="C226" s="117"/>
      <c r="D226" s="111" t="str">
        <f t="shared" si="3"/>
        <v/>
      </c>
      <c r="E226" s="109"/>
    </row>
    <row r="227" spans="1:5" ht="20.100000000000001" customHeight="1">
      <c r="A227" s="112" t="s">
        <v>167</v>
      </c>
      <c r="B227" s="117"/>
      <c r="C227" s="117"/>
      <c r="D227" s="111" t="str">
        <f t="shared" si="3"/>
        <v/>
      </c>
      <c r="E227" s="109"/>
    </row>
    <row r="228" spans="1:5" ht="20.100000000000001" customHeight="1">
      <c r="A228" s="112" t="s">
        <v>168</v>
      </c>
      <c r="B228" s="116"/>
      <c r="C228" s="116"/>
      <c r="D228" s="111" t="str">
        <f t="shared" si="3"/>
        <v/>
      </c>
      <c r="E228" s="109"/>
    </row>
    <row r="229" spans="1:5" ht="20.100000000000001" customHeight="1">
      <c r="A229" s="113" t="s">
        <v>175</v>
      </c>
      <c r="B229" s="116"/>
      <c r="C229" s="116"/>
      <c r="D229" s="111" t="str">
        <f t="shared" si="3"/>
        <v/>
      </c>
      <c r="E229" s="109"/>
    </row>
    <row r="230" spans="1:5" ht="20.100000000000001" customHeight="1">
      <c r="A230" s="113" t="s">
        <v>296</v>
      </c>
      <c r="B230" s="116"/>
      <c r="C230" s="116"/>
      <c r="D230" s="111" t="str">
        <f t="shared" si="3"/>
        <v/>
      </c>
      <c r="E230" s="109"/>
    </row>
    <row r="231" spans="1:5" ht="20.100000000000001" customHeight="1">
      <c r="A231" s="113" t="s">
        <v>297</v>
      </c>
      <c r="B231" s="119">
        <f>SUM(B232:B236)</f>
        <v>0</v>
      </c>
      <c r="C231" s="119">
        <f>SUM(C232:C236)</f>
        <v>0</v>
      </c>
      <c r="D231" s="111" t="str">
        <f t="shared" si="3"/>
        <v/>
      </c>
      <c r="E231" s="109"/>
    </row>
    <row r="232" spans="1:5" ht="20.100000000000001" customHeight="1">
      <c r="A232" s="109" t="s">
        <v>166</v>
      </c>
      <c r="B232" s="109"/>
      <c r="C232" s="109"/>
      <c r="D232" s="111" t="str">
        <f t="shared" si="3"/>
        <v/>
      </c>
      <c r="E232" s="109"/>
    </row>
    <row r="233" spans="1:5" ht="20.100000000000001" customHeight="1">
      <c r="A233" s="112" t="s">
        <v>167</v>
      </c>
      <c r="B233" s="109"/>
      <c r="C233" s="109"/>
      <c r="D233" s="111" t="str">
        <f t="shared" si="3"/>
        <v/>
      </c>
      <c r="E233" s="109"/>
    </row>
    <row r="234" spans="1:5" ht="20.100000000000001" customHeight="1">
      <c r="A234" s="112" t="s">
        <v>168</v>
      </c>
      <c r="B234" s="109"/>
      <c r="C234" s="109"/>
      <c r="D234" s="111" t="str">
        <f t="shared" si="3"/>
        <v/>
      </c>
      <c r="E234" s="109"/>
    </row>
    <row r="235" spans="1:5" ht="20.100000000000001" customHeight="1">
      <c r="A235" s="112" t="s">
        <v>175</v>
      </c>
      <c r="B235" s="109"/>
      <c r="C235" s="109"/>
      <c r="D235" s="111" t="str">
        <f t="shared" si="3"/>
        <v/>
      </c>
      <c r="E235" s="109"/>
    </row>
    <row r="236" spans="1:5" ht="20.100000000000001" customHeight="1">
      <c r="A236" s="113" t="s">
        <v>298</v>
      </c>
      <c r="B236" s="109"/>
      <c r="C236" s="109"/>
      <c r="D236" s="111" t="str">
        <f t="shared" si="3"/>
        <v/>
      </c>
      <c r="E236" s="109"/>
    </row>
    <row r="237" spans="1:5" ht="20.100000000000001" customHeight="1">
      <c r="A237" s="113" t="s">
        <v>299</v>
      </c>
      <c r="B237" s="111">
        <f>SUM(B238:B242)</f>
        <v>0</v>
      </c>
      <c r="C237" s="111">
        <f>SUM(C238:C242)</f>
        <v>0</v>
      </c>
      <c r="D237" s="111" t="str">
        <f t="shared" si="3"/>
        <v/>
      </c>
      <c r="E237" s="109"/>
    </row>
    <row r="238" spans="1:5" ht="20.100000000000001" customHeight="1">
      <c r="A238" s="113" t="s">
        <v>166</v>
      </c>
      <c r="B238" s="109"/>
      <c r="C238" s="109"/>
      <c r="D238" s="111" t="str">
        <f t="shared" si="3"/>
        <v/>
      </c>
      <c r="E238" s="109"/>
    </row>
    <row r="239" spans="1:5" ht="20.100000000000001" customHeight="1">
      <c r="A239" s="112" t="s">
        <v>167</v>
      </c>
      <c r="B239" s="109"/>
      <c r="C239" s="109"/>
      <c r="D239" s="111" t="str">
        <f t="shared" si="3"/>
        <v/>
      </c>
      <c r="E239" s="109"/>
    </row>
    <row r="240" spans="1:5" ht="20.100000000000001" customHeight="1">
      <c r="A240" s="112" t="s">
        <v>168</v>
      </c>
      <c r="B240" s="109"/>
      <c r="C240" s="109"/>
      <c r="D240" s="111" t="str">
        <f t="shared" si="3"/>
        <v/>
      </c>
      <c r="E240" s="109"/>
    </row>
    <row r="241" spans="1:5" ht="20.100000000000001" customHeight="1">
      <c r="A241" s="112" t="s">
        <v>175</v>
      </c>
      <c r="B241" s="109"/>
      <c r="C241" s="109"/>
      <c r="D241" s="111" t="str">
        <f t="shared" si="3"/>
        <v/>
      </c>
      <c r="E241" s="109"/>
    </row>
    <row r="242" spans="1:5" ht="20.100000000000001" customHeight="1">
      <c r="A242" s="113" t="s">
        <v>300</v>
      </c>
      <c r="B242" s="109"/>
      <c r="C242" s="109"/>
      <c r="D242" s="111" t="str">
        <f t="shared" si="3"/>
        <v/>
      </c>
      <c r="E242" s="109"/>
    </row>
    <row r="243" spans="1:5" ht="20.100000000000001" customHeight="1">
      <c r="A243" s="113" t="s">
        <v>301</v>
      </c>
      <c r="B243" s="111">
        <f>SUM(B244:B248)</f>
        <v>0</v>
      </c>
      <c r="C243" s="111">
        <f>SUM(C244:C248)</f>
        <v>0</v>
      </c>
      <c r="D243" s="111" t="str">
        <f t="shared" si="3"/>
        <v/>
      </c>
      <c r="E243" s="109"/>
    </row>
    <row r="244" spans="1:5" ht="20.100000000000001" customHeight="1">
      <c r="A244" s="113" t="s">
        <v>166</v>
      </c>
      <c r="B244" s="109"/>
      <c r="C244" s="109"/>
      <c r="D244" s="111" t="str">
        <f t="shared" si="3"/>
        <v/>
      </c>
      <c r="E244" s="109"/>
    </row>
    <row r="245" spans="1:5" ht="20.100000000000001" customHeight="1">
      <c r="A245" s="109" t="s">
        <v>167</v>
      </c>
      <c r="B245" s="109"/>
      <c r="C245" s="109"/>
      <c r="D245" s="111" t="str">
        <f t="shared" si="3"/>
        <v/>
      </c>
      <c r="E245" s="109"/>
    </row>
    <row r="246" spans="1:5" ht="20.100000000000001" customHeight="1">
      <c r="A246" s="112" t="s">
        <v>168</v>
      </c>
      <c r="B246" s="109"/>
      <c r="C246" s="109"/>
      <c r="D246" s="111" t="str">
        <f t="shared" si="3"/>
        <v/>
      </c>
      <c r="E246" s="109"/>
    </row>
    <row r="247" spans="1:5" ht="20.100000000000001" customHeight="1">
      <c r="A247" s="112" t="s">
        <v>175</v>
      </c>
      <c r="B247" s="109"/>
      <c r="C247" s="109"/>
      <c r="D247" s="111" t="str">
        <f t="shared" si="3"/>
        <v/>
      </c>
      <c r="E247" s="109"/>
    </row>
    <row r="248" spans="1:5" ht="20.100000000000001" customHeight="1">
      <c r="A248" s="112" t="s">
        <v>302</v>
      </c>
      <c r="B248" s="109"/>
      <c r="C248" s="109"/>
      <c r="D248" s="111" t="str">
        <f t="shared" si="3"/>
        <v/>
      </c>
      <c r="E248" s="109"/>
    </row>
    <row r="249" spans="1:5" ht="20.100000000000001" customHeight="1">
      <c r="A249" s="113" t="s">
        <v>303</v>
      </c>
      <c r="B249" s="111">
        <f>SUM(B250:B254)</f>
        <v>0</v>
      </c>
      <c r="C249" s="111">
        <f>SUM(C250:C254)</f>
        <v>0</v>
      </c>
      <c r="D249" s="111" t="str">
        <f t="shared" si="3"/>
        <v/>
      </c>
      <c r="E249" s="109"/>
    </row>
    <row r="250" spans="1:5" ht="20.100000000000001" customHeight="1">
      <c r="A250" s="113" t="s">
        <v>166</v>
      </c>
      <c r="B250" s="109"/>
      <c r="C250" s="109"/>
      <c r="D250" s="111" t="str">
        <f t="shared" si="3"/>
        <v/>
      </c>
      <c r="E250" s="109"/>
    </row>
    <row r="251" spans="1:5" ht="20.100000000000001" customHeight="1">
      <c r="A251" s="113" t="s">
        <v>167</v>
      </c>
      <c r="B251" s="109"/>
      <c r="C251" s="109"/>
      <c r="D251" s="111" t="str">
        <f t="shared" si="3"/>
        <v/>
      </c>
      <c r="E251" s="109"/>
    </row>
    <row r="252" spans="1:5" ht="20.100000000000001" customHeight="1">
      <c r="A252" s="112" t="s">
        <v>168</v>
      </c>
      <c r="B252" s="109"/>
      <c r="C252" s="109"/>
      <c r="D252" s="111" t="str">
        <f t="shared" si="3"/>
        <v/>
      </c>
      <c r="E252" s="109"/>
    </row>
    <row r="253" spans="1:5" ht="20.100000000000001" customHeight="1">
      <c r="A253" s="112" t="s">
        <v>175</v>
      </c>
      <c r="B253" s="109"/>
      <c r="C253" s="109"/>
      <c r="D253" s="111" t="str">
        <f t="shared" si="3"/>
        <v/>
      </c>
      <c r="E253" s="109"/>
    </row>
    <row r="254" spans="1:5" ht="20.100000000000001" customHeight="1">
      <c r="A254" s="112" t="s">
        <v>304</v>
      </c>
      <c r="B254" s="109"/>
      <c r="C254" s="109"/>
      <c r="D254" s="111" t="str">
        <f t="shared" si="3"/>
        <v/>
      </c>
      <c r="E254" s="109"/>
    </row>
    <row r="255" spans="1:5" ht="20.100000000000001" customHeight="1">
      <c r="A255" s="113" t="s">
        <v>305</v>
      </c>
      <c r="B255" s="111">
        <f>SUM(B256:B257)</f>
        <v>0</v>
      </c>
      <c r="C255" s="111">
        <f>SUM(C256:C257)</f>
        <v>0</v>
      </c>
      <c r="D255" s="111" t="str">
        <f t="shared" si="3"/>
        <v/>
      </c>
      <c r="E255" s="109"/>
    </row>
    <row r="256" spans="1:5" ht="20.100000000000001" customHeight="1">
      <c r="A256" s="113" t="s">
        <v>306</v>
      </c>
      <c r="B256" s="109"/>
      <c r="C256" s="109"/>
      <c r="D256" s="111" t="str">
        <f t="shared" si="3"/>
        <v/>
      </c>
      <c r="E256" s="109"/>
    </row>
    <row r="257" spans="1:5" ht="20.100000000000001" customHeight="1">
      <c r="A257" s="113" t="s">
        <v>307</v>
      </c>
      <c r="B257" s="109"/>
      <c r="C257" s="109"/>
      <c r="D257" s="111" t="str">
        <f t="shared" si="3"/>
        <v/>
      </c>
      <c r="E257" s="109"/>
    </row>
    <row r="258" spans="1:5" ht="20.100000000000001" customHeight="1">
      <c r="A258" s="109" t="s">
        <v>308</v>
      </c>
      <c r="B258" s="111">
        <f>SUM(B259:B260)</f>
        <v>0</v>
      </c>
      <c r="C258" s="111">
        <f>SUM(C259:C260)</f>
        <v>0</v>
      </c>
      <c r="D258" s="111" t="str">
        <f t="shared" si="3"/>
        <v/>
      </c>
      <c r="E258" s="109"/>
    </row>
    <row r="259" spans="1:5" ht="20.100000000000001" customHeight="1">
      <c r="A259" s="112" t="s">
        <v>309</v>
      </c>
      <c r="B259" s="109"/>
      <c r="C259" s="109"/>
      <c r="D259" s="111" t="str">
        <f t="shared" si="3"/>
        <v/>
      </c>
      <c r="E259" s="109"/>
    </row>
    <row r="260" spans="1:5" ht="20.100000000000001" customHeight="1">
      <c r="A260" s="112" t="s">
        <v>310</v>
      </c>
      <c r="B260" s="109"/>
      <c r="C260" s="109"/>
      <c r="D260" s="111" t="str">
        <f t="shared" si="3"/>
        <v/>
      </c>
      <c r="E260" s="109"/>
    </row>
    <row r="261" spans="1:5" ht="20.100000000000001" customHeight="1">
      <c r="A261" s="109" t="s">
        <v>311</v>
      </c>
      <c r="B261" s="111">
        <f>SUM(B262,B271,)</f>
        <v>0</v>
      </c>
      <c r="C261" s="111">
        <f>SUM(C262,C271,)</f>
        <v>0</v>
      </c>
      <c r="D261" s="111" t="str">
        <f t="shared" ref="D261:D324" si="4">IF(B261=0,"",ROUND(C261/B261*100,1))</f>
        <v/>
      </c>
      <c r="E261" s="109"/>
    </row>
    <row r="262" spans="1:5" ht="20.100000000000001" customHeight="1">
      <c r="A262" s="113" t="s">
        <v>312</v>
      </c>
      <c r="B262" s="111">
        <f>SUM(B263:B270)</f>
        <v>0</v>
      </c>
      <c r="C262" s="111">
        <f>SUM(C263:C270)</f>
        <v>0</v>
      </c>
      <c r="D262" s="111" t="str">
        <f t="shared" si="4"/>
        <v/>
      </c>
      <c r="E262" s="109"/>
    </row>
    <row r="263" spans="1:5" ht="20.100000000000001" customHeight="1">
      <c r="A263" s="113" t="s">
        <v>313</v>
      </c>
      <c r="B263" s="109"/>
      <c r="C263" s="109"/>
      <c r="D263" s="111" t="str">
        <f t="shared" si="4"/>
        <v/>
      </c>
      <c r="E263" s="109"/>
    </row>
    <row r="264" spans="1:5" ht="20.100000000000001" customHeight="1">
      <c r="A264" s="112" t="s">
        <v>314</v>
      </c>
      <c r="B264" s="109"/>
      <c r="C264" s="109"/>
      <c r="D264" s="111" t="str">
        <f t="shared" si="4"/>
        <v/>
      </c>
      <c r="E264" s="109"/>
    </row>
    <row r="265" spans="1:5" ht="20.100000000000001" customHeight="1">
      <c r="A265" s="112" t="s">
        <v>315</v>
      </c>
      <c r="B265" s="109"/>
      <c r="C265" s="109"/>
      <c r="D265" s="111" t="str">
        <f t="shared" si="4"/>
        <v/>
      </c>
      <c r="E265" s="109"/>
    </row>
    <row r="266" spans="1:5" ht="20.100000000000001" customHeight="1">
      <c r="A266" s="112" t="s">
        <v>316</v>
      </c>
      <c r="B266" s="109"/>
      <c r="C266" s="109"/>
      <c r="D266" s="111" t="str">
        <f t="shared" si="4"/>
        <v/>
      </c>
      <c r="E266" s="109"/>
    </row>
    <row r="267" spans="1:5" ht="20.100000000000001" customHeight="1">
      <c r="A267" s="113" t="s">
        <v>317</v>
      </c>
      <c r="B267" s="109"/>
      <c r="C267" s="109"/>
      <c r="D267" s="111" t="str">
        <f t="shared" si="4"/>
        <v/>
      </c>
      <c r="E267" s="109"/>
    </row>
    <row r="268" spans="1:5" ht="20.100000000000001" customHeight="1">
      <c r="A268" s="113" t="s">
        <v>318</v>
      </c>
      <c r="B268" s="109"/>
      <c r="C268" s="109"/>
      <c r="D268" s="111" t="str">
        <f t="shared" si="4"/>
        <v/>
      </c>
      <c r="E268" s="109"/>
    </row>
    <row r="269" spans="1:5" ht="20.100000000000001" customHeight="1">
      <c r="A269" s="113" t="s">
        <v>319</v>
      </c>
      <c r="B269" s="109"/>
      <c r="C269" s="109"/>
      <c r="D269" s="111" t="str">
        <f t="shared" si="4"/>
        <v/>
      </c>
      <c r="E269" s="109"/>
    </row>
    <row r="270" spans="1:5" ht="20.100000000000001" customHeight="1">
      <c r="A270" s="113" t="s">
        <v>320</v>
      </c>
      <c r="B270" s="109"/>
      <c r="C270" s="109"/>
      <c r="D270" s="111" t="str">
        <f t="shared" si="4"/>
        <v/>
      </c>
      <c r="E270" s="109"/>
    </row>
    <row r="271" spans="1:5" ht="20.100000000000001" customHeight="1">
      <c r="A271" s="113" t="s">
        <v>321</v>
      </c>
      <c r="B271" s="109"/>
      <c r="C271" s="109"/>
      <c r="D271" s="111" t="str">
        <f t="shared" si="4"/>
        <v/>
      </c>
      <c r="E271" s="109"/>
    </row>
    <row r="272" spans="1:5" ht="20.100000000000001" customHeight="1">
      <c r="A272" s="109" t="s">
        <v>322</v>
      </c>
      <c r="B272" s="111">
        <f>SUM(B273,B283,B305,B312,B324,B333,B347,B356,B365,B373,B381,B390,)</f>
        <v>2488</v>
      </c>
      <c r="C272" s="111">
        <f>SUM(C273,C283,C305,C312,C324,C333,C347,C356,C365,C373,C381,C390,)</f>
        <v>3136</v>
      </c>
      <c r="D272" s="111">
        <f t="shared" si="4"/>
        <v>126</v>
      </c>
      <c r="E272" s="109"/>
    </row>
    <row r="273" spans="1:5" ht="20.100000000000001" customHeight="1">
      <c r="A273" s="112" t="s">
        <v>323</v>
      </c>
      <c r="B273" s="111">
        <f>SUM(B274:B282)</f>
        <v>488</v>
      </c>
      <c r="C273" s="111">
        <f>SUM(C274:C282)</f>
        <v>210</v>
      </c>
      <c r="D273" s="111">
        <f t="shared" si="4"/>
        <v>43</v>
      </c>
      <c r="E273" s="109"/>
    </row>
    <row r="274" spans="1:5" ht="20.100000000000001" customHeight="1">
      <c r="A274" s="112" t="s">
        <v>324</v>
      </c>
      <c r="B274" s="109"/>
      <c r="C274" s="109"/>
      <c r="D274" s="111" t="str">
        <f t="shared" si="4"/>
        <v/>
      </c>
      <c r="E274" s="109"/>
    </row>
    <row r="275" spans="1:5" ht="20.100000000000001" customHeight="1">
      <c r="A275" s="112" t="s">
        <v>325</v>
      </c>
      <c r="B275" s="109"/>
      <c r="C275" s="109"/>
      <c r="D275" s="111" t="str">
        <f t="shared" si="4"/>
        <v/>
      </c>
      <c r="E275" s="109"/>
    </row>
    <row r="276" spans="1:5" ht="20.100000000000001" customHeight="1">
      <c r="A276" s="113" t="s">
        <v>326</v>
      </c>
      <c r="B276" s="109">
        <v>488</v>
      </c>
      <c r="C276" s="109">
        <v>210</v>
      </c>
      <c r="D276" s="111">
        <f t="shared" si="4"/>
        <v>43</v>
      </c>
      <c r="E276" s="109"/>
    </row>
    <row r="277" spans="1:5" ht="20.100000000000001" customHeight="1">
      <c r="A277" s="113" t="s">
        <v>327</v>
      </c>
      <c r="B277" s="109"/>
      <c r="C277" s="109"/>
      <c r="D277" s="111" t="str">
        <f t="shared" si="4"/>
        <v/>
      </c>
      <c r="E277" s="109"/>
    </row>
    <row r="278" spans="1:5" ht="20.100000000000001" customHeight="1">
      <c r="A278" s="113" t="s">
        <v>328</v>
      </c>
      <c r="B278" s="109"/>
      <c r="C278" s="109"/>
      <c r="D278" s="111" t="str">
        <f t="shared" si="4"/>
        <v/>
      </c>
      <c r="E278" s="109"/>
    </row>
    <row r="279" spans="1:5" ht="20.100000000000001" customHeight="1">
      <c r="A279" s="112" t="s">
        <v>329</v>
      </c>
      <c r="B279" s="109"/>
      <c r="C279" s="109"/>
      <c r="D279" s="111" t="str">
        <f t="shared" si="4"/>
        <v/>
      </c>
      <c r="E279" s="109"/>
    </row>
    <row r="280" spans="1:5" ht="20.100000000000001" customHeight="1">
      <c r="A280" s="112" t="s">
        <v>330</v>
      </c>
      <c r="B280" s="109"/>
      <c r="C280" s="109"/>
      <c r="D280" s="111" t="str">
        <f t="shared" si="4"/>
        <v/>
      </c>
      <c r="E280" s="109"/>
    </row>
    <row r="281" spans="1:5" ht="20.100000000000001" customHeight="1">
      <c r="A281" s="112" t="s">
        <v>331</v>
      </c>
      <c r="B281" s="109"/>
      <c r="C281" s="109"/>
      <c r="D281" s="111" t="str">
        <f t="shared" si="4"/>
        <v/>
      </c>
      <c r="E281" s="109"/>
    </row>
    <row r="282" spans="1:5" ht="20.100000000000001" customHeight="1">
      <c r="A282" s="113" t="s">
        <v>332</v>
      </c>
      <c r="B282" s="109"/>
      <c r="C282" s="109"/>
      <c r="D282" s="111" t="str">
        <f t="shared" si="4"/>
        <v/>
      </c>
      <c r="E282" s="109"/>
    </row>
    <row r="283" spans="1:5" ht="20.100000000000001" customHeight="1">
      <c r="A283" s="113" t="s">
        <v>333</v>
      </c>
      <c r="B283" s="111">
        <f>SUM(B284:B304)</f>
        <v>663</v>
      </c>
      <c r="C283" s="111">
        <f>SUM(C284:C304)</f>
        <v>629</v>
      </c>
      <c r="D283" s="111">
        <f t="shared" si="4"/>
        <v>94.9</v>
      </c>
      <c r="E283" s="109"/>
    </row>
    <row r="284" spans="1:5" ht="20.100000000000001" customHeight="1">
      <c r="A284" s="113" t="s">
        <v>166</v>
      </c>
      <c r="B284" s="109"/>
      <c r="C284" s="109"/>
      <c r="D284" s="111" t="str">
        <f t="shared" si="4"/>
        <v/>
      </c>
      <c r="E284" s="109"/>
    </row>
    <row r="285" spans="1:5" ht="20.100000000000001" customHeight="1">
      <c r="A285" s="109" t="s">
        <v>167</v>
      </c>
      <c r="B285" s="109"/>
      <c r="C285" s="109"/>
      <c r="D285" s="111" t="str">
        <f t="shared" si="4"/>
        <v/>
      </c>
      <c r="E285" s="109"/>
    </row>
    <row r="286" spans="1:5" ht="20.100000000000001" customHeight="1">
      <c r="A286" s="112" t="s">
        <v>168</v>
      </c>
      <c r="B286" s="109"/>
      <c r="C286" s="109"/>
      <c r="D286" s="111" t="str">
        <f t="shared" si="4"/>
        <v/>
      </c>
      <c r="E286" s="109"/>
    </row>
    <row r="287" spans="1:5" ht="20.100000000000001" customHeight="1">
      <c r="A287" s="112" t="s">
        <v>334</v>
      </c>
      <c r="B287" s="109">
        <v>663</v>
      </c>
      <c r="C287" s="109">
        <v>629</v>
      </c>
      <c r="D287" s="111">
        <f t="shared" si="4"/>
        <v>94.9</v>
      </c>
      <c r="E287" s="109"/>
    </row>
    <row r="288" spans="1:5" ht="20.100000000000001" customHeight="1">
      <c r="A288" s="112" t="s">
        <v>335</v>
      </c>
      <c r="B288" s="109"/>
      <c r="C288" s="109"/>
      <c r="D288" s="111" t="str">
        <f t="shared" si="4"/>
        <v/>
      </c>
      <c r="E288" s="109"/>
    </row>
    <row r="289" spans="1:5" ht="20.100000000000001" customHeight="1">
      <c r="A289" s="113" t="s">
        <v>336</v>
      </c>
      <c r="B289" s="109"/>
      <c r="C289" s="109"/>
      <c r="D289" s="111" t="str">
        <f t="shared" si="4"/>
        <v/>
      </c>
      <c r="E289" s="109"/>
    </row>
    <row r="290" spans="1:5" ht="20.100000000000001" customHeight="1">
      <c r="A290" s="113" t="s">
        <v>337</v>
      </c>
      <c r="B290" s="109"/>
      <c r="C290" s="109"/>
      <c r="D290" s="111" t="str">
        <f t="shared" si="4"/>
        <v/>
      </c>
      <c r="E290" s="109"/>
    </row>
    <row r="291" spans="1:5" ht="20.100000000000001" customHeight="1">
      <c r="A291" s="113" t="s">
        <v>338</v>
      </c>
      <c r="B291" s="109"/>
      <c r="C291" s="109"/>
      <c r="D291" s="111" t="str">
        <f t="shared" si="4"/>
        <v/>
      </c>
      <c r="E291" s="109"/>
    </row>
    <row r="292" spans="1:5" ht="20.100000000000001" customHeight="1">
      <c r="A292" s="112" t="s">
        <v>339</v>
      </c>
      <c r="B292" s="109"/>
      <c r="C292" s="109"/>
      <c r="D292" s="111" t="str">
        <f t="shared" si="4"/>
        <v/>
      </c>
      <c r="E292" s="109"/>
    </row>
    <row r="293" spans="1:5" ht="20.100000000000001" customHeight="1">
      <c r="A293" s="112" t="s">
        <v>340</v>
      </c>
      <c r="B293" s="109"/>
      <c r="C293" s="109"/>
      <c r="D293" s="111" t="str">
        <f t="shared" si="4"/>
        <v/>
      </c>
      <c r="E293" s="109"/>
    </row>
    <row r="294" spans="1:5" ht="20.100000000000001" customHeight="1">
      <c r="A294" s="112" t="s">
        <v>341</v>
      </c>
      <c r="B294" s="109"/>
      <c r="C294" s="109"/>
      <c r="D294" s="111" t="str">
        <f t="shared" si="4"/>
        <v/>
      </c>
      <c r="E294" s="109"/>
    </row>
    <row r="295" spans="1:5" ht="20.100000000000001" customHeight="1">
      <c r="A295" s="113" t="s">
        <v>342</v>
      </c>
      <c r="B295" s="109"/>
      <c r="C295" s="109"/>
      <c r="D295" s="111" t="str">
        <f t="shared" si="4"/>
        <v/>
      </c>
      <c r="E295" s="109"/>
    </row>
    <row r="296" spans="1:5" ht="20.100000000000001" customHeight="1">
      <c r="A296" s="113" t="s">
        <v>343</v>
      </c>
      <c r="B296" s="109"/>
      <c r="C296" s="109"/>
      <c r="D296" s="111" t="str">
        <f t="shared" si="4"/>
        <v/>
      </c>
      <c r="E296" s="109"/>
    </row>
    <row r="297" spans="1:5" ht="20.100000000000001" customHeight="1">
      <c r="A297" s="113" t="s">
        <v>344</v>
      </c>
      <c r="B297" s="109"/>
      <c r="C297" s="109"/>
      <c r="D297" s="111" t="str">
        <f t="shared" si="4"/>
        <v/>
      </c>
      <c r="E297" s="109"/>
    </row>
    <row r="298" spans="1:5" ht="20.100000000000001" customHeight="1">
      <c r="A298" s="109" t="s">
        <v>345</v>
      </c>
      <c r="B298" s="109"/>
      <c r="C298" s="109"/>
      <c r="D298" s="111" t="str">
        <f t="shared" si="4"/>
        <v/>
      </c>
      <c r="E298" s="109"/>
    </row>
    <row r="299" spans="1:5" ht="20.100000000000001" customHeight="1">
      <c r="A299" s="112" t="s">
        <v>346</v>
      </c>
      <c r="B299" s="109"/>
      <c r="C299" s="109"/>
      <c r="D299" s="111" t="str">
        <f t="shared" si="4"/>
        <v/>
      </c>
      <c r="E299" s="109"/>
    </row>
    <row r="300" spans="1:5" ht="20.100000000000001" customHeight="1">
      <c r="A300" s="112" t="s">
        <v>347</v>
      </c>
      <c r="B300" s="109"/>
      <c r="C300" s="109"/>
      <c r="D300" s="111" t="str">
        <f t="shared" si="4"/>
        <v/>
      </c>
      <c r="E300" s="109"/>
    </row>
    <row r="301" spans="1:5" ht="20.100000000000001" customHeight="1">
      <c r="A301" s="112" t="s">
        <v>348</v>
      </c>
      <c r="B301" s="109"/>
      <c r="C301" s="109"/>
      <c r="D301" s="111" t="str">
        <f t="shared" si="4"/>
        <v/>
      </c>
      <c r="E301" s="109"/>
    </row>
    <row r="302" spans="1:5" ht="20.100000000000001" customHeight="1">
      <c r="A302" s="113" t="s">
        <v>209</v>
      </c>
      <c r="B302" s="109"/>
      <c r="C302" s="109"/>
      <c r="D302" s="111" t="str">
        <f t="shared" si="4"/>
        <v/>
      </c>
      <c r="E302" s="109"/>
    </row>
    <row r="303" spans="1:5" ht="20.100000000000001" customHeight="1">
      <c r="A303" s="113" t="s">
        <v>175</v>
      </c>
      <c r="B303" s="109"/>
      <c r="C303" s="109"/>
      <c r="D303" s="111" t="str">
        <f t="shared" si="4"/>
        <v/>
      </c>
      <c r="E303" s="109"/>
    </row>
    <row r="304" spans="1:5" ht="20.100000000000001" customHeight="1">
      <c r="A304" s="113" t="s">
        <v>349</v>
      </c>
      <c r="B304" s="109"/>
      <c r="C304" s="109"/>
      <c r="D304" s="111" t="str">
        <f t="shared" si="4"/>
        <v/>
      </c>
      <c r="E304" s="109"/>
    </row>
    <row r="305" spans="1:5" ht="20.100000000000001" customHeight="1">
      <c r="A305" s="112" t="s">
        <v>350</v>
      </c>
      <c r="B305" s="111">
        <f>SUM(B306:B311)</f>
        <v>0</v>
      </c>
      <c r="C305" s="111">
        <f>SUM(C306:C311)</f>
        <v>0</v>
      </c>
      <c r="D305" s="111" t="str">
        <f t="shared" si="4"/>
        <v/>
      </c>
      <c r="E305" s="109"/>
    </row>
    <row r="306" spans="1:5" ht="20.100000000000001" customHeight="1">
      <c r="A306" s="112" t="s">
        <v>166</v>
      </c>
      <c r="B306" s="109"/>
      <c r="C306" s="109"/>
      <c r="D306" s="111" t="str">
        <f t="shared" si="4"/>
        <v/>
      </c>
      <c r="E306" s="109"/>
    </row>
    <row r="307" spans="1:5" ht="20.100000000000001" customHeight="1">
      <c r="A307" s="112" t="s">
        <v>167</v>
      </c>
      <c r="B307" s="109"/>
      <c r="C307" s="109"/>
      <c r="D307" s="111" t="str">
        <f t="shared" si="4"/>
        <v/>
      </c>
      <c r="E307" s="109"/>
    </row>
    <row r="308" spans="1:5" ht="20.100000000000001" customHeight="1">
      <c r="A308" s="113" t="s">
        <v>168</v>
      </c>
      <c r="B308" s="109"/>
      <c r="C308" s="109"/>
      <c r="D308" s="111" t="str">
        <f t="shared" si="4"/>
        <v/>
      </c>
      <c r="E308" s="109"/>
    </row>
    <row r="309" spans="1:5" ht="20.100000000000001" customHeight="1">
      <c r="A309" s="113" t="s">
        <v>351</v>
      </c>
      <c r="B309" s="109"/>
      <c r="C309" s="109"/>
      <c r="D309" s="111" t="str">
        <f t="shared" si="4"/>
        <v/>
      </c>
      <c r="E309" s="109"/>
    </row>
    <row r="310" spans="1:5" ht="20.100000000000001" customHeight="1">
      <c r="A310" s="113" t="s">
        <v>175</v>
      </c>
      <c r="B310" s="109"/>
      <c r="C310" s="109"/>
      <c r="D310" s="111" t="str">
        <f t="shared" si="4"/>
        <v/>
      </c>
      <c r="E310" s="109"/>
    </row>
    <row r="311" spans="1:5" ht="20.100000000000001" customHeight="1">
      <c r="A311" s="109" t="s">
        <v>352</v>
      </c>
      <c r="B311" s="109"/>
      <c r="C311" s="109"/>
      <c r="D311" s="111" t="str">
        <f t="shared" si="4"/>
        <v/>
      </c>
      <c r="E311" s="109"/>
    </row>
    <row r="312" spans="1:5" ht="20.100000000000001" customHeight="1">
      <c r="A312" s="112" t="s">
        <v>353</v>
      </c>
      <c r="B312" s="111">
        <f>SUM(B313:B323)</f>
        <v>1255</v>
      </c>
      <c r="C312" s="111">
        <f>SUM(C313:C323)</f>
        <v>725</v>
      </c>
      <c r="D312" s="111">
        <f t="shared" si="4"/>
        <v>57.8</v>
      </c>
      <c r="E312" s="109"/>
    </row>
    <row r="313" spans="1:5" ht="20.100000000000001" customHeight="1">
      <c r="A313" s="112" t="s">
        <v>166</v>
      </c>
      <c r="B313" s="109"/>
      <c r="C313" s="109"/>
      <c r="D313" s="111" t="str">
        <f t="shared" si="4"/>
        <v/>
      </c>
      <c r="E313" s="109"/>
    </row>
    <row r="314" spans="1:5" ht="20.100000000000001" customHeight="1">
      <c r="A314" s="112" t="s">
        <v>167</v>
      </c>
      <c r="B314" s="109"/>
      <c r="C314" s="109">
        <v>725</v>
      </c>
      <c r="D314" s="111" t="str">
        <f t="shared" si="4"/>
        <v/>
      </c>
      <c r="E314" s="109"/>
    </row>
    <row r="315" spans="1:5" ht="20.100000000000001" customHeight="1">
      <c r="A315" s="113" t="s">
        <v>168</v>
      </c>
      <c r="B315" s="109"/>
      <c r="C315" s="109"/>
      <c r="D315" s="111" t="str">
        <f t="shared" si="4"/>
        <v/>
      </c>
      <c r="E315" s="109"/>
    </row>
    <row r="316" spans="1:5" ht="20.100000000000001" customHeight="1">
      <c r="A316" s="113" t="s">
        <v>354</v>
      </c>
      <c r="B316" s="109"/>
      <c r="C316" s="109"/>
      <c r="D316" s="111" t="str">
        <f t="shared" si="4"/>
        <v/>
      </c>
      <c r="E316" s="109"/>
    </row>
    <row r="317" spans="1:5" ht="20.100000000000001" customHeight="1">
      <c r="A317" s="113" t="s">
        <v>355</v>
      </c>
      <c r="B317" s="109"/>
      <c r="C317" s="109"/>
      <c r="D317" s="111" t="str">
        <f t="shared" si="4"/>
        <v/>
      </c>
      <c r="E317" s="109"/>
    </row>
    <row r="318" spans="1:5" ht="20.100000000000001" customHeight="1">
      <c r="A318" s="112" t="s">
        <v>356</v>
      </c>
      <c r="B318" s="109"/>
      <c r="C318" s="109"/>
      <c r="D318" s="111" t="str">
        <f t="shared" si="4"/>
        <v/>
      </c>
      <c r="E318" s="109"/>
    </row>
    <row r="319" spans="1:5" ht="20.100000000000001" customHeight="1">
      <c r="A319" s="112" t="s">
        <v>357</v>
      </c>
      <c r="B319" s="109"/>
      <c r="C319" s="109"/>
      <c r="D319" s="111" t="str">
        <f t="shared" si="4"/>
        <v/>
      </c>
      <c r="E319" s="109"/>
    </row>
    <row r="320" spans="1:5" ht="20.100000000000001" customHeight="1">
      <c r="A320" s="112" t="s">
        <v>358</v>
      </c>
      <c r="B320" s="109"/>
      <c r="C320" s="109"/>
      <c r="D320" s="111" t="str">
        <f t="shared" si="4"/>
        <v/>
      </c>
      <c r="E320" s="109"/>
    </row>
    <row r="321" spans="1:5" ht="20.100000000000001" customHeight="1">
      <c r="A321" s="113" t="s">
        <v>359</v>
      </c>
      <c r="B321" s="109">
        <v>1255</v>
      </c>
      <c r="C321" s="109"/>
      <c r="D321" s="111">
        <f t="shared" si="4"/>
        <v>0</v>
      </c>
      <c r="E321" s="109"/>
    </row>
    <row r="322" spans="1:5" ht="20.100000000000001" customHeight="1">
      <c r="A322" s="113" t="s">
        <v>175</v>
      </c>
      <c r="B322" s="109"/>
      <c r="C322" s="109"/>
      <c r="D322" s="111" t="str">
        <f t="shared" si="4"/>
        <v/>
      </c>
      <c r="E322" s="109"/>
    </row>
    <row r="323" spans="1:5" ht="20.100000000000001" customHeight="1">
      <c r="A323" s="113" t="s">
        <v>360</v>
      </c>
      <c r="B323" s="109"/>
      <c r="C323" s="109"/>
      <c r="D323" s="111" t="str">
        <f t="shared" si="4"/>
        <v/>
      </c>
      <c r="E323" s="109"/>
    </row>
    <row r="324" spans="1:5" ht="20.100000000000001" customHeight="1">
      <c r="A324" s="109" t="s">
        <v>361</v>
      </c>
      <c r="B324" s="111">
        <f>SUM(B325:B332)</f>
        <v>30</v>
      </c>
      <c r="C324" s="111">
        <f>SUM(C325:C332)</f>
        <v>1525</v>
      </c>
      <c r="D324" s="111">
        <f t="shared" si="4"/>
        <v>5083.3</v>
      </c>
      <c r="E324" s="109"/>
    </row>
    <row r="325" spans="1:5" ht="20.100000000000001" customHeight="1">
      <c r="A325" s="112" t="s">
        <v>166</v>
      </c>
      <c r="B325" s="109"/>
      <c r="C325" s="109"/>
      <c r="D325" s="111" t="str">
        <f t="shared" ref="D325:D388" si="5">IF(B325=0,"",ROUND(C325/B325*100,1))</f>
        <v/>
      </c>
      <c r="E325" s="109"/>
    </row>
    <row r="326" spans="1:5" ht="20.100000000000001" customHeight="1">
      <c r="A326" s="112" t="s">
        <v>167</v>
      </c>
      <c r="B326" s="109"/>
      <c r="C326" s="109">
        <v>1525</v>
      </c>
      <c r="D326" s="111" t="str">
        <f t="shared" si="5"/>
        <v/>
      </c>
      <c r="E326" s="109"/>
    </row>
    <row r="327" spans="1:5" ht="20.100000000000001" customHeight="1">
      <c r="A327" s="112" t="s">
        <v>168</v>
      </c>
      <c r="B327" s="109"/>
      <c r="C327" s="109"/>
      <c r="D327" s="111" t="str">
        <f t="shared" si="5"/>
        <v/>
      </c>
      <c r="E327" s="109"/>
    </row>
    <row r="328" spans="1:5" ht="20.100000000000001" customHeight="1">
      <c r="A328" s="113" t="s">
        <v>362</v>
      </c>
      <c r="B328" s="109"/>
      <c r="C328" s="109"/>
      <c r="D328" s="111" t="str">
        <f t="shared" si="5"/>
        <v/>
      </c>
      <c r="E328" s="109"/>
    </row>
    <row r="329" spans="1:5" ht="20.100000000000001" customHeight="1">
      <c r="A329" s="113" t="s">
        <v>363</v>
      </c>
      <c r="B329" s="109"/>
      <c r="C329" s="109"/>
      <c r="D329" s="111" t="str">
        <f t="shared" si="5"/>
        <v/>
      </c>
      <c r="E329" s="109"/>
    </row>
    <row r="330" spans="1:5" ht="20.100000000000001" customHeight="1">
      <c r="A330" s="113" t="s">
        <v>364</v>
      </c>
      <c r="B330" s="109">
        <v>30</v>
      </c>
      <c r="C330" s="109"/>
      <c r="D330" s="111">
        <f t="shared" si="5"/>
        <v>0</v>
      </c>
      <c r="E330" s="109"/>
    </row>
    <row r="331" spans="1:5" ht="20.100000000000001" customHeight="1">
      <c r="A331" s="112" t="s">
        <v>175</v>
      </c>
      <c r="B331" s="109"/>
      <c r="C331" s="109"/>
      <c r="D331" s="111" t="str">
        <f t="shared" si="5"/>
        <v/>
      </c>
      <c r="E331" s="109"/>
    </row>
    <row r="332" spans="1:5" ht="20.100000000000001" customHeight="1">
      <c r="A332" s="112" t="s">
        <v>365</v>
      </c>
      <c r="B332" s="109"/>
      <c r="C332" s="109"/>
      <c r="D332" s="111" t="str">
        <f t="shared" si="5"/>
        <v/>
      </c>
      <c r="E332" s="109"/>
    </row>
    <row r="333" spans="1:5" ht="20.100000000000001" customHeight="1">
      <c r="A333" s="112" t="s">
        <v>366</v>
      </c>
      <c r="B333" s="111">
        <f>SUM(B334:B346)</f>
        <v>52</v>
      </c>
      <c r="C333" s="111">
        <f>SUM(C334:C346)</f>
        <v>47</v>
      </c>
      <c r="D333" s="111">
        <f t="shared" si="5"/>
        <v>90.4</v>
      </c>
      <c r="E333" s="109"/>
    </row>
    <row r="334" spans="1:5" ht="20.100000000000001" customHeight="1">
      <c r="A334" s="113" t="s">
        <v>166</v>
      </c>
      <c r="B334" s="109"/>
      <c r="C334" s="109"/>
      <c r="D334" s="111" t="str">
        <f t="shared" si="5"/>
        <v/>
      </c>
      <c r="E334" s="109"/>
    </row>
    <row r="335" spans="1:5" ht="20.100000000000001" customHeight="1">
      <c r="A335" s="113" t="s">
        <v>167</v>
      </c>
      <c r="B335" s="109"/>
      <c r="C335" s="109"/>
      <c r="D335" s="111" t="str">
        <f t="shared" si="5"/>
        <v/>
      </c>
      <c r="E335" s="109"/>
    </row>
    <row r="336" spans="1:5" ht="20.100000000000001" customHeight="1">
      <c r="A336" s="113" t="s">
        <v>168</v>
      </c>
      <c r="B336" s="109"/>
      <c r="C336" s="109"/>
      <c r="D336" s="111" t="str">
        <f t="shared" si="5"/>
        <v/>
      </c>
      <c r="E336" s="109"/>
    </row>
    <row r="337" spans="1:5" ht="20.100000000000001" customHeight="1">
      <c r="A337" s="109" t="s">
        <v>367</v>
      </c>
      <c r="B337" s="109">
        <v>52</v>
      </c>
      <c r="C337" s="109">
        <v>31</v>
      </c>
      <c r="D337" s="111">
        <f t="shared" si="5"/>
        <v>59.6</v>
      </c>
      <c r="E337" s="109"/>
    </row>
    <row r="338" spans="1:5" ht="20.100000000000001" customHeight="1">
      <c r="A338" s="112" t="s">
        <v>368</v>
      </c>
      <c r="B338" s="109"/>
      <c r="C338" s="109"/>
      <c r="D338" s="111" t="str">
        <f t="shared" si="5"/>
        <v/>
      </c>
      <c r="E338" s="109"/>
    </row>
    <row r="339" spans="1:5" ht="20.100000000000001" customHeight="1">
      <c r="A339" s="112" t="s">
        <v>369</v>
      </c>
      <c r="B339" s="109"/>
      <c r="C339" s="109"/>
      <c r="D339" s="111" t="str">
        <f t="shared" si="5"/>
        <v/>
      </c>
      <c r="E339" s="109"/>
    </row>
    <row r="340" spans="1:5" ht="20.100000000000001" customHeight="1">
      <c r="A340" s="112" t="s">
        <v>370</v>
      </c>
      <c r="B340" s="109"/>
      <c r="C340" s="109"/>
      <c r="D340" s="111" t="str">
        <f t="shared" si="5"/>
        <v/>
      </c>
      <c r="E340" s="109"/>
    </row>
    <row r="341" spans="1:5" ht="20.100000000000001" customHeight="1">
      <c r="A341" s="113" t="s">
        <v>371</v>
      </c>
      <c r="B341" s="109"/>
      <c r="C341" s="109"/>
      <c r="D341" s="111" t="str">
        <f t="shared" si="5"/>
        <v/>
      </c>
      <c r="E341" s="109"/>
    </row>
    <row r="342" spans="1:5" ht="20.100000000000001" customHeight="1">
      <c r="A342" s="113" t="s">
        <v>372</v>
      </c>
      <c r="B342" s="109"/>
      <c r="C342" s="109"/>
      <c r="D342" s="111" t="str">
        <f t="shared" si="5"/>
        <v/>
      </c>
      <c r="E342" s="109"/>
    </row>
    <row r="343" spans="1:5" ht="20.100000000000001" customHeight="1">
      <c r="A343" s="113" t="s">
        <v>373</v>
      </c>
      <c r="B343" s="109"/>
      <c r="C343" s="109">
        <v>16</v>
      </c>
      <c r="D343" s="111" t="str">
        <f t="shared" si="5"/>
        <v/>
      </c>
      <c r="E343" s="109"/>
    </row>
    <row r="344" spans="1:5" ht="20.100000000000001" customHeight="1">
      <c r="A344" s="113" t="s">
        <v>374</v>
      </c>
      <c r="B344" s="109"/>
      <c r="C344" s="109"/>
      <c r="D344" s="111" t="str">
        <f t="shared" si="5"/>
        <v/>
      </c>
      <c r="E344" s="109"/>
    </row>
    <row r="345" spans="1:5" ht="20.100000000000001" customHeight="1">
      <c r="A345" s="113" t="s">
        <v>175</v>
      </c>
      <c r="B345" s="109"/>
      <c r="C345" s="109"/>
      <c r="D345" s="111" t="str">
        <f t="shared" si="5"/>
        <v/>
      </c>
      <c r="E345" s="109"/>
    </row>
    <row r="346" spans="1:5" ht="20.100000000000001" customHeight="1">
      <c r="A346" s="112" t="s">
        <v>375</v>
      </c>
      <c r="B346" s="109"/>
      <c r="C346" s="109"/>
      <c r="D346" s="111" t="str">
        <f t="shared" si="5"/>
        <v/>
      </c>
      <c r="E346" s="109"/>
    </row>
    <row r="347" spans="1:5" ht="20.100000000000001" customHeight="1">
      <c r="A347" s="112" t="s">
        <v>376</v>
      </c>
      <c r="B347" s="111">
        <f>SUM(B348:B355)</f>
        <v>0</v>
      </c>
      <c r="C347" s="111">
        <f>SUM(C348:C355)</f>
        <v>0</v>
      </c>
      <c r="D347" s="111" t="str">
        <f t="shared" si="5"/>
        <v/>
      </c>
      <c r="E347" s="109"/>
    </row>
    <row r="348" spans="1:5" ht="20.100000000000001" customHeight="1">
      <c r="A348" s="112" t="s">
        <v>166</v>
      </c>
      <c r="B348" s="109"/>
      <c r="C348" s="109"/>
      <c r="D348" s="111" t="str">
        <f t="shared" si="5"/>
        <v/>
      </c>
      <c r="E348" s="109"/>
    </row>
    <row r="349" spans="1:5" ht="20.100000000000001" customHeight="1">
      <c r="A349" s="113" t="s">
        <v>167</v>
      </c>
      <c r="B349" s="109"/>
      <c r="C349" s="109"/>
      <c r="D349" s="111" t="str">
        <f t="shared" si="5"/>
        <v/>
      </c>
      <c r="E349" s="109"/>
    </row>
    <row r="350" spans="1:5" ht="20.100000000000001" customHeight="1">
      <c r="A350" s="113" t="s">
        <v>168</v>
      </c>
      <c r="B350" s="109"/>
      <c r="C350" s="109"/>
      <c r="D350" s="111" t="str">
        <f t="shared" si="5"/>
        <v/>
      </c>
      <c r="E350" s="109"/>
    </row>
    <row r="351" spans="1:5" ht="20.100000000000001" customHeight="1">
      <c r="A351" s="113" t="s">
        <v>377</v>
      </c>
      <c r="B351" s="109"/>
      <c r="C351" s="109"/>
      <c r="D351" s="111" t="str">
        <f t="shared" si="5"/>
        <v/>
      </c>
      <c r="E351" s="109"/>
    </row>
    <row r="352" spans="1:5" ht="20.100000000000001" customHeight="1">
      <c r="A352" s="109" t="s">
        <v>378</v>
      </c>
      <c r="B352" s="109"/>
      <c r="C352" s="109"/>
      <c r="D352" s="111" t="str">
        <f t="shared" si="5"/>
        <v/>
      </c>
      <c r="E352" s="109"/>
    </row>
    <row r="353" spans="1:5" ht="20.100000000000001" customHeight="1">
      <c r="A353" s="112" t="s">
        <v>379</v>
      </c>
      <c r="B353" s="109"/>
      <c r="C353" s="109"/>
      <c r="D353" s="111" t="str">
        <f t="shared" si="5"/>
        <v/>
      </c>
      <c r="E353" s="109"/>
    </row>
    <row r="354" spans="1:5" ht="20.100000000000001" customHeight="1">
      <c r="A354" s="112" t="s">
        <v>175</v>
      </c>
      <c r="B354" s="109"/>
      <c r="C354" s="109"/>
      <c r="D354" s="111" t="str">
        <f t="shared" si="5"/>
        <v/>
      </c>
      <c r="E354" s="109"/>
    </row>
    <row r="355" spans="1:5" ht="20.100000000000001" customHeight="1">
      <c r="A355" s="112" t="s">
        <v>380</v>
      </c>
      <c r="B355" s="109"/>
      <c r="C355" s="109"/>
      <c r="D355" s="111" t="str">
        <f t="shared" si="5"/>
        <v/>
      </c>
      <c r="E355" s="109"/>
    </row>
    <row r="356" spans="1:5" ht="20.100000000000001" customHeight="1">
      <c r="A356" s="113" t="s">
        <v>381</v>
      </c>
      <c r="B356" s="111">
        <f>SUM(B357:B364)</f>
        <v>0</v>
      </c>
      <c r="C356" s="111">
        <f>SUM(C357:C364)</f>
        <v>0</v>
      </c>
      <c r="D356" s="111" t="str">
        <f t="shared" si="5"/>
        <v/>
      </c>
      <c r="E356" s="109"/>
    </row>
    <row r="357" spans="1:5" ht="20.100000000000001" customHeight="1">
      <c r="A357" s="113" t="s">
        <v>166</v>
      </c>
      <c r="B357" s="109"/>
      <c r="C357" s="109"/>
      <c r="D357" s="111" t="str">
        <f t="shared" si="5"/>
        <v/>
      </c>
      <c r="E357" s="109"/>
    </row>
    <row r="358" spans="1:5" ht="20.100000000000001" customHeight="1">
      <c r="A358" s="113" t="s">
        <v>167</v>
      </c>
      <c r="B358" s="109"/>
      <c r="C358" s="109"/>
      <c r="D358" s="111" t="str">
        <f t="shared" si="5"/>
        <v/>
      </c>
      <c r="E358" s="109"/>
    </row>
    <row r="359" spans="1:5" ht="20.100000000000001" customHeight="1">
      <c r="A359" s="112" t="s">
        <v>168</v>
      </c>
      <c r="B359" s="109"/>
      <c r="C359" s="109"/>
      <c r="D359" s="111" t="str">
        <f t="shared" si="5"/>
        <v/>
      </c>
      <c r="E359" s="109"/>
    </row>
    <row r="360" spans="1:5" ht="20.100000000000001" customHeight="1">
      <c r="A360" s="112" t="s">
        <v>382</v>
      </c>
      <c r="B360" s="109"/>
      <c r="C360" s="109"/>
      <c r="D360" s="111" t="str">
        <f t="shared" si="5"/>
        <v/>
      </c>
      <c r="E360" s="109"/>
    </row>
    <row r="361" spans="1:5" ht="20.100000000000001" customHeight="1">
      <c r="A361" s="112" t="s">
        <v>383</v>
      </c>
      <c r="B361" s="109"/>
      <c r="C361" s="109"/>
      <c r="D361" s="111" t="str">
        <f t="shared" si="5"/>
        <v/>
      </c>
      <c r="E361" s="109"/>
    </row>
    <row r="362" spans="1:5" ht="20.100000000000001" customHeight="1">
      <c r="A362" s="113" t="s">
        <v>384</v>
      </c>
      <c r="B362" s="109"/>
      <c r="C362" s="109"/>
      <c r="D362" s="111" t="str">
        <f t="shared" si="5"/>
        <v/>
      </c>
      <c r="E362" s="109"/>
    </row>
    <row r="363" spans="1:5" ht="20.100000000000001" customHeight="1">
      <c r="A363" s="113" t="s">
        <v>175</v>
      </c>
      <c r="B363" s="109"/>
      <c r="C363" s="109"/>
      <c r="D363" s="111" t="str">
        <f t="shared" si="5"/>
        <v/>
      </c>
      <c r="E363" s="109"/>
    </row>
    <row r="364" spans="1:5" ht="20.100000000000001" customHeight="1">
      <c r="A364" s="113" t="s">
        <v>385</v>
      </c>
      <c r="B364" s="109"/>
      <c r="C364" s="109"/>
      <c r="D364" s="111" t="str">
        <f t="shared" si="5"/>
        <v/>
      </c>
      <c r="E364" s="109"/>
    </row>
    <row r="365" spans="1:5" ht="20.100000000000001" customHeight="1">
      <c r="A365" s="109" t="s">
        <v>386</v>
      </c>
      <c r="B365" s="111">
        <f>SUM(B366:B372)</f>
        <v>0</v>
      </c>
      <c r="C365" s="111">
        <f>SUM(C366:C372)</f>
        <v>0</v>
      </c>
      <c r="D365" s="111" t="str">
        <f t="shared" si="5"/>
        <v/>
      </c>
      <c r="E365" s="109"/>
    </row>
    <row r="366" spans="1:5" ht="20.100000000000001" customHeight="1">
      <c r="A366" s="112" t="s">
        <v>166</v>
      </c>
      <c r="B366" s="109"/>
      <c r="C366" s="109"/>
      <c r="D366" s="111" t="str">
        <f t="shared" si="5"/>
        <v/>
      </c>
      <c r="E366" s="109"/>
    </row>
    <row r="367" spans="1:5" ht="20.100000000000001" customHeight="1">
      <c r="A367" s="112" t="s">
        <v>167</v>
      </c>
      <c r="B367" s="109"/>
      <c r="C367" s="109"/>
      <c r="D367" s="111" t="str">
        <f t="shared" si="5"/>
        <v/>
      </c>
      <c r="E367" s="109"/>
    </row>
    <row r="368" spans="1:5" ht="20.100000000000001" customHeight="1">
      <c r="A368" s="112" t="s">
        <v>168</v>
      </c>
      <c r="B368" s="109"/>
      <c r="C368" s="109"/>
      <c r="D368" s="111" t="str">
        <f t="shared" si="5"/>
        <v/>
      </c>
      <c r="E368" s="109"/>
    </row>
    <row r="369" spans="1:5" ht="20.100000000000001" customHeight="1">
      <c r="A369" s="113" t="s">
        <v>387</v>
      </c>
      <c r="B369" s="109"/>
      <c r="C369" s="109"/>
      <c r="D369" s="111" t="str">
        <f t="shared" si="5"/>
        <v/>
      </c>
      <c r="E369" s="109"/>
    </row>
    <row r="370" spans="1:5" ht="20.100000000000001" customHeight="1">
      <c r="A370" s="113" t="s">
        <v>388</v>
      </c>
      <c r="B370" s="109"/>
      <c r="C370" s="109"/>
      <c r="D370" s="111" t="str">
        <f t="shared" si="5"/>
        <v/>
      </c>
      <c r="E370" s="109"/>
    </row>
    <row r="371" spans="1:5" ht="20.100000000000001" customHeight="1">
      <c r="A371" s="113" t="s">
        <v>175</v>
      </c>
      <c r="B371" s="109"/>
      <c r="C371" s="109"/>
      <c r="D371" s="111" t="str">
        <f t="shared" si="5"/>
        <v/>
      </c>
      <c r="E371" s="109"/>
    </row>
    <row r="372" spans="1:5" ht="20.100000000000001" customHeight="1">
      <c r="A372" s="112" t="s">
        <v>389</v>
      </c>
      <c r="B372" s="109"/>
      <c r="C372" s="109"/>
      <c r="D372" s="111" t="str">
        <f t="shared" si="5"/>
        <v/>
      </c>
      <c r="E372" s="109"/>
    </row>
    <row r="373" spans="1:5" ht="20.100000000000001" customHeight="1">
      <c r="A373" s="112" t="s">
        <v>390</v>
      </c>
      <c r="B373" s="111">
        <f>SUM(B374:B380)</f>
        <v>0</v>
      </c>
      <c r="C373" s="111">
        <f>SUM(C374:C380)</f>
        <v>0</v>
      </c>
      <c r="D373" s="111" t="str">
        <f t="shared" si="5"/>
        <v/>
      </c>
      <c r="E373" s="109"/>
    </row>
    <row r="374" spans="1:5" ht="20.100000000000001" customHeight="1">
      <c r="A374" s="112" t="s">
        <v>166</v>
      </c>
      <c r="B374" s="109"/>
      <c r="C374" s="109"/>
      <c r="D374" s="111" t="str">
        <f t="shared" si="5"/>
        <v/>
      </c>
      <c r="E374" s="109"/>
    </row>
    <row r="375" spans="1:5" ht="20.100000000000001" customHeight="1">
      <c r="A375" s="113" t="s">
        <v>167</v>
      </c>
      <c r="B375" s="109"/>
      <c r="C375" s="109"/>
      <c r="D375" s="111" t="str">
        <f t="shared" si="5"/>
        <v/>
      </c>
      <c r="E375" s="109"/>
    </row>
    <row r="376" spans="1:5" ht="20.100000000000001" customHeight="1">
      <c r="A376" s="113" t="s">
        <v>391</v>
      </c>
      <c r="B376" s="109"/>
      <c r="C376" s="109"/>
      <c r="D376" s="111" t="str">
        <f t="shared" si="5"/>
        <v/>
      </c>
      <c r="E376" s="109"/>
    </row>
    <row r="377" spans="1:5" ht="20.100000000000001" customHeight="1">
      <c r="A377" s="113" t="s">
        <v>392</v>
      </c>
      <c r="B377" s="109"/>
      <c r="C377" s="109"/>
      <c r="D377" s="111" t="str">
        <f t="shared" si="5"/>
        <v/>
      </c>
      <c r="E377" s="109"/>
    </row>
    <row r="378" spans="1:5" ht="20.100000000000001" customHeight="1">
      <c r="A378" s="109" t="s">
        <v>393</v>
      </c>
      <c r="B378" s="109"/>
      <c r="C378" s="109"/>
      <c r="D378" s="111" t="str">
        <f t="shared" si="5"/>
        <v/>
      </c>
      <c r="E378" s="109"/>
    </row>
    <row r="379" spans="1:5" ht="20.100000000000001" customHeight="1">
      <c r="A379" s="112" t="s">
        <v>346</v>
      </c>
      <c r="B379" s="109"/>
      <c r="C379" s="109"/>
      <c r="D379" s="111" t="str">
        <f t="shared" si="5"/>
        <v/>
      </c>
      <c r="E379" s="109"/>
    </row>
    <row r="380" spans="1:5" ht="20.100000000000001" customHeight="1">
      <c r="A380" s="112" t="s">
        <v>394</v>
      </c>
      <c r="B380" s="109"/>
      <c r="C380" s="109"/>
      <c r="D380" s="111" t="str">
        <f t="shared" si="5"/>
        <v/>
      </c>
      <c r="E380" s="109"/>
    </row>
    <row r="381" spans="1:5" ht="20.100000000000001" customHeight="1">
      <c r="A381" s="112" t="s">
        <v>395</v>
      </c>
      <c r="B381" s="111">
        <f>SUM(B382:B389)</f>
        <v>0</v>
      </c>
      <c r="C381" s="111">
        <f>SUM(C382:C389)</f>
        <v>0</v>
      </c>
      <c r="D381" s="111" t="str">
        <f t="shared" si="5"/>
        <v/>
      </c>
      <c r="E381" s="109"/>
    </row>
    <row r="382" spans="1:5" ht="20.100000000000001" customHeight="1">
      <c r="A382" s="112" t="s">
        <v>396</v>
      </c>
      <c r="B382" s="109"/>
      <c r="C382" s="109"/>
      <c r="D382" s="111" t="str">
        <f t="shared" si="5"/>
        <v/>
      </c>
      <c r="E382" s="109"/>
    </row>
    <row r="383" spans="1:5" ht="20.100000000000001" customHeight="1">
      <c r="A383" s="113" t="s">
        <v>166</v>
      </c>
      <c r="B383" s="109"/>
      <c r="C383" s="109"/>
      <c r="D383" s="111" t="str">
        <f t="shared" si="5"/>
        <v/>
      </c>
      <c r="E383" s="109"/>
    </row>
    <row r="384" spans="1:5" ht="20.100000000000001" customHeight="1">
      <c r="A384" s="113" t="s">
        <v>397</v>
      </c>
      <c r="B384" s="109"/>
      <c r="C384" s="109"/>
      <c r="D384" s="111" t="str">
        <f t="shared" si="5"/>
        <v/>
      </c>
      <c r="E384" s="109"/>
    </row>
    <row r="385" spans="1:5" ht="20.100000000000001" customHeight="1">
      <c r="A385" s="113" t="s">
        <v>398</v>
      </c>
      <c r="B385" s="109"/>
      <c r="C385" s="109"/>
      <c r="D385" s="111" t="str">
        <f t="shared" si="5"/>
        <v/>
      </c>
      <c r="E385" s="109"/>
    </row>
    <row r="386" spans="1:5" ht="20.100000000000001" customHeight="1">
      <c r="A386" s="113" t="s">
        <v>399</v>
      </c>
      <c r="B386" s="109"/>
      <c r="C386" s="109"/>
      <c r="D386" s="111" t="str">
        <f t="shared" si="5"/>
        <v/>
      </c>
      <c r="E386" s="109"/>
    </row>
    <row r="387" spans="1:5" ht="20.100000000000001" customHeight="1">
      <c r="A387" s="109" t="s">
        <v>400</v>
      </c>
      <c r="B387" s="109"/>
      <c r="C387" s="109"/>
      <c r="D387" s="111" t="str">
        <f t="shared" si="5"/>
        <v/>
      </c>
      <c r="E387" s="109"/>
    </row>
    <row r="388" spans="1:5" ht="20.100000000000001" customHeight="1">
      <c r="A388" s="112" t="s">
        <v>401</v>
      </c>
      <c r="B388" s="109"/>
      <c r="C388" s="109"/>
      <c r="D388" s="111" t="str">
        <f t="shared" si="5"/>
        <v/>
      </c>
      <c r="E388" s="109"/>
    </row>
    <row r="389" spans="1:5" ht="20.100000000000001" customHeight="1">
      <c r="A389" s="112" t="s">
        <v>402</v>
      </c>
      <c r="B389" s="109"/>
      <c r="C389" s="109"/>
      <c r="D389" s="111" t="str">
        <f t="shared" ref="D389:D452" si="6">IF(B389=0,"",ROUND(C389/B389*100,1))</f>
        <v/>
      </c>
      <c r="E389" s="109"/>
    </row>
    <row r="390" spans="1:5" ht="20.100000000000001" customHeight="1">
      <c r="A390" s="112" t="s">
        <v>403</v>
      </c>
      <c r="B390" s="109"/>
      <c r="C390" s="109"/>
      <c r="D390" s="111" t="str">
        <f t="shared" si="6"/>
        <v/>
      </c>
      <c r="E390" s="109"/>
    </row>
    <row r="391" spans="1:5" ht="20.100000000000001" customHeight="1">
      <c r="A391" s="109" t="s">
        <v>404</v>
      </c>
      <c r="B391" s="111">
        <f>SUM(B392,B397,B406,B413,B419,B423,B427,B431,B437,B444,)</f>
        <v>6168</v>
      </c>
      <c r="C391" s="111">
        <f>SUM(C392,C397,C406,C413,C419,C423,C427,C431,C437,C444,)</f>
        <v>10195</v>
      </c>
      <c r="D391" s="111">
        <f t="shared" si="6"/>
        <v>165.3</v>
      </c>
      <c r="E391" s="109"/>
    </row>
    <row r="392" spans="1:5" ht="20.100000000000001" customHeight="1">
      <c r="A392" s="113" t="s">
        <v>405</v>
      </c>
      <c r="B392" s="111">
        <f>SUM(B393:B396)</f>
        <v>40</v>
      </c>
      <c r="C392" s="111">
        <f>SUM(C393:C396)</f>
        <v>86</v>
      </c>
      <c r="D392" s="111">
        <f t="shared" si="6"/>
        <v>215</v>
      </c>
      <c r="E392" s="109"/>
    </row>
    <row r="393" spans="1:5" ht="20.100000000000001" customHeight="1">
      <c r="A393" s="112" t="s">
        <v>166</v>
      </c>
      <c r="B393" s="109">
        <v>40</v>
      </c>
      <c r="C393" s="109">
        <v>59</v>
      </c>
      <c r="D393" s="111">
        <f t="shared" si="6"/>
        <v>147.5</v>
      </c>
      <c r="E393" s="109"/>
    </row>
    <row r="394" spans="1:5" ht="20.100000000000001" customHeight="1">
      <c r="A394" s="112" t="s">
        <v>167</v>
      </c>
      <c r="B394" s="109"/>
      <c r="C394" s="109">
        <v>27</v>
      </c>
      <c r="D394" s="111" t="str">
        <f t="shared" si="6"/>
        <v/>
      </c>
      <c r="E394" s="109"/>
    </row>
    <row r="395" spans="1:5" ht="20.100000000000001" customHeight="1">
      <c r="A395" s="112" t="s">
        <v>168</v>
      </c>
      <c r="B395" s="109"/>
      <c r="C395" s="109"/>
      <c r="D395" s="111" t="str">
        <f t="shared" si="6"/>
        <v/>
      </c>
      <c r="E395" s="109"/>
    </row>
    <row r="396" spans="1:5" ht="20.100000000000001" customHeight="1">
      <c r="A396" s="113" t="s">
        <v>406</v>
      </c>
      <c r="B396" s="109"/>
      <c r="C396" s="109"/>
      <c r="D396" s="111" t="str">
        <f t="shared" si="6"/>
        <v/>
      </c>
      <c r="E396" s="109"/>
    </row>
    <row r="397" spans="1:5" ht="20.100000000000001" customHeight="1">
      <c r="A397" s="112" t="s">
        <v>407</v>
      </c>
      <c r="B397" s="111">
        <f>SUM(B398:B405)</f>
        <v>5211</v>
      </c>
      <c r="C397" s="111">
        <f>SUM(C398:C405)</f>
        <v>8109</v>
      </c>
      <c r="D397" s="111">
        <f t="shared" si="6"/>
        <v>155.6</v>
      </c>
      <c r="E397" s="109"/>
    </row>
    <row r="398" spans="1:5" ht="20.100000000000001" customHeight="1">
      <c r="A398" s="112" t="s">
        <v>408</v>
      </c>
      <c r="B398" s="109"/>
      <c r="C398" s="109"/>
      <c r="D398" s="111" t="str">
        <f t="shared" si="6"/>
        <v/>
      </c>
      <c r="E398" s="109"/>
    </row>
    <row r="399" spans="1:5" ht="20.100000000000001" customHeight="1">
      <c r="A399" s="112" t="s">
        <v>409</v>
      </c>
      <c r="B399" s="109">
        <v>3317</v>
      </c>
      <c r="C399" s="109">
        <v>4758</v>
      </c>
      <c r="D399" s="111">
        <f t="shared" si="6"/>
        <v>143.4</v>
      </c>
      <c r="E399" s="109"/>
    </row>
    <row r="400" spans="1:5" ht="20.100000000000001" customHeight="1">
      <c r="A400" s="113" t="s">
        <v>410</v>
      </c>
      <c r="B400" s="109">
        <v>1893</v>
      </c>
      <c r="C400" s="109">
        <v>2950</v>
      </c>
      <c r="D400" s="111">
        <f t="shared" si="6"/>
        <v>155.80000000000001</v>
      </c>
      <c r="E400" s="109"/>
    </row>
    <row r="401" spans="1:5" ht="20.100000000000001" customHeight="1">
      <c r="A401" s="113" t="s">
        <v>411</v>
      </c>
      <c r="B401" s="109"/>
      <c r="C401" s="109">
        <v>71</v>
      </c>
      <c r="D401" s="111" t="str">
        <f t="shared" si="6"/>
        <v/>
      </c>
      <c r="E401" s="109"/>
    </row>
    <row r="402" spans="1:5" ht="20.100000000000001" customHeight="1">
      <c r="A402" s="113" t="s">
        <v>412</v>
      </c>
      <c r="B402" s="109"/>
      <c r="C402" s="109"/>
      <c r="D402" s="111" t="str">
        <f t="shared" si="6"/>
        <v/>
      </c>
      <c r="E402" s="109"/>
    </row>
    <row r="403" spans="1:5" ht="20.100000000000001" customHeight="1">
      <c r="A403" s="112" t="s">
        <v>413</v>
      </c>
      <c r="B403" s="109"/>
      <c r="C403" s="109"/>
      <c r="D403" s="111" t="str">
        <f t="shared" si="6"/>
        <v/>
      </c>
      <c r="E403" s="109"/>
    </row>
    <row r="404" spans="1:5" ht="20.100000000000001" customHeight="1">
      <c r="A404" s="112" t="s">
        <v>414</v>
      </c>
      <c r="B404" s="109"/>
      <c r="C404" s="109"/>
      <c r="D404" s="111" t="str">
        <f t="shared" si="6"/>
        <v/>
      </c>
      <c r="E404" s="109"/>
    </row>
    <row r="405" spans="1:5" ht="20.100000000000001" customHeight="1">
      <c r="A405" s="112" t="s">
        <v>415</v>
      </c>
      <c r="B405" s="109">
        <v>1</v>
      </c>
      <c r="C405" s="109">
        <v>330</v>
      </c>
      <c r="D405" s="111">
        <f t="shared" si="6"/>
        <v>33000</v>
      </c>
      <c r="E405" s="109"/>
    </row>
    <row r="406" spans="1:5" ht="20.100000000000001" customHeight="1">
      <c r="A406" s="112" t="s">
        <v>416</v>
      </c>
      <c r="B406" s="111">
        <f>SUM(B407:B412)</f>
        <v>0</v>
      </c>
      <c r="C406" s="111">
        <f>SUM(C407:C412)</f>
        <v>0</v>
      </c>
      <c r="D406" s="111" t="str">
        <f t="shared" si="6"/>
        <v/>
      </c>
      <c r="E406" s="109"/>
    </row>
    <row r="407" spans="1:5" ht="20.100000000000001" customHeight="1">
      <c r="A407" s="112" t="s">
        <v>417</v>
      </c>
      <c r="B407" s="109"/>
      <c r="C407" s="109"/>
      <c r="D407" s="111" t="str">
        <f t="shared" si="6"/>
        <v/>
      </c>
      <c r="E407" s="109"/>
    </row>
    <row r="408" spans="1:5" ht="20.100000000000001" customHeight="1">
      <c r="A408" s="112" t="s">
        <v>418</v>
      </c>
      <c r="B408" s="109"/>
      <c r="C408" s="109"/>
      <c r="D408" s="111" t="str">
        <f t="shared" si="6"/>
        <v/>
      </c>
      <c r="E408" s="109"/>
    </row>
    <row r="409" spans="1:5" ht="20.100000000000001" customHeight="1">
      <c r="A409" s="112" t="s">
        <v>419</v>
      </c>
      <c r="B409" s="109"/>
      <c r="C409" s="109"/>
      <c r="D409" s="111" t="str">
        <f t="shared" si="6"/>
        <v/>
      </c>
      <c r="E409" s="109"/>
    </row>
    <row r="410" spans="1:5" ht="20.100000000000001" customHeight="1">
      <c r="A410" s="113" t="s">
        <v>420</v>
      </c>
      <c r="B410" s="109"/>
      <c r="C410" s="109"/>
      <c r="D410" s="111" t="str">
        <f t="shared" si="6"/>
        <v/>
      </c>
      <c r="E410" s="109"/>
    </row>
    <row r="411" spans="1:5" ht="20.100000000000001" customHeight="1">
      <c r="A411" s="113" t="s">
        <v>421</v>
      </c>
      <c r="B411" s="109"/>
      <c r="C411" s="109"/>
      <c r="D411" s="111" t="str">
        <f t="shared" si="6"/>
        <v/>
      </c>
      <c r="E411" s="109"/>
    </row>
    <row r="412" spans="1:5" ht="20.100000000000001" customHeight="1">
      <c r="A412" s="113" t="s">
        <v>422</v>
      </c>
      <c r="B412" s="109"/>
      <c r="C412" s="109"/>
      <c r="D412" s="111" t="str">
        <f t="shared" si="6"/>
        <v/>
      </c>
      <c r="E412" s="109"/>
    </row>
    <row r="413" spans="1:5" ht="20.100000000000001" customHeight="1">
      <c r="A413" s="109" t="s">
        <v>423</v>
      </c>
      <c r="B413" s="111">
        <f>SUM(B414:B418)</f>
        <v>0</v>
      </c>
      <c r="C413" s="111">
        <f>SUM(C414:C418)</f>
        <v>0</v>
      </c>
      <c r="D413" s="111" t="str">
        <f t="shared" si="6"/>
        <v/>
      </c>
      <c r="E413" s="109"/>
    </row>
    <row r="414" spans="1:5" ht="20.100000000000001" customHeight="1">
      <c r="A414" s="112" t="s">
        <v>424</v>
      </c>
      <c r="B414" s="109"/>
      <c r="C414" s="109"/>
      <c r="D414" s="111" t="str">
        <f t="shared" si="6"/>
        <v/>
      </c>
      <c r="E414" s="109"/>
    </row>
    <row r="415" spans="1:5" ht="20.100000000000001" customHeight="1">
      <c r="A415" s="112" t="s">
        <v>425</v>
      </c>
      <c r="B415" s="109"/>
      <c r="C415" s="109"/>
      <c r="D415" s="111" t="str">
        <f t="shared" si="6"/>
        <v/>
      </c>
      <c r="E415" s="109"/>
    </row>
    <row r="416" spans="1:5" ht="20.100000000000001" customHeight="1">
      <c r="A416" s="112" t="s">
        <v>426</v>
      </c>
      <c r="B416" s="109"/>
      <c r="C416" s="109"/>
      <c r="D416" s="111" t="str">
        <f t="shared" si="6"/>
        <v/>
      </c>
      <c r="E416" s="109"/>
    </row>
    <row r="417" spans="1:5" ht="20.100000000000001" customHeight="1">
      <c r="A417" s="113" t="s">
        <v>427</v>
      </c>
      <c r="B417" s="109"/>
      <c r="C417" s="109"/>
      <c r="D417" s="111" t="str">
        <f t="shared" si="6"/>
        <v/>
      </c>
      <c r="E417" s="109"/>
    </row>
    <row r="418" spans="1:5" ht="20.100000000000001" customHeight="1">
      <c r="A418" s="113" t="s">
        <v>428</v>
      </c>
      <c r="B418" s="109"/>
      <c r="C418" s="109"/>
      <c r="D418" s="111" t="str">
        <f t="shared" si="6"/>
        <v/>
      </c>
      <c r="E418" s="109"/>
    </row>
    <row r="419" spans="1:5" ht="20.100000000000001" customHeight="1">
      <c r="A419" s="113" t="s">
        <v>429</v>
      </c>
      <c r="B419" s="111">
        <f>SUM(B420:B422)</f>
        <v>0</v>
      </c>
      <c r="C419" s="111">
        <f>SUM(C420:C422)</f>
        <v>0</v>
      </c>
      <c r="D419" s="111" t="str">
        <f t="shared" si="6"/>
        <v/>
      </c>
      <c r="E419" s="109"/>
    </row>
    <row r="420" spans="1:5" ht="20.100000000000001" customHeight="1">
      <c r="A420" s="112" t="s">
        <v>430</v>
      </c>
      <c r="B420" s="109"/>
      <c r="C420" s="109"/>
      <c r="D420" s="111" t="str">
        <f t="shared" si="6"/>
        <v/>
      </c>
      <c r="E420" s="109"/>
    </row>
    <row r="421" spans="1:5" ht="20.100000000000001" customHeight="1">
      <c r="A421" s="112" t="s">
        <v>431</v>
      </c>
      <c r="B421" s="109"/>
      <c r="C421" s="109"/>
      <c r="D421" s="111" t="str">
        <f t="shared" si="6"/>
        <v/>
      </c>
      <c r="E421" s="109"/>
    </row>
    <row r="422" spans="1:5" ht="20.100000000000001" customHeight="1">
      <c r="A422" s="112" t="s">
        <v>432</v>
      </c>
      <c r="B422" s="109"/>
      <c r="C422" s="109"/>
      <c r="D422" s="111" t="str">
        <f t="shared" si="6"/>
        <v/>
      </c>
      <c r="E422" s="109"/>
    </row>
    <row r="423" spans="1:5" ht="20.100000000000001" customHeight="1">
      <c r="A423" s="113" t="s">
        <v>433</v>
      </c>
      <c r="B423" s="111">
        <f>SUM(B424:B426)</f>
        <v>0</v>
      </c>
      <c r="C423" s="111">
        <f>SUM(C424:C426)</f>
        <v>0</v>
      </c>
      <c r="D423" s="111" t="str">
        <f t="shared" si="6"/>
        <v/>
      </c>
      <c r="E423" s="109"/>
    </row>
    <row r="424" spans="1:5" ht="20.100000000000001" customHeight="1">
      <c r="A424" s="113" t="s">
        <v>434</v>
      </c>
      <c r="B424" s="109"/>
      <c r="C424" s="109"/>
      <c r="D424" s="111" t="str">
        <f t="shared" si="6"/>
        <v/>
      </c>
      <c r="E424" s="109"/>
    </row>
    <row r="425" spans="1:5" ht="20.100000000000001" customHeight="1">
      <c r="A425" s="113" t="s">
        <v>435</v>
      </c>
      <c r="B425" s="109"/>
      <c r="C425" s="109"/>
      <c r="D425" s="111" t="str">
        <f t="shared" si="6"/>
        <v/>
      </c>
      <c r="E425" s="109"/>
    </row>
    <row r="426" spans="1:5" ht="20.100000000000001" customHeight="1">
      <c r="A426" s="109" t="s">
        <v>436</v>
      </c>
      <c r="B426" s="109"/>
      <c r="C426" s="109"/>
      <c r="D426" s="111" t="str">
        <f t="shared" si="6"/>
        <v/>
      </c>
      <c r="E426" s="109"/>
    </row>
    <row r="427" spans="1:5" ht="20.100000000000001" customHeight="1">
      <c r="A427" s="112" t="s">
        <v>437</v>
      </c>
      <c r="B427" s="111">
        <f>SUM(B428:B430)</f>
        <v>0</v>
      </c>
      <c r="C427" s="111">
        <f>SUM(C428:C430)</f>
        <v>0</v>
      </c>
      <c r="D427" s="111" t="str">
        <f t="shared" si="6"/>
        <v/>
      </c>
      <c r="E427" s="109"/>
    </row>
    <row r="428" spans="1:5" ht="20.100000000000001" customHeight="1">
      <c r="A428" s="112" t="s">
        <v>438</v>
      </c>
      <c r="B428" s="109"/>
      <c r="C428" s="109"/>
      <c r="D428" s="111" t="str">
        <f t="shared" si="6"/>
        <v/>
      </c>
      <c r="E428" s="109"/>
    </row>
    <row r="429" spans="1:5" ht="20.100000000000001" customHeight="1">
      <c r="A429" s="112" t="s">
        <v>439</v>
      </c>
      <c r="B429" s="109"/>
      <c r="C429" s="109"/>
      <c r="D429" s="111" t="str">
        <f t="shared" si="6"/>
        <v/>
      </c>
      <c r="E429" s="109"/>
    </row>
    <row r="430" spans="1:5" ht="20.100000000000001" customHeight="1">
      <c r="A430" s="113" t="s">
        <v>440</v>
      </c>
      <c r="B430" s="109"/>
      <c r="C430" s="109"/>
      <c r="D430" s="111" t="str">
        <f t="shared" si="6"/>
        <v/>
      </c>
      <c r="E430" s="109"/>
    </row>
    <row r="431" spans="1:5" ht="20.100000000000001" customHeight="1">
      <c r="A431" s="113" t="s">
        <v>441</v>
      </c>
      <c r="B431" s="111">
        <f>SUM(B432:B436)</f>
        <v>0</v>
      </c>
      <c r="C431" s="111">
        <f>SUM(C432:C436)</f>
        <v>0</v>
      </c>
      <c r="D431" s="111" t="str">
        <f t="shared" si="6"/>
        <v/>
      </c>
      <c r="E431" s="109"/>
    </row>
    <row r="432" spans="1:5" ht="20.100000000000001" customHeight="1">
      <c r="A432" s="113" t="s">
        <v>442</v>
      </c>
      <c r="B432" s="109"/>
      <c r="C432" s="109"/>
      <c r="D432" s="111" t="str">
        <f t="shared" si="6"/>
        <v/>
      </c>
      <c r="E432" s="109"/>
    </row>
    <row r="433" spans="1:5" ht="20.100000000000001" customHeight="1">
      <c r="A433" s="112" t="s">
        <v>443</v>
      </c>
      <c r="B433" s="109"/>
      <c r="C433" s="109"/>
      <c r="D433" s="111" t="str">
        <f t="shared" si="6"/>
        <v/>
      </c>
      <c r="E433" s="109"/>
    </row>
    <row r="434" spans="1:5" ht="19.5" customHeight="1">
      <c r="A434" s="112" t="s">
        <v>444</v>
      </c>
      <c r="B434" s="109"/>
      <c r="C434" s="109"/>
      <c r="D434" s="111" t="str">
        <f t="shared" si="6"/>
        <v/>
      </c>
      <c r="E434" s="109"/>
    </row>
    <row r="435" spans="1:5" ht="20.100000000000001" customHeight="1">
      <c r="A435" s="112" t="s">
        <v>445</v>
      </c>
      <c r="B435" s="109"/>
      <c r="C435" s="109"/>
      <c r="D435" s="111" t="str">
        <f t="shared" si="6"/>
        <v/>
      </c>
      <c r="E435" s="109"/>
    </row>
    <row r="436" spans="1:5" ht="20.100000000000001" customHeight="1">
      <c r="A436" s="112" t="s">
        <v>446</v>
      </c>
      <c r="B436" s="109"/>
      <c r="C436" s="109"/>
      <c r="D436" s="111" t="str">
        <f t="shared" si="6"/>
        <v/>
      </c>
      <c r="E436" s="109"/>
    </row>
    <row r="437" spans="1:5" ht="20.100000000000001" customHeight="1">
      <c r="A437" s="112" t="s">
        <v>447</v>
      </c>
      <c r="B437" s="111">
        <f>SUM(B438:B443)</f>
        <v>917</v>
      </c>
      <c r="C437" s="111">
        <f>SUM(C438:C443)</f>
        <v>2000</v>
      </c>
      <c r="D437" s="111">
        <f t="shared" si="6"/>
        <v>218.1</v>
      </c>
      <c r="E437" s="109"/>
    </row>
    <row r="438" spans="1:5" ht="20.100000000000001" customHeight="1">
      <c r="A438" s="113" t="s">
        <v>448</v>
      </c>
      <c r="B438" s="109"/>
      <c r="C438" s="109"/>
      <c r="D438" s="111" t="str">
        <f t="shared" si="6"/>
        <v/>
      </c>
      <c r="E438" s="109"/>
    </row>
    <row r="439" spans="1:5" ht="20.100000000000001" customHeight="1">
      <c r="A439" s="113" t="s">
        <v>449</v>
      </c>
      <c r="B439" s="109"/>
      <c r="C439" s="109"/>
      <c r="D439" s="111" t="str">
        <f t="shared" si="6"/>
        <v/>
      </c>
      <c r="E439" s="109"/>
    </row>
    <row r="440" spans="1:5" ht="20.100000000000001" customHeight="1">
      <c r="A440" s="113" t="s">
        <v>450</v>
      </c>
      <c r="B440" s="109"/>
      <c r="C440" s="109">
        <v>1800</v>
      </c>
      <c r="D440" s="111" t="str">
        <f t="shared" si="6"/>
        <v/>
      </c>
      <c r="E440" s="109"/>
    </row>
    <row r="441" spans="1:5" ht="20.100000000000001" customHeight="1">
      <c r="A441" s="109" t="s">
        <v>451</v>
      </c>
      <c r="B441" s="109"/>
      <c r="C441" s="109"/>
      <c r="D441" s="111" t="str">
        <f t="shared" si="6"/>
        <v/>
      </c>
      <c r="E441" s="109"/>
    </row>
    <row r="442" spans="1:5" ht="20.100000000000001" customHeight="1">
      <c r="A442" s="112" t="s">
        <v>452</v>
      </c>
      <c r="B442" s="109"/>
      <c r="C442" s="109"/>
      <c r="D442" s="111" t="str">
        <f t="shared" si="6"/>
        <v/>
      </c>
      <c r="E442" s="109"/>
    </row>
    <row r="443" spans="1:5" ht="20.100000000000001" customHeight="1">
      <c r="A443" s="112" t="s">
        <v>453</v>
      </c>
      <c r="B443" s="109">
        <v>917</v>
      </c>
      <c r="C443" s="109">
        <v>200</v>
      </c>
      <c r="D443" s="111">
        <f t="shared" si="6"/>
        <v>21.8</v>
      </c>
      <c r="E443" s="109"/>
    </row>
    <row r="444" spans="1:5" ht="20.100000000000001" customHeight="1">
      <c r="A444" s="112" t="s">
        <v>454</v>
      </c>
      <c r="B444" s="109"/>
      <c r="C444" s="109"/>
      <c r="D444" s="111" t="str">
        <f t="shared" si="6"/>
        <v/>
      </c>
      <c r="E444" s="109"/>
    </row>
    <row r="445" spans="1:5" ht="20.100000000000001" customHeight="1">
      <c r="A445" s="109" t="s">
        <v>455</v>
      </c>
      <c r="B445" s="111">
        <f>SUM(B446,B451,B460,B466,B472,B477,B482,B489,B493,B496,)</f>
        <v>2688</v>
      </c>
      <c r="C445" s="111">
        <f>SUM(C446,C451,C460,C466,C472,C477,C482,C489,C493,C496,)</f>
        <v>3153</v>
      </c>
      <c r="D445" s="111">
        <f t="shared" si="6"/>
        <v>117.3</v>
      </c>
      <c r="E445" s="109"/>
    </row>
    <row r="446" spans="1:5" ht="20.100000000000001" customHeight="1">
      <c r="A446" s="113" t="s">
        <v>456</v>
      </c>
      <c r="B446" s="111">
        <f>SUM(B447:B450)</f>
        <v>98</v>
      </c>
      <c r="C446" s="111">
        <f>SUM(C447:C450)</f>
        <v>153</v>
      </c>
      <c r="D446" s="111">
        <f t="shared" si="6"/>
        <v>156.1</v>
      </c>
      <c r="E446" s="109"/>
    </row>
    <row r="447" spans="1:5" ht="20.100000000000001" customHeight="1">
      <c r="A447" s="112" t="s">
        <v>166</v>
      </c>
      <c r="B447" s="109">
        <v>98</v>
      </c>
      <c r="C447" s="109">
        <v>94</v>
      </c>
      <c r="D447" s="111">
        <f t="shared" si="6"/>
        <v>95.9</v>
      </c>
      <c r="E447" s="109"/>
    </row>
    <row r="448" spans="1:5" ht="20.100000000000001" customHeight="1">
      <c r="A448" s="112" t="s">
        <v>167</v>
      </c>
      <c r="B448" s="109"/>
      <c r="C448" s="109">
        <v>59</v>
      </c>
      <c r="D448" s="111" t="str">
        <f t="shared" si="6"/>
        <v/>
      </c>
      <c r="E448" s="109"/>
    </row>
    <row r="449" spans="1:5" ht="20.100000000000001" customHeight="1">
      <c r="A449" s="112" t="s">
        <v>168</v>
      </c>
      <c r="B449" s="109"/>
      <c r="C449" s="109"/>
      <c r="D449" s="111" t="str">
        <f t="shared" si="6"/>
        <v/>
      </c>
      <c r="E449" s="109"/>
    </row>
    <row r="450" spans="1:5" ht="20.100000000000001" customHeight="1">
      <c r="A450" s="113" t="s">
        <v>457</v>
      </c>
      <c r="B450" s="109"/>
      <c r="C450" s="109"/>
      <c r="D450" s="111" t="str">
        <f t="shared" si="6"/>
        <v/>
      </c>
      <c r="E450" s="109"/>
    </row>
    <row r="451" spans="1:5" ht="20.100000000000001" customHeight="1">
      <c r="A451" s="112" t="s">
        <v>458</v>
      </c>
      <c r="B451" s="111">
        <f>SUM(B452:B459)</f>
        <v>0</v>
      </c>
      <c r="C451" s="111">
        <f>SUM(C452:C459)</f>
        <v>0</v>
      </c>
      <c r="D451" s="111" t="str">
        <f t="shared" si="6"/>
        <v/>
      </c>
      <c r="E451" s="109"/>
    </row>
    <row r="452" spans="1:5" ht="20.100000000000001" customHeight="1">
      <c r="A452" s="112" t="s">
        <v>459</v>
      </c>
      <c r="B452" s="109"/>
      <c r="C452" s="109"/>
      <c r="D452" s="111" t="str">
        <f t="shared" si="6"/>
        <v/>
      </c>
      <c r="E452" s="109"/>
    </row>
    <row r="453" spans="1:5" ht="20.100000000000001" customHeight="1">
      <c r="A453" s="112" t="s">
        <v>460</v>
      </c>
      <c r="B453" s="109"/>
      <c r="C453" s="109"/>
      <c r="D453" s="111" t="str">
        <f t="shared" ref="D453:D516" si="7">IF(B453=0,"",ROUND(C453/B453*100,1))</f>
        <v/>
      </c>
      <c r="E453" s="109"/>
    </row>
    <row r="454" spans="1:5" ht="20.100000000000001" customHeight="1">
      <c r="A454" s="109" t="s">
        <v>461</v>
      </c>
      <c r="B454" s="109"/>
      <c r="C454" s="109"/>
      <c r="D454" s="111" t="str">
        <f t="shared" si="7"/>
        <v/>
      </c>
      <c r="E454" s="109"/>
    </row>
    <row r="455" spans="1:5" ht="20.100000000000001" customHeight="1">
      <c r="A455" s="112" t="s">
        <v>462</v>
      </c>
      <c r="B455" s="109"/>
      <c r="C455" s="109"/>
      <c r="D455" s="111" t="str">
        <f t="shared" si="7"/>
        <v/>
      </c>
      <c r="E455" s="109"/>
    </row>
    <row r="456" spans="1:5" ht="20.100000000000001" customHeight="1">
      <c r="A456" s="112" t="s">
        <v>463</v>
      </c>
      <c r="B456" s="109"/>
      <c r="C456" s="109"/>
      <c r="D456" s="111" t="str">
        <f t="shared" si="7"/>
        <v/>
      </c>
      <c r="E456" s="109"/>
    </row>
    <row r="457" spans="1:5" ht="20.100000000000001" customHeight="1">
      <c r="A457" s="112" t="s">
        <v>464</v>
      </c>
      <c r="B457" s="109"/>
      <c r="C457" s="109"/>
      <c r="D457" s="111" t="str">
        <f t="shared" si="7"/>
        <v/>
      </c>
      <c r="E457" s="109"/>
    </row>
    <row r="458" spans="1:5" ht="20.100000000000001" customHeight="1">
      <c r="A458" s="113" t="s">
        <v>465</v>
      </c>
      <c r="B458" s="109"/>
      <c r="C458" s="109"/>
      <c r="D458" s="111" t="str">
        <f t="shared" si="7"/>
        <v/>
      </c>
      <c r="E458" s="109"/>
    </row>
    <row r="459" spans="1:5" ht="20.100000000000001" customHeight="1">
      <c r="A459" s="113" t="s">
        <v>466</v>
      </c>
      <c r="B459" s="109"/>
      <c r="C459" s="109"/>
      <c r="D459" s="111" t="str">
        <f t="shared" si="7"/>
        <v/>
      </c>
      <c r="E459" s="109"/>
    </row>
    <row r="460" spans="1:5" ht="20.100000000000001" customHeight="1">
      <c r="A460" s="113" t="s">
        <v>467</v>
      </c>
      <c r="B460" s="111">
        <f>SUM(B461:B465)</f>
        <v>0</v>
      </c>
      <c r="C460" s="111">
        <f>SUM(C461:C465)</f>
        <v>0</v>
      </c>
      <c r="D460" s="111" t="str">
        <f t="shared" si="7"/>
        <v/>
      </c>
      <c r="E460" s="109"/>
    </row>
    <row r="461" spans="1:5" ht="20.100000000000001" customHeight="1">
      <c r="A461" s="112" t="s">
        <v>459</v>
      </c>
      <c r="B461" s="109"/>
      <c r="C461" s="109"/>
      <c r="D461" s="111" t="str">
        <f t="shared" si="7"/>
        <v/>
      </c>
      <c r="E461" s="109"/>
    </row>
    <row r="462" spans="1:5" ht="20.100000000000001" customHeight="1">
      <c r="A462" s="112" t="s">
        <v>468</v>
      </c>
      <c r="B462" s="109"/>
      <c r="C462" s="109"/>
      <c r="D462" s="111" t="str">
        <f t="shared" si="7"/>
        <v/>
      </c>
      <c r="E462" s="109"/>
    </row>
    <row r="463" spans="1:5" ht="20.100000000000001" customHeight="1">
      <c r="A463" s="112" t="s">
        <v>469</v>
      </c>
      <c r="B463" s="109"/>
      <c r="C463" s="109"/>
      <c r="D463" s="111" t="str">
        <f t="shared" si="7"/>
        <v/>
      </c>
      <c r="E463" s="109"/>
    </row>
    <row r="464" spans="1:5" ht="20.100000000000001" customHeight="1">
      <c r="A464" s="113" t="s">
        <v>470</v>
      </c>
      <c r="B464" s="109"/>
      <c r="C464" s="109"/>
      <c r="D464" s="111" t="str">
        <f t="shared" si="7"/>
        <v/>
      </c>
      <c r="E464" s="109"/>
    </row>
    <row r="465" spans="1:5" ht="20.100000000000001" customHeight="1">
      <c r="A465" s="113" t="s">
        <v>471</v>
      </c>
      <c r="B465" s="109"/>
      <c r="C465" s="109"/>
      <c r="D465" s="111" t="str">
        <f t="shared" si="7"/>
        <v/>
      </c>
      <c r="E465" s="109"/>
    </row>
    <row r="466" spans="1:5" ht="20.100000000000001" customHeight="1">
      <c r="A466" s="113" t="s">
        <v>472</v>
      </c>
      <c r="B466" s="111">
        <f>SUM(B467:B471)</f>
        <v>76</v>
      </c>
      <c r="C466" s="111">
        <f>SUM(C467:C471)</f>
        <v>0</v>
      </c>
      <c r="D466" s="111">
        <f t="shared" si="7"/>
        <v>0</v>
      </c>
      <c r="E466" s="109"/>
    </row>
    <row r="467" spans="1:5" ht="20.100000000000001" customHeight="1">
      <c r="A467" s="109" t="s">
        <v>459</v>
      </c>
      <c r="B467" s="109"/>
      <c r="C467" s="109"/>
      <c r="D467" s="111" t="str">
        <f t="shared" si="7"/>
        <v/>
      </c>
      <c r="E467" s="109"/>
    </row>
    <row r="468" spans="1:5" ht="20.100000000000001" customHeight="1">
      <c r="A468" s="112" t="s">
        <v>473</v>
      </c>
      <c r="B468" s="109">
        <v>61</v>
      </c>
      <c r="C468" s="109"/>
      <c r="D468" s="111">
        <f t="shared" si="7"/>
        <v>0</v>
      </c>
      <c r="E468" s="109"/>
    </row>
    <row r="469" spans="1:5" ht="20.100000000000001" customHeight="1">
      <c r="A469" s="112" t="s">
        <v>474</v>
      </c>
      <c r="B469" s="109">
        <v>10</v>
      </c>
      <c r="C469" s="109"/>
      <c r="D469" s="111">
        <f t="shared" si="7"/>
        <v>0</v>
      </c>
      <c r="E469" s="109"/>
    </row>
    <row r="470" spans="1:5" ht="20.100000000000001" customHeight="1">
      <c r="A470" s="112" t="s">
        <v>475</v>
      </c>
      <c r="B470" s="109"/>
      <c r="C470" s="109"/>
      <c r="D470" s="111" t="str">
        <f t="shared" si="7"/>
        <v/>
      </c>
      <c r="E470" s="109"/>
    </row>
    <row r="471" spans="1:5" ht="20.100000000000001" customHeight="1">
      <c r="A471" s="113" t="s">
        <v>476</v>
      </c>
      <c r="B471" s="109">
        <v>5</v>
      </c>
      <c r="C471" s="109"/>
      <c r="D471" s="111">
        <f t="shared" si="7"/>
        <v>0</v>
      </c>
      <c r="E471" s="109"/>
    </row>
    <row r="472" spans="1:5" ht="20.100000000000001" customHeight="1">
      <c r="A472" s="113" t="s">
        <v>477</v>
      </c>
      <c r="B472" s="111">
        <f>SUM(B473:B476)</f>
        <v>0</v>
      </c>
      <c r="C472" s="111">
        <f>SUM(C473:C476)</f>
        <v>1000</v>
      </c>
      <c r="D472" s="111" t="str">
        <f t="shared" si="7"/>
        <v/>
      </c>
      <c r="E472" s="109"/>
    </row>
    <row r="473" spans="1:5" ht="20.100000000000001" customHeight="1">
      <c r="A473" s="113" t="s">
        <v>459</v>
      </c>
      <c r="B473" s="109"/>
      <c r="C473" s="109">
        <v>1000</v>
      </c>
      <c r="D473" s="111" t="str">
        <f t="shared" si="7"/>
        <v/>
      </c>
      <c r="E473" s="109"/>
    </row>
    <row r="474" spans="1:5" ht="20.100000000000001" customHeight="1">
      <c r="A474" s="112" t="s">
        <v>478</v>
      </c>
      <c r="B474" s="109"/>
      <c r="C474" s="109"/>
      <c r="D474" s="111" t="str">
        <f t="shared" si="7"/>
        <v/>
      </c>
      <c r="E474" s="109"/>
    </row>
    <row r="475" spans="1:5" ht="20.100000000000001" customHeight="1">
      <c r="A475" s="112" t="s">
        <v>479</v>
      </c>
      <c r="B475" s="109"/>
      <c r="C475" s="109"/>
      <c r="D475" s="111" t="str">
        <f t="shared" si="7"/>
        <v/>
      </c>
      <c r="E475" s="109"/>
    </row>
    <row r="476" spans="1:5" ht="20.100000000000001" customHeight="1">
      <c r="A476" s="112" t="s">
        <v>480</v>
      </c>
      <c r="B476" s="109"/>
      <c r="C476" s="109"/>
      <c r="D476" s="111" t="str">
        <f t="shared" si="7"/>
        <v/>
      </c>
      <c r="E476" s="109"/>
    </row>
    <row r="477" spans="1:5" ht="20.100000000000001" customHeight="1">
      <c r="A477" s="113" t="s">
        <v>481</v>
      </c>
      <c r="B477" s="111">
        <f>SUM(B478:B481)</f>
        <v>0</v>
      </c>
      <c r="C477" s="111">
        <f>SUM(C478:C481)</f>
        <v>0</v>
      </c>
      <c r="D477" s="111" t="str">
        <f t="shared" si="7"/>
        <v/>
      </c>
      <c r="E477" s="109"/>
    </row>
    <row r="478" spans="1:5" ht="20.100000000000001" customHeight="1">
      <c r="A478" s="113" t="s">
        <v>482</v>
      </c>
      <c r="B478" s="109"/>
      <c r="C478" s="109"/>
      <c r="D478" s="111" t="str">
        <f t="shared" si="7"/>
        <v/>
      </c>
      <c r="E478" s="109"/>
    </row>
    <row r="479" spans="1:5" ht="20.100000000000001" customHeight="1">
      <c r="A479" s="113" t="s">
        <v>483</v>
      </c>
      <c r="B479" s="109"/>
      <c r="C479" s="109"/>
      <c r="D479" s="111" t="str">
        <f t="shared" si="7"/>
        <v/>
      </c>
      <c r="E479" s="109"/>
    </row>
    <row r="480" spans="1:5" ht="20.100000000000001" customHeight="1">
      <c r="A480" s="109" t="s">
        <v>484</v>
      </c>
      <c r="B480" s="109"/>
      <c r="C480" s="109"/>
      <c r="D480" s="111" t="str">
        <f t="shared" si="7"/>
        <v/>
      </c>
      <c r="E480" s="109"/>
    </row>
    <row r="481" spans="1:5" ht="20.100000000000001" customHeight="1">
      <c r="A481" s="112" t="s">
        <v>485</v>
      </c>
      <c r="B481" s="109"/>
      <c r="C481" s="109"/>
      <c r="D481" s="111" t="str">
        <f t="shared" si="7"/>
        <v/>
      </c>
      <c r="E481" s="109"/>
    </row>
    <row r="482" spans="1:5" ht="20.100000000000001" customHeight="1">
      <c r="A482" s="112" t="s">
        <v>486</v>
      </c>
      <c r="B482" s="111">
        <f>SUM(B483:B488)</f>
        <v>0</v>
      </c>
      <c r="C482" s="111">
        <f>SUM(C483:C488)</f>
        <v>0</v>
      </c>
      <c r="D482" s="111" t="str">
        <f t="shared" si="7"/>
        <v/>
      </c>
      <c r="E482" s="109"/>
    </row>
    <row r="483" spans="1:5" ht="20.100000000000001" customHeight="1">
      <c r="A483" s="112" t="s">
        <v>459</v>
      </c>
      <c r="B483" s="109"/>
      <c r="C483" s="109"/>
      <c r="D483" s="111" t="str">
        <f t="shared" si="7"/>
        <v/>
      </c>
      <c r="E483" s="109"/>
    </row>
    <row r="484" spans="1:5" ht="20.100000000000001" customHeight="1">
      <c r="A484" s="113" t="s">
        <v>487</v>
      </c>
      <c r="B484" s="109"/>
      <c r="C484" s="109"/>
      <c r="D484" s="111" t="str">
        <f t="shared" si="7"/>
        <v/>
      </c>
      <c r="E484" s="109"/>
    </row>
    <row r="485" spans="1:5" ht="20.100000000000001" customHeight="1">
      <c r="A485" s="113" t="s">
        <v>488</v>
      </c>
      <c r="B485" s="109"/>
      <c r="C485" s="109"/>
      <c r="D485" s="111" t="str">
        <f t="shared" si="7"/>
        <v/>
      </c>
      <c r="E485" s="109"/>
    </row>
    <row r="486" spans="1:5" ht="20.100000000000001" customHeight="1">
      <c r="A486" s="113" t="s">
        <v>489</v>
      </c>
      <c r="B486" s="109"/>
      <c r="C486" s="109"/>
      <c r="D486" s="111" t="str">
        <f t="shared" si="7"/>
        <v/>
      </c>
      <c r="E486" s="109"/>
    </row>
    <row r="487" spans="1:5" ht="20.100000000000001" customHeight="1">
      <c r="A487" s="112" t="s">
        <v>490</v>
      </c>
      <c r="B487" s="109"/>
      <c r="C487" s="109"/>
      <c r="D487" s="111" t="str">
        <f t="shared" si="7"/>
        <v/>
      </c>
      <c r="E487" s="109"/>
    </row>
    <row r="488" spans="1:5" ht="20.100000000000001" customHeight="1">
      <c r="A488" s="112" t="s">
        <v>491</v>
      </c>
      <c r="B488" s="109"/>
      <c r="C488" s="109"/>
      <c r="D488" s="111" t="str">
        <f t="shared" si="7"/>
        <v/>
      </c>
      <c r="E488" s="109"/>
    </row>
    <row r="489" spans="1:5" ht="20.100000000000001" customHeight="1">
      <c r="A489" s="112" t="s">
        <v>492</v>
      </c>
      <c r="B489" s="111">
        <f>SUM(B490:B492)</f>
        <v>0</v>
      </c>
      <c r="C489" s="111">
        <f>SUM(C490:C492)</f>
        <v>0</v>
      </c>
      <c r="D489" s="111" t="str">
        <f t="shared" si="7"/>
        <v/>
      </c>
      <c r="E489" s="109"/>
    </row>
    <row r="490" spans="1:5" ht="20.100000000000001" customHeight="1">
      <c r="A490" s="113" t="s">
        <v>493</v>
      </c>
      <c r="B490" s="109"/>
      <c r="C490" s="109"/>
      <c r="D490" s="111" t="str">
        <f t="shared" si="7"/>
        <v/>
      </c>
      <c r="E490" s="109"/>
    </row>
    <row r="491" spans="1:5" ht="20.100000000000001" customHeight="1">
      <c r="A491" s="113" t="s">
        <v>494</v>
      </c>
      <c r="B491" s="109"/>
      <c r="C491" s="109"/>
      <c r="D491" s="111" t="str">
        <f t="shared" si="7"/>
        <v/>
      </c>
      <c r="E491" s="109"/>
    </row>
    <row r="492" spans="1:5" ht="20.100000000000001" customHeight="1">
      <c r="A492" s="113" t="s">
        <v>495</v>
      </c>
      <c r="B492" s="109"/>
      <c r="C492" s="109"/>
      <c r="D492" s="111" t="str">
        <f t="shared" si="7"/>
        <v/>
      </c>
      <c r="E492" s="109"/>
    </row>
    <row r="493" spans="1:5" ht="20.100000000000001" customHeight="1">
      <c r="A493" s="109" t="s">
        <v>496</v>
      </c>
      <c r="B493" s="111">
        <f>SUM(B494:B495)</f>
        <v>0</v>
      </c>
      <c r="C493" s="111">
        <f>SUM(C494:C495)</f>
        <v>0</v>
      </c>
      <c r="D493" s="111" t="str">
        <f t="shared" si="7"/>
        <v/>
      </c>
      <c r="E493" s="109"/>
    </row>
    <row r="494" spans="1:5" ht="20.100000000000001" customHeight="1">
      <c r="A494" s="113" t="s">
        <v>497</v>
      </c>
      <c r="B494" s="109"/>
      <c r="C494" s="109"/>
      <c r="D494" s="111" t="str">
        <f t="shared" si="7"/>
        <v/>
      </c>
      <c r="E494" s="109"/>
    </row>
    <row r="495" spans="1:5" ht="20.100000000000001" customHeight="1">
      <c r="A495" s="113" t="s">
        <v>498</v>
      </c>
      <c r="B495" s="109"/>
      <c r="C495" s="109"/>
      <c r="D495" s="111" t="str">
        <f t="shared" si="7"/>
        <v/>
      </c>
      <c r="E495" s="109"/>
    </row>
    <row r="496" spans="1:5" ht="20.100000000000001" customHeight="1">
      <c r="A496" s="112" t="s">
        <v>499</v>
      </c>
      <c r="B496" s="111">
        <f>SUM(B497:B500)</f>
        <v>2514</v>
      </c>
      <c r="C496" s="111">
        <f>SUM(C497:C500)</f>
        <v>2000</v>
      </c>
      <c r="D496" s="111">
        <f t="shared" si="7"/>
        <v>79.599999999999994</v>
      </c>
      <c r="E496" s="109"/>
    </row>
    <row r="497" spans="1:5" ht="20.100000000000001" customHeight="1">
      <c r="A497" s="112" t="s">
        <v>500</v>
      </c>
      <c r="B497" s="109">
        <v>23</v>
      </c>
      <c r="C497" s="109">
        <v>1000</v>
      </c>
      <c r="D497" s="111">
        <f t="shared" si="7"/>
        <v>4347.8</v>
      </c>
      <c r="E497" s="109"/>
    </row>
    <row r="498" spans="1:5" ht="20.100000000000001" customHeight="1">
      <c r="A498" s="113" t="s">
        <v>501</v>
      </c>
      <c r="B498" s="109"/>
      <c r="C498" s="109"/>
      <c r="D498" s="111" t="str">
        <f t="shared" si="7"/>
        <v/>
      </c>
      <c r="E498" s="109"/>
    </row>
    <row r="499" spans="1:5" ht="20.100000000000001" customHeight="1">
      <c r="A499" s="113" t="s">
        <v>502</v>
      </c>
      <c r="B499" s="109"/>
      <c r="C499" s="109"/>
      <c r="D499" s="111" t="str">
        <f t="shared" si="7"/>
        <v/>
      </c>
      <c r="E499" s="109"/>
    </row>
    <row r="500" spans="1:5" ht="20.100000000000001" customHeight="1">
      <c r="A500" s="113" t="s">
        <v>503</v>
      </c>
      <c r="B500" s="109">
        <v>2491</v>
      </c>
      <c r="C500" s="109">
        <v>1000</v>
      </c>
      <c r="D500" s="111">
        <f t="shared" si="7"/>
        <v>40.1</v>
      </c>
      <c r="E500" s="109"/>
    </row>
    <row r="501" spans="1:5" ht="20.100000000000001" customHeight="1">
      <c r="A501" s="114" t="s">
        <v>504</v>
      </c>
      <c r="B501" s="111">
        <f>SUM(B502,B516,B524,B535,B546,)</f>
        <v>45</v>
      </c>
      <c r="C501" s="111">
        <f>SUM(C502,C516,C524,C535,C546,)</f>
        <v>4</v>
      </c>
      <c r="D501" s="111">
        <f t="shared" si="7"/>
        <v>8.9</v>
      </c>
      <c r="E501" s="109"/>
    </row>
    <row r="502" spans="1:5" ht="20.100000000000001" customHeight="1">
      <c r="A502" s="114" t="s">
        <v>505</v>
      </c>
      <c r="B502" s="111">
        <f>SUM(B503:B515)</f>
        <v>35</v>
      </c>
      <c r="C502" s="111">
        <f>SUM(C503:C515)</f>
        <v>4</v>
      </c>
      <c r="D502" s="111">
        <f t="shared" si="7"/>
        <v>11.4</v>
      </c>
      <c r="E502" s="109"/>
    </row>
    <row r="503" spans="1:5" ht="20.100000000000001" customHeight="1">
      <c r="A503" s="114" t="s">
        <v>166</v>
      </c>
      <c r="B503" s="109"/>
      <c r="C503" s="109"/>
      <c r="D503" s="111" t="str">
        <f t="shared" si="7"/>
        <v/>
      </c>
      <c r="E503" s="109"/>
    </row>
    <row r="504" spans="1:5" ht="20.100000000000001" customHeight="1">
      <c r="A504" s="114" t="s">
        <v>167</v>
      </c>
      <c r="B504" s="109"/>
      <c r="C504" s="109"/>
      <c r="D504" s="111" t="str">
        <f t="shared" si="7"/>
        <v/>
      </c>
      <c r="E504" s="109"/>
    </row>
    <row r="505" spans="1:5" ht="20.100000000000001" customHeight="1">
      <c r="A505" s="114" t="s">
        <v>168</v>
      </c>
      <c r="B505" s="109"/>
      <c r="C505" s="109"/>
      <c r="D505" s="111" t="str">
        <f t="shared" si="7"/>
        <v/>
      </c>
      <c r="E505" s="109"/>
    </row>
    <row r="506" spans="1:5" ht="20.100000000000001" customHeight="1">
      <c r="A506" s="114" t="s">
        <v>506</v>
      </c>
      <c r="B506" s="109"/>
      <c r="C506" s="109"/>
      <c r="D506" s="111" t="str">
        <f t="shared" si="7"/>
        <v/>
      </c>
      <c r="E506" s="109"/>
    </row>
    <row r="507" spans="1:5" ht="20.100000000000001" customHeight="1">
      <c r="A507" s="114" t="s">
        <v>507</v>
      </c>
      <c r="B507" s="109"/>
      <c r="C507" s="109"/>
      <c r="D507" s="111" t="str">
        <f t="shared" si="7"/>
        <v/>
      </c>
      <c r="E507" s="109"/>
    </row>
    <row r="508" spans="1:5" ht="20.100000000000001" customHeight="1">
      <c r="A508" s="114" t="s">
        <v>508</v>
      </c>
      <c r="B508" s="109"/>
      <c r="C508" s="109"/>
      <c r="D508" s="111" t="str">
        <f t="shared" si="7"/>
        <v/>
      </c>
      <c r="E508" s="109"/>
    </row>
    <row r="509" spans="1:5" ht="20.100000000000001" customHeight="1">
      <c r="A509" s="114" t="s">
        <v>509</v>
      </c>
      <c r="B509" s="109"/>
      <c r="C509" s="109"/>
      <c r="D509" s="111" t="str">
        <f t="shared" si="7"/>
        <v/>
      </c>
      <c r="E509" s="109"/>
    </row>
    <row r="510" spans="1:5" ht="20.100000000000001" customHeight="1">
      <c r="A510" s="114" t="s">
        <v>510</v>
      </c>
      <c r="B510" s="109"/>
      <c r="C510" s="109"/>
      <c r="D510" s="111" t="str">
        <f t="shared" si="7"/>
        <v/>
      </c>
      <c r="E510" s="109"/>
    </row>
    <row r="511" spans="1:5" ht="20.100000000000001" customHeight="1">
      <c r="A511" s="114" t="s">
        <v>511</v>
      </c>
      <c r="B511" s="109"/>
      <c r="C511" s="109">
        <v>4</v>
      </c>
      <c r="D511" s="111" t="str">
        <f t="shared" si="7"/>
        <v/>
      </c>
      <c r="E511" s="109"/>
    </row>
    <row r="512" spans="1:5" ht="20.100000000000001" customHeight="1">
      <c r="A512" s="114" t="s">
        <v>512</v>
      </c>
      <c r="B512" s="109"/>
      <c r="C512" s="109"/>
      <c r="D512" s="111" t="str">
        <f t="shared" si="7"/>
        <v/>
      </c>
      <c r="E512" s="109"/>
    </row>
    <row r="513" spans="1:5" ht="20.100000000000001" customHeight="1">
      <c r="A513" s="114" t="s">
        <v>513</v>
      </c>
      <c r="B513" s="109"/>
      <c r="C513" s="109"/>
      <c r="D513" s="111" t="str">
        <f t="shared" si="7"/>
        <v/>
      </c>
      <c r="E513" s="109"/>
    </row>
    <row r="514" spans="1:5" ht="20.100000000000001" customHeight="1">
      <c r="A514" s="114" t="s">
        <v>514</v>
      </c>
      <c r="B514" s="109"/>
      <c r="C514" s="109"/>
      <c r="D514" s="111" t="str">
        <f t="shared" si="7"/>
        <v/>
      </c>
      <c r="E514" s="109"/>
    </row>
    <row r="515" spans="1:5" ht="20.100000000000001" customHeight="1">
      <c r="A515" s="114" t="s">
        <v>515</v>
      </c>
      <c r="B515" s="109">
        <v>35</v>
      </c>
      <c r="C515" s="109"/>
      <c r="D515" s="111">
        <f t="shared" si="7"/>
        <v>0</v>
      </c>
      <c r="E515" s="109"/>
    </row>
    <row r="516" spans="1:5" ht="20.100000000000001" customHeight="1">
      <c r="A516" s="114" t="s">
        <v>516</v>
      </c>
      <c r="B516" s="111">
        <f>SUM(B517:B523)</f>
        <v>0</v>
      </c>
      <c r="C516" s="111">
        <f>SUM(C517:C523)</f>
        <v>0</v>
      </c>
      <c r="D516" s="111" t="str">
        <f t="shared" si="7"/>
        <v/>
      </c>
      <c r="E516" s="109"/>
    </row>
    <row r="517" spans="1:5" ht="20.100000000000001" customHeight="1">
      <c r="A517" s="114" t="s">
        <v>166</v>
      </c>
      <c r="B517" s="109"/>
      <c r="C517" s="109"/>
      <c r="D517" s="111" t="str">
        <f t="shared" ref="D517:D580" si="8">IF(B517=0,"",ROUND(C517/B517*100,1))</f>
        <v/>
      </c>
      <c r="E517" s="109"/>
    </row>
    <row r="518" spans="1:5" ht="20.100000000000001" customHeight="1">
      <c r="A518" s="114" t="s">
        <v>167</v>
      </c>
      <c r="B518" s="109"/>
      <c r="C518" s="109"/>
      <c r="D518" s="111" t="str">
        <f t="shared" si="8"/>
        <v/>
      </c>
      <c r="E518" s="109"/>
    </row>
    <row r="519" spans="1:5" ht="20.100000000000001" customHeight="1">
      <c r="A519" s="114" t="s">
        <v>168</v>
      </c>
      <c r="B519" s="109"/>
      <c r="C519" s="109"/>
      <c r="D519" s="111" t="str">
        <f t="shared" si="8"/>
        <v/>
      </c>
      <c r="E519" s="109"/>
    </row>
    <row r="520" spans="1:5" ht="20.100000000000001" customHeight="1">
      <c r="A520" s="109" t="s">
        <v>517</v>
      </c>
      <c r="B520" s="109"/>
      <c r="C520" s="109"/>
      <c r="D520" s="111" t="str">
        <f t="shared" si="8"/>
        <v/>
      </c>
      <c r="E520" s="109"/>
    </row>
    <row r="521" spans="1:5" ht="20.100000000000001" customHeight="1">
      <c r="A521" s="109" t="s">
        <v>518</v>
      </c>
      <c r="B521" s="109"/>
      <c r="C521" s="109"/>
      <c r="D521" s="111" t="str">
        <f t="shared" si="8"/>
        <v/>
      </c>
      <c r="E521" s="109"/>
    </row>
    <row r="522" spans="1:5" ht="20.100000000000001" customHeight="1">
      <c r="A522" s="109" t="s">
        <v>519</v>
      </c>
      <c r="B522" s="109"/>
      <c r="C522" s="109"/>
      <c r="D522" s="111" t="str">
        <f t="shared" si="8"/>
        <v/>
      </c>
      <c r="E522" s="109"/>
    </row>
    <row r="523" spans="1:5" ht="20.100000000000001" customHeight="1">
      <c r="A523" s="109" t="s">
        <v>520</v>
      </c>
      <c r="B523" s="109"/>
      <c r="C523" s="109"/>
      <c r="D523" s="111" t="str">
        <f t="shared" si="8"/>
        <v/>
      </c>
      <c r="E523" s="109"/>
    </row>
    <row r="524" spans="1:5" ht="20.100000000000001" customHeight="1">
      <c r="A524" s="114" t="s">
        <v>521</v>
      </c>
      <c r="B524" s="111">
        <f>SUM(B525:B534)</f>
        <v>0</v>
      </c>
      <c r="C524" s="111">
        <f>SUM(C525:C534)</f>
        <v>0</v>
      </c>
      <c r="D524" s="111" t="str">
        <f t="shared" si="8"/>
        <v/>
      </c>
      <c r="E524" s="109"/>
    </row>
    <row r="525" spans="1:5" ht="20.100000000000001" customHeight="1">
      <c r="A525" s="114" t="s">
        <v>166</v>
      </c>
      <c r="B525" s="109"/>
      <c r="C525" s="109"/>
      <c r="D525" s="111" t="str">
        <f t="shared" si="8"/>
        <v/>
      </c>
      <c r="E525" s="109"/>
    </row>
    <row r="526" spans="1:5" ht="20.100000000000001" customHeight="1">
      <c r="A526" s="114" t="s">
        <v>167</v>
      </c>
      <c r="B526" s="109"/>
      <c r="C526" s="109"/>
      <c r="D526" s="111" t="str">
        <f t="shared" si="8"/>
        <v/>
      </c>
      <c r="E526" s="109"/>
    </row>
    <row r="527" spans="1:5" ht="20.100000000000001" customHeight="1">
      <c r="A527" s="114" t="s">
        <v>168</v>
      </c>
      <c r="B527" s="109"/>
      <c r="C527" s="109"/>
      <c r="D527" s="111" t="str">
        <f t="shared" si="8"/>
        <v/>
      </c>
      <c r="E527" s="109"/>
    </row>
    <row r="528" spans="1:5" ht="20.100000000000001" customHeight="1">
      <c r="A528" s="109" t="s">
        <v>522</v>
      </c>
      <c r="B528" s="109"/>
      <c r="C528" s="109"/>
      <c r="D528" s="111" t="str">
        <f t="shared" si="8"/>
        <v/>
      </c>
      <c r="E528" s="109"/>
    </row>
    <row r="529" spans="1:5" ht="20.100000000000001" customHeight="1">
      <c r="A529" s="109" t="s">
        <v>523</v>
      </c>
      <c r="B529" s="109"/>
      <c r="C529" s="109"/>
      <c r="D529" s="111" t="str">
        <f t="shared" si="8"/>
        <v/>
      </c>
      <c r="E529" s="109"/>
    </row>
    <row r="530" spans="1:5" ht="20.100000000000001" customHeight="1">
      <c r="A530" s="109" t="s">
        <v>524</v>
      </c>
      <c r="B530" s="109"/>
      <c r="C530" s="109"/>
      <c r="D530" s="111" t="str">
        <f t="shared" si="8"/>
        <v/>
      </c>
      <c r="E530" s="109"/>
    </row>
    <row r="531" spans="1:5" ht="20.100000000000001" customHeight="1">
      <c r="A531" s="109" t="s">
        <v>525</v>
      </c>
      <c r="B531" s="109"/>
      <c r="C531" s="109"/>
      <c r="D531" s="111" t="str">
        <f t="shared" si="8"/>
        <v/>
      </c>
      <c r="E531" s="109"/>
    </row>
    <row r="532" spans="1:5" ht="20.100000000000001" customHeight="1">
      <c r="A532" s="109" t="s">
        <v>526</v>
      </c>
      <c r="B532" s="109"/>
      <c r="C532" s="109"/>
      <c r="D532" s="111" t="str">
        <f t="shared" si="8"/>
        <v/>
      </c>
      <c r="E532" s="109"/>
    </row>
    <row r="533" spans="1:5" ht="20.100000000000001" customHeight="1">
      <c r="A533" s="109" t="s">
        <v>527</v>
      </c>
      <c r="B533" s="109"/>
      <c r="C533" s="109"/>
      <c r="D533" s="111" t="str">
        <f t="shared" si="8"/>
        <v/>
      </c>
      <c r="E533" s="109"/>
    </row>
    <row r="534" spans="1:5" ht="20.100000000000001" customHeight="1">
      <c r="A534" s="109" t="s">
        <v>528</v>
      </c>
      <c r="B534" s="109"/>
      <c r="C534" s="109"/>
      <c r="D534" s="111" t="str">
        <f t="shared" si="8"/>
        <v/>
      </c>
      <c r="E534" s="109"/>
    </row>
    <row r="535" spans="1:5" ht="20.100000000000001" customHeight="1">
      <c r="A535" s="114" t="s">
        <v>529</v>
      </c>
      <c r="B535" s="111">
        <f>SUM(B536:B545)</f>
        <v>10</v>
      </c>
      <c r="C535" s="111">
        <f>SUM(C536:C545)</f>
        <v>0</v>
      </c>
      <c r="D535" s="111">
        <f t="shared" si="8"/>
        <v>0</v>
      </c>
      <c r="E535" s="109"/>
    </row>
    <row r="536" spans="1:5" ht="20.100000000000001" customHeight="1">
      <c r="A536" s="114" t="s">
        <v>166</v>
      </c>
      <c r="B536" s="109"/>
      <c r="C536" s="109"/>
      <c r="D536" s="111" t="str">
        <f t="shared" si="8"/>
        <v/>
      </c>
      <c r="E536" s="109"/>
    </row>
    <row r="537" spans="1:5" ht="20.100000000000001" customHeight="1">
      <c r="A537" s="114" t="s">
        <v>167</v>
      </c>
      <c r="B537" s="109"/>
      <c r="C537" s="109"/>
      <c r="D537" s="111" t="str">
        <f t="shared" si="8"/>
        <v/>
      </c>
      <c r="E537" s="109"/>
    </row>
    <row r="538" spans="1:5" ht="20.100000000000001" customHeight="1">
      <c r="A538" s="114" t="s">
        <v>168</v>
      </c>
      <c r="B538" s="109"/>
      <c r="C538" s="109"/>
      <c r="D538" s="111" t="str">
        <f t="shared" si="8"/>
        <v/>
      </c>
      <c r="E538" s="109"/>
    </row>
    <row r="539" spans="1:5" ht="20.100000000000001" customHeight="1">
      <c r="A539" s="109" t="s">
        <v>530</v>
      </c>
      <c r="B539" s="109"/>
      <c r="C539" s="109"/>
      <c r="D539" s="111" t="str">
        <f t="shared" si="8"/>
        <v/>
      </c>
      <c r="E539" s="109"/>
    </row>
    <row r="540" spans="1:5" ht="20.100000000000001" customHeight="1">
      <c r="A540" s="109" t="s">
        <v>531</v>
      </c>
      <c r="B540" s="109"/>
      <c r="C540" s="109"/>
      <c r="D540" s="111" t="str">
        <f t="shared" si="8"/>
        <v/>
      </c>
      <c r="E540" s="109"/>
    </row>
    <row r="541" spans="1:5" ht="20.100000000000001" customHeight="1">
      <c r="A541" s="114" t="s">
        <v>532</v>
      </c>
      <c r="B541" s="109"/>
      <c r="C541" s="109"/>
      <c r="D541" s="111" t="str">
        <f t="shared" si="8"/>
        <v/>
      </c>
      <c r="E541" s="109"/>
    </row>
    <row r="542" spans="1:5" ht="20.100000000000001" customHeight="1">
      <c r="A542" s="109" t="s">
        <v>533</v>
      </c>
      <c r="B542" s="109">
        <v>10</v>
      </c>
      <c r="C542" s="109"/>
      <c r="D542" s="111">
        <f t="shared" si="8"/>
        <v>0</v>
      </c>
      <c r="E542" s="109"/>
    </row>
    <row r="543" spans="1:5" ht="20.100000000000001" customHeight="1">
      <c r="A543" s="109" t="s">
        <v>534</v>
      </c>
      <c r="B543" s="109"/>
      <c r="C543" s="109"/>
      <c r="D543" s="111" t="str">
        <f t="shared" si="8"/>
        <v/>
      </c>
      <c r="E543" s="109"/>
    </row>
    <row r="544" spans="1:5" ht="20.100000000000001" customHeight="1">
      <c r="A544" s="114" t="s">
        <v>535</v>
      </c>
      <c r="B544" s="109"/>
      <c r="C544" s="109"/>
      <c r="D544" s="111" t="str">
        <f t="shared" si="8"/>
        <v/>
      </c>
      <c r="E544" s="109"/>
    </row>
    <row r="545" spans="1:5" ht="20.100000000000001" customHeight="1">
      <c r="A545" s="109" t="s">
        <v>536</v>
      </c>
      <c r="B545" s="109"/>
      <c r="C545" s="109"/>
      <c r="D545" s="111" t="str">
        <f t="shared" si="8"/>
        <v/>
      </c>
      <c r="E545" s="109"/>
    </row>
    <row r="546" spans="1:5" ht="20.100000000000001" customHeight="1">
      <c r="A546" s="114" t="s">
        <v>537</v>
      </c>
      <c r="B546" s="111">
        <f>SUM(B547:B549)</f>
        <v>0</v>
      </c>
      <c r="C546" s="111">
        <f>SUM(C547:C549)</f>
        <v>0</v>
      </c>
      <c r="D546" s="111" t="str">
        <f t="shared" si="8"/>
        <v/>
      </c>
      <c r="E546" s="109"/>
    </row>
    <row r="547" spans="1:5" ht="20.100000000000001" customHeight="1">
      <c r="A547" s="114" t="s">
        <v>538</v>
      </c>
      <c r="B547" s="109"/>
      <c r="C547" s="109"/>
      <c r="D547" s="111" t="str">
        <f t="shared" si="8"/>
        <v/>
      </c>
      <c r="E547" s="109"/>
    </row>
    <row r="548" spans="1:5" ht="20.100000000000001" customHeight="1">
      <c r="A548" s="114" t="s">
        <v>539</v>
      </c>
      <c r="B548" s="109"/>
      <c r="C548" s="109"/>
      <c r="D548" s="111" t="str">
        <f t="shared" si="8"/>
        <v/>
      </c>
      <c r="E548" s="109"/>
    </row>
    <row r="549" spans="1:5" ht="20.100000000000001" customHeight="1">
      <c r="A549" s="114" t="s">
        <v>540</v>
      </c>
      <c r="B549" s="109"/>
      <c r="C549" s="109"/>
      <c r="D549" s="111" t="str">
        <f t="shared" si="8"/>
        <v/>
      </c>
      <c r="E549" s="109"/>
    </row>
    <row r="550" spans="1:5" ht="20.100000000000001" customHeight="1">
      <c r="A550" s="114" t="s">
        <v>541</v>
      </c>
      <c r="B550" s="111">
        <f>SUM(B551,B565,B576,B578,B587,B591,B601,B609,B615,B622,B631,B636,B641,B644,B647,B650,B653,B656,B660,B665,)</f>
        <v>1155</v>
      </c>
      <c r="C550" s="111">
        <f>SUM(C551,C565,C576,C578,C587,C591,C601,C609,C615,C622,C631,C636,C641,C644,C647,C650,C653,C656,C660,C665,)</f>
        <v>1473</v>
      </c>
      <c r="D550" s="111">
        <f t="shared" si="8"/>
        <v>127.5</v>
      </c>
      <c r="E550" s="109"/>
    </row>
    <row r="551" spans="1:5" ht="20.100000000000001" customHeight="1">
      <c r="A551" s="114" t="s">
        <v>542</v>
      </c>
      <c r="B551" s="111">
        <f>SUM(B552:B564)</f>
        <v>0</v>
      </c>
      <c r="C551" s="111">
        <f>SUM(C552:C564)</f>
        <v>281</v>
      </c>
      <c r="D551" s="111" t="str">
        <f t="shared" si="8"/>
        <v/>
      </c>
      <c r="E551" s="109"/>
    </row>
    <row r="552" spans="1:5" ht="20.100000000000001" customHeight="1">
      <c r="A552" s="114" t="s">
        <v>166</v>
      </c>
      <c r="B552" s="109"/>
      <c r="C552" s="109">
        <v>151</v>
      </c>
      <c r="D552" s="111" t="str">
        <f t="shared" si="8"/>
        <v/>
      </c>
      <c r="E552" s="109"/>
    </row>
    <row r="553" spans="1:5" ht="20.100000000000001" customHeight="1">
      <c r="A553" s="114" t="s">
        <v>167</v>
      </c>
      <c r="B553" s="109"/>
      <c r="C553" s="109">
        <v>130</v>
      </c>
      <c r="D553" s="111" t="str">
        <f t="shared" si="8"/>
        <v/>
      </c>
      <c r="E553" s="109"/>
    </row>
    <row r="554" spans="1:5" ht="20.100000000000001" customHeight="1">
      <c r="A554" s="114" t="s">
        <v>168</v>
      </c>
      <c r="B554" s="109"/>
      <c r="C554" s="109"/>
      <c r="D554" s="111" t="str">
        <f t="shared" si="8"/>
        <v/>
      </c>
      <c r="E554" s="109"/>
    </row>
    <row r="555" spans="1:5" ht="20.100000000000001" customHeight="1">
      <c r="A555" s="114" t="s">
        <v>543</v>
      </c>
      <c r="B555" s="109"/>
      <c r="C555" s="109"/>
      <c r="D555" s="111" t="str">
        <f t="shared" si="8"/>
        <v/>
      </c>
      <c r="E555" s="109"/>
    </row>
    <row r="556" spans="1:5" ht="20.100000000000001" customHeight="1">
      <c r="A556" s="114" t="s">
        <v>544</v>
      </c>
      <c r="B556" s="109"/>
      <c r="C556" s="109"/>
      <c r="D556" s="111" t="str">
        <f t="shared" si="8"/>
        <v/>
      </c>
      <c r="E556" s="109"/>
    </row>
    <row r="557" spans="1:5" ht="20.100000000000001" customHeight="1">
      <c r="A557" s="114" t="s">
        <v>545</v>
      </c>
      <c r="B557" s="109"/>
      <c r="C557" s="109"/>
      <c r="D557" s="111" t="str">
        <f t="shared" si="8"/>
        <v/>
      </c>
      <c r="E557" s="109"/>
    </row>
    <row r="558" spans="1:5" ht="20.100000000000001" customHeight="1">
      <c r="A558" s="114" t="s">
        <v>546</v>
      </c>
      <c r="B558" s="109"/>
      <c r="C558" s="109"/>
      <c r="D558" s="111" t="str">
        <f t="shared" si="8"/>
        <v/>
      </c>
      <c r="E558" s="109"/>
    </row>
    <row r="559" spans="1:5" ht="20.100000000000001" customHeight="1">
      <c r="A559" s="114" t="s">
        <v>209</v>
      </c>
      <c r="B559" s="109"/>
      <c r="C559" s="109"/>
      <c r="D559" s="111" t="str">
        <f t="shared" si="8"/>
        <v/>
      </c>
      <c r="E559" s="109"/>
    </row>
    <row r="560" spans="1:5" ht="20.100000000000001" customHeight="1">
      <c r="A560" s="114" t="s">
        <v>547</v>
      </c>
      <c r="B560" s="109"/>
      <c r="C560" s="109"/>
      <c r="D560" s="111" t="str">
        <f t="shared" si="8"/>
        <v/>
      </c>
      <c r="E560" s="109"/>
    </row>
    <row r="561" spans="1:5" ht="20.100000000000001" customHeight="1">
      <c r="A561" s="114" t="s">
        <v>548</v>
      </c>
      <c r="B561" s="109"/>
      <c r="C561" s="109"/>
      <c r="D561" s="111" t="str">
        <f t="shared" si="8"/>
        <v/>
      </c>
      <c r="E561" s="109"/>
    </row>
    <row r="562" spans="1:5" ht="20.100000000000001" customHeight="1">
      <c r="A562" s="114" t="s">
        <v>549</v>
      </c>
      <c r="B562" s="109"/>
      <c r="C562" s="109"/>
      <c r="D562" s="111" t="str">
        <f t="shared" si="8"/>
        <v/>
      </c>
      <c r="E562" s="109"/>
    </row>
    <row r="563" spans="1:5" ht="20.100000000000001" customHeight="1">
      <c r="A563" s="114" t="s">
        <v>550</v>
      </c>
      <c r="B563" s="109"/>
      <c r="C563" s="109"/>
      <c r="D563" s="111" t="str">
        <f t="shared" si="8"/>
        <v/>
      </c>
      <c r="E563" s="109"/>
    </row>
    <row r="564" spans="1:5" ht="20.100000000000001" customHeight="1">
      <c r="A564" s="114" t="s">
        <v>551</v>
      </c>
      <c r="B564" s="109"/>
      <c r="C564" s="109"/>
      <c r="D564" s="111" t="str">
        <f t="shared" si="8"/>
        <v/>
      </c>
      <c r="E564" s="109"/>
    </row>
    <row r="565" spans="1:5" ht="20.100000000000001" customHeight="1">
      <c r="A565" s="114" t="s">
        <v>552</v>
      </c>
      <c r="B565" s="111">
        <f>SUM(B566:B575)</f>
        <v>22</v>
      </c>
      <c r="C565" s="111">
        <f>SUM(C566:C575)</f>
        <v>51</v>
      </c>
      <c r="D565" s="111">
        <f t="shared" si="8"/>
        <v>231.8</v>
      </c>
      <c r="E565" s="109"/>
    </row>
    <row r="566" spans="1:5" ht="20.100000000000001" customHeight="1">
      <c r="A566" s="114" t="s">
        <v>166</v>
      </c>
      <c r="B566" s="109">
        <v>10</v>
      </c>
      <c r="C566" s="109"/>
      <c r="D566" s="111">
        <f t="shared" si="8"/>
        <v>0</v>
      </c>
      <c r="E566" s="109"/>
    </row>
    <row r="567" spans="1:5" ht="20.100000000000001" customHeight="1">
      <c r="A567" s="114" t="s">
        <v>167</v>
      </c>
      <c r="B567" s="109"/>
      <c r="C567" s="109">
        <v>41</v>
      </c>
      <c r="D567" s="111" t="str">
        <f t="shared" si="8"/>
        <v/>
      </c>
      <c r="E567" s="109"/>
    </row>
    <row r="568" spans="1:5" ht="20.100000000000001" customHeight="1">
      <c r="A568" s="114" t="s">
        <v>168</v>
      </c>
      <c r="B568" s="109"/>
      <c r="C568" s="109"/>
      <c r="D568" s="111" t="str">
        <f t="shared" si="8"/>
        <v/>
      </c>
      <c r="E568" s="109"/>
    </row>
    <row r="569" spans="1:5" ht="20.100000000000001" customHeight="1">
      <c r="A569" s="114" t="s">
        <v>553</v>
      </c>
      <c r="B569" s="109">
        <v>12</v>
      </c>
      <c r="C569" s="109">
        <v>10</v>
      </c>
      <c r="D569" s="111">
        <f t="shared" si="8"/>
        <v>83.3</v>
      </c>
      <c r="E569" s="109"/>
    </row>
    <row r="570" spans="1:5" ht="20.100000000000001" customHeight="1">
      <c r="A570" s="114" t="s">
        <v>554</v>
      </c>
      <c r="B570" s="109"/>
      <c r="C570" s="109"/>
      <c r="D570" s="111" t="str">
        <f t="shared" si="8"/>
        <v/>
      </c>
      <c r="E570" s="109"/>
    </row>
    <row r="571" spans="1:5" ht="20.100000000000001" customHeight="1">
      <c r="A571" s="114" t="s">
        <v>555</v>
      </c>
      <c r="B571" s="109"/>
      <c r="C571" s="109"/>
      <c r="D571" s="111" t="str">
        <f t="shared" si="8"/>
        <v/>
      </c>
      <c r="E571" s="109"/>
    </row>
    <row r="572" spans="1:5" ht="20.100000000000001" customHeight="1">
      <c r="A572" s="114" t="s">
        <v>556</v>
      </c>
      <c r="B572" s="109"/>
      <c r="C572" s="109"/>
      <c r="D572" s="111" t="str">
        <f t="shared" si="8"/>
        <v/>
      </c>
      <c r="E572" s="109"/>
    </row>
    <row r="573" spans="1:5" ht="20.100000000000001" customHeight="1">
      <c r="A573" s="114" t="s">
        <v>557</v>
      </c>
      <c r="B573" s="109"/>
      <c r="C573" s="109"/>
      <c r="D573" s="111" t="str">
        <f t="shared" si="8"/>
        <v/>
      </c>
      <c r="E573" s="109"/>
    </row>
    <row r="574" spans="1:5" ht="20.100000000000001" customHeight="1">
      <c r="A574" s="114" t="s">
        <v>558</v>
      </c>
      <c r="B574" s="109"/>
      <c r="C574" s="109"/>
      <c r="D574" s="111" t="str">
        <f t="shared" si="8"/>
        <v/>
      </c>
      <c r="E574" s="109"/>
    </row>
    <row r="575" spans="1:5" ht="20.100000000000001" customHeight="1">
      <c r="A575" s="114" t="s">
        <v>559</v>
      </c>
      <c r="B575" s="109"/>
      <c r="C575" s="109"/>
      <c r="D575" s="111" t="str">
        <f t="shared" si="8"/>
        <v/>
      </c>
      <c r="E575" s="109"/>
    </row>
    <row r="576" spans="1:5" s="121" customFormat="1" ht="20.100000000000001" customHeight="1">
      <c r="A576" s="114" t="s">
        <v>560</v>
      </c>
      <c r="B576" s="111">
        <f>SUM(B577)</f>
        <v>0</v>
      </c>
      <c r="C576" s="111">
        <f>SUM(C577)</f>
        <v>0</v>
      </c>
      <c r="D576" s="111" t="str">
        <f t="shared" si="8"/>
        <v/>
      </c>
      <c r="E576" s="120"/>
    </row>
    <row r="577" spans="1:5" s="121" customFormat="1" ht="20.100000000000001" customHeight="1">
      <c r="A577" s="114" t="s">
        <v>561</v>
      </c>
      <c r="B577" s="109"/>
      <c r="C577" s="109"/>
      <c r="D577" s="111" t="str">
        <f t="shared" si="8"/>
        <v/>
      </c>
      <c r="E577" s="120"/>
    </row>
    <row r="578" spans="1:5" ht="20.100000000000001" customHeight="1">
      <c r="A578" s="114" t="s">
        <v>562</v>
      </c>
      <c r="B578" s="111">
        <f>SUM(B579:B586)</f>
        <v>0</v>
      </c>
      <c r="C578" s="111">
        <f>SUM(C579:C586)</f>
        <v>0</v>
      </c>
      <c r="D578" s="111" t="str">
        <f t="shared" si="8"/>
        <v/>
      </c>
      <c r="E578" s="109"/>
    </row>
    <row r="579" spans="1:5" ht="20.100000000000001" customHeight="1">
      <c r="A579" s="114" t="s">
        <v>563</v>
      </c>
      <c r="B579" s="109"/>
      <c r="C579" s="109"/>
      <c r="D579" s="111" t="str">
        <f t="shared" si="8"/>
        <v/>
      </c>
      <c r="E579" s="109"/>
    </row>
    <row r="580" spans="1:5" ht="20.100000000000001" customHeight="1">
      <c r="A580" s="114" t="s">
        <v>564</v>
      </c>
      <c r="B580" s="109"/>
      <c r="C580" s="109"/>
      <c r="D580" s="111" t="str">
        <f t="shared" si="8"/>
        <v/>
      </c>
      <c r="E580" s="109"/>
    </row>
    <row r="581" spans="1:5" ht="20.100000000000001" customHeight="1">
      <c r="A581" s="114" t="s">
        <v>565</v>
      </c>
      <c r="B581" s="109"/>
      <c r="C581" s="109"/>
      <c r="D581" s="111" t="str">
        <f t="shared" ref="D581:D644" si="9">IF(B581=0,"",ROUND(C581/B581*100,1))</f>
        <v/>
      </c>
      <c r="E581" s="109"/>
    </row>
    <row r="582" spans="1:5" ht="20.100000000000001" customHeight="1">
      <c r="A582" s="114" t="s">
        <v>566</v>
      </c>
      <c r="B582" s="109"/>
      <c r="C582" s="109"/>
      <c r="D582" s="111" t="str">
        <f t="shared" si="9"/>
        <v/>
      </c>
      <c r="E582" s="109"/>
    </row>
    <row r="583" spans="1:5" s="121" customFormat="1" ht="20.100000000000001" customHeight="1">
      <c r="A583" s="114" t="s">
        <v>567</v>
      </c>
      <c r="B583" s="109"/>
      <c r="C583" s="109"/>
      <c r="D583" s="111" t="str">
        <f t="shared" si="9"/>
        <v/>
      </c>
      <c r="E583" s="120"/>
    </row>
    <row r="584" spans="1:5" s="121" customFormat="1" ht="20.100000000000001" customHeight="1">
      <c r="A584" s="114" t="s">
        <v>568</v>
      </c>
      <c r="B584" s="109"/>
      <c r="C584" s="109"/>
      <c r="D584" s="111" t="str">
        <f t="shared" si="9"/>
        <v/>
      </c>
      <c r="E584" s="120"/>
    </row>
    <row r="585" spans="1:5" s="121" customFormat="1" ht="20.100000000000001" customHeight="1">
      <c r="A585" s="114" t="s">
        <v>569</v>
      </c>
      <c r="B585" s="109"/>
      <c r="C585" s="109"/>
      <c r="D585" s="111" t="str">
        <f t="shared" si="9"/>
        <v/>
      </c>
      <c r="E585" s="120"/>
    </row>
    <row r="586" spans="1:5" ht="20.100000000000001" customHeight="1">
      <c r="A586" s="114" t="s">
        <v>570</v>
      </c>
      <c r="B586" s="109"/>
      <c r="C586" s="109"/>
      <c r="D586" s="111" t="str">
        <f t="shared" si="9"/>
        <v/>
      </c>
      <c r="E586" s="109"/>
    </row>
    <row r="587" spans="1:5" ht="20.100000000000001" customHeight="1">
      <c r="A587" s="114" t="s">
        <v>571</v>
      </c>
      <c r="B587" s="111">
        <f>SUM(B588:B590)</f>
        <v>0</v>
      </c>
      <c r="C587" s="111">
        <f>SUM(C588:C590)</f>
        <v>0</v>
      </c>
      <c r="D587" s="111" t="str">
        <f t="shared" si="9"/>
        <v/>
      </c>
      <c r="E587" s="109"/>
    </row>
    <row r="588" spans="1:5" ht="20.100000000000001" customHeight="1">
      <c r="A588" s="114" t="s">
        <v>572</v>
      </c>
      <c r="B588" s="109"/>
      <c r="C588" s="109"/>
      <c r="D588" s="111" t="str">
        <f t="shared" si="9"/>
        <v/>
      </c>
      <c r="E588" s="109"/>
    </row>
    <row r="589" spans="1:5" ht="20.100000000000001" customHeight="1">
      <c r="A589" s="114" t="s">
        <v>573</v>
      </c>
      <c r="B589" s="109"/>
      <c r="C589" s="109"/>
      <c r="D589" s="111" t="str">
        <f t="shared" si="9"/>
        <v/>
      </c>
      <c r="E589" s="109"/>
    </row>
    <row r="590" spans="1:5" ht="20.100000000000001" customHeight="1">
      <c r="A590" s="114" t="s">
        <v>574</v>
      </c>
      <c r="B590" s="109"/>
      <c r="C590" s="109"/>
      <c r="D590" s="111" t="str">
        <f t="shared" si="9"/>
        <v/>
      </c>
      <c r="E590" s="109"/>
    </row>
    <row r="591" spans="1:5" ht="20.100000000000001" customHeight="1">
      <c r="A591" s="114" t="s">
        <v>575</v>
      </c>
      <c r="B591" s="111">
        <f>SUM(B592:B600)</f>
        <v>0</v>
      </c>
      <c r="C591" s="111">
        <f>SUM(C592:C600)</f>
        <v>0</v>
      </c>
      <c r="D591" s="111" t="str">
        <f t="shared" si="9"/>
        <v/>
      </c>
      <c r="E591" s="109"/>
    </row>
    <row r="592" spans="1:5" ht="20.100000000000001" customHeight="1">
      <c r="A592" s="114" t="s">
        <v>576</v>
      </c>
      <c r="B592" s="109"/>
      <c r="C592" s="109"/>
      <c r="D592" s="111" t="str">
        <f t="shared" si="9"/>
        <v/>
      </c>
      <c r="E592" s="109"/>
    </row>
    <row r="593" spans="1:5" ht="20.100000000000001" customHeight="1">
      <c r="A593" s="114" t="s">
        <v>577</v>
      </c>
      <c r="B593" s="109"/>
      <c r="C593" s="109"/>
      <c r="D593" s="111" t="str">
        <f t="shared" si="9"/>
        <v/>
      </c>
      <c r="E593" s="109"/>
    </row>
    <row r="594" spans="1:5" ht="20.100000000000001" customHeight="1">
      <c r="A594" s="114" t="s">
        <v>578</v>
      </c>
      <c r="B594" s="109"/>
      <c r="C594" s="109"/>
      <c r="D594" s="111" t="str">
        <f t="shared" si="9"/>
        <v/>
      </c>
      <c r="E594" s="109"/>
    </row>
    <row r="595" spans="1:5" ht="20.100000000000001" customHeight="1">
      <c r="A595" s="114" t="s">
        <v>579</v>
      </c>
      <c r="B595" s="109"/>
      <c r="C595" s="109"/>
      <c r="D595" s="111" t="str">
        <f t="shared" si="9"/>
        <v/>
      </c>
      <c r="E595" s="109"/>
    </row>
    <row r="596" spans="1:5" ht="20.100000000000001" customHeight="1">
      <c r="A596" s="114" t="s">
        <v>580</v>
      </c>
      <c r="B596" s="109"/>
      <c r="C596" s="109"/>
      <c r="D596" s="111" t="str">
        <f t="shared" si="9"/>
        <v/>
      </c>
      <c r="E596" s="109"/>
    </row>
    <row r="597" spans="1:5" ht="20.100000000000001" customHeight="1">
      <c r="A597" s="114" t="s">
        <v>581</v>
      </c>
      <c r="B597" s="109"/>
      <c r="C597" s="109"/>
      <c r="D597" s="111" t="str">
        <f t="shared" si="9"/>
        <v/>
      </c>
      <c r="E597" s="109"/>
    </row>
    <row r="598" spans="1:5" ht="20.100000000000001" customHeight="1">
      <c r="A598" s="114" t="s">
        <v>582</v>
      </c>
      <c r="B598" s="109"/>
      <c r="C598" s="109"/>
      <c r="D598" s="111" t="str">
        <f t="shared" si="9"/>
        <v/>
      </c>
      <c r="E598" s="109"/>
    </row>
    <row r="599" spans="1:5" ht="20.100000000000001" customHeight="1">
      <c r="A599" s="114" t="s">
        <v>583</v>
      </c>
      <c r="B599" s="109"/>
      <c r="C599" s="109"/>
      <c r="D599" s="111" t="str">
        <f t="shared" si="9"/>
        <v/>
      </c>
      <c r="E599" s="109"/>
    </row>
    <row r="600" spans="1:5" ht="20.100000000000001" customHeight="1">
      <c r="A600" s="114" t="s">
        <v>584</v>
      </c>
      <c r="B600" s="109"/>
      <c r="C600" s="109"/>
      <c r="D600" s="111" t="str">
        <f t="shared" si="9"/>
        <v/>
      </c>
      <c r="E600" s="109"/>
    </row>
    <row r="601" spans="1:5" ht="20.100000000000001" customHeight="1">
      <c r="A601" s="114" t="s">
        <v>585</v>
      </c>
      <c r="B601" s="111">
        <f>SUM(B602:B608)</f>
        <v>250</v>
      </c>
      <c r="C601" s="111">
        <f>SUM(C602:C608)</f>
        <v>122</v>
      </c>
      <c r="D601" s="111">
        <f t="shared" si="9"/>
        <v>48.8</v>
      </c>
      <c r="E601" s="109"/>
    </row>
    <row r="602" spans="1:5" ht="20.100000000000001" customHeight="1">
      <c r="A602" s="114" t="s">
        <v>586</v>
      </c>
      <c r="B602" s="109"/>
      <c r="C602" s="109"/>
      <c r="D602" s="111" t="str">
        <f t="shared" si="9"/>
        <v/>
      </c>
      <c r="E602" s="109"/>
    </row>
    <row r="603" spans="1:5" ht="20.100000000000001" customHeight="1">
      <c r="A603" s="114" t="s">
        <v>587</v>
      </c>
      <c r="B603" s="109">
        <v>18</v>
      </c>
      <c r="C603" s="109"/>
      <c r="D603" s="111">
        <f t="shared" si="9"/>
        <v>0</v>
      </c>
      <c r="E603" s="109"/>
    </row>
    <row r="604" spans="1:5" ht="20.100000000000001" customHeight="1">
      <c r="A604" s="114" t="s">
        <v>588</v>
      </c>
      <c r="B604" s="109">
        <v>154</v>
      </c>
      <c r="C604" s="109">
        <v>92</v>
      </c>
      <c r="D604" s="111">
        <f t="shared" si="9"/>
        <v>59.7</v>
      </c>
      <c r="E604" s="109"/>
    </row>
    <row r="605" spans="1:5" ht="20.100000000000001" customHeight="1">
      <c r="A605" s="114" t="s">
        <v>589</v>
      </c>
      <c r="B605" s="109"/>
      <c r="C605" s="109"/>
      <c r="D605" s="111" t="str">
        <f t="shared" si="9"/>
        <v/>
      </c>
      <c r="E605" s="109"/>
    </row>
    <row r="606" spans="1:5" ht="20.100000000000001" customHeight="1">
      <c r="A606" s="114" t="s">
        <v>590</v>
      </c>
      <c r="B606" s="109">
        <v>69</v>
      </c>
      <c r="C606" s="109">
        <v>30</v>
      </c>
      <c r="D606" s="111">
        <f t="shared" si="9"/>
        <v>43.5</v>
      </c>
      <c r="E606" s="109"/>
    </row>
    <row r="607" spans="1:5" ht="20.100000000000001" customHeight="1">
      <c r="A607" s="114" t="s">
        <v>591</v>
      </c>
      <c r="B607" s="109"/>
      <c r="C607" s="109"/>
      <c r="D607" s="111" t="str">
        <f t="shared" si="9"/>
        <v/>
      </c>
      <c r="E607" s="109"/>
    </row>
    <row r="608" spans="1:5" ht="20.100000000000001" customHeight="1">
      <c r="A608" s="114" t="s">
        <v>592</v>
      </c>
      <c r="B608" s="109">
        <v>9</v>
      </c>
      <c r="C608" s="109"/>
      <c r="D608" s="111">
        <f t="shared" si="9"/>
        <v>0</v>
      </c>
      <c r="E608" s="109"/>
    </row>
    <row r="609" spans="1:5" ht="20.100000000000001" customHeight="1">
      <c r="A609" s="114" t="s">
        <v>593</v>
      </c>
      <c r="B609" s="111">
        <f>SUM(B610:B614)</f>
        <v>19</v>
      </c>
      <c r="C609" s="111">
        <f>SUM(C610:C614)</f>
        <v>10</v>
      </c>
      <c r="D609" s="111">
        <f t="shared" si="9"/>
        <v>52.6</v>
      </c>
      <c r="E609" s="109"/>
    </row>
    <row r="610" spans="1:5" ht="20.100000000000001" customHeight="1">
      <c r="A610" s="114" t="s">
        <v>594</v>
      </c>
      <c r="B610" s="109">
        <v>19</v>
      </c>
      <c r="C610" s="109">
        <v>10</v>
      </c>
      <c r="D610" s="111">
        <f t="shared" si="9"/>
        <v>52.6</v>
      </c>
      <c r="E610" s="109"/>
    </row>
    <row r="611" spans="1:5" ht="20.100000000000001" customHeight="1">
      <c r="A611" s="114" t="s">
        <v>595</v>
      </c>
      <c r="B611" s="109"/>
      <c r="C611" s="109"/>
      <c r="D611" s="111" t="str">
        <f t="shared" si="9"/>
        <v/>
      </c>
      <c r="E611" s="109"/>
    </row>
    <row r="612" spans="1:5" ht="20.100000000000001" customHeight="1">
      <c r="A612" s="114" t="s">
        <v>596</v>
      </c>
      <c r="B612" s="109"/>
      <c r="C612" s="109"/>
      <c r="D612" s="111" t="str">
        <f t="shared" si="9"/>
        <v/>
      </c>
      <c r="E612" s="109"/>
    </row>
    <row r="613" spans="1:5" ht="20.100000000000001" customHeight="1">
      <c r="A613" s="114" t="s">
        <v>597</v>
      </c>
      <c r="B613" s="109"/>
      <c r="C613" s="109"/>
      <c r="D613" s="111" t="str">
        <f t="shared" si="9"/>
        <v/>
      </c>
      <c r="E613" s="109"/>
    </row>
    <row r="614" spans="1:5" ht="20.100000000000001" customHeight="1">
      <c r="A614" s="114" t="s">
        <v>598</v>
      </c>
      <c r="B614" s="109"/>
      <c r="C614" s="109"/>
      <c r="D614" s="111" t="str">
        <f t="shared" si="9"/>
        <v/>
      </c>
      <c r="E614" s="109"/>
    </row>
    <row r="615" spans="1:5" ht="20.100000000000001" customHeight="1">
      <c r="A615" s="114" t="s">
        <v>599</v>
      </c>
      <c r="B615" s="111">
        <f>SUM(B616:B621)</f>
        <v>0</v>
      </c>
      <c r="C615" s="111">
        <f>SUM(C616:C621)</f>
        <v>1</v>
      </c>
      <c r="D615" s="111" t="str">
        <f t="shared" si="9"/>
        <v/>
      </c>
      <c r="E615" s="109"/>
    </row>
    <row r="616" spans="1:5" ht="20.100000000000001" customHeight="1">
      <c r="A616" s="114" t="s">
        <v>600</v>
      </c>
      <c r="B616" s="109"/>
      <c r="C616" s="109">
        <v>1</v>
      </c>
      <c r="D616" s="111" t="str">
        <f t="shared" si="9"/>
        <v/>
      </c>
      <c r="E616" s="109"/>
    </row>
    <row r="617" spans="1:5" ht="20.100000000000001" customHeight="1">
      <c r="A617" s="114" t="s">
        <v>601</v>
      </c>
      <c r="B617" s="109"/>
      <c r="C617" s="109"/>
      <c r="D617" s="111" t="str">
        <f t="shared" si="9"/>
        <v/>
      </c>
      <c r="E617" s="109"/>
    </row>
    <row r="618" spans="1:5" ht="20.100000000000001" customHeight="1">
      <c r="A618" s="114" t="s">
        <v>602</v>
      </c>
      <c r="B618" s="109"/>
      <c r="C618" s="109"/>
      <c r="D618" s="111" t="str">
        <f t="shared" si="9"/>
        <v/>
      </c>
      <c r="E618" s="109"/>
    </row>
    <row r="619" spans="1:5" ht="20.100000000000001" customHeight="1">
      <c r="A619" s="114" t="s">
        <v>603</v>
      </c>
      <c r="B619" s="109"/>
      <c r="C619" s="109"/>
      <c r="D619" s="111" t="str">
        <f t="shared" si="9"/>
        <v/>
      </c>
      <c r="E619" s="109"/>
    </row>
    <row r="620" spans="1:5" ht="20.100000000000001" customHeight="1">
      <c r="A620" s="114" t="s">
        <v>604</v>
      </c>
      <c r="B620" s="109"/>
      <c r="C620" s="109"/>
      <c r="D620" s="111" t="str">
        <f t="shared" si="9"/>
        <v/>
      </c>
      <c r="E620" s="109"/>
    </row>
    <row r="621" spans="1:5" ht="20.100000000000001" customHeight="1">
      <c r="A621" s="114" t="s">
        <v>605</v>
      </c>
      <c r="B621" s="109"/>
      <c r="C621" s="109"/>
      <c r="D621" s="111" t="str">
        <f t="shared" si="9"/>
        <v/>
      </c>
      <c r="E621" s="109"/>
    </row>
    <row r="622" spans="1:5" ht="20.100000000000001" customHeight="1">
      <c r="A622" s="114" t="s">
        <v>606</v>
      </c>
      <c r="B622" s="111">
        <f>SUM(B623:B630)</f>
        <v>0</v>
      </c>
      <c r="C622" s="111">
        <f>SUM(C623:C630)</f>
        <v>37</v>
      </c>
      <c r="D622" s="111" t="str">
        <f t="shared" si="9"/>
        <v/>
      </c>
      <c r="E622" s="109"/>
    </row>
    <row r="623" spans="1:5" ht="20.100000000000001" customHeight="1">
      <c r="A623" s="114" t="s">
        <v>166</v>
      </c>
      <c r="B623" s="109"/>
      <c r="C623" s="109"/>
      <c r="D623" s="111" t="str">
        <f t="shared" si="9"/>
        <v/>
      </c>
      <c r="E623" s="109"/>
    </row>
    <row r="624" spans="1:5" ht="20.100000000000001" customHeight="1">
      <c r="A624" s="114" t="s">
        <v>167</v>
      </c>
      <c r="B624" s="109"/>
      <c r="C624" s="109"/>
      <c r="D624" s="111" t="str">
        <f t="shared" si="9"/>
        <v/>
      </c>
      <c r="E624" s="109"/>
    </row>
    <row r="625" spans="1:5" ht="20.100000000000001" customHeight="1">
      <c r="A625" s="114" t="s">
        <v>168</v>
      </c>
      <c r="B625" s="109"/>
      <c r="C625" s="109"/>
      <c r="D625" s="111" t="str">
        <f t="shared" si="9"/>
        <v/>
      </c>
      <c r="E625" s="109"/>
    </row>
    <row r="626" spans="1:5" ht="20.100000000000001" customHeight="1">
      <c r="A626" s="114" t="s">
        <v>607</v>
      </c>
      <c r="B626" s="109"/>
      <c r="C626" s="109"/>
      <c r="D626" s="111" t="str">
        <f t="shared" si="9"/>
        <v/>
      </c>
      <c r="E626" s="109"/>
    </row>
    <row r="627" spans="1:5" ht="20.100000000000001" customHeight="1">
      <c r="A627" s="114" t="s">
        <v>608</v>
      </c>
      <c r="B627" s="109"/>
      <c r="C627" s="109"/>
      <c r="D627" s="111" t="str">
        <f t="shared" si="9"/>
        <v/>
      </c>
      <c r="E627" s="109"/>
    </row>
    <row r="628" spans="1:5" ht="20.100000000000001" customHeight="1">
      <c r="A628" s="114" t="s">
        <v>609</v>
      </c>
      <c r="B628" s="109"/>
      <c r="C628" s="109"/>
      <c r="D628" s="111" t="str">
        <f t="shared" si="9"/>
        <v/>
      </c>
      <c r="E628" s="109"/>
    </row>
    <row r="629" spans="1:5" s="121" customFormat="1" ht="20.100000000000001" customHeight="1">
      <c r="A629" s="114" t="s">
        <v>610</v>
      </c>
      <c r="B629" s="109"/>
      <c r="C629" s="109">
        <v>37</v>
      </c>
      <c r="D629" s="111" t="str">
        <f t="shared" si="9"/>
        <v/>
      </c>
      <c r="E629" s="120"/>
    </row>
    <row r="630" spans="1:5" ht="20.100000000000001" customHeight="1">
      <c r="A630" s="114" t="s">
        <v>611</v>
      </c>
      <c r="B630" s="109"/>
      <c r="C630" s="109"/>
      <c r="D630" s="111" t="str">
        <f t="shared" si="9"/>
        <v/>
      </c>
      <c r="E630" s="109"/>
    </row>
    <row r="631" spans="1:5" ht="20.100000000000001" customHeight="1">
      <c r="A631" s="114" t="s">
        <v>612</v>
      </c>
      <c r="B631" s="111">
        <f>SUM(B632:B635)</f>
        <v>0</v>
      </c>
      <c r="C631" s="111">
        <f>SUM(C632:C635)</f>
        <v>0</v>
      </c>
      <c r="D631" s="111" t="str">
        <f t="shared" si="9"/>
        <v/>
      </c>
      <c r="E631" s="109"/>
    </row>
    <row r="632" spans="1:5" ht="20.100000000000001" customHeight="1">
      <c r="A632" s="114" t="s">
        <v>613</v>
      </c>
      <c r="B632" s="109"/>
      <c r="C632" s="109"/>
      <c r="D632" s="111" t="str">
        <f t="shared" si="9"/>
        <v/>
      </c>
      <c r="E632" s="109"/>
    </row>
    <row r="633" spans="1:5" ht="20.100000000000001" customHeight="1">
      <c r="A633" s="114" t="s">
        <v>614</v>
      </c>
      <c r="B633" s="109"/>
      <c r="C633" s="109"/>
      <c r="D633" s="111" t="str">
        <f t="shared" si="9"/>
        <v/>
      </c>
      <c r="E633" s="109"/>
    </row>
    <row r="634" spans="1:5" ht="20.100000000000001" customHeight="1">
      <c r="A634" s="114" t="s">
        <v>615</v>
      </c>
      <c r="B634" s="109"/>
      <c r="C634" s="109"/>
      <c r="D634" s="111" t="str">
        <f t="shared" si="9"/>
        <v/>
      </c>
      <c r="E634" s="109"/>
    </row>
    <row r="635" spans="1:5" ht="20.100000000000001" customHeight="1">
      <c r="A635" s="114" t="s">
        <v>616</v>
      </c>
      <c r="B635" s="109"/>
      <c r="C635" s="109"/>
      <c r="D635" s="111" t="str">
        <f t="shared" si="9"/>
        <v/>
      </c>
      <c r="E635" s="109"/>
    </row>
    <row r="636" spans="1:5" ht="20.100000000000001" customHeight="1">
      <c r="A636" s="114" t="s">
        <v>617</v>
      </c>
      <c r="B636" s="111">
        <f>SUM(B637:B640)</f>
        <v>0</v>
      </c>
      <c r="C636" s="111">
        <f>SUM(C637:C640)</f>
        <v>0</v>
      </c>
      <c r="D636" s="111" t="str">
        <f t="shared" si="9"/>
        <v/>
      </c>
      <c r="E636" s="109"/>
    </row>
    <row r="637" spans="1:5" ht="20.100000000000001" customHeight="1">
      <c r="A637" s="114" t="s">
        <v>166</v>
      </c>
      <c r="B637" s="109"/>
      <c r="C637" s="109"/>
      <c r="D637" s="111" t="str">
        <f t="shared" si="9"/>
        <v/>
      </c>
      <c r="E637" s="109"/>
    </row>
    <row r="638" spans="1:5" ht="20.100000000000001" customHeight="1">
      <c r="A638" s="114" t="s">
        <v>167</v>
      </c>
      <c r="B638" s="109"/>
      <c r="C638" s="109"/>
      <c r="D638" s="111" t="str">
        <f t="shared" si="9"/>
        <v/>
      </c>
      <c r="E638" s="109"/>
    </row>
    <row r="639" spans="1:5" ht="20.100000000000001" customHeight="1">
      <c r="A639" s="114" t="s">
        <v>168</v>
      </c>
      <c r="B639" s="109"/>
      <c r="C639" s="109"/>
      <c r="D639" s="111" t="str">
        <f t="shared" si="9"/>
        <v/>
      </c>
      <c r="E639" s="109"/>
    </row>
    <row r="640" spans="1:5" ht="20.100000000000001" customHeight="1">
      <c r="A640" s="114" t="s">
        <v>618</v>
      </c>
      <c r="B640" s="109"/>
      <c r="C640" s="109"/>
      <c r="D640" s="111" t="str">
        <f t="shared" si="9"/>
        <v/>
      </c>
      <c r="E640" s="109"/>
    </row>
    <row r="641" spans="1:5" ht="20.100000000000001" customHeight="1">
      <c r="A641" s="114" t="s">
        <v>619</v>
      </c>
      <c r="B641" s="111">
        <f>SUM(B642:B643)</f>
        <v>170</v>
      </c>
      <c r="C641" s="111">
        <f>SUM(C642:C643)</f>
        <v>273</v>
      </c>
      <c r="D641" s="111">
        <f t="shared" si="9"/>
        <v>160.6</v>
      </c>
      <c r="E641" s="109"/>
    </row>
    <row r="642" spans="1:5" ht="20.100000000000001" customHeight="1">
      <c r="A642" s="114" t="s">
        <v>620</v>
      </c>
      <c r="B642" s="109"/>
      <c r="C642" s="109"/>
      <c r="D642" s="111" t="str">
        <f t="shared" si="9"/>
        <v/>
      </c>
      <c r="E642" s="109"/>
    </row>
    <row r="643" spans="1:5" ht="20.100000000000001" customHeight="1">
      <c r="A643" s="114" t="s">
        <v>621</v>
      </c>
      <c r="B643" s="109">
        <v>170</v>
      </c>
      <c r="C643" s="109">
        <v>273</v>
      </c>
      <c r="D643" s="111">
        <f t="shared" si="9"/>
        <v>160.6</v>
      </c>
      <c r="E643" s="109"/>
    </row>
    <row r="644" spans="1:5" ht="20.100000000000001" customHeight="1">
      <c r="A644" s="114" t="s">
        <v>622</v>
      </c>
      <c r="B644" s="111">
        <f>SUM(B645:B646)</f>
        <v>17</v>
      </c>
      <c r="C644" s="111">
        <f>SUM(C645:C646)</f>
        <v>2</v>
      </c>
      <c r="D644" s="111">
        <f t="shared" si="9"/>
        <v>11.8</v>
      </c>
      <c r="E644" s="109"/>
    </row>
    <row r="645" spans="1:5" ht="20.100000000000001" customHeight="1">
      <c r="A645" s="114" t="s">
        <v>623</v>
      </c>
      <c r="B645" s="109">
        <v>17</v>
      </c>
      <c r="C645" s="109"/>
      <c r="D645" s="111">
        <f t="shared" ref="D645:D708" si="10">IF(B645=0,"",ROUND(C645/B645*100,1))</f>
        <v>0</v>
      </c>
      <c r="E645" s="109"/>
    </row>
    <row r="646" spans="1:5" ht="20.100000000000001" customHeight="1">
      <c r="A646" s="114" t="s">
        <v>624</v>
      </c>
      <c r="B646" s="109"/>
      <c r="C646" s="109">
        <v>2</v>
      </c>
      <c r="D646" s="111" t="str">
        <f t="shared" si="10"/>
        <v/>
      </c>
      <c r="E646" s="109"/>
    </row>
    <row r="647" spans="1:5" s="121" customFormat="1" ht="20.100000000000001" customHeight="1">
      <c r="A647" s="114" t="s">
        <v>625</v>
      </c>
      <c r="B647" s="111">
        <f>SUM(B648:B649)</f>
        <v>0</v>
      </c>
      <c r="C647" s="111">
        <f>SUM(C648:C649)</f>
        <v>0</v>
      </c>
      <c r="D647" s="111" t="str">
        <f t="shared" si="10"/>
        <v/>
      </c>
      <c r="E647" s="120"/>
    </row>
    <row r="648" spans="1:5" s="121" customFormat="1" ht="20.100000000000001" customHeight="1">
      <c r="A648" s="114" t="s">
        <v>626</v>
      </c>
      <c r="B648" s="109"/>
      <c r="C648" s="109"/>
      <c r="D648" s="111" t="str">
        <f t="shared" si="10"/>
        <v/>
      </c>
      <c r="E648" s="120"/>
    </row>
    <row r="649" spans="1:5" s="121" customFormat="1" ht="20.100000000000001" customHeight="1">
      <c r="A649" s="114" t="s">
        <v>627</v>
      </c>
      <c r="B649" s="109"/>
      <c r="C649" s="109"/>
      <c r="D649" s="111" t="str">
        <f t="shared" si="10"/>
        <v/>
      </c>
      <c r="E649" s="120"/>
    </row>
    <row r="650" spans="1:5" ht="20.100000000000001" customHeight="1">
      <c r="A650" s="114" t="s">
        <v>628</v>
      </c>
      <c r="B650" s="111">
        <f>SUM(B651:B652)</f>
        <v>0</v>
      </c>
      <c r="C650" s="111">
        <f>SUM(C651:C652)</f>
        <v>0</v>
      </c>
      <c r="D650" s="111" t="str">
        <f t="shared" si="10"/>
        <v/>
      </c>
      <c r="E650" s="109"/>
    </row>
    <row r="651" spans="1:5" ht="20.100000000000001" customHeight="1">
      <c r="A651" s="114" t="s">
        <v>629</v>
      </c>
      <c r="B651" s="109"/>
      <c r="C651" s="109"/>
      <c r="D651" s="111" t="str">
        <f t="shared" si="10"/>
        <v/>
      </c>
      <c r="E651" s="109"/>
    </row>
    <row r="652" spans="1:5" ht="20.100000000000001" customHeight="1">
      <c r="A652" s="114" t="s">
        <v>630</v>
      </c>
      <c r="B652" s="109"/>
      <c r="C652" s="109"/>
      <c r="D652" s="111" t="str">
        <f t="shared" si="10"/>
        <v/>
      </c>
      <c r="E652" s="109"/>
    </row>
    <row r="653" spans="1:5" ht="20.100000000000001" customHeight="1">
      <c r="A653" s="114" t="s">
        <v>631</v>
      </c>
      <c r="B653" s="111">
        <f>SUM(B654:B655)</f>
        <v>32</v>
      </c>
      <c r="C653" s="111">
        <f>SUM(C654:C655)</f>
        <v>0</v>
      </c>
      <c r="D653" s="111">
        <f t="shared" si="10"/>
        <v>0</v>
      </c>
      <c r="E653" s="109"/>
    </row>
    <row r="654" spans="1:5" ht="20.100000000000001" customHeight="1">
      <c r="A654" s="114" t="s">
        <v>632</v>
      </c>
      <c r="B654" s="109"/>
      <c r="C654" s="109"/>
      <c r="D654" s="111" t="str">
        <f t="shared" si="10"/>
        <v/>
      </c>
      <c r="E654" s="109"/>
    </row>
    <row r="655" spans="1:5" ht="20.100000000000001" customHeight="1">
      <c r="A655" s="114" t="s">
        <v>633</v>
      </c>
      <c r="B655" s="109">
        <v>32</v>
      </c>
      <c r="C655" s="109"/>
      <c r="D655" s="111">
        <f t="shared" si="10"/>
        <v>0</v>
      </c>
      <c r="E655" s="109"/>
    </row>
    <row r="656" spans="1:5" s="121" customFormat="1" ht="20.100000000000001" customHeight="1">
      <c r="A656" s="114" t="s">
        <v>634</v>
      </c>
      <c r="B656" s="111">
        <f>SUM(B657:B659)</f>
        <v>645</v>
      </c>
      <c r="C656" s="111">
        <f>SUM(C657:C659)</f>
        <v>677</v>
      </c>
      <c r="D656" s="111">
        <f t="shared" si="10"/>
        <v>105</v>
      </c>
      <c r="E656" s="120"/>
    </row>
    <row r="657" spans="1:5" s="121" customFormat="1" ht="20.100000000000001" customHeight="1">
      <c r="A657" s="114" t="s">
        <v>635</v>
      </c>
      <c r="B657" s="109"/>
      <c r="C657" s="109"/>
      <c r="D657" s="111" t="str">
        <f t="shared" si="10"/>
        <v/>
      </c>
      <c r="E657" s="120"/>
    </row>
    <row r="658" spans="1:5" s="121" customFormat="1" ht="20.100000000000001" customHeight="1">
      <c r="A658" s="114" t="s">
        <v>636</v>
      </c>
      <c r="B658" s="109">
        <v>645</v>
      </c>
      <c r="C658" s="109">
        <v>677</v>
      </c>
      <c r="D658" s="111">
        <f t="shared" si="10"/>
        <v>105</v>
      </c>
      <c r="E658" s="120"/>
    </row>
    <row r="659" spans="1:5" s="121" customFormat="1" ht="20.100000000000001" customHeight="1">
      <c r="A659" s="114" t="s">
        <v>637</v>
      </c>
      <c r="B659" s="109"/>
      <c r="C659" s="109"/>
      <c r="D659" s="111" t="str">
        <f t="shared" si="10"/>
        <v/>
      </c>
      <c r="E659" s="120"/>
    </row>
    <row r="660" spans="1:5" s="121" customFormat="1" ht="20.100000000000001" customHeight="1">
      <c r="A660" s="114" t="s">
        <v>638</v>
      </c>
      <c r="B660" s="111">
        <f>SUM(B661:B664)</f>
        <v>0</v>
      </c>
      <c r="C660" s="111">
        <f>SUM(C661:C664)</f>
        <v>0</v>
      </c>
      <c r="D660" s="111" t="str">
        <f t="shared" si="10"/>
        <v/>
      </c>
      <c r="E660" s="120"/>
    </row>
    <row r="661" spans="1:5" s="121" customFormat="1" ht="20.100000000000001" customHeight="1">
      <c r="A661" s="114" t="s">
        <v>639</v>
      </c>
      <c r="B661" s="109"/>
      <c r="C661" s="109"/>
      <c r="D661" s="111" t="str">
        <f t="shared" si="10"/>
        <v/>
      </c>
      <c r="E661" s="120"/>
    </row>
    <row r="662" spans="1:5" s="121" customFormat="1" ht="20.100000000000001" customHeight="1">
      <c r="A662" s="114" t="s">
        <v>640</v>
      </c>
      <c r="B662" s="109"/>
      <c r="C662" s="109"/>
      <c r="D662" s="111" t="str">
        <f t="shared" si="10"/>
        <v/>
      </c>
      <c r="E662" s="120"/>
    </row>
    <row r="663" spans="1:5" s="121" customFormat="1" ht="20.100000000000001" customHeight="1">
      <c r="A663" s="114" t="s">
        <v>641</v>
      </c>
      <c r="B663" s="109"/>
      <c r="C663" s="109"/>
      <c r="D663" s="111" t="str">
        <f t="shared" si="10"/>
        <v/>
      </c>
      <c r="E663" s="120"/>
    </row>
    <row r="664" spans="1:5" s="121" customFormat="1" ht="20.100000000000001" customHeight="1">
      <c r="A664" s="114" t="s">
        <v>642</v>
      </c>
      <c r="B664" s="109"/>
      <c r="C664" s="109"/>
      <c r="D664" s="111" t="str">
        <f t="shared" si="10"/>
        <v/>
      </c>
      <c r="E664" s="120"/>
    </row>
    <row r="665" spans="1:5" ht="20.100000000000001" customHeight="1">
      <c r="A665" s="114" t="s">
        <v>643</v>
      </c>
      <c r="B665" s="109"/>
      <c r="C665" s="109">
        <v>19</v>
      </c>
      <c r="D665" s="111" t="str">
        <f t="shared" si="10"/>
        <v/>
      </c>
      <c r="E665" s="109"/>
    </row>
    <row r="666" spans="1:5" ht="20.100000000000001" customHeight="1">
      <c r="A666" s="114" t="s">
        <v>644</v>
      </c>
      <c r="B666" s="111">
        <f>SUM(B667,B672,B685,B689,B701,B704,B708,B718,B723,B729,B733,B736,)</f>
        <v>1107</v>
      </c>
      <c r="C666" s="111">
        <f>SUM(C667,C672,C685,C689,C701,C704,C708,C718,C723,C729,C733,C736,)</f>
        <v>1624</v>
      </c>
      <c r="D666" s="111">
        <f t="shared" si="10"/>
        <v>146.69999999999999</v>
      </c>
      <c r="E666" s="109"/>
    </row>
    <row r="667" spans="1:5" ht="20.100000000000001" customHeight="1">
      <c r="A667" s="114" t="s">
        <v>645</v>
      </c>
      <c r="B667" s="111">
        <f>SUM(B668:B671)</f>
        <v>0</v>
      </c>
      <c r="C667" s="111">
        <f>SUM(C668:C671)</f>
        <v>125</v>
      </c>
      <c r="D667" s="111" t="str">
        <f t="shared" si="10"/>
        <v/>
      </c>
      <c r="E667" s="109"/>
    </row>
    <row r="668" spans="1:5" ht="20.100000000000001" customHeight="1">
      <c r="A668" s="114" t="s">
        <v>166</v>
      </c>
      <c r="B668" s="109"/>
      <c r="C668" s="109">
        <v>105</v>
      </c>
      <c r="D668" s="111" t="str">
        <f t="shared" si="10"/>
        <v/>
      </c>
      <c r="E668" s="109"/>
    </row>
    <row r="669" spans="1:5" ht="20.100000000000001" customHeight="1">
      <c r="A669" s="114" t="s">
        <v>167</v>
      </c>
      <c r="B669" s="109"/>
      <c r="C669" s="109">
        <v>20</v>
      </c>
      <c r="D669" s="111" t="str">
        <f t="shared" si="10"/>
        <v/>
      </c>
      <c r="E669" s="109"/>
    </row>
    <row r="670" spans="1:5" ht="20.100000000000001" customHeight="1">
      <c r="A670" s="114" t="s">
        <v>168</v>
      </c>
      <c r="B670" s="109"/>
      <c r="C670" s="109"/>
      <c r="D670" s="111" t="str">
        <f t="shared" si="10"/>
        <v/>
      </c>
      <c r="E670" s="109"/>
    </row>
    <row r="671" spans="1:5" ht="20.100000000000001" customHeight="1">
      <c r="A671" s="114" t="s">
        <v>646</v>
      </c>
      <c r="B671" s="109"/>
      <c r="C671" s="109"/>
      <c r="D671" s="111" t="str">
        <f t="shared" si="10"/>
        <v/>
      </c>
      <c r="E671" s="109"/>
    </row>
    <row r="672" spans="1:5" ht="20.100000000000001" customHeight="1">
      <c r="A672" s="114" t="s">
        <v>647</v>
      </c>
      <c r="B672" s="111">
        <f>SUM(B673:B684)</f>
        <v>0</v>
      </c>
      <c r="C672" s="111">
        <f>SUM(C673:C684)</f>
        <v>0</v>
      </c>
      <c r="D672" s="111" t="str">
        <f t="shared" si="10"/>
        <v/>
      </c>
      <c r="E672" s="109"/>
    </row>
    <row r="673" spans="1:5" ht="20.100000000000001" customHeight="1">
      <c r="A673" s="114" t="s">
        <v>648</v>
      </c>
      <c r="B673" s="109"/>
      <c r="C673" s="109"/>
      <c r="D673" s="111" t="str">
        <f t="shared" si="10"/>
        <v/>
      </c>
      <c r="E673" s="109"/>
    </row>
    <row r="674" spans="1:5" ht="20.100000000000001" customHeight="1">
      <c r="A674" s="114" t="s">
        <v>649</v>
      </c>
      <c r="B674" s="109"/>
      <c r="C674" s="109"/>
      <c r="D674" s="111" t="str">
        <f t="shared" si="10"/>
        <v/>
      </c>
      <c r="E674" s="109"/>
    </row>
    <row r="675" spans="1:5" ht="20.100000000000001" customHeight="1">
      <c r="A675" s="114" t="s">
        <v>650</v>
      </c>
      <c r="B675" s="109"/>
      <c r="C675" s="109"/>
      <c r="D675" s="111" t="str">
        <f t="shared" si="10"/>
        <v/>
      </c>
      <c r="E675" s="109"/>
    </row>
    <row r="676" spans="1:5" ht="20.100000000000001" customHeight="1">
      <c r="A676" s="114" t="s">
        <v>651</v>
      </c>
      <c r="B676" s="109"/>
      <c r="C676" s="109"/>
      <c r="D676" s="111" t="str">
        <f t="shared" si="10"/>
        <v/>
      </c>
      <c r="E676" s="109"/>
    </row>
    <row r="677" spans="1:5" ht="20.100000000000001" customHeight="1">
      <c r="A677" s="114" t="s">
        <v>652</v>
      </c>
      <c r="B677" s="109"/>
      <c r="C677" s="109"/>
      <c r="D677" s="111" t="str">
        <f t="shared" si="10"/>
        <v/>
      </c>
      <c r="E677" s="109"/>
    </row>
    <row r="678" spans="1:5" ht="20.100000000000001" customHeight="1">
      <c r="A678" s="114" t="s">
        <v>653</v>
      </c>
      <c r="B678" s="109"/>
      <c r="C678" s="109"/>
      <c r="D678" s="111" t="str">
        <f t="shared" si="10"/>
        <v/>
      </c>
      <c r="E678" s="109"/>
    </row>
    <row r="679" spans="1:5" ht="20.100000000000001" customHeight="1">
      <c r="A679" s="114" t="s">
        <v>654</v>
      </c>
      <c r="B679" s="109"/>
      <c r="C679" s="109"/>
      <c r="D679" s="111" t="str">
        <f t="shared" si="10"/>
        <v/>
      </c>
      <c r="E679" s="109"/>
    </row>
    <row r="680" spans="1:5" ht="20.100000000000001" customHeight="1">
      <c r="A680" s="114" t="s">
        <v>655</v>
      </c>
      <c r="B680" s="109"/>
      <c r="C680" s="109"/>
      <c r="D680" s="111" t="str">
        <f t="shared" si="10"/>
        <v/>
      </c>
      <c r="E680" s="109"/>
    </row>
    <row r="681" spans="1:5" ht="20.100000000000001" customHeight="1">
      <c r="A681" s="114" t="s">
        <v>656</v>
      </c>
      <c r="B681" s="109"/>
      <c r="C681" s="109"/>
      <c r="D681" s="111" t="str">
        <f t="shared" si="10"/>
        <v/>
      </c>
      <c r="E681" s="109"/>
    </row>
    <row r="682" spans="1:5" ht="20.100000000000001" customHeight="1">
      <c r="A682" s="114" t="s">
        <v>657</v>
      </c>
      <c r="B682" s="109"/>
      <c r="C682" s="109"/>
      <c r="D682" s="111" t="str">
        <f t="shared" si="10"/>
        <v/>
      </c>
      <c r="E682" s="109"/>
    </row>
    <row r="683" spans="1:5" ht="20.100000000000001" customHeight="1">
      <c r="A683" s="114" t="s">
        <v>658</v>
      </c>
      <c r="B683" s="109"/>
      <c r="C683" s="109"/>
      <c r="D683" s="111" t="str">
        <f t="shared" si="10"/>
        <v/>
      </c>
      <c r="E683" s="109"/>
    </row>
    <row r="684" spans="1:5" ht="20.100000000000001" customHeight="1">
      <c r="A684" s="114" t="s">
        <v>659</v>
      </c>
      <c r="B684" s="109"/>
      <c r="C684" s="109"/>
      <c r="D684" s="111" t="str">
        <f t="shared" si="10"/>
        <v/>
      </c>
      <c r="E684" s="109"/>
    </row>
    <row r="685" spans="1:5" ht="20.100000000000001" customHeight="1">
      <c r="A685" s="114" t="s">
        <v>660</v>
      </c>
      <c r="B685" s="111">
        <f>SUM(B686:B688)</f>
        <v>0</v>
      </c>
      <c r="C685" s="111">
        <f>SUM(C686:C688)</f>
        <v>9</v>
      </c>
      <c r="D685" s="111" t="str">
        <f t="shared" si="10"/>
        <v/>
      </c>
      <c r="E685" s="109"/>
    </row>
    <row r="686" spans="1:5" ht="20.100000000000001" customHeight="1">
      <c r="A686" s="114" t="s">
        <v>661</v>
      </c>
      <c r="B686" s="109"/>
      <c r="C686" s="109"/>
      <c r="D686" s="111" t="str">
        <f t="shared" si="10"/>
        <v/>
      </c>
      <c r="E686" s="109"/>
    </row>
    <row r="687" spans="1:5" ht="20.100000000000001" customHeight="1">
      <c r="A687" s="114" t="s">
        <v>662</v>
      </c>
      <c r="B687" s="109"/>
      <c r="C687" s="109"/>
      <c r="D687" s="111" t="str">
        <f t="shared" si="10"/>
        <v/>
      </c>
      <c r="E687" s="109"/>
    </row>
    <row r="688" spans="1:5" ht="20.100000000000001" customHeight="1">
      <c r="A688" s="114" t="s">
        <v>663</v>
      </c>
      <c r="B688" s="109"/>
      <c r="C688" s="109">
        <v>9</v>
      </c>
      <c r="D688" s="111" t="str">
        <f t="shared" si="10"/>
        <v/>
      </c>
      <c r="E688" s="109"/>
    </row>
    <row r="689" spans="1:5" ht="20.100000000000001" customHeight="1">
      <c r="A689" s="114" t="s">
        <v>664</v>
      </c>
      <c r="B689" s="111">
        <f>SUM(B690:B700)</f>
        <v>435</v>
      </c>
      <c r="C689" s="111">
        <f>SUM(C690:C700)</f>
        <v>746</v>
      </c>
      <c r="D689" s="111">
        <f t="shared" si="10"/>
        <v>171.5</v>
      </c>
      <c r="E689" s="109"/>
    </row>
    <row r="690" spans="1:5" ht="20.100000000000001" customHeight="1">
      <c r="A690" s="114" t="s">
        <v>665</v>
      </c>
      <c r="B690" s="109"/>
      <c r="C690" s="109"/>
      <c r="D690" s="111" t="str">
        <f t="shared" si="10"/>
        <v/>
      </c>
      <c r="E690" s="109"/>
    </row>
    <row r="691" spans="1:5" ht="20.100000000000001" customHeight="1">
      <c r="A691" s="114" t="s">
        <v>666</v>
      </c>
      <c r="B691" s="109"/>
      <c r="C691" s="109"/>
      <c r="D691" s="111" t="str">
        <f t="shared" si="10"/>
        <v/>
      </c>
      <c r="E691" s="109"/>
    </row>
    <row r="692" spans="1:5" ht="20.100000000000001" customHeight="1">
      <c r="A692" s="114" t="s">
        <v>667</v>
      </c>
      <c r="B692" s="109"/>
      <c r="C692" s="109"/>
      <c r="D692" s="111" t="str">
        <f t="shared" si="10"/>
        <v/>
      </c>
      <c r="E692" s="109"/>
    </row>
    <row r="693" spans="1:5" ht="20.100000000000001" customHeight="1">
      <c r="A693" s="114" t="s">
        <v>668</v>
      </c>
      <c r="B693" s="109"/>
      <c r="C693" s="109"/>
      <c r="D693" s="111" t="str">
        <f t="shared" si="10"/>
        <v/>
      </c>
      <c r="E693" s="109"/>
    </row>
    <row r="694" spans="1:5" ht="20.100000000000001" customHeight="1">
      <c r="A694" s="114" t="s">
        <v>669</v>
      </c>
      <c r="B694" s="109">
        <v>64</v>
      </c>
      <c r="C694" s="109"/>
      <c r="D694" s="111">
        <f t="shared" si="10"/>
        <v>0</v>
      </c>
      <c r="E694" s="109"/>
    </row>
    <row r="695" spans="1:5" ht="20.100000000000001" customHeight="1">
      <c r="A695" s="114" t="s">
        <v>670</v>
      </c>
      <c r="B695" s="109"/>
      <c r="C695" s="109"/>
      <c r="D695" s="111" t="str">
        <f t="shared" si="10"/>
        <v/>
      </c>
      <c r="E695" s="109"/>
    </row>
    <row r="696" spans="1:5" ht="20.100000000000001" customHeight="1">
      <c r="A696" s="114" t="s">
        <v>671</v>
      </c>
      <c r="B696" s="109"/>
      <c r="C696" s="109"/>
      <c r="D696" s="111" t="str">
        <f t="shared" si="10"/>
        <v/>
      </c>
      <c r="E696" s="109"/>
    </row>
    <row r="697" spans="1:5" ht="20.100000000000001" customHeight="1">
      <c r="A697" s="114" t="s">
        <v>672</v>
      </c>
      <c r="B697" s="109">
        <v>371</v>
      </c>
      <c r="C697" s="109">
        <v>746</v>
      </c>
      <c r="D697" s="111">
        <f t="shared" si="10"/>
        <v>201.1</v>
      </c>
      <c r="E697" s="109"/>
    </row>
    <row r="698" spans="1:5" ht="20.100000000000001" customHeight="1">
      <c r="A698" s="114" t="s">
        <v>673</v>
      </c>
      <c r="B698" s="109"/>
      <c r="C698" s="109"/>
      <c r="D698" s="111" t="str">
        <f t="shared" si="10"/>
        <v/>
      </c>
      <c r="E698" s="109"/>
    </row>
    <row r="699" spans="1:5" ht="20.100000000000001" customHeight="1">
      <c r="A699" s="114" t="s">
        <v>674</v>
      </c>
      <c r="B699" s="109"/>
      <c r="C699" s="109"/>
      <c r="D699" s="111" t="str">
        <f t="shared" si="10"/>
        <v/>
      </c>
      <c r="E699" s="109"/>
    </row>
    <row r="700" spans="1:5" ht="20.100000000000001" customHeight="1">
      <c r="A700" s="114" t="s">
        <v>675</v>
      </c>
      <c r="B700" s="109"/>
      <c r="C700" s="109"/>
      <c r="D700" s="111" t="str">
        <f t="shared" si="10"/>
        <v/>
      </c>
      <c r="E700" s="109"/>
    </row>
    <row r="701" spans="1:5" ht="20.100000000000001" customHeight="1">
      <c r="A701" s="114" t="s">
        <v>676</v>
      </c>
      <c r="B701" s="111">
        <f>SUM(B702:B703)</f>
        <v>0</v>
      </c>
      <c r="C701" s="111">
        <f>SUM(C702:C703)</f>
        <v>0</v>
      </c>
      <c r="D701" s="111" t="str">
        <f t="shared" si="10"/>
        <v/>
      </c>
      <c r="E701" s="109"/>
    </row>
    <row r="702" spans="1:5" ht="20.100000000000001" customHeight="1">
      <c r="A702" s="114" t="s">
        <v>677</v>
      </c>
      <c r="B702" s="109"/>
      <c r="C702" s="109"/>
      <c r="D702" s="111" t="str">
        <f t="shared" si="10"/>
        <v/>
      </c>
      <c r="E702" s="109"/>
    </row>
    <row r="703" spans="1:5" ht="20.100000000000001" customHeight="1">
      <c r="A703" s="114" t="s">
        <v>678</v>
      </c>
      <c r="B703" s="109"/>
      <c r="C703" s="109"/>
      <c r="D703" s="111" t="str">
        <f t="shared" si="10"/>
        <v/>
      </c>
      <c r="E703" s="109"/>
    </row>
    <row r="704" spans="1:5" ht="20.100000000000001" customHeight="1">
      <c r="A704" s="114" t="s">
        <v>679</v>
      </c>
      <c r="B704" s="111">
        <f>SUM(B705:B707)</f>
        <v>257</v>
      </c>
      <c r="C704" s="111">
        <f>SUM(C705:C707)</f>
        <v>347</v>
      </c>
      <c r="D704" s="111">
        <f t="shared" si="10"/>
        <v>135</v>
      </c>
      <c r="E704" s="109"/>
    </row>
    <row r="705" spans="1:5" ht="20.100000000000001" customHeight="1">
      <c r="A705" s="114" t="s">
        <v>680</v>
      </c>
      <c r="B705" s="109"/>
      <c r="C705" s="109"/>
      <c r="D705" s="111" t="str">
        <f t="shared" si="10"/>
        <v/>
      </c>
      <c r="E705" s="109"/>
    </row>
    <row r="706" spans="1:5" ht="20.100000000000001" customHeight="1">
      <c r="A706" s="114" t="s">
        <v>681</v>
      </c>
      <c r="B706" s="109">
        <v>78</v>
      </c>
      <c r="C706" s="109">
        <v>347</v>
      </c>
      <c r="D706" s="111">
        <f t="shared" si="10"/>
        <v>444.9</v>
      </c>
      <c r="E706" s="109"/>
    </row>
    <row r="707" spans="1:5" ht="20.100000000000001" customHeight="1">
      <c r="A707" s="114" t="s">
        <v>682</v>
      </c>
      <c r="B707" s="109">
        <v>179</v>
      </c>
      <c r="C707" s="109"/>
      <c r="D707" s="111">
        <f t="shared" si="10"/>
        <v>0</v>
      </c>
      <c r="E707" s="109"/>
    </row>
    <row r="708" spans="1:5" ht="20.100000000000001" customHeight="1">
      <c r="A708" s="114" t="s">
        <v>683</v>
      </c>
      <c r="B708" s="111">
        <f>SUM(B709:B717)</f>
        <v>103</v>
      </c>
      <c r="C708" s="111">
        <f>SUM(C709:C717)</f>
        <v>89</v>
      </c>
      <c r="D708" s="111">
        <f t="shared" si="10"/>
        <v>86.4</v>
      </c>
      <c r="E708" s="109"/>
    </row>
    <row r="709" spans="1:5" ht="20.100000000000001" customHeight="1">
      <c r="A709" s="114" t="s">
        <v>166</v>
      </c>
      <c r="B709" s="109"/>
      <c r="C709" s="109"/>
      <c r="D709" s="111" t="str">
        <f t="shared" ref="D709:D772" si="11">IF(B709=0,"",ROUND(C709/B709*100,1))</f>
        <v/>
      </c>
      <c r="E709" s="109"/>
    </row>
    <row r="710" spans="1:5" ht="20.100000000000001" customHeight="1">
      <c r="A710" s="114" t="s">
        <v>167</v>
      </c>
      <c r="B710" s="109"/>
      <c r="C710" s="109"/>
      <c r="D710" s="111" t="str">
        <f t="shared" si="11"/>
        <v/>
      </c>
      <c r="E710" s="109"/>
    </row>
    <row r="711" spans="1:5" ht="20.100000000000001" customHeight="1">
      <c r="A711" s="114" t="s">
        <v>168</v>
      </c>
      <c r="B711" s="109"/>
      <c r="C711" s="109"/>
      <c r="D711" s="111" t="str">
        <f t="shared" si="11"/>
        <v/>
      </c>
      <c r="E711" s="109"/>
    </row>
    <row r="712" spans="1:5" ht="20.100000000000001" customHeight="1">
      <c r="A712" s="114" t="s">
        <v>684</v>
      </c>
      <c r="B712" s="109"/>
      <c r="C712" s="109"/>
      <c r="D712" s="111" t="str">
        <f t="shared" si="11"/>
        <v/>
      </c>
      <c r="E712" s="109"/>
    </row>
    <row r="713" spans="1:5" ht="20.100000000000001" customHeight="1">
      <c r="A713" s="114" t="s">
        <v>685</v>
      </c>
      <c r="B713" s="109"/>
      <c r="C713" s="109"/>
      <c r="D713" s="111" t="str">
        <f t="shared" si="11"/>
        <v/>
      </c>
      <c r="E713" s="109"/>
    </row>
    <row r="714" spans="1:5" ht="20.100000000000001" customHeight="1">
      <c r="A714" s="114" t="s">
        <v>686</v>
      </c>
      <c r="B714" s="109"/>
      <c r="C714" s="109"/>
      <c r="D714" s="111" t="str">
        <f t="shared" si="11"/>
        <v/>
      </c>
      <c r="E714" s="109"/>
    </row>
    <row r="715" spans="1:5" ht="20.100000000000001" customHeight="1">
      <c r="A715" s="114" t="s">
        <v>687</v>
      </c>
      <c r="B715" s="109">
        <v>103</v>
      </c>
      <c r="C715" s="109">
        <v>89</v>
      </c>
      <c r="D715" s="111">
        <f t="shared" si="11"/>
        <v>86.4</v>
      </c>
      <c r="E715" s="109"/>
    </row>
    <row r="716" spans="1:5" ht="20.100000000000001" customHeight="1">
      <c r="A716" s="114" t="s">
        <v>175</v>
      </c>
      <c r="B716" s="109"/>
      <c r="C716" s="109"/>
      <c r="D716" s="111" t="str">
        <f t="shared" si="11"/>
        <v/>
      </c>
      <c r="E716" s="109"/>
    </row>
    <row r="717" spans="1:5" ht="20.100000000000001" customHeight="1">
      <c r="A717" s="114" t="s">
        <v>688</v>
      </c>
      <c r="B717" s="109"/>
      <c r="C717" s="109"/>
      <c r="D717" s="111" t="str">
        <f t="shared" si="11"/>
        <v/>
      </c>
      <c r="E717" s="109"/>
    </row>
    <row r="718" spans="1:5" s="121" customFormat="1" ht="20.100000000000001" customHeight="1">
      <c r="A718" s="114" t="s">
        <v>689</v>
      </c>
      <c r="B718" s="111">
        <f>SUM(B719:B722)</f>
        <v>0</v>
      </c>
      <c r="C718" s="111">
        <f>SUM(C719:C722)</f>
        <v>0</v>
      </c>
      <c r="D718" s="111" t="str">
        <f t="shared" si="11"/>
        <v/>
      </c>
      <c r="E718" s="120"/>
    </row>
    <row r="719" spans="1:5" s="121" customFormat="1" ht="20.100000000000001" customHeight="1">
      <c r="A719" s="114" t="s">
        <v>690</v>
      </c>
      <c r="B719" s="109"/>
      <c r="C719" s="109"/>
      <c r="D719" s="111" t="str">
        <f t="shared" si="11"/>
        <v/>
      </c>
      <c r="E719" s="120"/>
    </row>
    <row r="720" spans="1:5" s="121" customFormat="1" ht="20.100000000000001" customHeight="1">
      <c r="A720" s="114" t="s">
        <v>691</v>
      </c>
      <c r="B720" s="109"/>
      <c r="C720" s="109"/>
      <c r="D720" s="111" t="str">
        <f t="shared" si="11"/>
        <v/>
      </c>
      <c r="E720" s="120"/>
    </row>
    <row r="721" spans="1:5" s="121" customFormat="1" ht="20.100000000000001" customHeight="1">
      <c r="A721" s="114" t="s">
        <v>692</v>
      </c>
      <c r="B721" s="109"/>
      <c r="C721" s="109"/>
      <c r="D721" s="111" t="str">
        <f t="shared" si="11"/>
        <v/>
      </c>
      <c r="E721" s="120"/>
    </row>
    <row r="722" spans="1:5" s="121" customFormat="1" ht="20.100000000000001" customHeight="1">
      <c r="A722" s="114" t="s">
        <v>693</v>
      </c>
      <c r="B722" s="109"/>
      <c r="C722" s="109"/>
      <c r="D722" s="111" t="str">
        <f t="shared" si="11"/>
        <v/>
      </c>
      <c r="E722" s="120"/>
    </row>
    <row r="723" spans="1:5" s="121" customFormat="1" ht="20.100000000000001" customHeight="1">
      <c r="A723" s="114" t="s">
        <v>694</v>
      </c>
      <c r="B723" s="111">
        <f>SUM(B724:B728)</f>
        <v>312</v>
      </c>
      <c r="C723" s="111">
        <f>SUM(C724:C728)</f>
        <v>299</v>
      </c>
      <c r="D723" s="111">
        <f t="shared" si="11"/>
        <v>95.8</v>
      </c>
      <c r="E723" s="120"/>
    </row>
    <row r="724" spans="1:5" s="121" customFormat="1" ht="20.100000000000001" customHeight="1">
      <c r="A724" s="114" t="s">
        <v>695</v>
      </c>
      <c r="B724" s="109"/>
      <c r="C724" s="109"/>
      <c r="D724" s="111" t="str">
        <f t="shared" si="11"/>
        <v/>
      </c>
      <c r="E724" s="120"/>
    </row>
    <row r="725" spans="1:5" s="121" customFormat="1" ht="20.100000000000001" customHeight="1">
      <c r="A725" s="114" t="s">
        <v>696</v>
      </c>
      <c r="B725" s="109"/>
      <c r="C725" s="109"/>
      <c r="D725" s="111" t="str">
        <f t="shared" si="11"/>
        <v/>
      </c>
      <c r="E725" s="120"/>
    </row>
    <row r="726" spans="1:5" s="121" customFormat="1" ht="20.100000000000001" customHeight="1">
      <c r="A726" s="114" t="s">
        <v>697</v>
      </c>
      <c r="B726" s="109">
        <v>312</v>
      </c>
      <c r="C726" s="109">
        <v>299</v>
      </c>
      <c r="D726" s="111">
        <f t="shared" si="11"/>
        <v>95.8</v>
      </c>
      <c r="E726" s="120"/>
    </row>
    <row r="727" spans="1:5" s="121" customFormat="1" ht="20.100000000000001" customHeight="1">
      <c r="A727" s="114" t="s">
        <v>698</v>
      </c>
      <c r="B727" s="109"/>
      <c r="C727" s="109"/>
      <c r="D727" s="111" t="str">
        <f t="shared" si="11"/>
        <v/>
      </c>
      <c r="E727" s="120"/>
    </row>
    <row r="728" spans="1:5" s="121" customFormat="1" ht="20.100000000000001" customHeight="1">
      <c r="A728" s="114" t="s">
        <v>699</v>
      </c>
      <c r="B728" s="109"/>
      <c r="C728" s="109"/>
      <c r="D728" s="111" t="str">
        <f t="shared" si="11"/>
        <v/>
      </c>
      <c r="E728" s="120"/>
    </row>
    <row r="729" spans="1:5" s="121" customFormat="1" ht="20.100000000000001" customHeight="1">
      <c r="A729" s="114" t="s">
        <v>700</v>
      </c>
      <c r="B729" s="111">
        <f>SUM(B730:B732)</f>
        <v>0</v>
      </c>
      <c r="C729" s="111">
        <f>SUM(C730:C732)</f>
        <v>0</v>
      </c>
      <c r="D729" s="111" t="str">
        <f t="shared" si="11"/>
        <v/>
      </c>
      <c r="E729" s="120"/>
    </row>
    <row r="730" spans="1:5" s="121" customFormat="1" ht="20.100000000000001" customHeight="1">
      <c r="A730" s="114" t="s">
        <v>701</v>
      </c>
      <c r="B730" s="109"/>
      <c r="C730" s="109"/>
      <c r="D730" s="111" t="str">
        <f t="shared" si="11"/>
        <v/>
      </c>
      <c r="E730" s="120"/>
    </row>
    <row r="731" spans="1:5" s="121" customFormat="1" ht="20.100000000000001" customHeight="1">
      <c r="A731" s="114" t="s">
        <v>702</v>
      </c>
      <c r="B731" s="109"/>
      <c r="C731" s="109"/>
      <c r="D731" s="111" t="str">
        <f t="shared" si="11"/>
        <v/>
      </c>
      <c r="E731" s="120"/>
    </row>
    <row r="732" spans="1:5" s="121" customFormat="1" ht="20.100000000000001" customHeight="1">
      <c r="A732" s="114" t="s">
        <v>703</v>
      </c>
      <c r="B732" s="109"/>
      <c r="C732" s="109"/>
      <c r="D732" s="111" t="str">
        <f t="shared" si="11"/>
        <v/>
      </c>
      <c r="E732" s="120"/>
    </row>
    <row r="733" spans="1:5" s="121" customFormat="1" ht="20.100000000000001" customHeight="1">
      <c r="A733" s="114" t="s">
        <v>704</v>
      </c>
      <c r="B733" s="111">
        <f>SUM(B734:B735)</f>
        <v>0</v>
      </c>
      <c r="C733" s="111">
        <f>SUM(C734:C735)</f>
        <v>9</v>
      </c>
      <c r="D733" s="111" t="str">
        <f t="shared" si="11"/>
        <v/>
      </c>
      <c r="E733" s="120"/>
    </row>
    <row r="734" spans="1:5" s="121" customFormat="1" ht="20.100000000000001" customHeight="1">
      <c r="A734" s="114" t="s">
        <v>705</v>
      </c>
      <c r="B734" s="109"/>
      <c r="C734" s="109">
        <v>9</v>
      </c>
      <c r="D734" s="111" t="str">
        <f t="shared" si="11"/>
        <v/>
      </c>
      <c r="E734" s="120"/>
    </row>
    <row r="735" spans="1:5" s="121" customFormat="1" ht="20.100000000000001" customHeight="1">
      <c r="A735" s="114" t="s">
        <v>706</v>
      </c>
      <c r="B735" s="109"/>
      <c r="C735" s="109"/>
      <c r="D735" s="111" t="str">
        <f t="shared" si="11"/>
        <v/>
      </c>
      <c r="E735" s="120"/>
    </row>
    <row r="736" spans="1:5" ht="20.100000000000001" customHeight="1">
      <c r="A736" s="114" t="s">
        <v>707</v>
      </c>
      <c r="B736" s="109"/>
      <c r="C736" s="109"/>
      <c r="D736" s="111" t="str">
        <f t="shared" si="11"/>
        <v/>
      </c>
      <c r="E736" s="109"/>
    </row>
    <row r="737" spans="1:5" ht="20.100000000000001" customHeight="1">
      <c r="A737" s="114" t="s">
        <v>708</v>
      </c>
      <c r="B737" s="111">
        <f>SUM(B738,B747,B751,B759,B765,B771,B777,B780,B783,B784,B785,B791,B792,B793,B808,)</f>
        <v>265</v>
      </c>
      <c r="C737" s="111">
        <f>SUM(C738,C747,C751,C759,C765,C771,C777,C780,C783,C784,C785,C791,C792,C793,C808,)</f>
        <v>630</v>
      </c>
      <c r="D737" s="111">
        <f t="shared" si="11"/>
        <v>237.7</v>
      </c>
      <c r="E737" s="109"/>
    </row>
    <row r="738" spans="1:5" ht="20.100000000000001" customHeight="1">
      <c r="A738" s="114" t="s">
        <v>709</v>
      </c>
      <c r="B738" s="111">
        <f>SUM(B739:B746)</f>
        <v>2</v>
      </c>
      <c r="C738" s="111">
        <f>SUM(C739:C746)</f>
        <v>0</v>
      </c>
      <c r="D738" s="111">
        <f t="shared" si="11"/>
        <v>0</v>
      </c>
      <c r="E738" s="109"/>
    </row>
    <row r="739" spans="1:5" ht="20.100000000000001" customHeight="1">
      <c r="A739" s="114" t="s">
        <v>166</v>
      </c>
      <c r="B739" s="109">
        <v>2</v>
      </c>
      <c r="C739" s="109"/>
      <c r="D739" s="111">
        <f t="shared" si="11"/>
        <v>0</v>
      </c>
      <c r="E739" s="109"/>
    </row>
    <row r="740" spans="1:5" ht="20.100000000000001" customHeight="1">
      <c r="A740" s="114" t="s">
        <v>167</v>
      </c>
      <c r="B740" s="109"/>
      <c r="C740" s="109"/>
      <c r="D740" s="111" t="str">
        <f t="shared" si="11"/>
        <v/>
      </c>
      <c r="E740" s="109"/>
    </row>
    <row r="741" spans="1:5" ht="20.100000000000001" customHeight="1">
      <c r="A741" s="114" t="s">
        <v>168</v>
      </c>
      <c r="B741" s="109"/>
      <c r="C741" s="109"/>
      <c r="D741" s="111" t="str">
        <f t="shared" si="11"/>
        <v/>
      </c>
      <c r="E741" s="109"/>
    </row>
    <row r="742" spans="1:5" ht="20.100000000000001" customHeight="1">
      <c r="A742" s="114" t="s">
        <v>710</v>
      </c>
      <c r="B742" s="109"/>
      <c r="C742" s="109"/>
      <c r="D742" s="111" t="str">
        <f t="shared" si="11"/>
        <v/>
      </c>
      <c r="E742" s="109"/>
    </row>
    <row r="743" spans="1:5" ht="20.100000000000001" customHeight="1">
      <c r="A743" s="114" t="s">
        <v>711</v>
      </c>
      <c r="B743" s="109"/>
      <c r="C743" s="109"/>
      <c r="D743" s="111" t="str">
        <f t="shared" si="11"/>
        <v/>
      </c>
      <c r="E743" s="109"/>
    </row>
    <row r="744" spans="1:5" ht="20.100000000000001" customHeight="1">
      <c r="A744" s="114" t="s">
        <v>712</v>
      </c>
      <c r="B744" s="109"/>
      <c r="C744" s="109"/>
      <c r="D744" s="111" t="str">
        <f t="shared" si="11"/>
        <v/>
      </c>
      <c r="E744" s="109"/>
    </row>
    <row r="745" spans="1:5" ht="20.100000000000001" customHeight="1">
      <c r="A745" s="114" t="s">
        <v>713</v>
      </c>
      <c r="B745" s="109"/>
      <c r="C745" s="109"/>
      <c r="D745" s="111" t="str">
        <f t="shared" si="11"/>
        <v/>
      </c>
      <c r="E745" s="109"/>
    </row>
    <row r="746" spans="1:5" ht="20.100000000000001" customHeight="1">
      <c r="A746" s="114" t="s">
        <v>714</v>
      </c>
      <c r="B746" s="109"/>
      <c r="C746" s="109"/>
      <c r="D746" s="111" t="str">
        <f t="shared" si="11"/>
        <v/>
      </c>
      <c r="E746" s="109"/>
    </row>
    <row r="747" spans="1:5" ht="20.100000000000001" customHeight="1">
      <c r="A747" s="114" t="s">
        <v>715</v>
      </c>
      <c r="B747" s="111">
        <f>SUM(B748:B750)</f>
        <v>0</v>
      </c>
      <c r="C747" s="111">
        <f>SUM(C748:C750)</f>
        <v>0</v>
      </c>
      <c r="D747" s="111" t="str">
        <f t="shared" si="11"/>
        <v/>
      </c>
      <c r="E747" s="109"/>
    </row>
    <row r="748" spans="1:5" ht="20.100000000000001" customHeight="1">
      <c r="A748" s="114" t="s">
        <v>716</v>
      </c>
      <c r="B748" s="109"/>
      <c r="C748" s="109"/>
      <c r="D748" s="111" t="str">
        <f t="shared" si="11"/>
        <v/>
      </c>
      <c r="E748" s="109"/>
    </row>
    <row r="749" spans="1:5" ht="20.100000000000001" customHeight="1">
      <c r="A749" s="114" t="s">
        <v>717</v>
      </c>
      <c r="B749" s="109"/>
      <c r="C749" s="109"/>
      <c r="D749" s="111" t="str">
        <f t="shared" si="11"/>
        <v/>
      </c>
      <c r="E749" s="109"/>
    </row>
    <row r="750" spans="1:5" ht="20.100000000000001" customHeight="1">
      <c r="A750" s="114" t="s">
        <v>718</v>
      </c>
      <c r="B750" s="109"/>
      <c r="C750" s="109"/>
      <c r="D750" s="111" t="str">
        <f t="shared" si="11"/>
        <v/>
      </c>
      <c r="E750" s="109"/>
    </row>
    <row r="751" spans="1:5" ht="20.100000000000001" customHeight="1">
      <c r="A751" s="114" t="s">
        <v>719</v>
      </c>
      <c r="B751" s="111">
        <f>SUM(B752:B758)</f>
        <v>143</v>
      </c>
      <c r="C751" s="111">
        <f>SUM(C752:C758)</f>
        <v>630</v>
      </c>
      <c r="D751" s="111">
        <f t="shared" si="11"/>
        <v>440.6</v>
      </c>
      <c r="E751" s="109"/>
    </row>
    <row r="752" spans="1:5" ht="20.100000000000001" customHeight="1">
      <c r="A752" s="114" t="s">
        <v>720</v>
      </c>
      <c r="B752" s="109">
        <v>143</v>
      </c>
      <c r="C752" s="109">
        <v>380</v>
      </c>
      <c r="D752" s="111">
        <f t="shared" si="11"/>
        <v>265.7</v>
      </c>
      <c r="E752" s="109"/>
    </row>
    <row r="753" spans="1:5" ht="20.100000000000001" customHeight="1">
      <c r="A753" s="114" t="s">
        <v>721</v>
      </c>
      <c r="B753" s="109"/>
      <c r="C753" s="109">
        <v>200</v>
      </c>
      <c r="D753" s="111" t="str">
        <f t="shared" si="11"/>
        <v/>
      </c>
      <c r="E753" s="109"/>
    </row>
    <row r="754" spans="1:5" ht="20.100000000000001" customHeight="1">
      <c r="A754" s="114" t="s">
        <v>722</v>
      </c>
      <c r="B754" s="109"/>
      <c r="C754" s="109"/>
      <c r="D754" s="111" t="str">
        <f t="shared" si="11"/>
        <v/>
      </c>
      <c r="E754" s="109"/>
    </row>
    <row r="755" spans="1:5" ht="20.100000000000001" customHeight="1">
      <c r="A755" s="114" t="s">
        <v>723</v>
      </c>
      <c r="B755" s="109"/>
      <c r="C755" s="109"/>
      <c r="D755" s="111" t="str">
        <f t="shared" si="11"/>
        <v/>
      </c>
      <c r="E755" s="109"/>
    </row>
    <row r="756" spans="1:5" ht="20.100000000000001" customHeight="1">
      <c r="A756" s="114" t="s">
        <v>724</v>
      </c>
      <c r="B756" s="109"/>
      <c r="C756" s="109"/>
      <c r="D756" s="111" t="str">
        <f t="shared" si="11"/>
        <v/>
      </c>
      <c r="E756" s="109"/>
    </row>
    <row r="757" spans="1:5" ht="20.100000000000001" customHeight="1">
      <c r="A757" s="114" t="s">
        <v>725</v>
      </c>
      <c r="B757" s="109"/>
      <c r="C757" s="109"/>
      <c r="D757" s="111" t="str">
        <f t="shared" si="11"/>
        <v/>
      </c>
      <c r="E757" s="109"/>
    </row>
    <row r="758" spans="1:5" ht="20.100000000000001" customHeight="1">
      <c r="A758" s="114" t="s">
        <v>726</v>
      </c>
      <c r="B758" s="109"/>
      <c r="C758" s="109">
        <v>50</v>
      </c>
      <c r="D758" s="111" t="str">
        <f t="shared" si="11"/>
        <v/>
      </c>
      <c r="E758" s="109"/>
    </row>
    <row r="759" spans="1:5" ht="20.100000000000001" customHeight="1">
      <c r="A759" s="114" t="s">
        <v>727</v>
      </c>
      <c r="B759" s="111">
        <f>SUM(B760:B764)</f>
        <v>0</v>
      </c>
      <c r="C759" s="111">
        <f>SUM(C760:C764)</f>
        <v>0</v>
      </c>
      <c r="D759" s="111" t="str">
        <f t="shared" si="11"/>
        <v/>
      </c>
      <c r="E759" s="109"/>
    </row>
    <row r="760" spans="1:5" ht="20.100000000000001" customHeight="1">
      <c r="A760" s="114" t="s">
        <v>728</v>
      </c>
      <c r="B760" s="109"/>
      <c r="C760" s="109"/>
      <c r="D760" s="111" t="str">
        <f t="shared" si="11"/>
        <v/>
      </c>
      <c r="E760" s="109"/>
    </row>
    <row r="761" spans="1:5" ht="20.100000000000001" customHeight="1">
      <c r="A761" s="114" t="s">
        <v>729</v>
      </c>
      <c r="B761" s="109"/>
      <c r="C761" s="109"/>
      <c r="D761" s="111" t="str">
        <f t="shared" si="11"/>
        <v/>
      </c>
      <c r="E761" s="109"/>
    </row>
    <row r="762" spans="1:5" ht="20.100000000000001" customHeight="1">
      <c r="A762" s="114" t="s">
        <v>730</v>
      </c>
      <c r="B762" s="109"/>
      <c r="C762" s="109"/>
      <c r="D762" s="111" t="str">
        <f t="shared" si="11"/>
        <v/>
      </c>
      <c r="E762" s="109"/>
    </row>
    <row r="763" spans="1:5" ht="20.100000000000001" customHeight="1">
      <c r="A763" s="114" t="s">
        <v>731</v>
      </c>
      <c r="B763" s="109"/>
      <c r="C763" s="109"/>
      <c r="D763" s="111" t="str">
        <f t="shared" si="11"/>
        <v/>
      </c>
      <c r="E763" s="109"/>
    </row>
    <row r="764" spans="1:5" ht="20.100000000000001" customHeight="1">
      <c r="A764" s="114" t="s">
        <v>732</v>
      </c>
      <c r="B764" s="109"/>
      <c r="C764" s="109"/>
      <c r="D764" s="111" t="str">
        <f t="shared" si="11"/>
        <v/>
      </c>
      <c r="E764" s="109"/>
    </row>
    <row r="765" spans="1:5" ht="20.100000000000001" customHeight="1">
      <c r="A765" s="114" t="s">
        <v>733</v>
      </c>
      <c r="B765" s="111">
        <f>SUM(B766:B770)</f>
        <v>0</v>
      </c>
      <c r="C765" s="111">
        <f>SUM(C766:C770)</f>
        <v>0</v>
      </c>
      <c r="D765" s="111" t="str">
        <f t="shared" si="11"/>
        <v/>
      </c>
      <c r="E765" s="109"/>
    </row>
    <row r="766" spans="1:5" ht="20.100000000000001" customHeight="1">
      <c r="A766" s="114" t="s">
        <v>734</v>
      </c>
      <c r="B766" s="109"/>
      <c r="C766" s="109"/>
      <c r="D766" s="111" t="str">
        <f t="shared" si="11"/>
        <v/>
      </c>
      <c r="E766" s="109"/>
    </row>
    <row r="767" spans="1:5" ht="20.100000000000001" customHeight="1">
      <c r="A767" s="114" t="s">
        <v>735</v>
      </c>
      <c r="B767" s="109"/>
      <c r="C767" s="109"/>
      <c r="D767" s="111" t="str">
        <f t="shared" si="11"/>
        <v/>
      </c>
      <c r="E767" s="109"/>
    </row>
    <row r="768" spans="1:5" ht="20.100000000000001" customHeight="1">
      <c r="A768" s="114" t="s">
        <v>736</v>
      </c>
      <c r="B768" s="109"/>
      <c r="C768" s="109"/>
      <c r="D768" s="111" t="str">
        <f t="shared" si="11"/>
        <v/>
      </c>
      <c r="E768" s="109"/>
    </row>
    <row r="769" spans="1:5" ht="20.100000000000001" customHeight="1">
      <c r="A769" s="114" t="s">
        <v>737</v>
      </c>
      <c r="B769" s="109"/>
      <c r="C769" s="109"/>
      <c r="D769" s="111" t="str">
        <f t="shared" si="11"/>
        <v/>
      </c>
      <c r="E769" s="109"/>
    </row>
    <row r="770" spans="1:5" ht="20.100000000000001" customHeight="1">
      <c r="A770" s="114" t="s">
        <v>738</v>
      </c>
      <c r="B770" s="109"/>
      <c r="C770" s="109"/>
      <c r="D770" s="111" t="str">
        <f t="shared" si="11"/>
        <v/>
      </c>
      <c r="E770" s="109"/>
    </row>
    <row r="771" spans="1:5" ht="20.100000000000001" customHeight="1">
      <c r="A771" s="114" t="s">
        <v>739</v>
      </c>
      <c r="B771" s="111">
        <f>SUM(B772:B776)</f>
        <v>0</v>
      </c>
      <c r="C771" s="111">
        <f>SUM(C772:C776)</f>
        <v>0</v>
      </c>
      <c r="D771" s="111" t="str">
        <f t="shared" si="11"/>
        <v/>
      </c>
      <c r="E771" s="109"/>
    </row>
    <row r="772" spans="1:5" ht="20.100000000000001" customHeight="1">
      <c r="A772" s="114" t="s">
        <v>740</v>
      </c>
      <c r="B772" s="109"/>
      <c r="C772" s="109"/>
      <c r="D772" s="111" t="str">
        <f t="shared" si="11"/>
        <v/>
      </c>
      <c r="E772" s="109"/>
    </row>
    <row r="773" spans="1:5" ht="20.100000000000001" customHeight="1">
      <c r="A773" s="114" t="s">
        <v>741</v>
      </c>
      <c r="B773" s="109"/>
      <c r="C773" s="109"/>
      <c r="D773" s="111" t="str">
        <f t="shared" ref="D773:D836" si="12">IF(B773=0,"",ROUND(C773/B773*100,1))</f>
        <v/>
      </c>
      <c r="E773" s="109"/>
    </row>
    <row r="774" spans="1:5" ht="20.100000000000001" customHeight="1">
      <c r="A774" s="114" t="s">
        <v>742</v>
      </c>
      <c r="B774" s="109"/>
      <c r="C774" s="109"/>
      <c r="D774" s="111" t="str">
        <f t="shared" si="12"/>
        <v/>
      </c>
      <c r="E774" s="109"/>
    </row>
    <row r="775" spans="1:5" ht="20.100000000000001" customHeight="1">
      <c r="A775" s="114" t="s">
        <v>743</v>
      </c>
      <c r="B775" s="109"/>
      <c r="C775" s="109"/>
      <c r="D775" s="111" t="str">
        <f t="shared" si="12"/>
        <v/>
      </c>
      <c r="E775" s="109"/>
    </row>
    <row r="776" spans="1:5" ht="20.100000000000001" customHeight="1">
      <c r="A776" s="114" t="s">
        <v>744</v>
      </c>
      <c r="B776" s="109"/>
      <c r="C776" s="109"/>
      <c r="D776" s="111" t="str">
        <f t="shared" si="12"/>
        <v/>
      </c>
      <c r="E776" s="109"/>
    </row>
    <row r="777" spans="1:5" ht="20.100000000000001" customHeight="1">
      <c r="A777" s="114" t="s">
        <v>745</v>
      </c>
      <c r="B777" s="111">
        <f>SUM(B778:B779)</f>
        <v>0</v>
      </c>
      <c r="C777" s="111">
        <f>SUM(C778:C779)</f>
        <v>0</v>
      </c>
      <c r="D777" s="111" t="str">
        <f t="shared" si="12"/>
        <v/>
      </c>
      <c r="E777" s="109"/>
    </row>
    <row r="778" spans="1:5" ht="20.100000000000001" customHeight="1">
      <c r="A778" s="114" t="s">
        <v>746</v>
      </c>
      <c r="B778" s="109"/>
      <c r="C778" s="109"/>
      <c r="D778" s="111" t="str">
        <f t="shared" si="12"/>
        <v/>
      </c>
      <c r="E778" s="109"/>
    </row>
    <row r="779" spans="1:5" ht="20.100000000000001" customHeight="1">
      <c r="A779" s="114" t="s">
        <v>747</v>
      </c>
      <c r="B779" s="109"/>
      <c r="C779" s="109"/>
      <c r="D779" s="111" t="str">
        <f t="shared" si="12"/>
        <v/>
      </c>
      <c r="E779" s="109"/>
    </row>
    <row r="780" spans="1:5" ht="20.100000000000001" customHeight="1">
      <c r="A780" s="114" t="s">
        <v>748</v>
      </c>
      <c r="B780" s="111">
        <f>SUM(B781:B782)</f>
        <v>0</v>
      </c>
      <c r="C780" s="111">
        <f>SUM(C781:C782)</f>
        <v>0</v>
      </c>
      <c r="D780" s="111" t="str">
        <f t="shared" si="12"/>
        <v/>
      </c>
      <c r="E780" s="109"/>
    </row>
    <row r="781" spans="1:5" ht="20.100000000000001" customHeight="1">
      <c r="A781" s="114" t="s">
        <v>749</v>
      </c>
      <c r="B781" s="109"/>
      <c r="C781" s="109"/>
      <c r="D781" s="111" t="str">
        <f t="shared" si="12"/>
        <v/>
      </c>
      <c r="E781" s="109"/>
    </row>
    <row r="782" spans="1:5" ht="20.100000000000001" customHeight="1">
      <c r="A782" s="114" t="s">
        <v>750</v>
      </c>
      <c r="B782" s="109"/>
      <c r="C782" s="109"/>
      <c r="D782" s="111" t="str">
        <f t="shared" si="12"/>
        <v/>
      </c>
      <c r="E782" s="109"/>
    </row>
    <row r="783" spans="1:5" ht="20.100000000000001" customHeight="1">
      <c r="A783" s="114" t="s">
        <v>751</v>
      </c>
      <c r="B783" s="109"/>
      <c r="C783" s="109"/>
      <c r="D783" s="111" t="str">
        <f t="shared" si="12"/>
        <v/>
      </c>
      <c r="E783" s="109"/>
    </row>
    <row r="784" spans="1:5" ht="20.100000000000001" customHeight="1">
      <c r="A784" s="114" t="s">
        <v>752</v>
      </c>
      <c r="B784" s="109"/>
      <c r="C784" s="109"/>
      <c r="D784" s="111" t="str">
        <f t="shared" si="12"/>
        <v/>
      </c>
      <c r="E784" s="109"/>
    </row>
    <row r="785" spans="1:5" ht="20.100000000000001" customHeight="1">
      <c r="A785" s="114" t="s">
        <v>753</v>
      </c>
      <c r="B785" s="111">
        <f>SUM(B786:B790)</f>
        <v>0</v>
      </c>
      <c r="C785" s="111">
        <f>SUM(C786:C790)</f>
        <v>0</v>
      </c>
      <c r="D785" s="111" t="str">
        <f t="shared" si="12"/>
        <v/>
      </c>
      <c r="E785" s="109"/>
    </row>
    <row r="786" spans="1:5" ht="20.100000000000001" customHeight="1">
      <c r="A786" s="114" t="s">
        <v>754</v>
      </c>
      <c r="B786" s="109"/>
      <c r="C786" s="109"/>
      <c r="D786" s="111" t="str">
        <f t="shared" si="12"/>
        <v/>
      </c>
      <c r="E786" s="109"/>
    </row>
    <row r="787" spans="1:5" ht="20.100000000000001" customHeight="1">
      <c r="A787" s="114" t="s">
        <v>755</v>
      </c>
      <c r="B787" s="109"/>
      <c r="C787" s="109"/>
      <c r="D787" s="111" t="str">
        <f t="shared" si="12"/>
        <v/>
      </c>
      <c r="E787" s="109"/>
    </row>
    <row r="788" spans="1:5" ht="20.100000000000001" customHeight="1">
      <c r="A788" s="114" t="s">
        <v>756</v>
      </c>
      <c r="B788" s="109"/>
      <c r="C788" s="109"/>
      <c r="D788" s="111" t="str">
        <f t="shared" si="12"/>
        <v/>
      </c>
      <c r="E788" s="109"/>
    </row>
    <row r="789" spans="1:5" ht="20.100000000000001" customHeight="1">
      <c r="A789" s="114" t="s">
        <v>757</v>
      </c>
      <c r="B789" s="109"/>
      <c r="C789" s="109"/>
      <c r="D789" s="111" t="str">
        <f t="shared" si="12"/>
        <v/>
      </c>
      <c r="E789" s="109"/>
    </row>
    <row r="790" spans="1:5" ht="20.100000000000001" customHeight="1">
      <c r="A790" s="114" t="s">
        <v>758</v>
      </c>
      <c r="B790" s="109"/>
      <c r="C790" s="109"/>
      <c r="D790" s="111" t="str">
        <f t="shared" si="12"/>
        <v/>
      </c>
      <c r="E790" s="109"/>
    </row>
    <row r="791" spans="1:5" ht="20.100000000000001" customHeight="1">
      <c r="A791" s="114" t="s">
        <v>759</v>
      </c>
      <c r="B791" s="109"/>
      <c r="C791" s="109"/>
      <c r="D791" s="111" t="str">
        <f t="shared" si="12"/>
        <v/>
      </c>
      <c r="E791" s="109"/>
    </row>
    <row r="792" spans="1:5" ht="20.100000000000001" customHeight="1">
      <c r="A792" s="114" t="s">
        <v>760</v>
      </c>
      <c r="B792" s="109"/>
      <c r="C792" s="109"/>
      <c r="D792" s="111" t="str">
        <f t="shared" si="12"/>
        <v/>
      </c>
      <c r="E792" s="109"/>
    </row>
    <row r="793" spans="1:5" ht="20.100000000000001" customHeight="1">
      <c r="A793" s="114" t="s">
        <v>761</v>
      </c>
      <c r="B793" s="111">
        <f>SUM(B794:B807)</f>
        <v>0</v>
      </c>
      <c r="C793" s="111">
        <f>SUM(C794:C807)</f>
        <v>0</v>
      </c>
      <c r="D793" s="111" t="str">
        <f t="shared" si="12"/>
        <v/>
      </c>
      <c r="E793" s="109"/>
    </row>
    <row r="794" spans="1:5" ht="20.100000000000001" customHeight="1">
      <c r="A794" s="114" t="s">
        <v>166</v>
      </c>
      <c r="B794" s="109"/>
      <c r="C794" s="109"/>
      <c r="D794" s="111" t="str">
        <f t="shared" si="12"/>
        <v/>
      </c>
      <c r="E794" s="109"/>
    </row>
    <row r="795" spans="1:5" ht="20.100000000000001" customHeight="1">
      <c r="A795" s="114" t="s">
        <v>167</v>
      </c>
      <c r="B795" s="109"/>
      <c r="C795" s="109"/>
      <c r="D795" s="111" t="str">
        <f t="shared" si="12"/>
        <v/>
      </c>
      <c r="E795" s="109"/>
    </row>
    <row r="796" spans="1:5" ht="20.100000000000001" customHeight="1">
      <c r="A796" s="114" t="s">
        <v>168</v>
      </c>
      <c r="B796" s="109"/>
      <c r="C796" s="109"/>
      <c r="D796" s="111" t="str">
        <f t="shared" si="12"/>
        <v/>
      </c>
      <c r="E796" s="109"/>
    </row>
    <row r="797" spans="1:5" ht="20.100000000000001" customHeight="1">
      <c r="A797" s="114" t="s">
        <v>762</v>
      </c>
      <c r="B797" s="109"/>
      <c r="C797" s="109"/>
      <c r="D797" s="111" t="str">
        <f t="shared" si="12"/>
        <v/>
      </c>
      <c r="E797" s="109"/>
    </row>
    <row r="798" spans="1:5" ht="20.100000000000001" customHeight="1">
      <c r="A798" s="114" t="s">
        <v>763</v>
      </c>
      <c r="B798" s="109"/>
      <c r="C798" s="109"/>
      <c r="D798" s="111" t="str">
        <f t="shared" si="12"/>
        <v/>
      </c>
      <c r="E798" s="109"/>
    </row>
    <row r="799" spans="1:5" ht="20.100000000000001" customHeight="1">
      <c r="A799" s="114" t="s">
        <v>764</v>
      </c>
      <c r="B799" s="109"/>
      <c r="C799" s="109"/>
      <c r="D799" s="111" t="str">
        <f t="shared" si="12"/>
        <v/>
      </c>
      <c r="E799" s="109"/>
    </row>
    <row r="800" spans="1:5" ht="20.100000000000001" customHeight="1">
      <c r="A800" s="114" t="s">
        <v>765</v>
      </c>
      <c r="B800" s="109"/>
      <c r="C800" s="109"/>
      <c r="D800" s="111" t="str">
        <f t="shared" si="12"/>
        <v/>
      </c>
      <c r="E800" s="109"/>
    </row>
    <row r="801" spans="1:5" ht="20.100000000000001" customHeight="1">
      <c r="A801" s="114" t="s">
        <v>766</v>
      </c>
      <c r="B801" s="109"/>
      <c r="C801" s="109"/>
      <c r="D801" s="111" t="str">
        <f t="shared" si="12"/>
        <v/>
      </c>
      <c r="E801" s="109"/>
    </row>
    <row r="802" spans="1:5" ht="20.100000000000001" customHeight="1">
      <c r="A802" s="114" t="s">
        <v>767</v>
      </c>
      <c r="B802" s="109"/>
      <c r="C802" s="109"/>
      <c r="D802" s="111" t="str">
        <f t="shared" si="12"/>
        <v/>
      </c>
      <c r="E802" s="109"/>
    </row>
    <row r="803" spans="1:5" ht="20.100000000000001" customHeight="1">
      <c r="A803" s="114" t="s">
        <v>768</v>
      </c>
      <c r="B803" s="109"/>
      <c r="C803" s="109"/>
      <c r="D803" s="111" t="str">
        <f t="shared" si="12"/>
        <v/>
      </c>
      <c r="E803" s="109"/>
    </row>
    <row r="804" spans="1:5" ht="20.100000000000001" customHeight="1">
      <c r="A804" s="114" t="s">
        <v>209</v>
      </c>
      <c r="B804" s="109"/>
      <c r="C804" s="109"/>
      <c r="D804" s="111" t="str">
        <f t="shared" si="12"/>
        <v/>
      </c>
      <c r="E804" s="109"/>
    </row>
    <row r="805" spans="1:5" ht="20.100000000000001" customHeight="1">
      <c r="A805" s="114" t="s">
        <v>769</v>
      </c>
      <c r="B805" s="109"/>
      <c r="C805" s="109"/>
      <c r="D805" s="111" t="str">
        <f t="shared" si="12"/>
        <v/>
      </c>
      <c r="E805" s="109"/>
    </row>
    <row r="806" spans="1:5" ht="20.100000000000001" customHeight="1">
      <c r="A806" s="114" t="s">
        <v>175</v>
      </c>
      <c r="B806" s="109"/>
      <c r="C806" s="109"/>
      <c r="D806" s="111" t="str">
        <f t="shared" si="12"/>
        <v/>
      </c>
      <c r="E806" s="109"/>
    </row>
    <row r="807" spans="1:5" ht="20.100000000000001" customHeight="1">
      <c r="A807" s="114" t="s">
        <v>770</v>
      </c>
      <c r="B807" s="109"/>
      <c r="C807" s="109"/>
      <c r="D807" s="111" t="str">
        <f t="shared" si="12"/>
        <v/>
      </c>
      <c r="E807" s="109"/>
    </row>
    <row r="808" spans="1:5" ht="20.100000000000001" customHeight="1">
      <c r="A808" s="114" t="s">
        <v>771</v>
      </c>
      <c r="B808" s="109">
        <v>120</v>
      </c>
      <c r="C808" s="109"/>
      <c r="D808" s="111">
        <f t="shared" si="12"/>
        <v>0</v>
      </c>
      <c r="E808" s="109"/>
    </row>
    <row r="809" spans="1:5" ht="20.100000000000001" customHeight="1">
      <c r="A809" s="114" t="s">
        <v>772</v>
      </c>
      <c r="B809" s="111">
        <f>SUM(B810,B822,B823,B826,B827,B828,)</f>
        <v>17364</v>
      </c>
      <c r="C809" s="111">
        <f>SUM(C810,C822,C823,C826,C827,C828,)</f>
        <v>9001</v>
      </c>
      <c r="D809" s="111">
        <f t="shared" si="12"/>
        <v>51.8</v>
      </c>
      <c r="E809" s="109"/>
    </row>
    <row r="810" spans="1:5" ht="20.100000000000001" customHeight="1">
      <c r="A810" s="114" t="s">
        <v>773</v>
      </c>
      <c r="B810" s="111">
        <f>SUM(B811:B821)</f>
        <v>891</v>
      </c>
      <c r="C810" s="111">
        <f>SUM(C811:C821)</f>
        <v>1492</v>
      </c>
      <c r="D810" s="111">
        <f t="shared" si="12"/>
        <v>167.5</v>
      </c>
      <c r="E810" s="109"/>
    </row>
    <row r="811" spans="1:5" ht="20.100000000000001" customHeight="1">
      <c r="A811" s="114" t="s">
        <v>774</v>
      </c>
      <c r="B811" s="109">
        <v>275</v>
      </c>
      <c r="C811" s="109">
        <v>175</v>
      </c>
      <c r="D811" s="111">
        <f t="shared" si="12"/>
        <v>63.6</v>
      </c>
      <c r="E811" s="109"/>
    </row>
    <row r="812" spans="1:5" ht="20.100000000000001" customHeight="1">
      <c r="A812" s="114" t="s">
        <v>775</v>
      </c>
      <c r="B812" s="109"/>
      <c r="C812" s="109">
        <v>169</v>
      </c>
      <c r="D812" s="111" t="str">
        <f t="shared" si="12"/>
        <v/>
      </c>
      <c r="E812" s="109"/>
    </row>
    <row r="813" spans="1:5" ht="20.100000000000001" customHeight="1">
      <c r="A813" s="114" t="s">
        <v>776</v>
      </c>
      <c r="B813" s="109"/>
      <c r="C813" s="109"/>
      <c r="D813" s="111" t="str">
        <f t="shared" si="12"/>
        <v/>
      </c>
      <c r="E813" s="109"/>
    </row>
    <row r="814" spans="1:5" ht="20.100000000000001" customHeight="1">
      <c r="A814" s="114" t="s">
        <v>777</v>
      </c>
      <c r="B814" s="109">
        <v>616</v>
      </c>
      <c r="C814" s="109">
        <v>1148</v>
      </c>
      <c r="D814" s="111">
        <f t="shared" si="12"/>
        <v>186.4</v>
      </c>
      <c r="E814" s="109"/>
    </row>
    <row r="815" spans="1:5" ht="20.100000000000001" customHeight="1">
      <c r="A815" s="114" t="s">
        <v>778</v>
      </c>
      <c r="B815" s="109"/>
      <c r="C815" s="109"/>
      <c r="D815" s="111" t="str">
        <f t="shared" si="12"/>
        <v/>
      </c>
      <c r="E815" s="109"/>
    </row>
    <row r="816" spans="1:5" ht="20.100000000000001" customHeight="1">
      <c r="A816" s="114" t="s">
        <v>779</v>
      </c>
      <c r="B816" s="109"/>
      <c r="C816" s="109"/>
      <c r="D816" s="111" t="str">
        <f t="shared" si="12"/>
        <v/>
      </c>
      <c r="E816" s="109"/>
    </row>
    <row r="817" spans="1:5" ht="20.100000000000001" customHeight="1">
      <c r="A817" s="114" t="s">
        <v>780</v>
      </c>
      <c r="B817" s="109"/>
      <c r="C817" s="109"/>
      <c r="D817" s="111" t="str">
        <f t="shared" si="12"/>
        <v/>
      </c>
      <c r="E817" s="109"/>
    </row>
    <row r="818" spans="1:5" ht="20.100000000000001" customHeight="1">
      <c r="A818" s="114" t="s">
        <v>781</v>
      </c>
      <c r="B818" s="109"/>
      <c r="C818" s="109"/>
      <c r="D818" s="111" t="str">
        <f t="shared" si="12"/>
        <v/>
      </c>
      <c r="E818" s="109"/>
    </row>
    <row r="819" spans="1:5" ht="20.100000000000001" customHeight="1">
      <c r="A819" s="114" t="s">
        <v>782</v>
      </c>
      <c r="B819" s="109"/>
      <c r="C819" s="109"/>
      <c r="D819" s="111" t="str">
        <f t="shared" si="12"/>
        <v/>
      </c>
      <c r="E819" s="109"/>
    </row>
    <row r="820" spans="1:5" ht="20.100000000000001" customHeight="1">
      <c r="A820" s="114" t="s">
        <v>783</v>
      </c>
      <c r="B820" s="109"/>
      <c r="C820" s="109"/>
      <c r="D820" s="111" t="str">
        <f t="shared" si="12"/>
        <v/>
      </c>
      <c r="E820" s="109"/>
    </row>
    <row r="821" spans="1:5" ht="20.100000000000001" customHeight="1">
      <c r="A821" s="114" t="s">
        <v>784</v>
      </c>
      <c r="B821" s="109"/>
      <c r="C821" s="109"/>
      <c r="D821" s="111" t="str">
        <f t="shared" si="12"/>
        <v/>
      </c>
      <c r="E821" s="109"/>
    </row>
    <row r="822" spans="1:5" ht="20.100000000000001" customHeight="1">
      <c r="A822" s="114" t="s">
        <v>785</v>
      </c>
      <c r="B822" s="109">
        <v>52</v>
      </c>
      <c r="C822" s="109">
        <v>210</v>
      </c>
      <c r="D822" s="111">
        <f t="shared" si="12"/>
        <v>403.8</v>
      </c>
      <c r="E822" s="109"/>
    </row>
    <row r="823" spans="1:5" ht="18.75" customHeight="1">
      <c r="A823" s="114" t="s">
        <v>786</v>
      </c>
      <c r="B823" s="111">
        <f>SUM(B824:B825)</f>
        <v>11188</v>
      </c>
      <c r="C823" s="111">
        <f>SUM(C824:C825)</f>
        <v>0</v>
      </c>
      <c r="D823" s="111">
        <f t="shared" si="12"/>
        <v>0</v>
      </c>
      <c r="E823" s="109"/>
    </row>
    <row r="824" spans="1:5" ht="20.100000000000001" customHeight="1">
      <c r="A824" s="114" t="s">
        <v>787</v>
      </c>
      <c r="B824" s="109"/>
      <c r="C824" s="109"/>
      <c r="D824" s="111" t="str">
        <f t="shared" si="12"/>
        <v/>
      </c>
      <c r="E824" s="109"/>
    </row>
    <row r="825" spans="1:5" ht="20.100000000000001" customHeight="1">
      <c r="A825" s="114" t="s">
        <v>788</v>
      </c>
      <c r="B825" s="109">
        <v>11188</v>
      </c>
      <c r="C825" s="109"/>
      <c r="D825" s="111">
        <f t="shared" si="12"/>
        <v>0</v>
      </c>
      <c r="E825" s="109"/>
    </row>
    <row r="826" spans="1:5" ht="20.100000000000001" customHeight="1">
      <c r="A826" s="114" t="s">
        <v>789</v>
      </c>
      <c r="B826" s="109">
        <v>5233</v>
      </c>
      <c r="C826" s="109">
        <v>6079</v>
      </c>
      <c r="D826" s="111">
        <f t="shared" si="12"/>
        <v>116.2</v>
      </c>
      <c r="E826" s="109"/>
    </row>
    <row r="827" spans="1:5" ht="20.100000000000001" customHeight="1">
      <c r="A827" s="114" t="s">
        <v>790</v>
      </c>
      <c r="B827" s="109"/>
      <c r="C827" s="109"/>
      <c r="D827" s="111" t="str">
        <f t="shared" si="12"/>
        <v/>
      </c>
      <c r="E827" s="109"/>
    </row>
    <row r="828" spans="1:5" ht="20.100000000000001" customHeight="1">
      <c r="A828" s="114" t="s">
        <v>791</v>
      </c>
      <c r="B828" s="109"/>
      <c r="C828" s="109">
        <v>1220</v>
      </c>
      <c r="D828" s="111" t="str">
        <f t="shared" si="12"/>
        <v/>
      </c>
      <c r="E828" s="109"/>
    </row>
    <row r="829" spans="1:5" ht="20.100000000000001" customHeight="1">
      <c r="A829" s="114" t="s">
        <v>792</v>
      </c>
      <c r="B829" s="111">
        <f>SUM(B830,B856,B884,B911,B922,B933,B939,B946,B953,B957,)</f>
        <v>1051</v>
      </c>
      <c r="C829" s="111">
        <f>SUM(C830,C856,C884,C911,C922,C933,C939,C946,C953,C957,)</f>
        <v>1140</v>
      </c>
      <c r="D829" s="111">
        <f t="shared" si="12"/>
        <v>108.5</v>
      </c>
      <c r="E829" s="109"/>
    </row>
    <row r="830" spans="1:5" ht="20.100000000000001" customHeight="1">
      <c r="A830" s="114" t="s">
        <v>793</v>
      </c>
      <c r="B830" s="111">
        <f>SUM(B831:B855)</f>
        <v>277</v>
      </c>
      <c r="C830" s="111">
        <f>SUM(C831:C855)</f>
        <v>102</v>
      </c>
      <c r="D830" s="111">
        <f t="shared" si="12"/>
        <v>36.799999999999997</v>
      </c>
      <c r="E830" s="109"/>
    </row>
    <row r="831" spans="1:5" ht="20.100000000000001" customHeight="1">
      <c r="A831" s="114" t="s">
        <v>774</v>
      </c>
      <c r="B831" s="109"/>
      <c r="C831" s="109"/>
      <c r="D831" s="111" t="str">
        <f t="shared" si="12"/>
        <v/>
      </c>
      <c r="E831" s="109"/>
    </row>
    <row r="832" spans="1:5" ht="20.100000000000001" customHeight="1">
      <c r="A832" s="114" t="s">
        <v>775</v>
      </c>
      <c r="B832" s="109"/>
      <c r="C832" s="109"/>
      <c r="D832" s="111" t="str">
        <f t="shared" si="12"/>
        <v/>
      </c>
      <c r="E832" s="109"/>
    </row>
    <row r="833" spans="1:5" ht="20.100000000000001" customHeight="1">
      <c r="A833" s="114" t="s">
        <v>776</v>
      </c>
      <c r="B833" s="109"/>
      <c r="C833" s="109"/>
      <c r="D833" s="111" t="str">
        <f t="shared" si="12"/>
        <v/>
      </c>
      <c r="E833" s="109"/>
    </row>
    <row r="834" spans="1:5" ht="20.100000000000001" customHeight="1">
      <c r="A834" s="114" t="s">
        <v>794</v>
      </c>
      <c r="B834" s="109"/>
      <c r="C834" s="109"/>
      <c r="D834" s="111" t="str">
        <f t="shared" si="12"/>
        <v/>
      </c>
      <c r="E834" s="109"/>
    </row>
    <row r="835" spans="1:5" ht="20.100000000000001" customHeight="1">
      <c r="A835" s="114" t="s">
        <v>795</v>
      </c>
      <c r="B835" s="109"/>
      <c r="C835" s="109"/>
      <c r="D835" s="111" t="str">
        <f t="shared" si="12"/>
        <v/>
      </c>
      <c r="E835" s="109"/>
    </row>
    <row r="836" spans="1:5" ht="20.100000000000001" customHeight="1">
      <c r="A836" s="114" t="s">
        <v>796</v>
      </c>
      <c r="B836" s="109">
        <v>1</v>
      </c>
      <c r="C836" s="109"/>
      <c r="D836" s="111">
        <f t="shared" si="12"/>
        <v>0</v>
      </c>
      <c r="E836" s="109"/>
    </row>
    <row r="837" spans="1:5" ht="20.100000000000001" customHeight="1">
      <c r="A837" s="114" t="s">
        <v>797</v>
      </c>
      <c r="B837" s="109">
        <v>8</v>
      </c>
      <c r="C837" s="109"/>
      <c r="D837" s="111">
        <f t="shared" ref="D837:D900" si="13">IF(B837=0,"",ROUND(C837/B837*100,1))</f>
        <v>0</v>
      </c>
      <c r="E837" s="109"/>
    </row>
    <row r="838" spans="1:5" ht="20.100000000000001" customHeight="1">
      <c r="A838" s="114" t="s">
        <v>798</v>
      </c>
      <c r="B838" s="109"/>
      <c r="C838" s="109"/>
      <c r="D838" s="111" t="str">
        <f t="shared" si="13"/>
        <v/>
      </c>
      <c r="E838" s="109"/>
    </row>
    <row r="839" spans="1:5" ht="20.100000000000001" customHeight="1">
      <c r="A839" s="114" t="s">
        <v>799</v>
      </c>
      <c r="B839" s="109"/>
      <c r="C839" s="109"/>
      <c r="D839" s="111" t="str">
        <f t="shared" si="13"/>
        <v/>
      </c>
      <c r="E839" s="109"/>
    </row>
    <row r="840" spans="1:5" ht="20.100000000000001" customHeight="1">
      <c r="A840" s="114" t="s">
        <v>800</v>
      </c>
      <c r="B840" s="109"/>
      <c r="C840" s="109"/>
      <c r="D840" s="111" t="str">
        <f t="shared" si="13"/>
        <v/>
      </c>
      <c r="E840" s="109"/>
    </row>
    <row r="841" spans="1:5" ht="20.100000000000001" customHeight="1">
      <c r="A841" s="114" t="s">
        <v>801</v>
      </c>
      <c r="B841" s="109"/>
      <c r="C841" s="109"/>
      <c r="D841" s="111" t="str">
        <f t="shared" si="13"/>
        <v/>
      </c>
      <c r="E841" s="109"/>
    </row>
    <row r="842" spans="1:5" ht="20.100000000000001" customHeight="1">
      <c r="A842" s="114" t="s">
        <v>802</v>
      </c>
      <c r="B842" s="109"/>
      <c r="C842" s="109"/>
      <c r="D842" s="111" t="str">
        <f t="shared" si="13"/>
        <v/>
      </c>
      <c r="E842" s="109"/>
    </row>
    <row r="843" spans="1:5" ht="20.100000000000001" customHeight="1">
      <c r="A843" s="114" t="s">
        <v>803</v>
      </c>
      <c r="B843" s="109"/>
      <c r="C843" s="109"/>
      <c r="D843" s="111" t="str">
        <f t="shared" si="13"/>
        <v/>
      </c>
      <c r="E843" s="109"/>
    </row>
    <row r="844" spans="1:5" ht="20.100000000000001" customHeight="1">
      <c r="A844" s="114" t="s">
        <v>804</v>
      </c>
      <c r="B844" s="109"/>
      <c r="C844" s="109"/>
      <c r="D844" s="111" t="str">
        <f t="shared" si="13"/>
        <v/>
      </c>
      <c r="E844" s="109"/>
    </row>
    <row r="845" spans="1:5" ht="20.100000000000001" customHeight="1">
      <c r="A845" s="114" t="s">
        <v>805</v>
      </c>
      <c r="B845" s="109"/>
      <c r="C845" s="109"/>
      <c r="D845" s="111" t="str">
        <f t="shared" si="13"/>
        <v/>
      </c>
      <c r="E845" s="109"/>
    </row>
    <row r="846" spans="1:5" ht="20.100000000000001" customHeight="1">
      <c r="A846" s="114" t="s">
        <v>806</v>
      </c>
      <c r="B846" s="109"/>
      <c r="C846" s="109"/>
      <c r="D846" s="111" t="str">
        <f t="shared" si="13"/>
        <v/>
      </c>
      <c r="E846" s="109"/>
    </row>
    <row r="847" spans="1:5" ht="20.100000000000001" customHeight="1">
      <c r="A847" s="114" t="s">
        <v>807</v>
      </c>
      <c r="B847" s="109"/>
      <c r="C847" s="109"/>
      <c r="D847" s="111" t="str">
        <f t="shared" si="13"/>
        <v/>
      </c>
      <c r="E847" s="109"/>
    </row>
    <row r="848" spans="1:5" ht="20.100000000000001" customHeight="1">
      <c r="A848" s="114" t="s">
        <v>808</v>
      </c>
      <c r="B848" s="109"/>
      <c r="C848" s="109"/>
      <c r="D848" s="111" t="str">
        <f t="shared" si="13"/>
        <v/>
      </c>
      <c r="E848" s="109"/>
    </row>
    <row r="849" spans="1:5" ht="20.100000000000001" customHeight="1">
      <c r="A849" s="114" t="s">
        <v>809</v>
      </c>
      <c r="B849" s="109">
        <v>231</v>
      </c>
      <c r="C849" s="109">
        <v>102</v>
      </c>
      <c r="D849" s="111">
        <f t="shared" si="13"/>
        <v>44.2</v>
      </c>
      <c r="E849" s="109"/>
    </row>
    <row r="850" spans="1:5" ht="20.100000000000001" customHeight="1">
      <c r="A850" s="114" t="s">
        <v>810</v>
      </c>
      <c r="B850" s="109"/>
      <c r="C850" s="109"/>
      <c r="D850" s="111" t="str">
        <f t="shared" si="13"/>
        <v/>
      </c>
      <c r="E850" s="109"/>
    </row>
    <row r="851" spans="1:5" ht="20.100000000000001" customHeight="1">
      <c r="A851" s="114" t="s">
        <v>811</v>
      </c>
      <c r="B851" s="109">
        <v>37</v>
      </c>
      <c r="C851" s="109"/>
      <c r="D851" s="111">
        <f t="shared" si="13"/>
        <v>0</v>
      </c>
      <c r="E851" s="109"/>
    </row>
    <row r="852" spans="1:5" ht="20.100000000000001" customHeight="1">
      <c r="A852" s="114" t="s">
        <v>812</v>
      </c>
      <c r="B852" s="109"/>
      <c r="C852" s="109"/>
      <c r="D852" s="111" t="str">
        <f t="shared" si="13"/>
        <v/>
      </c>
      <c r="E852" s="109"/>
    </row>
    <row r="853" spans="1:5" ht="20.100000000000001" customHeight="1">
      <c r="A853" s="114" t="s">
        <v>813</v>
      </c>
      <c r="B853" s="109"/>
      <c r="C853" s="109"/>
      <c r="D853" s="111" t="str">
        <f t="shared" si="13"/>
        <v/>
      </c>
      <c r="E853" s="109"/>
    </row>
    <row r="854" spans="1:5" ht="20.100000000000001" customHeight="1">
      <c r="A854" s="114" t="s">
        <v>814</v>
      </c>
      <c r="B854" s="109"/>
      <c r="C854" s="109"/>
      <c r="D854" s="111" t="str">
        <f t="shared" si="13"/>
        <v/>
      </c>
      <c r="E854" s="109"/>
    </row>
    <row r="855" spans="1:5" ht="20.100000000000001" customHeight="1">
      <c r="A855" s="114" t="s">
        <v>815</v>
      </c>
      <c r="B855" s="109"/>
      <c r="C855" s="109"/>
      <c r="D855" s="111" t="str">
        <f t="shared" si="13"/>
        <v/>
      </c>
      <c r="E855" s="109"/>
    </row>
    <row r="856" spans="1:5" ht="20.100000000000001" customHeight="1">
      <c r="A856" s="114" t="s">
        <v>816</v>
      </c>
      <c r="B856" s="111">
        <f>SUM(B857:B883)</f>
        <v>120</v>
      </c>
      <c r="C856" s="111">
        <f>SUM(C857:C883)</f>
        <v>72</v>
      </c>
      <c r="D856" s="111">
        <f t="shared" si="13"/>
        <v>60</v>
      </c>
      <c r="E856" s="109"/>
    </row>
    <row r="857" spans="1:5" ht="20.100000000000001" customHeight="1">
      <c r="A857" s="114" t="s">
        <v>774</v>
      </c>
      <c r="B857" s="109"/>
      <c r="C857" s="109"/>
      <c r="D857" s="111" t="str">
        <f t="shared" si="13"/>
        <v/>
      </c>
      <c r="E857" s="109"/>
    </row>
    <row r="858" spans="1:5" ht="20.100000000000001" customHeight="1">
      <c r="A858" s="114" t="s">
        <v>775</v>
      </c>
      <c r="B858" s="109"/>
      <c r="C858" s="109"/>
      <c r="D858" s="111" t="str">
        <f t="shared" si="13"/>
        <v/>
      </c>
      <c r="E858" s="109"/>
    </row>
    <row r="859" spans="1:5" ht="20.100000000000001" customHeight="1">
      <c r="A859" s="114" t="s">
        <v>776</v>
      </c>
      <c r="B859" s="109"/>
      <c r="C859" s="109"/>
      <c r="D859" s="111" t="str">
        <f t="shared" si="13"/>
        <v/>
      </c>
      <c r="E859" s="109"/>
    </row>
    <row r="860" spans="1:5" ht="20.100000000000001" customHeight="1">
      <c r="A860" s="114" t="s">
        <v>817</v>
      </c>
      <c r="B860" s="109"/>
      <c r="C860" s="109"/>
      <c r="D860" s="111" t="str">
        <f t="shared" si="13"/>
        <v/>
      </c>
      <c r="E860" s="109"/>
    </row>
    <row r="861" spans="1:5" ht="20.100000000000001" customHeight="1">
      <c r="A861" s="114" t="s">
        <v>818</v>
      </c>
      <c r="B861" s="109">
        <v>120</v>
      </c>
      <c r="C861" s="109">
        <v>72</v>
      </c>
      <c r="D861" s="111">
        <f t="shared" si="13"/>
        <v>60</v>
      </c>
      <c r="E861" s="109"/>
    </row>
    <row r="862" spans="1:5" ht="20.100000000000001" customHeight="1">
      <c r="A862" s="114" t="s">
        <v>819</v>
      </c>
      <c r="B862" s="109"/>
      <c r="C862" s="109"/>
      <c r="D862" s="111" t="str">
        <f t="shared" si="13"/>
        <v/>
      </c>
      <c r="E862" s="109"/>
    </row>
    <row r="863" spans="1:5" ht="20.100000000000001" customHeight="1">
      <c r="A863" s="114" t="s">
        <v>820</v>
      </c>
      <c r="B863" s="109"/>
      <c r="C863" s="109"/>
      <c r="D863" s="111" t="str">
        <f t="shared" si="13"/>
        <v/>
      </c>
      <c r="E863" s="109"/>
    </row>
    <row r="864" spans="1:5" ht="20.100000000000001" customHeight="1">
      <c r="A864" s="114" t="s">
        <v>821</v>
      </c>
      <c r="B864" s="109"/>
      <c r="C864" s="109"/>
      <c r="D864" s="111" t="str">
        <f t="shared" si="13"/>
        <v/>
      </c>
      <c r="E864" s="109"/>
    </row>
    <row r="865" spans="1:5" ht="20.100000000000001" customHeight="1">
      <c r="A865" s="114" t="s">
        <v>822</v>
      </c>
      <c r="B865" s="109"/>
      <c r="C865" s="109"/>
      <c r="D865" s="111" t="str">
        <f t="shared" si="13"/>
        <v/>
      </c>
      <c r="E865" s="109"/>
    </row>
    <row r="866" spans="1:5" ht="20.100000000000001" customHeight="1">
      <c r="A866" s="114" t="s">
        <v>823</v>
      </c>
      <c r="B866" s="109"/>
      <c r="C866" s="109"/>
      <c r="D866" s="111" t="str">
        <f t="shared" si="13"/>
        <v/>
      </c>
      <c r="E866" s="109"/>
    </row>
    <row r="867" spans="1:5" ht="20.100000000000001" customHeight="1">
      <c r="A867" s="114" t="s">
        <v>824</v>
      </c>
      <c r="B867" s="109"/>
      <c r="C867" s="109"/>
      <c r="D867" s="111" t="str">
        <f t="shared" si="13"/>
        <v/>
      </c>
      <c r="E867" s="109"/>
    </row>
    <row r="868" spans="1:5" ht="20.100000000000001" customHeight="1">
      <c r="A868" s="114" t="s">
        <v>825</v>
      </c>
      <c r="B868" s="109"/>
      <c r="C868" s="109"/>
      <c r="D868" s="111" t="str">
        <f t="shared" si="13"/>
        <v/>
      </c>
      <c r="E868" s="109"/>
    </row>
    <row r="869" spans="1:5" ht="20.100000000000001" customHeight="1">
      <c r="A869" s="114" t="s">
        <v>826</v>
      </c>
      <c r="B869" s="109"/>
      <c r="C869" s="109"/>
      <c r="D869" s="111" t="str">
        <f t="shared" si="13"/>
        <v/>
      </c>
      <c r="E869" s="109"/>
    </row>
    <row r="870" spans="1:5" ht="20.100000000000001" customHeight="1">
      <c r="A870" s="114" t="s">
        <v>827</v>
      </c>
      <c r="B870" s="109"/>
      <c r="C870" s="109"/>
      <c r="D870" s="111" t="str">
        <f t="shared" si="13"/>
        <v/>
      </c>
      <c r="E870" s="109"/>
    </row>
    <row r="871" spans="1:5" ht="20.100000000000001" customHeight="1">
      <c r="A871" s="114" t="s">
        <v>828</v>
      </c>
      <c r="B871" s="109"/>
      <c r="C871" s="109"/>
      <c r="D871" s="111" t="str">
        <f t="shared" si="13"/>
        <v/>
      </c>
      <c r="E871" s="109"/>
    </row>
    <row r="872" spans="1:5" ht="20.100000000000001" customHeight="1">
      <c r="A872" s="114" t="s">
        <v>829</v>
      </c>
      <c r="B872" s="109"/>
      <c r="C872" s="109"/>
      <c r="D872" s="111" t="str">
        <f t="shared" si="13"/>
        <v/>
      </c>
      <c r="E872" s="109"/>
    </row>
    <row r="873" spans="1:5" ht="20.100000000000001" customHeight="1">
      <c r="A873" s="114" t="s">
        <v>830</v>
      </c>
      <c r="B873" s="109"/>
      <c r="C873" s="109"/>
      <c r="D873" s="111" t="str">
        <f t="shared" si="13"/>
        <v/>
      </c>
      <c r="E873" s="109"/>
    </row>
    <row r="874" spans="1:5" ht="20.100000000000001" customHeight="1">
      <c r="A874" s="114" t="s">
        <v>831</v>
      </c>
      <c r="B874" s="109"/>
      <c r="C874" s="109"/>
      <c r="D874" s="111" t="str">
        <f t="shared" si="13"/>
        <v/>
      </c>
      <c r="E874" s="109"/>
    </row>
    <row r="875" spans="1:5" ht="20.100000000000001" customHeight="1">
      <c r="A875" s="114" t="s">
        <v>832</v>
      </c>
      <c r="B875" s="109"/>
      <c r="C875" s="109"/>
      <c r="D875" s="111" t="str">
        <f t="shared" si="13"/>
        <v/>
      </c>
      <c r="E875" s="109"/>
    </row>
    <row r="876" spans="1:5" ht="20.100000000000001" customHeight="1">
      <c r="A876" s="114" t="s">
        <v>833</v>
      </c>
      <c r="B876" s="109"/>
      <c r="C876" s="109"/>
      <c r="D876" s="111" t="str">
        <f t="shared" si="13"/>
        <v/>
      </c>
      <c r="E876" s="109"/>
    </row>
    <row r="877" spans="1:5" ht="20.25" customHeight="1">
      <c r="A877" s="114" t="s">
        <v>834</v>
      </c>
      <c r="B877" s="109"/>
      <c r="C877" s="109"/>
      <c r="D877" s="111" t="str">
        <f t="shared" si="13"/>
        <v/>
      </c>
      <c r="E877" s="109"/>
    </row>
    <row r="878" spans="1:5" ht="20.100000000000001" customHeight="1">
      <c r="A878" s="114" t="s">
        <v>835</v>
      </c>
      <c r="B878" s="109"/>
      <c r="C878" s="109"/>
      <c r="D878" s="111" t="str">
        <f t="shared" si="13"/>
        <v/>
      </c>
      <c r="E878" s="109"/>
    </row>
    <row r="879" spans="1:5" ht="20.100000000000001" customHeight="1">
      <c r="A879" s="114" t="s">
        <v>836</v>
      </c>
      <c r="B879" s="109"/>
      <c r="C879" s="109"/>
      <c r="D879" s="111" t="str">
        <f t="shared" si="13"/>
        <v/>
      </c>
      <c r="E879" s="109"/>
    </row>
    <row r="880" spans="1:5" ht="20.100000000000001" customHeight="1">
      <c r="A880" s="114" t="s">
        <v>837</v>
      </c>
      <c r="B880" s="109"/>
      <c r="C880" s="109"/>
      <c r="D880" s="111" t="str">
        <f t="shared" si="13"/>
        <v/>
      </c>
      <c r="E880" s="109"/>
    </row>
    <row r="881" spans="1:5" ht="20.100000000000001" customHeight="1">
      <c r="A881" s="114" t="s">
        <v>838</v>
      </c>
      <c r="B881" s="109"/>
      <c r="C881" s="109"/>
      <c r="D881" s="111" t="str">
        <f t="shared" si="13"/>
        <v/>
      </c>
      <c r="E881" s="109"/>
    </row>
    <row r="882" spans="1:5" ht="20.100000000000001" customHeight="1">
      <c r="A882" s="114" t="s">
        <v>839</v>
      </c>
      <c r="B882" s="109"/>
      <c r="C882" s="109"/>
      <c r="D882" s="111" t="str">
        <f t="shared" si="13"/>
        <v/>
      </c>
      <c r="E882" s="109"/>
    </row>
    <row r="883" spans="1:5" ht="20.100000000000001" customHeight="1">
      <c r="A883" s="114" t="s">
        <v>840</v>
      </c>
      <c r="B883" s="109"/>
      <c r="C883" s="109"/>
      <c r="D883" s="111" t="str">
        <f t="shared" si="13"/>
        <v/>
      </c>
      <c r="E883" s="109"/>
    </row>
    <row r="884" spans="1:5" ht="20.100000000000001" customHeight="1">
      <c r="A884" s="114" t="s">
        <v>841</v>
      </c>
      <c r="B884" s="111">
        <f>SUM(B885:B910)</f>
        <v>143</v>
      </c>
      <c r="C884" s="111">
        <f>SUM(C885:C910)</f>
        <v>0</v>
      </c>
      <c r="D884" s="111">
        <f t="shared" si="13"/>
        <v>0</v>
      </c>
      <c r="E884" s="109"/>
    </row>
    <row r="885" spans="1:5" ht="20.100000000000001" customHeight="1">
      <c r="A885" s="114" t="s">
        <v>774</v>
      </c>
      <c r="B885" s="109"/>
      <c r="C885" s="109"/>
      <c r="D885" s="111" t="str">
        <f t="shared" si="13"/>
        <v/>
      </c>
      <c r="E885" s="109"/>
    </row>
    <row r="886" spans="1:5" ht="20.100000000000001" customHeight="1">
      <c r="A886" s="114" t="s">
        <v>775</v>
      </c>
      <c r="B886" s="109"/>
      <c r="C886" s="109"/>
      <c r="D886" s="111" t="str">
        <f t="shared" si="13"/>
        <v/>
      </c>
      <c r="E886" s="109"/>
    </row>
    <row r="887" spans="1:5" ht="20.100000000000001" customHeight="1">
      <c r="A887" s="114" t="s">
        <v>776</v>
      </c>
      <c r="B887" s="109"/>
      <c r="C887" s="109"/>
      <c r="D887" s="111" t="str">
        <f t="shared" si="13"/>
        <v/>
      </c>
      <c r="E887" s="109"/>
    </row>
    <row r="888" spans="1:5" ht="20.100000000000001" customHeight="1">
      <c r="A888" s="114" t="s">
        <v>842</v>
      </c>
      <c r="B888" s="109"/>
      <c r="C888" s="109"/>
      <c r="D888" s="111" t="str">
        <f t="shared" si="13"/>
        <v/>
      </c>
      <c r="E888" s="109"/>
    </row>
    <row r="889" spans="1:5" ht="20.100000000000001" customHeight="1">
      <c r="A889" s="114" t="s">
        <v>843</v>
      </c>
      <c r="B889" s="109"/>
      <c r="C889" s="109"/>
      <c r="D889" s="111" t="str">
        <f t="shared" si="13"/>
        <v/>
      </c>
      <c r="E889" s="109"/>
    </row>
    <row r="890" spans="1:5" ht="20.100000000000001" customHeight="1">
      <c r="A890" s="114" t="s">
        <v>844</v>
      </c>
      <c r="B890" s="109"/>
      <c r="C890" s="109"/>
      <c r="D890" s="111" t="str">
        <f t="shared" si="13"/>
        <v/>
      </c>
      <c r="E890" s="109"/>
    </row>
    <row r="891" spans="1:5" ht="20.100000000000001" customHeight="1">
      <c r="A891" s="114" t="s">
        <v>845</v>
      </c>
      <c r="B891" s="109"/>
      <c r="C891" s="109"/>
      <c r="D891" s="111" t="str">
        <f t="shared" si="13"/>
        <v/>
      </c>
      <c r="E891" s="109"/>
    </row>
    <row r="892" spans="1:5" ht="20.100000000000001" customHeight="1">
      <c r="A892" s="114" t="s">
        <v>846</v>
      </c>
      <c r="B892" s="109"/>
      <c r="C892" s="109"/>
      <c r="D892" s="111" t="str">
        <f t="shared" si="13"/>
        <v/>
      </c>
      <c r="E892" s="109"/>
    </row>
    <row r="893" spans="1:5" ht="20.100000000000001" customHeight="1">
      <c r="A893" s="114" t="s">
        <v>847</v>
      </c>
      <c r="B893" s="109"/>
      <c r="C893" s="109"/>
      <c r="D893" s="111" t="str">
        <f t="shared" si="13"/>
        <v/>
      </c>
      <c r="E893" s="109"/>
    </row>
    <row r="894" spans="1:5" ht="20.100000000000001" customHeight="1">
      <c r="A894" s="114" t="s">
        <v>848</v>
      </c>
      <c r="B894" s="109"/>
      <c r="C894" s="109"/>
      <c r="D894" s="111" t="str">
        <f t="shared" si="13"/>
        <v/>
      </c>
      <c r="E894" s="109"/>
    </row>
    <row r="895" spans="1:5" ht="20.100000000000001" customHeight="1">
      <c r="A895" s="114" t="s">
        <v>849</v>
      </c>
      <c r="B895" s="109">
        <v>2</v>
      </c>
      <c r="C895" s="109"/>
      <c r="D895" s="111">
        <f t="shared" si="13"/>
        <v>0</v>
      </c>
      <c r="E895" s="109"/>
    </row>
    <row r="896" spans="1:5" ht="20.100000000000001" customHeight="1">
      <c r="A896" s="114" t="s">
        <v>850</v>
      </c>
      <c r="B896" s="109"/>
      <c r="C896" s="109"/>
      <c r="D896" s="111" t="str">
        <f t="shared" si="13"/>
        <v/>
      </c>
      <c r="E896" s="109"/>
    </row>
    <row r="897" spans="1:5" ht="20.100000000000001" customHeight="1">
      <c r="A897" s="114" t="s">
        <v>851</v>
      </c>
      <c r="B897" s="109"/>
      <c r="C897" s="109"/>
      <c r="D897" s="111" t="str">
        <f t="shared" si="13"/>
        <v/>
      </c>
      <c r="E897" s="109"/>
    </row>
    <row r="898" spans="1:5" ht="20.100000000000001" customHeight="1">
      <c r="A898" s="114" t="s">
        <v>852</v>
      </c>
      <c r="B898" s="109">
        <v>50</v>
      </c>
      <c r="C898" s="109"/>
      <c r="D898" s="111">
        <f t="shared" si="13"/>
        <v>0</v>
      </c>
      <c r="E898" s="109"/>
    </row>
    <row r="899" spans="1:5" ht="20.100000000000001" customHeight="1">
      <c r="A899" s="114" t="s">
        <v>853</v>
      </c>
      <c r="B899" s="109"/>
      <c r="C899" s="109"/>
      <c r="D899" s="111" t="str">
        <f t="shared" si="13"/>
        <v/>
      </c>
      <c r="E899" s="109"/>
    </row>
    <row r="900" spans="1:5" ht="20.100000000000001" customHeight="1">
      <c r="A900" s="114" t="s">
        <v>854</v>
      </c>
      <c r="B900" s="109"/>
      <c r="C900" s="109"/>
      <c r="D900" s="111" t="str">
        <f t="shared" si="13"/>
        <v/>
      </c>
      <c r="E900" s="109"/>
    </row>
    <row r="901" spans="1:5" ht="20.100000000000001" customHeight="1">
      <c r="A901" s="114" t="s">
        <v>855</v>
      </c>
      <c r="B901" s="109"/>
      <c r="C901" s="109"/>
      <c r="D901" s="111" t="str">
        <f t="shared" ref="D901:D964" si="14">IF(B901=0,"",ROUND(C901/B901*100,1))</f>
        <v/>
      </c>
      <c r="E901" s="109"/>
    </row>
    <row r="902" spans="1:5" ht="20.100000000000001" customHeight="1">
      <c r="A902" s="114" t="s">
        <v>856</v>
      </c>
      <c r="B902" s="109"/>
      <c r="C902" s="109"/>
      <c r="D902" s="111" t="str">
        <f t="shared" si="14"/>
        <v/>
      </c>
      <c r="E902" s="109"/>
    </row>
    <row r="903" spans="1:5" ht="20.100000000000001" customHeight="1">
      <c r="A903" s="114" t="s">
        <v>857</v>
      </c>
      <c r="B903" s="109"/>
      <c r="C903" s="109"/>
      <c r="D903" s="111" t="str">
        <f t="shared" si="14"/>
        <v/>
      </c>
      <c r="E903" s="109"/>
    </row>
    <row r="904" spans="1:5" ht="20.100000000000001" customHeight="1">
      <c r="A904" s="114" t="s">
        <v>858</v>
      </c>
      <c r="B904" s="109">
        <v>91</v>
      </c>
      <c r="C904" s="109"/>
      <c r="D904" s="111">
        <f t="shared" si="14"/>
        <v>0</v>
      </c>
      <c r="E904" s="109"/>
    </row>
    <row r="905" spans="1:5" ht="20.100000000000001" customHeight="1">
      <c r="A905" s="114" t="s">
        <v>859</v>
      </c>
      <c r="B905" s="109"/>
      <c r="C905" s="109"/>
      <c r="D905" s="111" t="str">
        <f t="shared" si="14"/>
        <v/>
      </c>
      <c r="E905" s="109"/>
    </row>
    <row r="906" spans="1:5" ht="20.100000000000001" customHeight="1">
      <c r="A906" s="114" t="s">
        <v>860</v>
      </c>
      <c r="B906" s="109"/>
      <c r="C906" s="109"/>
      <c r="D906" s="111" t="str">
        <f t="shared" si="14"/>
        <v/>
      </c>
      <c r="E906" s="109"/>
    </row>
    <row r="907" spans="1:5" ht="20.100000000000001" customHeight="1">
      <c r="A907" s="114" t="s">
        <v>833</v>
      </c>
      <c r="B907" s="109"/>
      <c r="C907" s="109"/>
      <c r="D907" s="111" t="str">
        <f t="shared" si="14"/>
        <v/>
      </c>
      <c r="E907" s="109"/>
    </row>
    <row r="908" spans="1:5" ht="20.100000000000001" customHeight="1">
      <c r="A908" s="114" t="s">
        <v>861</v>
      </c>
      <c r="B908" s="109"/>
      <c r="C908" s="109"/>
      <c r="D908" s="111" t="str">
        <f t="shared" si="14"/>
        <v/>
      </c>
      <c r="E908" s="109"/>
    </row>
    <row r="909" spans="1:5" ht="20.100000000000001" customHeight="1">
      <c r="A909" s="114" t="s">
        <v>862</v>
      </c>
      <c r="B909" s="109"/>
      <c r="C909" s="109"/>
      <c r="D909" s="111" t="str">
        <f t="shared" si="14"/>
        <v/>
      </c>
      <c r="E909" s="109"/>
    </row>
    <row r="910" spans="1:5" ht="20.100000000000001" customHeight="1">
      <c r="A910" s="114" t="s">
        <v>863</v>
      </c>
      <c r="B910" s="109"/>
      <c r="C910" s="109"/>
      <c r="D910" s="111" t="str">
        <f t="shared" si="14"/>
        <v/>
      </c>
      <c r="E910" s="109"/>
    </row>
    <row r="911" spans="1:5" ht="20.100000000000001" customHeight="1">
      <c r="A911" s="114" t="s">
        <v>864</v>
      </c>
      <c r="B911" s="111">
        <f>SUM(B912:B921)</f>
        <v>425</v>
      </c>
      <c r="C911" s="111">
        <f>SUM(C912:C921)</f>
        <v>499</v>
      </c>
      <c r="D911" s="111">
        <f t="shared" si="14"/>
        <v>117.4</v>
      </c>
      <c r="E911" s="109"/>
    </row>
    <row r="912" spans="1:5" ht="20.100000000000001" customHeight="1">
      <c r="A912" s="114" t="s">
        <v>774</v>
      </c>
      <c r="B912" s="109"/>
      <c r="C912" s="109"/>
      <c r="D912" s="111" t="str">
        <f t="shared" si="14"/>
        <v/>
      </c>
      <c r="E912" s="109"/>
    </row>
    <row r="913" spans="1:5" ht="20.100000000000001" customHeight="1">
      <c r="A913" s="114" t="s">
        <v>775</v>
      </c>
      <c r="B913" s="109"/>
      <c r="C913" s="109"/>
      <c r="D913" s="111" t="str">
        <f t="shared" si="14"/>
        <v/>
      </c>
      <c r="E913" s="109"/>
    </row>
    <row r="914" spans="1:5" ht="20.100000000000001" customHeight="1">
      <c r="A914" s="114" t="s">
        <v>776</v>
      </c>
      <c r="B914" s="109"/>
      <c r="C914" s="109"/>
      <c r="D914" s="111" t="str">
        <f t="shared" si="14"/>
        <v/>
      </c>
      <c r="E914" s="109"/>
    </row>
    <row r="915" spans="1:5" ht="20.100000000000001" customHeight="1">
      <c r="A915" s="114" t="s">
        <v>865</v>
      </c>
      <c r="B915" s="109"/>
      <c r="C915" s="109"/>
      <c r="D915" s="111" t="str">
        <f t="shared" si="14"/>
        <v/>
      </c>
      <c r="E915" s="109"/>
    </row>
    <row r="916" spans="1:5" ht="20.100000000000001" customHeight="1">
      <c r="A916" s="114" t="s">
        <v>866</v>
      </c>
      <c r="B916" s="109"/>
      <c r="C916" s="109"/>
      <c r="D916" s="111" t="str">
        <f t="shared" si="14"/>
        <v/>
      </c>
      <c r="E916" s="109"/>
    </row>
    <row r="917" spans="1:5" ht="20.100000000000001" customHeight="1">
      <c r="A917" s="114" t="s">
        <v>867</v>
      </c>
      <c r="B917" s="109"/>
      <c r="C917" s="109"/>
      <c r="D917" s="111" t="str">
        <f t="shared" si="14"/>
        <v/>
      </c>
      <c r="E917" s="109"/>
    </row>
    <row r="918" spans="1:5" ht="20.100000000000001" customHeight="1">
      <c r="A918" s="114" t="s">
        <v>868</v>
      </c>
      <c r="B918" s="109"/>
      <c r="C918" s="109"/>
      <c r="D918" s="111" t="str">
        <f t="shared" si="14"/>
        <v/>
      </c>
      <c r="E918" s="109"/>
    </row>
    <row r="919" spans="1:5" ht="20.100000000000001" customHeight="1">
      <c r="A919" s="114" t="s">
        <v>869</v>
      </c>
      <c r="B919" s="109"/>
      <c r="C919" s="109"/>
      <c r="D919" s="111" t="str">
        <f t="shared" si="14"/>
        <v/>
      </c>
      <c r="E919" s="109"/>
    </row>
    <row r="920" spans="1:5" ht="20.100000000000001" customHeight="1">
      <c r="A920" s="114" t="s">
        <v>870</v>
      </c>
      <c r="B920" s="109">
        <v>425</v>
      </c>
      <c r="C920" s="109">
        <v>499</v>
      </c>
      <c r="D920" s="111">
        <f t="shared" si="14"/>
        <v>117.4</v>
      </c>
      <c r="E920" s="109"/>
    </row>
    <row r="921" spans="1:5" ht="20.100000000000001" customHeight="1">
      <c r="A921" s="114" t="s">
        <v>871</v>
      </c>
      <c r="B921" s="109"/>
      <c r="C921" s="109"/>
      <c r="D921" s="111" t="str">
        <f t="shared" si="14"/>
        <v/>
      </c>
      <c r="E921" s="109"/>
    </row>
    <row r="922" spans="1:5" ht="20.100000000000001" customHeight="1">
      <c r="A922" s="114" t="s">
        <v>872</v>
      </c>
      <c r="B922" s="111">
        <f>SUM(B923:B932)</f>
        <v>0</v>
      </c>
      <c r="C922" s="111">
        <f>SUM(C923:C932)</f>
        <v>0</v>
      </c>
      <c r="D922" s="111" t="str">
        <f t="shared" si="14"/>
        <v/>
      </c>
      <c r="E922" s="109"/>
    </row>
    <row r="923" spans="1:5" ht="20.100000000000001" customHeight="1">
      <c r="A923" s="114" t="s">
        <v>774</v>
      </c>
      <c r="B923" s="109"/>
      <c r="C923" s="109"/>
      <c r="D923" s="111" t="str">
        <f t="shared" si="14"/>
        <v/>
      </c>
      <c r="E923" s="109"/>
    </row>
    <row r="924" spans="1:5" ht="20.100000000000001" customHeight="1">
      <c r="A924" s="114" t="s">
        <v>775</v>
      </c>
      <c r="B924" s="109"/>
      <c r="C924" s="109"/>
      <c r="D924" s="111" t="str">
        <f t="shared" si="14"/>
        <v/>
      </c>
      <c r="E924" s="109"/>
    </row>
    <row r="925" spans="1:5" ht="20.100000000000001" customHeight="1">
      <c r="A925" s="114" t="s">
        <v>776</v>
      </c>
      <c r="B925" s="109"/>
      <c r="C925" s="109"/>
      <c r="D925" s="111" t="str">
        <f t="shared" si="14"/>
        <v/>
      </c>
      <c r="E925" s="109"/>
    </row>
    <row r="926" spans="1:5" ht="20.100000000000001" customHeight="1">
      <c r="A926" s="114" t="s">
        <v>873</v>
      </c>
      <c r="B926" s="109"/>
      <c r="C926" s="109"/>
      <c r="D926" s="111" t="str">
        <f t="shared" si="14"/>
        <v/>
      </c>
      <c r="E926" s="109"/>
    </row>
    <row r="927" spans="1:5" ht="20.100000000000001" customHeight="1">
      <c r="A927" s="114" t="s">
        <v>874</v>
      </c>
      <c r="B927" s="109"/>
      <c r="C927" s="109"/>
      <c r="D927" s="111" t="str">
        <f t="shared" si="14"/>
        <v/>
      </c>
      <c r="E927" s="109"/>
    </row>
    <row r="928" spans="1:5" ht="20.100000000000001" customHeight="1">
      <c r="A928" s="114" t="s">
        <v>875</v>
      </c>
      <c r="B928" s="109"/>
      <c r="C928" s="109"/>
      <c r="D928" s="111" t="str">
        <f t="shared" si="14"/>
        <v/>
      </c>
      <c r="E928" s="109"/>
    </row>
    <row r="929" spans="1:5" ht="20.100000000000001" customHeight="1">
      <c r="A929" s="114" t="s">
        <v>876</v>
      </c>
      <c r="B929" s="109"/>
      <c r="C929" s="109"/>
      <c r="D929" s="111" t="str">
        <f t="shared" si="14"/>
        <v/>
      </c>
      <c r="E929" s="109"/>
    </row>
    <row r="930" spans="1:5" ht="20.100000000000001" customHeight="1">
      <c r="A930" s="114" t="s">
        <v>877</v>
      </c>
      <c r="B930" s="109"/>
      <c r="C930" s="109"/>
      <c r="D930" s="111" t="str">
        <f t="shared" si="14"/>
        <v/>
      </c>
      <c r="E930" s="109"/>
    </row>
    <row r="931" spans="1:5" ht="20.100000000000001" customHeight="1">
      <c r="A931" s="114" t="s">
        <v>878</v>
      </c>
      <c r="B931" s="109"/>
      <c r="C931" s="109"/>
      <c r="D931" s="111" t="str">
        <f t="shared" si="14"/>
        <v/>
      </c>
      <c r="E931" s="109"/>
    </row>
    <row r="932" spans="1:5" ht="20.100000000000001" customHeight="1">
      <c r="A932" s="114" t="s">
        <v>879</v>
      </c>
      <c r="B932" s="109"/>
      <c r="C932" s="109"/>
      <c r="D932" s="111" t="str">
        <f t="shared" si="14"/>
        <v/>
      </c>
      <c r="E932" s="109"/>
    </row>
    <row r="933" spans="1:5" ht="20.100000000000001" customHeight="1">
      <c r="A933" s="114" t="s">
        <v>880</v>
      </c>
      <c r="B933" s="111">
        <f>SUM(B934:B938)</f>
        <v>0</v>
      </c>
      <c r="C933" s="111">
        <f>SUM(C934:C938)</f>
        <v>0</v>
      </c>
      <c r="D933" s="111" t="str">
        <f t="shared" si="14"/>
        <v/>
      </c>
      <c r="E933" s="109"/>
    </row>
    <row r="934" spans="1:5" ht="20.100000000000001" customHeight="1">
      <c r="A934" s="114" t="s">
        <v>881</v>
      </c>
      <c r="B934" s="109"/>
      <c r="C934" s="109"/>
      <c r="D934" s="111" t="str">
        <f t="shared" si="14"/>
        <v/>
      </c>
      <c r="E934" s="109"/>
    </row>
    <row r="935" spans="1:5" ht="20.100000000000001" customHeight="1">
      <c r="A935" s="114" t="s">
        <v>882</v>
      </c>
      <c r="B935" s="109"/>
      <c r="C935" s="109"/>
      <c r="D935" s="111" t="str">
        <f t="shared" si="14"/>
        <v/>
      </c>
      <c r="E935" s="109"/>
    </row>
    <row r="936" spans="1:5" ht="20.100000000000001" customHeight="1">
      <c r="A936" s="114" t="s">
        <v>883</v>
      </c>
      <c r="B936" s="109"/>
      <c r="C936" s="109"/>
      <c r="D936" s="111" t="str">
        <f t="shared" si="14"/>
        <v/>
      </c>
      <c r="E936" s="109"/>
    </row>
    <row r="937" spans="1:5" ht="20.100000000000001" customHeight="1">
      <c r="A937" s="114" t="s">
        <v>884</v>
      </c>
      <c r="B937" s="109"/>
      <c r="C937" s="109"/>
      <c r="D937" s="111" t="str">
        <f t="shared" si="14"/>
        <v/>
      </c>
      <c r="E937" s="109"/>
    </row>
    <row r="938" spans="1:5" ht="20.100000000000001" customHeight="1">
      <c r="A938" s="114" t="s">
        <v>885</v>
      </c>
      <c r="B938" s="109"/>
      <c r="C938" s="109"/>
      <c r="D938" s="111" t="str">
        <f t="shared" si="14"/>
        <v/>
      </c>
      <c r="E938" s="109"/>
    </row>
    <row r="939" spans="1:5" ht="20.100000000000001" customHeight="1">
      <c r="A939" s="114" t="s">
        <v>886</v>
      </c>
      <c r="B939" s="111">
        <f>SUM(B940:B945)</f>
        <v>86</v>
      </c>
      <c r="C939" s="111">
        <f>SUM(C940:C945)</f>
        <v>467</v>
      </c>
      <c r="D939" s="111">
        <f t="shared" si="14"/>
        <v>543</v>
      </c>
      <c r="E939" s="109"/>
    </row>
    <row r="940" spans="1:5" ht="20.100000000000001" customHeight="1">
      <c r="A940" s="114" t="s">
        <v>887</v>
      </c>
      <c r="B940" s="109"/>
      <c r="C940" s="109"/>
      <c r="D940" s="111" t="str">
        <f t="shared" si="14"/>
        <v/>
      </c>
      <c r="E940" s="109"/>
    </row>
    <row r="941" spans="1:5" ht="20.100000000000001" customHeight="1">
      <c r="A941" s="114" t="s">
        <v>888</v>
      </c>
      <c r="B941" s="109"/>
      <c r="C941" s="109"/>
      <c r="D941" s="111" t="str">
        <f t="shared" si="14"/>
        <v/>
      </c>
      <c r="E941" s="109"/>
    </row>
    <row r="942" spans="1:5" ht="20.100000000000001" customHeight="1">
      <c r="A942" s="114" t="s">
        <v>889</v>
      </c>
      <c r="B942" s="109">
        <v>86</v>
      </c>
      <c r="C942" s="109"/>
      <c r="D942" s="111">
        <f t="shared" si="14"/>
        <v>0</v>
      </c>
      <c r="E942" s="109"/>
    </row>
    <row r="943" spans="1:5" ht="20.100000000000001" customHeight="1">
      <c r="A943" s="114" t="s">
        <v>890</v>
      </c>
      <c r="B943" s="109"/>
      <c r="C943" s="109"/>
      <c r="D943" s="111" t="str">
        <f t="shared" si="14"/>
        <v/>
      </c>
      <c r="E943" s="109"/>
    </row>
    <row r="944" spans="1:5" ht="20.100000000000001" customHeight="1">
      <c r="A944" s="114" t="s">
        <v>891</v>
      </c>
      <c r="B944" s="109"/>
      <c r="C944" s="109"/>
      <c r="D944" s="111" t="str">
        <f t="shared" si="14"/>
        <v/>
      </c>
      <c r="E944" s="109"/>
    </row>
    <row r="945" spans="1:5" ht="20.100000000000001" customHeight="1">
      <c r="A945" s="114" t="s">
        <v>892</v>
      </c>
      <c r="B945" s="109"/>
      <c r="C945" s="109">
        <v>467</v>
      </c>
      <c r="D945" s="111" t="str">
        <f t="shared" si="14"/>
        <v/>
      </c>
      <c r="E945" s="109"/>
    </row>
    <row r="946" spans="1:5" ht="20.100000000000001" customHeight="1">
      <c r="A946" s="114" t="s">
        <v>893</v>
      </c>
      <c r="B946" s="111">
        <f>SUM(B947:B952)</f>
        <v>0</v>
      </c>
      <c r="C946" s="111">
        <f>SUM(C947:C952)</f>
        <v>0</v>
      </c>
      <c r="D946" s="111" t="str">
        <f t="shared" si="14"/>
        <v/>
      </c>
      <c r="E946" s="109"/>
    </row>
    <row r="947" spans="1:5" ht="20.100000000000001" customHeight="1">
      <c r="A947" s="114" t="s">
        <v>894</v>
      </c>
      <c r="B947" s="109"/>
      <c r="C947" s="109"/>
      <c r="D947" s="111" t="str">
        <f t="shared" si="14"/>
        <v/>
      </c>
      <c r="E947" s="109"/>
    </row>
    <row r="948" spans="1:5" ht="20.100000000000001" customHeight="1">
      <c r="A948" s="114" t="s">
        <v>895</v>
      </c>
      <c r="B948" s="109"/>
      <c r="C948" s="109"/>
      <c r="D948" s="111" t="str">
        <f t="shared" si="14"/>
        <v/>
      </c>
      <c r="E948" s="109"/>
    </row>
    <row r="949" spans="1:5" ht="20.100000000000001" customHeight="1">
      <c r="A949" s="114" t="s">
        <v>896</v>
      </c>
      <c r="B949" s="109"/>
      <c r="C949" s="109"/>
      <c r="D949" s="111" t="str">
        <f t="shared" si="14"/>
        <v/>
      </c>
      <c r="E949" s="109"/>
    </row>
    <row r="950" spans="1:5" ht="20.100000000000001" customHeight="1">
      <c r="A950" s="114" t="s">
        <v>897</v>
      </c>
      <c r="B950" s="109"/>
      <c r="C950" s="109"/>
      <c r="D950" s="111" t="str">
        <f t="shared" si="14"/>
        <v/>
      </c>
      <c r="E950" s="109"/>
    </row>
    <row r="951" spans="1:5" ht="20.100000000000001" customHeight="1">
      <c r="A951" s="114" t="s">
        <v>898</v>
      </c>
      <c r="B951" s="109"/>
      <c r="C951" s="109"/>
      <c r="D951" s="111" t="str">
        <f t="shared" si="14"/>
        <v/>
      </c>
      <c r="E951" s="109"/>
    </row>
    <row r="952" spans="1:5" ht="20.100000000000001" customHeight="1">
      <c r="A952" s="114" t="s">
        <v>899</v>
      </c>
      <c r="B952" s="109"/>
      <c r="C952" s="109"/>
      <c r="D952" s="111" t="str">
        <f t="shared" si="14"/>
        <v/>
      </c>
      <c r="E952" s="109"/>
    </row>
    <row r="953" spans="1:5" ht="20.100000000000001" customHeight="1">
      <c r="A953" s="114" t="s">
        <v>900</v>
      </c>
      <c r="B953" s="111">
        <f>SUM(B954:B956)</f>
        <v>0</v>
      </c>
      <c r="C953" s="111">
        <f>SUM(C954:C956)</f>
        <v>0</v>
      </c>
      <c r="D953" s="111" t="str">
        <f t="shared" si="14"/>
        <v/>
      </c>
      <c r="E953" s="109"/>
    </row>
    <row r="954" spans="1:5" ht="20.100000000000001" customHeight="1">
      <c r="A954" s="114" t="s">
        <v>901</v>
      </c>
      <c r="B954" s="109"/>
      <c r="C954" s="109"/>
      <c r="D954" s="111" t="str">
        <f t="shared" si="14"/>
        <v/>
      </c>
      <c r="E954" s="109"/>
    </row>
    <row r="955" spans="1:5" ht="20.100000000000001" customHeight="1">
      <c r="A955" s="114" t="s">
        <v>902</v>
      </c>
      <c r="B955" s="109"/>
      <c r="C955" s="109"/>
      <c r="D955" s="111" t="str">
        <f t="shared" si="14"/>
        <v/>
      </c>
      <c r="E955" s="109"/>
    </row>
    <row r="956" spans="1:5" ht="20.100000000000001" customHeight="1">
      <c r="A956" s="114" t="s">
        <v>903</v>
      </c>
      <c r="B956" s="109"/>
      <c r="C956" s="109"/>
      <c r="D956" s="111" t="str">
        <f t="shared" si="14"/>
        <v/>
      </c>
      <c r="E956" s="109"/>
    </row>
    <row r="957" spans="1:5" ht="20.100000000000001" customHeight="1">
      <c r="A957" s="114" t="s">
        <v>904</v>
      </c>
      <c r="B957" s="111">
        <f>SUM(B958:B959)</f>
        <v>0</v>
      </c>
      <c r="C957" s="111">
        <f>SUM(C958:C959)</f>
        <v>0</v>
      </c>
      <c r="D957" s="111" t="str">
        <f t="shared" si="14"/>
        <v/>
      </c>
      <c r="E957" s="109"/>
    </row>
    <row r="958" spans="1:5" ht="20.100000000000001" customHeight="1">
      <c r="A958" s="114" t="s">
        <v>905</v>
      </c>
      <c r="B958" s="109"/>
      <c r="C958" s="109"/>
      <c r="D958" s="111" t="str">
        <f t="shared" si="14"/>
        <v/>
      </c>
      <c r="E958" s="109"/>
    </row>
    <row r="959" spans="1:5" ht="20.100000000000001" customHeight="1">
      <c r="A959" s="114" t="s">
        <v>906</v>
      </c>
      <c r="B959" s="109"/>
      <c r="C959" s="109"/>
      <c r="D959" s="111" t="str">
        <f t="shared" si="14"/>
        <v/>
      </c>
      <c r="E959" s="109"/>
    </row>
    <row r="960" spans="1:5" ht="20.100000000000001" customHeight="1">
      <c r="A960" s="114" t="s">
        <v>907</v>
      </c>
      <c r="B960" s="111">
        <f>SUM(B961,B984,B994,B1004,B1009,B1016,B1021,)</f>
        <v>0</v>
      </c>
      <c r="C960" s="111">
        <f>SUM(C961,C984,C994,C1004,C1009,C1016,C1021,)</f>
        <v>0</v>
      </c>
      <c r="D960" s="111" t="str">
        <f t="shared" si="14"/>
        <v/>
      </c>
      <c r="E960" s="109"/>
    </row>
    <row r="961" spans="1:5" ht="20.100000000000001" customHeight="1">
      <c r="A961" s="114" t="s">
        <v>908</v>
      </c>
      <c r="B961" s="111">
        <f>SUM(B962:B983)</f>
        <v>0</v>
      </c>
      <c r="C961" s="111">
        <f>SUM(C962:C983)</f>
        <v>0</v>
      </c>
      <c r="D961" s="111" t="str">
        <f t="shared" si="14"/>
        <v/>
      </c>
      <c r="E961" s="109"/>
    </row>
    <row r="962" spans="1:5" ht="20.100000000000001" customHeight="1">
      <c r="A962" s="114" t="s">
        <v>774</v>
      </c>
      <c r="B962" s="109"/>
      <c r="C962" s="109"/>
      <c r="D962" s="111" t="str">
        <f t="shared" si="14"/>
        <v/>
      </c>
      <c r="E962" s="109"/>
    </row>
    <row r="963" spans="1:5" ht="20.100000000000001" customHeight="1">
      <c r="A963" s="114" t="s">
        <v>775</v>
      </c>
      <c r="B963" s="109"/>
      <c r="C963" s="109"/>
      <c r="D963" s="111" t="str">
        <f t="shared" si="14"/>
        <v/>
      </c>
      <c r="E963" s="109"/>
    </row>
    <row r="964" spans="1:5" ht="20.100000000000001" customHeight="1">
      <c r="A964" s="114" t="s">
        <v>776</v>
      </c>
      <c r="B964" s="109"/>
      <c r="C964" s="109"/>
      <c r="D964" s="111" t="str">
        <f t="shared" si="14"/>
        <v/>
      </c>
      <c r="E964" s="109"/>
    </row>
    <row r="965" spans="1:5" ht="20.100000000000001" customHeight="1">
      <c r="A965" s="114" t="s">
        <v>909</v>
      </c>
      <c r="B965" s="109"/>
      <c r="C965" s="109"/>
      <c r="D965" s="111" t="str">
        <f t="shared" ref="D965:D1028" si="15">IF(B965=0,"",ROUND(C965/B965*100,1))</f>
        <v/>
      </c>
      <c r="E965" s="109"/>
    </row>
    <row r="966" spans="1:5" ht="20.100000000000001" customHeight="1">
      <c r="A966" s="114" t="s">
        <v>910</v>
      </c>
      <c r="B966" s="109"/>
      <c r="C966" s="109"/>
      <c r="D966" s="111" t="str">
        <f t="shared" si="15"/>
        <v/>
      </c>
      <c r="E966" s="109"/>
    </row>
    <row r="967" spans="1:5" ht="20.100000000000001" customHeight="1">
      <c r="A967" s="114" t="s">
        <v>911</v>
      </c>
      <c r="B967" s="109"/>
      <c r="C967" s="109"/>
      <c r="D967" s="111" t="str">
        <f t="shared" si="15"/>
        <v/>
      </c>
      <c r="E967" s="109"/>
    </row>
    <row r="968" spans="1:5" ht="20.100000000000001" customHeight="1">
      <c r="A968" s="114" t="s">
        <v>912</v>
      </c>
      <c r="B968" s="109"/>
      <c r="C968" s="109"/>
      <c r="D968" s="111" t="str">
        <f t="shared" si="15"/>
        <v/>
      </c>
      <c r="E968" s="109"/>
    </row>
    <row r="969" spans="1:5" ht="20.100000000000001" customHeight="1">
      <c r="A969" s="114" t="s">
        <v>913</v>
      </c>
      <c r="B969" s="109"/>
      <c r="C969" s="109"/>
      <c r="D969" s="111" t="str">
        <f t="shared" si="15"/>
        <v/>
      </c>
      <c r="E969" s="109"/>
    </row>
    <row r="970" spans="1:5" ht="20.100000000000001" customHeight="1">
      <c r="A970" s="114" t="s">
        <v>914</v>
      </c>
      <c r="B970" s="109"/>
      <c r="C970" s="109"/>
      <c r="D970" s="111" t="str">
        <f t="shared" si="15"/>
        <v/>
      </c>
      <c r="E970" s="109"/>
    </row>
    <row r="971" spans="1:5" ht="20.100000000000001" customHeight="1">
      <c r="A971" s="114" t="s">
        <v>915</v>
      </c>
      <c r="B971" s="109"/>
      <c r="C971" s="109"/>
      <c r="D971" s="111" t="str">
        <f t="shared" si="15"/>
        <v/>
      </c>
      <c r="E971" s="109"/>
    </row>
    <row r="972" spans="1:5" ht="20.100000000000001" customHeight="1">
      <c r="A972" s="114" t="s">
        <v>916</v>
      </c>
      <c r="B972" s="109"/>
      <c r="C972" s="109"/>
      <c r="D972" s="111" t="str">
        <f t="shared" si="15"/>
        <v/>
      </c>
      <c r="E972" s="109"/>
    </row>
    <row r="973" spans="1:5" ht="20.100000000000001" customHeight="1">
      <c r="A973" s="114" t="s">
        <v>917</v>
      </c>
      <c r="B973" s="109"/>
      <c r="C973" s="109"/>
      <c r="D973" s="111" t="str">
        <f t="shared" si="15"/>
        <v/>
      </c>
      <c r="E973" s="109"/>
    </row>
    <row r="974" spans="1:5" ht="20.100000000000001" customHeight="1">
      <c r="A974" s="114" t="s">
        <v>918</v>
      </c>
      <c r="B974" s="109"/>
      <c r="C974" s="109"/>
      <c r="D974" s="111" t="str">
        <f t="shared" si="15"/>
        <v/>
      </c>
      <c r="E974" s="109"/>
    </row>
    <row r="975" spans="1:5" ht="20.100000000000001" customHeight="1">
      <c r="A975" s="114" t="s">
        <v>919</v>
      </c>
      <c r="B975" s="109"/>
      <c r="C975" s="109"/>
      <c r="D975" s="111" t="str">
        <f t="shared" si="15"/>
        <v/>
      </c>
      <c r="E975" s="109"/>
    </row>
    <row r="976" spans="1:5" ht="20.100000000000001" customHeight="1">
      <c r="A976" s="114" t="s">
        <v>920</v>
      </c>
      <c r="B976" s="109"/>
      <c r="C976" s="109"/>
      <c r="D976" s="111" t="str">
        <f t="shared" si="15"/>
        <v/>
      </c>
      <c r="E976" s="109"/>
    </row>
    <row r="977" spans="1:5" ht="20.100000000000001" customHeight="1">
      <c r="A977" s="114" t="s">
        <v>921</v>
      </c>
      <c r="B977" s="109"/>
      <c r="C977" s="109"/>
      <c r="D977" s="111" t="str">
        <f t="shared" si="15"/>
        <v/>
      </c>
      <c r="E977" s="109"/>
    </row>
    <row r="978" spans="1:5" ht="20.100000000000001" customHeight="1">
      <c r="A978" s="114" t="s">
        <v>922</v>
      </c>
      <c r="B978" s="109"/>
      <c r="C978" s="109"/>
      <c r="D978" s="111" t="str">
        <f t="shared" si="15"/>
        <v/>
      </c>
      <c r="E978" s="109"/>
    </row>
    <row r="979" spans="1:5" ht="18.75" customHeight="1">
      <c r="A979" s="114" t="s">
        <v>923</v>
      </c>
      <c r="B979" s="109"/>
      <c r="C979" s="109"/>
      <c r="D979" s="111" t="str">
        <f t="shared" si="15"/>
        <v/>
      </c>
      <c r="E979" s="109"/>
    </row>
    <row r="980" spans="1:5" ht="20.100000000000001" customHeight="1">
      <c r="A980" s="114" t="s">
        <v>924</v>
      </c>
      <c r="B980" s="109"/>
      <c r="C980" s="109"/>
      <c r="D980" s="111" t="str">
        <f t="shared" si="15"/>
        <v/>
      </c>
      <c r="E980" s="109"/>
    </row>
    <row r="981" spans="1:5" ht="20.100000000000001" customHeight="1">
      <c r="A981" s="114" t="s">
        <v>925</v>
      </c>
      <c r="B981" s="109"/>
      <c r="C981" s="109"/>
      <c r="D981" s="111" t="str">
        <f t="shared" si="15"/>
        <v/>
      </c>
      <c r="E981" s="109"/>
    </row>
    <row r="982" spans="1:5" ht="20.100000000000001" customHeight="1">
      <c r="A982" s="114" t="s">
        <v>926</v>
      </c>
      <c r="B982" s="109"/>
      <c r="C982" s="109"/>
      <c r="D982" s="111" t="str">
        <f t="shared" si="15"/>
        <v/>
      </c>
      <c r="E982" s="109"/>
    </row>
    <row r="983" spans="1:5" ht="20.100000000000001" customHeight="1">
      <c r="A983" s="114" t="s">
        <v>927</v>
      </c>
      <c r="B983" s="109"/>
      <c r="C983" s="109"/>
      <c r="D983" s="111" t="str">
        <f t="shared" si="15"/>
        <v/>
      </c>
      <c r="E983" s="109"/>
    </row>
    <row r="984" spans="1:5" ht="20.100000000000001" customHeight="1">
      <c r="A984" s="114" t="s">
        <v>928</v>
      </c>
      <c r="B984" s="111">
        <f>SUM(B985:B993)</f>
        <v>0</v>
      </c>
      <c r="C984" s="111">
        <f>SUM(C985:C993)</f>
        <v>0</v>
      </c>
      <c r="D984" s="111" t="str">
        <f t="shared" si="15"/>
        <v/>
      </c>
      <c r="E984" s="109"/>
    </row>
    <row r="985" spans="1:5" ht="20.100000000000001" customHeight="1">
      <c r="A985" s="114" t="s">
        <v>774</v>
      </c>
      <c r="B985" s="109"/>
      <c r="C985" s="109"/>
      <c r="D985" s="111" t="str">
        <f t="shared" si="15"/>
        <v/>
      </c>
      <c r="E985" s="109"/>
    </row>
    <row r="986" spans="1:5" ht="20.100000000000001" customHeight="1">
      <c r="A986" s="114" t="s">
        <v>775</v>
      </c>
      <c r="B986" s="109"/>
      <c r="C986" s="109"/>
      <c r="D986" s="111" t="str">
        <f t="shared" si="15"/>
        <v/>
      </c>
      <c r="E986" s="109"/>
    </row>
    <row r="987" spans="1:5" ht="20.100000000000001" customHeight="1">
      <c r="A987" s="114" t="s">
        <v>776</v>
      </c>
      <c r="B987" s="109"/>
      <c r="C987" s="109"/>
      <c r="D987" s="111" t="str">
        <f t="shared" si="15"/>
        <v/>
      </c>
      <c r="E987" s="109"/>
    </row>
    <row r="988" spans="1:5" ht="20.100000000000001" customHeight="1">
      <c r="A988" s="114" t="s">
        <v>929</v>
      </c>
      <c r="B988" s="109"/>
      <c r="C988" s="109"/>
      <c r="D988" s="111" t="str">
        <f t="shared" si="15"/>
        <v/>
      </c>
      <c r="E988" s="109"/>
    </row>
    <row r="989" spans="1:5" ht="20.100000000000001" customHeight="1">
      <c r="A989" s="114" t="s">
        <v>930</v>
      </c>
      <c r="B989" s="109"/>
      <c r="C989" s="109"/>
      <c r="D989" s="111" t="str">
        <f t="shared" si="15"/>
        <v/>
      </c>
      <c r="E989" s="109"/>
    </row>
    <row r="990" spans="1:5" ht="20.100000000000001" customHeight="1">
      <c r="A990" s="114" t="s">
        <v>931</v>
      </c>
      <c r="B990" s="109"/>
      <c r="C990" s="109"/>
      <c r="D990" s="111" t="str">
        <f t="shared" si="15"/>
        <v/>
      </c>
      <c r="E990" s="109"/>
    </row>
    <row r="991" spans="1:5" ht="20.100000000000001" customHeight="1">
      <c r="A991" s="114" t="s">
        <v>932</v>
      </c>
      <c r="B991" s="109"/>
      <c r="C991" s="109"/>
      <c r="D991" s="111" t="str">
        <f t="shared" si="15"/>
        <v/>
      </c>
      <c r="E991" s="109"/>
    </row>
    <row r="992" spans="1:5" ht="20.100000000000001" customHeight="1">
      <c r="A992" s="114" t="s">
        <v>933</v>
      </c>
      <c r="B992" s="109"/>
      <c r="C992" s="109"/>
      <c r="D992" s="111" t="str">
        <f t="shared" si="15"/>
        <v/>
      </c>
      <c r="E992" s="109"/>
    </row>
    <row r="993" spans="1:5" ht="20.100000000000001" customHeight="1">
      <c r="A993" s="114" t="s">
        <v>934</v>
      </c>
      <c r="B993" s="109"/>
      <c r="C993" s="109"/>
      <c r="D993" s="111" t="str">
        <f t="shared" si="15"/>
        <v/>
      </c>
      <c r="E993" s="109"/>
    </row>
    <row r="994" spans="1:5" ht="20.100000000000001" customHeight="1">
      <c r="A994" s="114" t="s">
        <v>935</v>
      </c>
      <c r="B994" s="111">
        <f>SUM(B995:B1003)</f>
        <v>0</v>
      </c>
      <c r="C994" s="111">
        <f>SUM(C995:C1003)</f>
        <v>0</v>
      </c>
      <c r="D994" s="111" t="str">
        <f t="shared" si="15"/>
        <v/>
      </c>
      <c r="E994" s="109"/>
    </row>
    <row r="995" spans="1:5" ht="20.100000000000001" customHeight="1">
      <c r="A995" s="114" t="s">
        <v>774</v>
      </c>
      <c r="B995" s="109"/>
      <c r="C995" s="109"/>
      <c r="D995" s="111" t="str">
        <f t="shared" si="15"/>
        <v/>
      </c>
      <c r="E995" s="109"/>
    </row>
    <row r="996" spans="1:5" ht="20.100000000000001" customHeight="1">
      <c r="A996" s="114" t="s">
        <v>775</v>
      </c>
      <c r="B996" s="109"/>
      <c r="C996" s="109"/>
      <c r="D996" s="111" t="str">
        <f t="shared" si="15"/>
        <v/>
      </c>
      <c r="E996" s="109"/>
    </row>
    <row r="997" spans="1:5" ht="20.100000000000001" customHeight="1">
      <c r="A997" s="114" t="s">
        <v>776</v>
      </c>
      <c r="B997" s="109"/>
      <c r="C997" s="109"/>
      <c r="D997" s="111" t="str">
        <f t="shared" si="15"/>
        <v/>
      </c>
      <c r="E997" s="109"/>
    </row>
    <row r="998" spans="1:5" ht="20.100000000000001" customHeight="1">
      <c r="A998" s="114" t="s">
        <v>936</v>
      </c>
      <c r="B998" s="109"/>
      <c r="C998" s="109"/>
      <c r="D998" s="111" t="str">
        <f t="shared" si="15"/>
        <v/>
      </c>
      <c r="E998" s="109"/>
    </row>
    <row r="999" spans="1:5" ht="20.100000000000001" customHeight="1">
      <c r="A999" s="114" t="s">
        <v>937</v>
      </c>
      <c r="B999" s="109"/>
      <c r="C999" s="109"/>
      <c r="D999" s="111" t="str">
        <f t="shared" si="15"/>
        <v/>
      </c>
      <c r="E999" s="109"/>
    </row>
    <row r="1000" spans="1:5" ht="20.100000000000001" customHeight="1">
      <c r="A1000" s="114" t="s">
        <v>938</v>
      </c>
      <c r="B1000" s="109"/>
      <c r="C1000" s="109"/>
      <c r="D1000" s="111" t="str">
        <f t="shared" si="15"/>
        <v/>
      </c>
      <c r="E1000" s="109"/>
    </row>
    <row r="1001" spans="1:5" ht="20.100000000000001" customHeight="1">
      <c r="A1001" s="114" t="s">
        <v>939</v>
      </c>
      <c r="B1001" s="109"/>
      <c r="C1001" s="109"/>
      <c r="D1001" s="111" t="str">
        <f t="shared" si="15"/>
        <v/>
      </c>
      <c r="E1001" s="109"/>
    </row>
    <row r="1002" spans="1:5" ht="20.100000000000001" customHeight="1">
      <c r="A1002" s="114" t="s">
        <v>940</v>
      </c>
      <c r="B1002" s="109"/>
      <c r="C1002" s="109"/>
      <c r="D1002" s="111" t="str">
        <f t="shared" si="15"/>
        <v/>
      </c>
      <c r="E1002" s="109"/>
    </row>
    <row r="1003" spans="1:5" ht="20.100000000000001" customHeight="1">
      <c r="A1003" s="114" t="s">
        <v>941</v>
      </c>
      <c r="B1003" s="109"/>
      <c r="C1003" s="109"/>
      <c r="D1003" s="111" t="str">
        <f t="shared" si="15"/>
        <v/>
      </c>
      <c r="E1003" s="109"/>
    </row>
    <row r="1004" spans="1:5" ht="20.100000000000001" customHeight="1">
      <c r="A1004" s="114" t="s">
        <v>942</v>
      </c>
      <c r="B1004" s="111">
        <f>SUM(B1005:B1008)</f>
        <v>0</v>
      </c>
      <c r="C1004" s="111">
        <f>SUM(C1005:C1008)</f>
        <v>0</v>
      </c>
      <c r="D1004" s="111" t="str">
        <f t="shared" si="15"/>
        <v/>
      </c>
      <c r="E1004" s="109"/>
    </row>
    <row r="1005" spans="1:5" ht="20.100000000000001" customHeight="1">
      <c r="A1005" s="114" t="s">
        <v>943</v>
      </c>
      <c r="B1005" s="109"/>
      <c r="C1005" s="109"/>
      <c r="D1005" s="111" t="str">
        <f t="shared" si="15"/>
        <v/>
      </c>
      <c r="E1005" s="109"/>
    </row>
    <row r="1006" spans="1:5" ht="20.100000000000001" customHeight="1">
      <c r="A1006" s="114" t="s">
        <v>944</v>
      </c>
      <c r="B1006" s="109"/>
      <c r="C1006" s="109"/>
      <c r="D1006" s="111" t="str">
        <f t="shared" si="15"/>
        <v/>
      </c>
      <c r="E1006" s="109"/>
    </row>
    <row r="1007" spans="1:5" ht="20.100000000000001" customHeight="1">
      <c r="A1007" s="114" t="s">
        <v>945</v>
      </c>
      <c r="B1007" s="109"/>
      <c r="C1007" s="109"/>
      <c r="D1007" s="111" t="str">
        <f t="shared" si="15"/>
        <v/>
      </c>
      <c r="E1007" s="109"/>
    </row>
    <row r="1008" spans="1:5" ht="20.100000000000001" customHeight="1">
      <c r="A1008" s="114" t="s">
        <v>946</v>
      </c>
      <c r="B1008" s="109"/>
      <c r="C1008" s="109"/>
      <c r="D1008" s="111" t="str">
        <f t="shared" si="15"/>
        <v/>
      </c>
      <c r="E1008" s="109"/>
    </row>
    <row r="1009" spans="1:5" ht="20.100000000000001" customHeight="1">
      <c r="A1009" s="114" t="s">
        <v>947</v>
      </c>
      <c r="B1009" s="111">
        <f>SUM(B1010:B1015)</f>
        <v>0</v>
      </c>
      <c r="C1009" s="111">
        <f>SUM(C1010:C1015)</f>
        <v>0</v>
      </c>
      <c r="D1009" s="111" t="str">
        <f t="shared" si="15"/>
        <v/>
      </c>
      <c r="E1009" s="109"/>
    </row>
    <row r="1010" spans="1:5" ht="20.100000000000001" customHeight="1">
      <c r="A1010" s="114" t="s">
        <v>774</v>
      </c>
      <c r="B1010" s="109"/>
      <c r="C1010" s="109"/>
      <c r="D1010" s="111" t="str">
        <f t="shared" si="15"/>
        <v/>
      </c>
      <c r="E1010" s="109"/>
    </row>
    <row r="1011" spans="1:5" ht="20.100000000000001" customHeight="1">
      <c r="A1011" s="114" t="s">
        <v>775</v>
      </c>
      <c r="B1011" s="109"/>
      <c r="C1011" s="109"/>
      <c r="D1011" s="111" t="str">
        <f t="shared" si="15"/>
        <v/>
      </c>
      <c r="E1011" s="109"/>
    </row>
    <row r="1012" spans="1:5" ht="20.100000000000001" customHeight="1">
      <c r="A1012" s="114" t="s">
        <v>776</v>
      </c>
      <c r="B1012" s="109"/>
      <c r="C1012" s="109"/>
      <c r="D1012" s="111" t="str">
        <f t="shared" si="15"/>
        <v/>
      </c>
      <c r="E1012" s="109"/>
    </row>
    <row r="1013" spans="1:5" ht="20.100000000000001" customHeight="1">
      <c r="A1013" s="114" t="s">
        <v>933</v>
      </c>
      <c r="B1013" s="109"/>
      <c r="C1013" s="109"/>
      <c r="D1013" s="111" t="str">
        <f t="shared" si="15"/>
        <v/>
      </c>
      <c r="E1013" s="109"/>
    </row>
    <row r="1014" spans="1:5" ht="20.100000000000001" customHeight="1">
      <c r="A1014" s="114" t="s">
        <v>948</v>
      </c>
      <c r="B1014" s="109"/>
      <c r="C1014" s="109"/>
      <c r="D1014" s="111" t="str">
        <f t="shared" si="15"/>
        <v/>
      </c>
      <c r="E1014" s="109"/>
    </row>
    <row r="1015" spans="1:5" ht="20.100000000000001" customHeight="1">
      <c r="A1015" s="114" t="s">
        <v>949</v>
      </c>
      <c r="B1015" s="109"/>
      <c r="C1015" s="109"/>
      <c r="D1015" s="111" t="str">
        <f t="shared" si="15"/>
        <v/>
      </c>
      <c r="E1015" s="109"/>
    </row>
    <row r="1016" spans="1:5" ht="20.100000000000001" customHeight="1">
      <c r="A1016" s="114" t="s">
        <v>950</v>
      </c>
      <c r="B1016" s="111">
        <f>SUM(B1017:B1020)</f>
        <v>0</v>
      </c>
      <c r="C1016" s="111">
        <f>SUM(C1017:C1020)</f>
        <v>0</v>
      </c>
      <c r="D1016" s="111" t="str">
        <f t="shared" si="15"/>
        <v/>
      </c>
      <c r="E1016" s="109"/>
    </row>
    <row r="1017" spans="1:5" ht="20.100000000000001" customHeight="1">
      <c r="A1017" s="114" t="s">
        <v>951</v>
      </c>
      <c r="B1017" s="109"/>
      <c r="C1017" s="109"/>
      <c r="D1017" s="111" t="str">
        <f t="shared" si="15"/>
        <v/>
      </c>
      <c r="E1017" s="109"/>
    </row>
    <row r="1018" spans="1:5" ht="20.100000000000001" customHeight="1">
      <c r="A1018" s="114" t="s">
        <v>952</v>
      </c>
      <c r="B1018" s="109"/>
      <c r="C1018" s="109"/>
      <c r="D1018" s="111" t="str">
        <f t="shared" si="15"/>
        <v/>
      </c>
      <c r="E1018" s="109"/>
    </row>
    <row r="1019" spans="1:5" ht="20.100000000000001" customHeight="1">
      <c r="A1019" s="114" t="s">
        <v>953</v>
      </c>
      <c r="B1019" s="109"/>
      <c r="C1019" s="109"/>
      <c r="D1019" s="111" t="str">
        <f t="shared" si="15"/>
        <v/>
      </c>
      <c r="E1019" s="109"/>
    </row>
    <row r="1020" spans="1:5" ht="20.100000000000001" customHeight="1">
      <c r="A1020" s="114" t="s">
        <v>954</v>
      </c>
      <c r="B1020" s="109"/>
      <c r="C1020" s="109"/>
      <c r="D1020" s="111" t="str">
        <f t="shared" si="15"/>
        <v/>
      </c>
      <c r="E1020" s="109"/>
    </row>
    <row r="1021" spans="1:5" ht="20.100000000000001" customHeight="1">
      <c r="A1021" s="114" t="s">
        <v>955</v>
      </c>
      <c r="B1021" s="111">
        <f>SUM(B1022:B1023)</f>
        <v>0</v>
      </c>
      <c r="C1021" s="111">
        <f>SUM(C1022:C1023)</f>
        <v>0</v>
      </c>
      <c r="D1021" s="111" t="str">
        <f t="shared" si="15"/>
        <v/>
      </c>
      <c r="E1021" s="109"/>
    </row>
    <row r="1022" spans="1:5" ht="20.100000000000001" customHeight="1">
      <c r="A1022" s="114" t="s">
        <v>956</v>
      </c>
      <c r="B1022" s="109"/>
      <c r="C1022" s="109"/>
      <c r="D1022" s="111" t="str">
        <f t="shared" si="15"/>
        <v/>
      </c>
      <c r="E1022" s="109"/>
    </row>
    <row r="1023" spans="1:5" ht="20.100000000000001" customHeight="1">
      <c r="A1023" s="114" t="s">
        <v>957</v>
      </c>
      <c r="B1023" s="109"/>
      <c r="C1023" s="109"/>
      <c r="D1023" s="111" t="str">
        <f t="shared" si="15"/>
        <v/>
      </c>
      <c r="E1023" s="109"/>
    </row>
    <row r="1024" spans="1:5" ht="20.100000000000001" customHeight="1">
      <c r="A1024" s="114" t="s">
        <v>958</v>
      </c>
      <c r="B1024" s="111">
        <f>SUM(B1025,B1035,B1051,B1056,B1070,B1078,B1084,B1091,)</f>
        <v>2893</v>
      </c>
      <c r="C1024" s="111">
        <f>SUM(C1025,C1035,C1051,C1056,C1070,C1078,C1084,C1091,)</f>
        <v>1274</v>
      </c>
      <c r="D1024" s="111">
        <f t="shared" si="15"/>
        <v>44</v>
      </c>
      <c r="E1024" s="109"/>
    </row>
    <row r="1025" spans="1:5" ht="20.100000000000001" customHeight="1">
      <c r="A1025" s="114" t="s">
        <v>959</v>
      </c>
      <c r="B1025" s="111">
        <f>SUM(B1026:B1034)</f>
        <v>0</v>
      </c>
      <c r="C1025" s="111">
        <f>SUM(C1026:C1034)</f>
        <v>0</v>
      </c>
      <c r="D1025" s="111" t="str">
        <f t="shared" si="15"/>
        <v/>
      </c>
      <c r="E1025" s="109"/>
    </row>
    <row r="1026" spans="1:5" ht="20.100000000000001" customHeight="1">
      <c r="A1026" s="114" t="s">
        <v>774</v>
      </c>
      <c r="B1026" s="109"/>
      <c r="C1026" s="109"/>
      <c r="D1026" s="111" t="str">
        <f t="shared" si="15"/>
        <v/>
      </c>
      <c r="E1026" s="109"/>
    </row>
    <row r="1027" spans="1:5" ht="20.100000000000001" customHeight="1">
      <c r="A1027" s="114" t="s">
        <v>775</v>
      </c>
      <c r="B1027" s="109"/>
      <c r="C1027" s="109"/>
      <c r="D1027" s="111" t="str">
        <f t="shared" si="15"/>
        <v/>
      </c>
      <c r="E1027" s="109"/>
    </row>
    <row r="1028" spans="1:5" ht="20.100000000000001" customHeight="1">
      <c r="A1028" s="114" t="s">
        <v>776</v>
      </c>
      <c r="B1028" s="109"/>
      <c r="C1028" s="109"/>
      <c r="D1028" s="111" t="str">
        <f t="shared" si="15"/>
        <v/>
      </c>
      <c r="E1028" s="109"/>
    </row>
    <row r="1029" spans="1:5" ht="20.100000000000001" customHeight="1">
      <c r="A1029" s="114" t="s">
        <v>960</v>
      </c>
      <c r="B1029" s="109"/>
      <c r="C1029" s="109"/>
      <c r="D1029" s="111" t="str">
        <f t="shared" ref="D1029:D1092" si="16">IF(B1029=0,"",ROUND(C1029/B1029*100,1))</f>
        <v/>
      </c>
      <c r="E1029" s="109"/>
    </row>
    <row r="1030" spans="1:5" ht="20.100000000000001" customHeight="1">
      <c r="A1030" s="114" t="s">
        <v>961</v>
      </c>
      <c r="B1030" s="109"/>
      <c r="C1030" s="109"/>
      <c r="D1030" s="111" t="str">
        <f t="shared" si="16"/>
        <v/>
      </c>
      <c r="E1030" s="109"/>
    </row>
    <row r="1031" spans="1:5" ht="20.100000000000001" customHeight="1">
      <c r="A1031" s="114" t="s">
        <v>962</v>
      </c>
      <c r="B1031" s="109"/>
      <c r="C1031" s="109"/>
      <c r="D1031" s="111" t="str">
        <f t="shared" si="16"/>
        <v/>
      </c>
      <c r="E1031" s="109"/>
    </row>
    <row r="1032" spans="1:5" ht="20.100000000000001" customHeight="1">
      <c r="A1032" s="114" t="s">
        <v>963</v>
      </c>
      <c r="B1032" s="109"/>
      <c r="C1032" s="109"/>
      <c r="D1032" s="111" t="str">
        <f t="shared" si="16"/>
        <v/>
      </c>
      <c r="E1032" s="109"/>
    </row>
    <row r="1033" spans="1:5" ht="20.100000000000001" customHeight="1">
      <c r="A1033" s="114" t="s">
        <v>964</v>
      </c>
      <c r="B1033" s="109"/>
      <c r="C1033" s="109"/>
      <c r="D1033" s="111" t="str">
        <f t="shared" si="16"/>
        <v/>
      </c>
      <c r="E1033" s="109"/>
    </row>
    <row r="1034" spans="1:5" ht="20.100000000000001" customHeight="1">
      <c r="A1034" s="114" t="s">
        <v>965</v>
      </c>
      <c r="B1034" s="109"/>
      <c r="C1034" s="109"/>
      <c r="D1034" s="111" t="str">
        <f t="shared" si="16"/>
        <v/>
      </c>
      <c r="E1034" s="109"/>
    </row>
    <row r="1035" spans="1:5" ht="20.100000000000001" customHeight="1">
      <c r="A1035" s="114" t="s">
        <v>966</v>
      </c>
      <c r="B1035" s="111">
        <f>SUM(B1036:B1050)</f>
        <v>200</v>
      </c>
      <c r="C1035" s="111">
        <f>SUM(C1036:C1050)</f>
        <v>0</v>
      </c>
      <c r="D1035" s="111">
        <f t="shared" si="16"/>
        <v>0</v>
      </c>
      <c r="E1035" s="109"/>
    </row>
    <row r="1036" spans="1:5" ht="20.100000000000001" customHeight="1">
      <c r="A1036" s="114" t="s">
        <v>774</v>
      </c>
      <c r="B1036" s="109"/>
      <c r="C1036" s="109"/>
      <c r="D1036" s="111" t="str">
        <f t="shared" si="16"/>
        <v/>
      </c>
      <c r="E1036" s="109"/>
    </row>
    <row r="1037" spans="1:5" ht="20.100000000000001" customHeight="1">
      <c r="A1037" s="114" t="s">
        <v>775</v>
      </c>
      <c r="B1037" s="109"/>
      <c r="C1037" s="109"/>
      <c r="D1037" s="111" t="str">
        <f t="shared" si="16"/>
        <v/>
      </c>
      <c r="E1037" s="109"/>
    </row>
    <row r="1038" spans="1:5" ht="20.100000000000001" customHeight="1">
      <c r="A1038" s="114" t="s">
        <v>776</v>
      </c>
      <c r="B1038" s="109"/>
      <c r="C1038" s="109"/>
      <c r="D1038" s="111" t="str">
        <f t="shared" si="16"/>
        <v/>
      </c>
      <c r="E1038" s="109"/>
    </row>
    <row r="1039" spans="1:5" ht="20.100000000000001" customHeight="1">
      <c r="A1039" s="114" t="s">
        <v>967</v>
      </c>
      <c r="B1039" s="109"/>
      <c r="C1039" s="109"/>
      <c r="D1039" s="111" t="str">
        <f t="shared" si="16"/>
        <v/>
      </c>
      <c r="E1039" s="109"/>
    </row>
    <row r="1040" spans="1:5" ht="20.100000000000001" customHeight="1">
      <c r="A1040" s="114" t="s">
        <v>968</v>
      </c>
      <c r="B1040" s="109"/>
      <c r="C1040" s="109"/>
      <c r="D1040" s="111" t="str">
        <f t="shared" si="16"/>
        <v/>
      </c>
      <c r="E1040" s="109"/>
    </row>
    <row r="1041" spans="1:5" ht="20.100000000000001" customHeight="1">
      <c r="A1041" s="114" t="s">
        <v>969</v>
      </c>
      <c r="B1041" s="109"/>
      <c r="C1041" s="109"/>
      <c r="D1041" s="111" t="str">
        <f t="shared" si="16"/>
        <v/>
      </c>
      <c r="E1041" s="109"/>
    </row>
    <row r="1042" spans="1:5" ht="20.100000000000001" customHeight="1">
      <c r="A1042" s="114" t="s">
        <v>970</v>
      </c>
      <c r="B1042" s="109"/>
      <c r="C1042" s="109"/>
      <c r="D1042" s="111" t="str">
        <f t="shared" si="16"/>
        <v/>
      </c>
      <c r="E1042" s="109"/>
    </row>
    <row r="1043" spans="1:5" ht="20.100000000000001" customHeight="1">
      <c r="A1043" s="114" t="s">
        <v>971</v>
      </c>
      <c r="B1043" s="109"/>
      <c r="C1043" s="109"/>
      <c r="D1043" s="111" t="str">
        <f t="shared" si="16"/>
        <v/>
      </c>
      <c r="E1043" s="109"/>
    </row>
    <row r="1044" spans="1:5" ht="20.100000000000001" customHeight="1">
      <c r="A1044" s="114" t="s">
        <v>972</v>
      </c>
      <c r="B1044" s="109"/>
      <c r="C1044" s="109"/>
      <c r="D1044" s="111" t="str">
        <f t="shared" si="16"/>
        <v/>
      </c>
      <c r="E1044" s="109"/>
    </row>
    <row r="1045" spans="1:5" ht="20.100000000000001" customHeight="1">
      <c r="A1045" s="114" t="s">
        <v>973</v>
      </c>
      <c r="B1045" s="109"/>
      <c r="C1045" s="109"/>
      <c r="D1045" s="111" t="str">
        <f t="shared" si="16"/>
        <v/>
      </c>
      <c r="E1045" s="109"/>
    </row>
    <row r="1046" spans="1:5" ht="20.100000000000001" customHeight="1">
      <c r="A1046" s="114" t="s">
        <v>974</v>
      </c>
      <c r="B1046" s="109"/>
      <c r="C1046" s="109"/>
      <c r="D1046" s="111" t="str">
        <f t="shared" si="16"/>
        <v/>
      </c>
      <c r="E1046" s="109"/>
    </row>
    <row r="1047" spans="1:5" ht="20.100000000000001" customHeight="1">
      <c r="A1047" s="114" t="s">
        <v>975</v>
      </c>
      <c r="B1047" s="109"/>
      <c r="C1047" s="109"/>
      <c r="D1047" s="111" t="str">
        <f t="shared" si="16"/>
        <v/>
      </c>
      <c r="E1047" s="109"/>
    </row>
    <row r="1048" spans="1:5" ht="20.100000000000001" customHeight="1">
      <c r="A1048" s="114" t="s">
        <v>976</v>
      </c>
      <c r="B1048" s="109"/>
      <c r="C1048" s="109"/>
      <c r="D1048" s="111" t="str">
        <f t="shared" si="16"/>
        <v/>
      </c>
      <c r="E1048" s="109"/>
    </row>
    <row r="1049" spans="1:5" ht="20.100000000000001" customHeight="1">
      <c r="A1049" s="114" t="s">
        <v>977</v>
      </c>
      <c r="B1049" s="109"/>
      <c r="C1049" s="109"/>
      <c r="D1049" s="111" t="str">
        <f t="shared" si="16"/>
        <v/>
      </c>
      <c r="E1049" s="109"/>
    </row>
    <row r="1050" spans="1:5" ht="20.100000000000001" customHeight="1">
      <c r="A1050" s="114" t="s">
        <v>978</v>
      </c>
      <c r="B1050" s="109">
        <v>200</v>
      </c>
      <c r="C1050" s="109"/>
      <c r="D1050" s="111">
        <f t="shared" si="16"/>
        <v>0</v>
      </c>
      <c r="E1050" s="109"/>
    </row>
    <row r="1051" spans="1:5" ht="20.100000000000001" customHeight="1">
      <c r="A1051" s="114" t="s">
        <v>979</v>
      </c>
      <c r="B1051" s="111">
        <f>SUM(B1052:B1055)</f>
        <v>0</v>
      </c>
      <c r="C1051" s="111">
        <f>SUM(C1052:C1055)</f>
        <v>0</v>
      </c>
      <c r="D1051" s="111" t="str">
        <f t="shared" si="16"/>
        <v/>
      </c>
      <c r="E1051" s="109"/>
    </row>
    <row r="1052" spans="1:5" ht="20.100000000000001" customHeight="1">
      <c r="A1052" s="114" t="s">
        <v>774</v>
      </c>
      <c r="B1052" s="109"/>
      <c r="C1052" s="109"/>
      <c r="D1052" s="111" t="str">
        <f t="shared" si="16"/>
        <v/>
      </c>
      <c r="E1052" s="109"/>
    </row>
    <row r="1053" spans="1:5" ht="20.100000000000001" customHeight="1">
      <c r="A1053" s="114" t="s">
        <v>775</v>
      </c>
      <c r="B1053" s="109"/>
      <c r="C1053" s="109"/>
      <c r="D1053" s="111" t="str">
        <f t="shared" si="16"/>
        <v/>
      </c>
      <c r="E1053" s="109"/>
    </row>
    <row r="1054" spans="1:5" ht="20.100000000000001" customHeight="1">
      <c r="A1054" s="114" t="s">
        <v>776</v>
      </c>
      <c r="B1054" s="109"/>
      <c r="C1054" s="109"/>
      <c r="D1054" s="111" t="str">
        <f t="shared" si="16"/>
        <v/>
      </c>
      <c r="E1054" s="109"/>
    </row>
    <row r="1055" spans="1:5" ht="20.100000000000001" customHeight="1">
      <c r="A1055" s="114" t="s">
        <v>980</v>
      </c>
      <c r="B1055" s="109"/>
      <c r="C1055" s="109"/>
      <c r="D1055" s="111" t="str">
        <f t="shared" si="16"/>
        <v/>
      </c>
      <c r="E1055" s="109"/>
    </row>
    <row r="1056" spans="1:5" ht="20.100000000000001" customHeight="1">
      <c r="A1056" s="114" t="s">
        <v>981</v>
      </c>
      <c r="B1056" s="111">
        <f>SUM(B1057:B1069)</f>
        <v>0</v>
      </c>
      <c r="C1056" s="111">
        <f>SUM(C1057:C1069)</f>
        <v>0</v>
      </c>
      <c r="D1056" s="111" t="str">
        <f t="shared" si="16"/>
        <v/>
      </c>
      <c r="E1056" s="109"/>
    </row>
    <row r="1057" spans="1:5" ht="20.100000000000001" customHeight="1">
      <c r="A1057" s="114" t="s">
        <v>774</v>
      </c>
      <c r="B1057" s="109"/>
      <c r="C1057" s="109"/>
      <c r="D1057" s="111" t="str">
        <f t="shared" si="16"/>
        <v/>
      </c>
      <c r="E1057" s="109"/>
    </row>
    <row r="1058" spans="1:5" ht="20.100000000000001" customHeight="1">
      <c r="A1058" s="114" t="s">
        <v>775</v>
      </c>
      <c r="B1058" s="109"/>
      <c r="C1058" s="109"/>
      <c r="D1058" s="111" t="str">
        <f t="shared" si="16"/>
        <v/>
      </c>
      <c r="E1058" s="109"/>
    </row>
    <row r="1059" spans="1:5" ht="20.100000000000001" customHeight="1">
      <c r="A1059" s="114" t="s">
        <v>776</v>
      </c>
      <c r="B1059" s="109"/>
      <c r="C1059" s="109"/>
      <c r="D1059" s="111" t="str">
        <f t="shared" si="16"/>
        <v/>
      </c>
      <c r="E1059" s="109"/>
    </row>
    <row r="1060" spans="1:5" ht="20.100000000000001" customHeight="1">
      <c r="A1060" s="114" t="s">
        <v>982</v>
      </c>
      <c r="B1060" s="109"/>
      <c r="C1060" s="109"/>
      <c r="D1060" s="111" t="str">
        <f t="shared" si="16"/>
        <v/>
      </c>
      <c r="E1060" s="109"/>
    </row>
    <row r="1061" spans="1:5" ht="20.100000000000001" customHeight="1">
      <c r="A1061" s="114" t="s">
        <v>983</v>
      </c>
      <c r="B1061" s="109"/>
      <c r="C1061" s="109"/>
      <c r="D1061" s="111" t="str">
        <f t="shared" si="16"/>
        <v/>
      </c>
      <c r="E1061" s="109"/>
    </row>
    <row r="1062" spans="1:5" ht="20.100000000000001" customHeight="1">
      <c r="A1062" s="114" t="s">
        <v>984</v>
      </c>
      <c r="B1062" s="109"/>
      <c r="C1062" s="109"/>
      <c r="D1062" s="111" t="str">
        <f t="shared" si="16"/>
        <v/>
      </c>
      <c r="E1062" s="109"/>
    </row>
    <row r="1063" spans="1:5" ht="20.100000000000001" customHeight="1">
      <c r="A1063" s="114" t="s">
        <v>985</v>
      </c>
      <c r="B1063" s="109"/>
      <c r="C1063" s="109"/>
      <c r="D1063" s="111" t="str">
        <f t="shared" si="16"/>
        <v/>
      </c>
      <c r="E1063" s="109"/>
    </row>
    <row r="1064" spans="1:5" ht="20.100000000000001" customHeight="1">
      <c r="A1064" s="114" t="s">
        <v>986</v>
      </c>
      <c r="B1064" s="109"/>
      <c r="C1064" s="109"/>
      <c r="D1064" s="111" t="str">
        <f t="shared" si="16"/>
        <v/>
      </c>
      <c r="E1064" s="109"/>
    </row>
    <row r="1065" spans="1:5" ht="20.100000000000001" customHeight="1">
      <c r="A1065" s="114" t="s">
        <v>987</v>
      </c>
      <c r="B1065" s="109"/>
      <c r="C1065" s="109"/>
      <c r="D1065" s="111" t="str">
        <f t="shared" si="16"/>
        <v/>
      </c>
      <c r="E1065" s="109"/>
    </row>
    <row r="1066" spans="1:5" ht="20.100000000000001" customHeight="1">
      <c r="A1066" s="114" t="s">
        <v>988</v>
      </c>
      <c r="B1066" s="109"/>
      <c r="C1066" s="109"/>
      <c r="D1066" s="111" t="str">
        <f t="shared" si="16"/>
        <v/>
      </c>
      <c r="E1066" s="109"/>
    </row>
    <row r="1067" spans="1:5" ht="20.100000000000001" customHeight="1">
      <c r="A1067" s="114" t="s">
        <v>933</v>
      </c>
      <c r="B1067" s="109"/>
      <c r="C1067" s="109"/>
      <c r="D1067" s="111" t="str">
        <f t="shared" si="16"/>
        <v/>
      </c>
      <c r="E1067" s="109"/>
    </row>
    <row r="1068" spans="1:5" ht="20.100000000000001" customHeight="1">
      <c r="A1068" s="114" t="s">
        <v>989</v>
      </c>
      <c r="B1068" s="109"/>
      <c r="C1068" s="109"/>
      <c r="D1068" s="111" t="str">
        <f t="shared" si="16"/>
        <v/>
      </c>
      <c r="E1068" s="109"/>
    </row>
    <row r="1069" spans="1:5" ht="20.100000000000001" customHeight="1">
      <c r="A1069" s="114" t="s">
        <v>990</v>
      </c>
      <c r="B1069" s="109"/>
      <c r="C1069" s="109"/>
      <c r="D1069" s="111" t="str">
        <f t="shared" si="16"/>
        <v/>
      </c>
      <c r="E1069" s="109"/>
    </row>
    <row r="1070" spans="1:5" ht="20.100000000000001" customHeight="1">
      <c r="A1070" s="114" t="s">
        <v>991</v>
      </c>
      <c r="B1070" s="111">
        <f>SUM(B1071:B1077)</f>
        <v>20</v>
      </c>
      <c r="C1070" s="111">
        <f>SUM(C1071:C1077)</f>
        <v>24</v>
      </c>
      <c r="D1070" s="111">
        <f t="shared" si="16"/>
        <v>120</v>
      </c>
      <c r="E1070" s="109"/>
    </row>
    <row r="1071" spans="1:5" ht="20.100000000000001" customHeight="1">
      <c r="A1071" s="114" t="s">
        <v>774</v>
      </c>
      <c r="B1071" s="109">
        <v>20</v>
      </c>
      <c r="C1071" s="109">
        <v>16</v>
      </c>
      <c r="D1071" s="111">
        <f t="shared" si="16"/>
        <v>80</v>
      </c>
      <c r="E1071" s="109"/>
    </row>
    <row r="1072" spans="1:5" ht="20.100000000000001" customHeight="1">
      <c r="A1072" s="114" t="s">
        <v>775</v>
      </c>
      <c r="B1072" s="109"/>
      <c r="C1072" s="109">
        <v>8</v>
      </c>
      <c r="D1072" s="111" t="str">
        <f t="shared" si="16"/>
        <v/>
      </c>
      <c r="E1072" s="109"/>
    </row>
    <row r="1073" spans="1:5" ht="20.100000000000001" customHeight="1">
      <c r="A1073" s="114" t="s">
        <v>776</v>
      </c>
      <c r="B1073" s="109"/>
      <c r="C1073" s="109"/>
      <c r="D1073" s="111" t="str">
        <f t="shared" si="16"/>
        <v/>
      </c>
      <c r="E1073" s="109"/>
    </row>
    <row r="1074" spans="1:5" ht="20.100000000000001" customHeight="1">
      <c r="A1074" s="114" t="s">
        <v>992</v>
      </c>
      <c r="B1074" s="109"/>
      <c r="C1074" s="109"/>
      <c r="D1074" s="111" t="str">
        <f t="shared" si="16"/>
        <v/>
      </c>
      <c r="E1074" s="109"/>
    </row>
    <row r="1075" spans="1:5" ht="20.100000000000001" customHeight="1">
      <c r="A1075" s="114" t="s">
        <v>993</v>
      </c>
      <c r="B1075" s="109"/>
      <c r="C1075" s="109"/>
      <c r="D1075" s="111" t="str">
        <f t="shared" si="16"/>
        <v/>
      </c>
      <c r="E1075" s="109"/>
    </row>
    <row r="1076" spans="1:5" ht="20.100000000000001" customHeight="1">
      <c r="A1076" s="114" t="s">
        <v>994</v>
      </c>
      <c r="B1076" s="109"/>
      <c r="C1076" s="109"/>
      <c r="D1076" s="111" t="str">
        <f t="shared" si="16"/>
        <v/>
      </c>
      <c r="E1076" s="109"/>
    </row>
    <row r="1077" spans="1:5" ht="20.100000000000001" customHeight="1">
      <c r="A1077" s="114" t="s">
        <v>995</v>
      </c>
      <c r="B1077" s="109"/>
      <c r="C1077" s="109"/>
      <c r="D1077" s="111" t="str">
        <f t="shared" si="16"/>
        <v/>
      </c>
      <c r="E1077" s="109"/>
    </row>
    <row r="1078" spans="1:5" ht="20.100000000000001" customHeight="1">
      <c r="A1078" s="114" t="s">
        <v>996</v>
      </c>
      <c r="B1078" s="111">
        <f>SUM(B1079:B1083)</f>
        <v>0</v>
      </c>
      <c r="C1078" s="111">
        <f>SUM(C1079:C1083)</f>
        <v>0</v>
      </c>
      <c r="D1078" s="111" t="str">
        <f t="shared" si="16"/>
        <v/>
      </c>
      <c r="E1078" s="109"/>
    </row>
    <row r="1079" spans="1:5" ht="20.100000000000001" customHeight="1">
      <c r="A1079" s="114" t="s">
        <v>774</v>
      </c>
      <c r="B1079" s="109"/>
      <c r="C1079" s="109"/>
      <c r="D1079" s="111" t="str">
        <f t="shared" si="16"/>
        <v/>
      </c>
      <c r="E1079" s="109"/>
    </row>
    <row r="1080" spans="1:5" ht="20.100000000000001" customHeight="1">
      <c r="A1080" s="114" t="s">
        <v>775</v>
      </c>
      <c r="B1080" s="109"/>
      <c r="C1080" s="109"/>
      <c r="D1080" s="111" t="str">
        <f t="shared" si="16"/>
        <v/>
      </c>
      <c r="E1080" s="109"/>
    </row>
    <row r="1081" spans="1:5" ht="20.100000000000001" customHeight="1">
      <c r="A1081" s="114" t="s">
        <v>776</v>
      </c>
      <c r="B1081" s="109"/>
      <c r="C1081" s="109"/>
      <c r="D1081" s="111" t="str">
        <f t="shared" si="16"/>
        <v/>
      </c>
      <c r="E1081" s="109"/>
    </row>
    <row r="1082" spans="1:5" ht="19.5" customHeight="1">
      <c r="A1082" s="114" t="s">
        <v>997</v>
      </c>
      <c r="B1082" s="109"/>
      <c r="C1082" s="109"/>
      <c r="D1082" s="111" t="str">
        <f t="shared" si="16"/>
        <v/>
      </c>
      <c r="E1082" s="109"/>
    </row>
    <row r="1083" spans="1:5" ht="20.100000000000001" customHeight="1">
      <c r="A1083" s="114" t="s">
        <v>998</v>
      </c>
      <c r="B1083" s="109"/>
      <c r="C1083" s="109"/>
      <c r="D1083" s="111" t="str">
        <f t="shared" si="16"/>
        <v/>
      </c>
      <c r="E1083" s="109"/>
    </row>
    <row r="1084" spans="1:5" ht="20.100000000000001" customHeight="1">
      <c r="A1084" s="114" t="s">
        <v>999</v>
      </c>
      <c r="B1084" s="111">
        <f>SUM(B1085:B1090)</f>
        <v>2673</v>
      </c>
      <c r="C1084" s="111">
        <f>SUM(C1085:C1090)</f>
        <v>1250</v>
      </c>
      <c r="D1084" s="111">
        <f t="shared" si="16"/>
        <v>46.8</v>
      </c>
      <c r="E1084" s="109"/>
    </row>
    <row r="1085" spans="1:5" ht="20.100000000000001" customHeight="1">
      <c r="A1085" s="114" t="s">
        <v>774</v>
      </c>
      <c r="B1085" s="109"/>
      <c r="C1085" s="109"/>
      <c r="D1085" s="111" t="str">
        <f t="shared" si="16"/>
        <v/>
      </c>
      <c r="E1085" s="109"/>
    </row>
    <row r="1086" spans="1:5" ht="20.100000000000001" customHeight="1">
      <c r="A1086" s="114" t="s">
        <v>775</v>
      </c>
      <c r="B1086" s="109"/>
      <c r="C1086" s="109"/>
      <c r="D1086" s="111" t="str">
        <f t="shared" si="16"/>
        <v/>
      </c>
      <c r="E1086" s="109"/>
    </row>
    <row r="1087" spans="1:5" ht="20.100000000000001" customHeight="1">
      <c r="A1087" s="114" t="s">
        <v>776</v>
      </c>
      <c r="B1087" s="109"/>
      <c r="C1087" s="109"/>
      <c r="D1087" s="111" t="str">
        <f t="shared" si="16"/>
        <v/>
      </c>
      <c r="E1087" s="109"/>
    </row>
    <row r="1088" spans="1:5" ht="20.100000000000001" customHeight="1">
      <c r="A1088" s="114" t="s">
        <v>1000</v>
      </c>
      <c r="B1088" s="109"/>
      <c r="C1088" s="109"/>
      <c r="D1088" s="111" t="str">
        <f t="shared" si="16"/>
        <v/>
      </c>
      <c r="E1088" s="109"/>
    </row>
    <row r="1089" spans="1:5" ht="20.100000000000001" customHeight="1">
      <c r="A1089" s="114" t="s">
        <v>1001</v>
      </c>
      <c r="B1089" s="109">
        <v>2673</v>
      </c>
      <c r="C1089" s="109"/>
      <c r="D1089" s="111">
        <f t="shared" si="16"/>
        <v>0</v>
      </c>
      <c r="E1089" s="109"/>
    </row>
    <row r="1090" spans="1:5" ht="20.100000000000001" customHeight="1">
      <c r="A1090" s="114" t="s">
        <v>1002</v>
      </c>
      <c r="B1090" s="109"/>
      <c r="C1090" s="109">
        <v>1250</v>
      </c>
      <c r="D1090" s="111" t="str">
        <f t="shared" si="16"/>
        <v/>
      </c>
      <c r="E1090" s="109"/>
    </row>
    <row r="1091" spans="1:5" ht="20.100000000000001" customHeight="1">
      <c r="A1091" s="114" t="s">
        <v>1003</v>
      </c>
      <c r="B1091" s="111">
        <f>SUM(B1092:B1097)</f>
        <v>0</v>
      </c>
      <c r="C1091" s="111">
        <f>SUM(C1092:C1097)</f>
        <v>0</v>
      </c>
      <c r="D1091" s="111" t="str">
        <f t="shared" si="16"/>
        <v/>
      </c>
      <c r="E1091" s="109"/>
    </row>
    <row r="1092" spans="1:5" ht="20.100000000000001" customHeight="1">
      <c r="A1092" s="114" t="s">
        <v>1004</v>
      </c>
      <c r="B1092" s="109"/>
      <c r="C1092" s="109"/>
      <c r="D1092" s="111" t="str">
        <f t="shared" si="16"/>
        <v/>
      </c>
      <c r="E1092" s="109"/>
    </row>
    <row r="1093" spans="1:5" ht="20.100000000000001" customHeight="1">
      <c r="A1093" s="114" t="s">
        <v>1005</v>
      </c>
      <c r="B1093" s="109"/>
      <c r="C1093" s="109"/>
      <c r="D1093" s="111" t="str">
        <f t="shared" ref="D1093:D1156" si="17">IF(B1093=0,"",ROUND(C1093/B1093*100,1))</f>
        <v/>
      </c>
      <c r="E1093" s="109"/>
    </row>
    <row r="1094" spans="1:5" ht="20.100000000000001" customHeight="1">
      <c r="A1094" s="114" t="s">
        <v>1006</v>
      </c>
      <c r="B1094" s="109"/>
      <c r="C1094" s="109"/>
      <c r="D1094" s="111" t="str">
        <f t="shared" si="17"/>
        <v/>
      </c>
      <c r="E1094" s="109"/>
    </row>
    <row r="1095" spans="1:5" ht="20.100000000000001" customHeight="1">
      <c r="A1095" s="114" t="s">
        <v>1007</v>
      </c>
      <c r="B1095" s="109"/>
      <c r="C1095" s="109"/>
      <c r="D1095" s="111" t="str">
        <f t="shared" si="17"/>
        <v/>
      </c>
      <c r="E1095" s="109"/>
    </row>
    <row r="1096" spans="1:5" ht="20.100000000000001" customHeight="1">
      <c r="A1096" s="114" t="s">
        <v>1008</v>
      </c>
      <c r="B1096" s="109"/>
      <c r="C1096" s="109"/>
      <c r="D1096" s="111" t="str">
        <f t="shared" si="17"/>
        <v/>
      </c>
      <c r="E1096" s="109"/>
    </row>
    <row r="1097" spans="1:5" ht="20.100000000000001" customHeight="1">
      <c r="A1097" s="114" t="s">
        <v>1009</v>
      </c>
      <c r="B1097" s="109"/>
      <c r="C1097" s="109"/>
      <c r="D1097" s="111" t="str">
        <f t="shared" si="17"/>
        <v/>
      </c>
      <c r="E1097" s="109"/>
    </row>
    <row r="1098" spans="1:5" ht="20.100000000000001" customHeight="1">
      <c r="A1098" s="114" t="s">
        <v>1010</v>
      </c>
      <c r="B1098" s="111">
        <f>SUM(B1099,B1109,B1116,B1122,)</f>
        <v>205</v>
      </c>
      <c r="C1098" s="111">
        <f>SUM(C1099,C1109,C1116,C1122,)</f>
        <v>0</v>
      </c>
      <c r="D1098" s="111">
        <f t="shared" si="17"/>
        <v>0</v>
      </c>
      <c r="E1098" s="109"/>
    </row>
    <row r="1099" spans="1:5" ht="20.100000000000001" customHeight="1">
      <c r="A1099" s="114" t="s">
        <v>1011</v>
      </c>
      <c r="B1099" s="111">
        <f>SUM(B1100:B1108)</f>
        <v>205</v>
      </c>
      <c r="C1099" s="111">
        <f>SUM(C1100:C1108)</f>
        <v>0</v>
      </c>
      <c r="D1099" s="111">
        <f t="shared" si="17"/>
        <v>0</v>
      </c>
      <c r="E1099" s="109"/>
    </row>
    <row r="1100" spans="1:5" ht="20.100000000000001" customHeight="1">
      <c r="A1100" s="114" t="s">
        <v>774</v>
      </c>
      <c r="B1100" s="109">
        <v>205</v>
      </c>
      <c r="C1100" s="109"/>
      <c r="D1100" s="111">
        <f t="shared" si="17"/>
        <v>0</v>
      </c>
      <c r="E1100" s="109"/>
    </row>
    <row r="1101" spans="1:5" ht="20.100000000000001" customHeight="1">
      <c r="A1101" s="114" t="s">
        <v>775</v>
      </c>
      <c r="B1101" s="109"/>
      <c r="C1101" s="109"/>
      <c r="D1101" s="111" t="str">
        <f t="shared" si="17"/>
        <v/>
      </c>
      <c r="E1101" s="109"/>
    </row>
    <row r="1102" spans="1:5" ht="20.100000000000001" customHeight="1">
      <c r="A1102" s="114" t="s">
        <v>776</v>
      </c>
      <c r="B1102" s="109"/>
      <c r="C1102" s="109"/>
      <c r="D1102" s="111" t="str">
        <f t="shared" si="17"/>
        <v/>
      </c>
      <c r="E1102" s="109"/>
    </row>
    <row r="1103" spans="1:5" ht="20.100000000000001" customHeight="1">
      <c r="A1103" s="114" t="s">
        <v>1012</v>
      </c>
      <c r="B1103" s="109"/>
      <c r="C1103" s="109"/>
      <c r="D1103" s="111" t="str">
        <f t="shared" si="17"/>
        <v/>
      </c>
      <c r="E1103" s="109"/>
    </row>
    <row r="1104" spans="1:5" ht="20.100000000000001" customHeight="1">
      <c r="A1104" s="114" t="s">
        <v>1013</v>
      </c>
      <c r="B1104" s="109"/>
      <c r="C1104" s="109"/>
      <c r="D1104" s="111" t="str">
        <f t="shared" si="17"/>
        <v/>
      </c>
      <c r="E1104" s="109"/>
    </row>
    <row r="1105" spans="1:5" ht="20.100000000000001" customHeight="1">
      <c r="A1105" s="114" t="s">
        <v>1014</v>
      </c>
      <c r="B1105" s="109"/>
      <c r="C1105" s="109"/>
      <c r="D1105" s="111" t="str">
        <f t="shared" si="17"/>
        <v/>
      </c>
      <c r="E1105" s="109"/>
    </row>
    <row r="1106" spans="1:5" ht="20.100000000000001" customHeight="1">
      <c r="A1106" s="114" t="s">
        <v>1015</v>
      </c>
      <c r="B1106" s="109"/>
      <c r="C1106" s="109"/>
      <c r="D1106" s="111" t="str">
        <f t="shared" si="17"/>
        <v/>
      </c>
      <c r="E1106" s="109"/>
    </row>
    <row r="1107" spans="1:5" ht="20.100000000000001" customHeight="1">
      <c r="A1107" s="114" t="s">
        <v>794</v>
      </c>
      <c r="B1107" s="109"/>
      <c r="C1107" s="109"/>
      <c r="D1107" s="111" t="str">
        <f t="shared" si="17"/>
        <v/>
      </c>
      <c r="E1107" s="109"/>
    </row>
    <row r="1108" spans="1:5" ht="20.100000000000001" customHeight="1">
      <c r="A1108" s="114" t="s">
        <v>1016</v>
      </c>
      <c r="B1108" s="109"/>
      <c r="C1108" s="109"/>
      <c r="D1108" s="111" t="str">
        <f t="shared" si="17"/>
        <v/>
      </c>
      <c r="E1108" s="109"/>
    </row>
    <row r="1109" spans="1:5" ht="20.100000000000001" customHeight="1">
      <c r="A1109" s="114" t="s">
        <v>1017</v>
      </c>
      <c r="B1109" s="111">
        <f>SUM(B1110:B1115)</f>
        <v>0</v>
      </c>
      <c r="C1109" s="111">
        <f>SUM(C1110:C1115)</f>
        <v>0</v>
      </c>
      <c r="D1109" s="111" t="str">
        <f t="shared" si="17"/>
        <v/>
      </c>
      <c r="E1109" s="109"/>
    </row>
    <row r="1110" spans="1:5" ht="20.100000000000001" customHeight="1">
      <c r="A1110" s="114" t="s">
        <v>774</v>
      </c>
      <c r="B1110" s="109"/>
      <c r="C1110" s="109"/>
      <c r="D1110" s="111" t="str">
        <f t="shared" si="17"/>
        <v/>
      </c>
      <c r="E1110" s="109"/>
    </row>
    <row r="1111" spans="1:5" ht="20.100000000000001" customHeight="1">
      <c r="A1111" s="114" t="s">
        <v>775</v>
      </c>
      <c r="B1111" s="109"/>
      <c r="C1111" s="109"/>
      <c r="D1111" s="111" t="str">
        <f t="shared" si="17"/>
        <v/>
      </c>
      <c r="E1111" s="109"/>
    </row>
    <row r="1112" spans="1:5" ht="20.100000000000001" customHeight="1">
      <c r="A1112" s="114" t="s">
        <v>776</v>
      </c>
      <c r="B1112" s="109"/>
      <c r="C1112" s="109"/>
      <c r="D1112" s="111" t="str">
        <f t="shared" si="17"/>
        <v/>
      </c>
      <c r="E1112" s="109"/>
    </row>
    <row r="1113" spans="1:5" ht="20.100000000000001" customHeight="1">
      <c r="A1113" s="114" t="s">
        <v>1018</v>
      </c>
      <c r="B1113" s="109"/>
      <c r="C1113" s="109"/>
      <c r="D1113" s="111" t="str">
        <f t="shared" si="17"/>
        <v/>
      </c>
      <c r="E1113" s="109"/>
    </row>
    <row r="1114" spans="1:5" ht="20.100000000000001" customHeight="1">
      <c r="A1114" s="114" t="s">
        <v>1019</v>
      </c>
      <c r="B1114" s="109"/>
      <c r="C1114" s="109"/>
      <c r="D1114" s="111" t="str">
        <f t="shared" si="17"/>
        <v/>
      </c>
      <c r="E1114" s="109"/>
    </row>
    <row r="1115" spans="1:5" ht="20.100000000000001" customHeight="1">
      <c r="A1115" s="114" t="s">
        <v>1020</v>
      </c>
      <c r="B1115" s="109"/>
      <c r="C1115" s="109"/>
      <c r="D1115" s="111" t="str">
        <f t="shared" si="17"/>
        <v/>
      </c>
      <c r="E1115" s="109"/>
    </row>
    <row r="1116" spans="1:5" ht="20.100000000000001" customHeight="1">
      <c r="A1116" s="114" t="s">
        <v>1021</v>
      </c>
      <c r="B1116" s="111">
        <f>SUM(B1117:B1121)</f>
        <v>0</v>
      </c>
      <c r="C1116" s="111">
        <f>SUM(C1117:C1121)</f>
        <v>0</v>
      </c>
      <c r="D1116" s="111" t="str">
        <f t="shared" si="17"/>
        <v/>
      </c>
      <c r="E1116" s="109"/>
    </row>
    <row r="1117" spans="1:5" ht="20.100000000000001" customHeight="1">
      <c r="A1117" s="114" t="s">
        <v>774</v>
      </c>
      <c r="B1117" s="109"/>
      <c r="C1117" s="109"/>
      <c r="D1117" s="111" t="str">
        <f t="shared" si="17"/>
        <v/>
      </c>
      <c r="E1117" s="109"/>
    </row>
    <row r="1118" spans="1:5" ht="20.100000000000001" customHeight="1">
      <c r="A1118" s="114" t="s">
        <v>775</v>
      </c>
      <c r="B1118" s="109"/>
      <c r="C1118" s="109"/>
      <c r="D1118" s="111" t="str">
        <f t="shared" si="17"/>
        <v/>
      </c>
      <c r="E1118" s="109"/>
    </row>
    <row r="1119" spans="1:5" ht="20.100000000000001" customHeight="1">
      <c r="A1119" s="114" t="s">
        <v>776</v>
      </c>
      <c r="B1119" s="109"/>
      <c r="C1119" s="109"/>
      <c r="D1119" s="111" t="str">
        <f t="shared" si="17"/>
        <v/>
      </c>
      <c r="E1119" s="109"/>
    </row>
    <row r="1120" spans="1:5" ht="20.100000000000001" customHeight="1">
      <c r="A1120" s="114" t="s">
        <v>1022</v>
      </c>
      <c r="B1120" s="109"/>
      <c r="C1120" s="109"/>
      <c r="D1120" s="111" t="str">
        <f t="shared" si="17"/>
        <v/>
      </c>
      <c r="E1120" s="109"/>
    </row>
    <row r="1121" spans="1:5" ht="20.100000000000001" customHeight="1">
      <c r="A1121" s="114" t="s">
        <v>1023</v>
      </c>
      <c r="B1121" s="109"/>
      <c r="C1121" s="109"/>
      <c r="D1121" s="111" t="str">
        <f t="shared" si="17"/>
        <v/>
      </c>
      <c r="E1121" s="109"/>
    </row>
    <row r="1122" spans="1:5" ht="20.100000000000001" customHeight="1">
      <c r="A1122" s="114" t="s">
        <v>1024</v>
      </c>
      <c r="B1122" s="111">
        <f>SUM(B1123:B1124)</f>
        <v>0</v>
      </c>
      <c r="C1122" s="111">
        <f>SUM(C1123:C1124)</f>
        <v>0</v>
      </c>
      <c r="D1122" s="111" t="str">
        <f t="shared" si="17"/>
        <v/>
      </c>
      <c r="E1122" s="109"/>
    </row>
    <row r="1123" spans="1:5" ht="20.100000000000001" customHeight="1">
      <c r="A1123" s="114" t="s">
        <v>1025</v>
      </c>
      <c r="B1123" s="109"/>
      <c r="C1123" s="109"/>
      <c r="D1123" s="111" t="str">
        <f t="shared" si="17"/>
        <v/>
      </c>
      <c r="E1123" s="109"/>
    </row>
    <row r="1124" spans="1:5" ht="20.100000000000001" customHeight="1">
      <c r="A1124" s="114" t="s">
        <v>1026</v>
      </c>
      <c r="B1124" s="109"/>
      <c r="C1124" s="109"/>
      <c r="D1124" s="111" t="str">
        <f t="shared" si="17"/>
        <v/>
      </c>
      <c r="E1124" s="109"/>
    </row>
    <row r="1125" spans="1:5" ht="20.100000000000001" customHeight="1">
      <c r="A1125" s="114" t="s">
        <v>1027</v>
      </c>
      <c r="B1125" s="111">
        <f>SUM(B1126,B1133,B1139,)</f>
        <v>0</v>
      </c>
      <c r="C1125" s="111">
        <f>SUM(C1126,C1133,C1139,)</f>
        <v>0</v>
      </c>
      <c r="D1125" s="111" t="str">
        <f t="shared" si="17"/>
        <v/>
      </c>
      <c r="E1125" s="109"/>
    </row>
    <row r="1126" spans="1:5" ht="20.100000000000001" customHeight="1">
      <c r="A1126" s="114" t="s">
        <v>1028</v>
      </c>
      <c r="B1126" s="111">
        <f>SUM(B1127:B1132)</f>
        <v>0</v>
      </c>
      <c r="C1126" s="111">
        <f>SUM(C1127:C1132)</f>
        <v>0</v>
      </c>
      <c r="D1126" s="111" t="str">
        <f t="shared" si="17"/>
        <v/>
      </c>
      <c r="E1126" s="109"/>
    </row>
    <row r="1127" spans="1:5" ht="20.100000000000001" customHeight="1">
      <c r="A1127" s="114" t="s">
        <v>774</v>
      </c>
      <c r="B1127" s="109"/>
      <c r="C1127" s="109"/>
      <c r="D1127" s="111" t="str">
        <f t="shared" si="17"/>
        <v/>
      </c>
      <c r="E1127" s="109"/>
    </row>
    <row r="1128" spans="1:5" ht="20.100000000000001" customHeight="1">
      <c r="A1128" s="114" t="s">
        <v>775</v>
      </c>
      <c r="B1128" s="109"/>
      <c r="C1128" s="109"/>
      <c r="D1128" s="111" t="str">
        <f t="shared" si="17"/>
        <v/>
      </c>
      <c r="E1128" s="109"/>
    </row>
    <row r="1129" spans="1:5" ht="20.100000000000001" customHeight="1">
      <c r="A1129" s="114" t="s">
        <v>776</v>
      </c>
      <c r="B1129" s="109"/>
      <c r="C1129" s="109"/>
      <c r="D1129" s="111" t="str">
        <f t="shared" si="17"/>
        <v/>
      </c>
      <c r="E1129" s="109"/>
    </row>
    <row r="1130" spans="1:5" ht="20.100000000000001" customHeight="1">
      <c r="A1130" s="114" t="s">
        <v>1029</v>
      </c>
      <c r="B1130" s="109"/>
      <c r="C1130" s="109"/>
      <c r="D1130" s="111" t="str">
        <f t="shared" si="17"/>
        <v/>
      </c>
      <c r="E1130" s="109"/>
    </row>
    <row r="1131" spans="1:5" ht="20.100000000000001" customHeight="1">
      <c r="A1131" s="114" t="s">
        <v>794</v>
      </c>
      <c r="B1131" s="109"/>
      <c r="C1131" s="109"/>
      <c r="D1131" s="111" t="str">
        <f t="shared" si="17"/>
        <v/>
      </c>
      <c r="E1131" s="109"/>
    </row>
    <row r="1132" spans="1:5" ht="20.100000000000001" customHeight="1">
      <c r="A1132" s="114" t="s">
        <v>1030</v>
      </c>
      <c r="B1132" s="109"/>
      <c r="C1132" s="109"/>
      <c r="D1132" s="111" t="str">
        <f t="shared" si="17"/>
        <v/>
      </c>
      <c r="E1132" s="109"/>
    </row>
    <row r="1133" spans="1:5" ht="20.100000000000001" customHeight="1">
      <c r="A1133" s="114" t="s">
        <v>1031</v>
      </c>
      <c r="B1133" s="111">
        <f>SUM(B1134:B1138)</f>
        <v>0</v>
      </c>
      <c r="C1133" s="111">
        <f>SUM(C1134:C1138)</f>
        <v>0</v>
      </c>
      <c r="D1133" s="111" t="str">
        <f t="shared" si="17"/>
        <v/>
      </c>
      <c r="E1133" s="109"/>
    </row>
    <row r="1134" spans="1:5" ht="20.100000000000001" customHeight="1">
      <c r="A1134" s="114" t="s">
        <v>1032</v>
      </c>
      <c r="B1134" s="109"/>
      <c r="C1134" s="109"/>
      <c r="D1134" s="111" t="str">
        <f t="shared" si="17"/>
        <v/>
      </c>
      <c r="E1134" s="109"/>
    </row>
    <row r="1135" spans="1:5" ht="20.100000000000001" customHeight="1">
      <c r="A1135" s="114" t="s">
        <v>1033</v>
      </c>
      <c r="B1135" s="109"/>
      <c r="C1135" s="109"/>
      <c r="D1135" s="111" t="str">
        <f t="shared" si="17"/>
        <v/>
      </c>
      <c r="E1135" s="109"/>
    </row>
    <row r="1136" spans="1:5" ht="20.100000000000001" customHeight="1">
      <c r="A1136" s="114" t="s">
        <v>1034</v>
      </c>
      <c r="B1136" s="109"/>
      <c r="C1136" s="109"/>
      <c r="D1136" s="111" t="str">
        <f t="shared" si="17"/>
        <v/>
      </c>
      <c r="E1136" s="109"/>
    </row>
    <row r="1137" spans="1:5" ht="20.100000000000001" customHeight="1">
      <c r="A1137" s="114" t="s">
        <v>1035</v>
      </c>
      <c r="B1137" s="109"/>
      <c r="C1137" s="109"/>
      <c r="D1137" s="111" t="str">
        <f t="shared" si="17"/>
        <v/>
      </c>
      <c r="E1137" s="109"/>
    </row>
    <row r="1138" spans="1:5" ht="20.100000000000001" customHeight="1">
      <c r="A1138" s="114" t="s">
        <v>1036</v>
      </c>
      <c r="B1138" s="109"/>
      <c r="C1138" s="109"/>
      <c r="D1138" s="111" t="str">
        <f t="shared" si="17"/>
        <v/>
      </c>
      <c r="E1138" s="109"/>
    </row>
    <row r="1139" spans="1:5" ht="20.100000000000001" customHeight="1">
      <c r="A1139" s="114" t="s">
        <v>1037</v>
      </c>
      <c r="B1139" s="109"/>
      <c r="C1139" s="109"/>
      <c r="D1139" s="111" t="str">
        <f t="shared" si="17"/>
        <v/>
      </c>
      <c r="E1139" s="109"/>
    </row>
    <row r="1140" spans="1:5" ht="20.100000000000001" customHeight="1">
      <c r="A1140" s="114" t="s">
        <v>1038</v>
      </c>
      <c r="B1140" s="111">
        <f>SUM(B1141:B1149)</f>
        <v>0</v>
      </c>
      <c r="C1140" s="111">
        <f>SUM(C1141:C1149)</f>
        <v>0</v>
      </c>
      <c r="D1140" s="111" t="str">
        <f t="shared" si="17"/>
        <v/>
      </c>
      <c r="E1140" s="109"/>
    </row>
    <row r="1141" spans="1:5" ht="20.100000000000001" customHeight="1">
      <c r="A1141" s="114" t="s">
        <v>1039</v>
      </c>
      <c r="B1141" s="109"/>
      <c r="C1141" s="109"/>
      <c r="D1141" s="111" t="str">
        <f t="shared" si="17"/>
        <v/>
      </c>
      <c r="E1141" s="109"/>
    </row>
    <row r="1142" spans="1:5" ht="20.100000000000001" customHeight="1">
      <c r="A1142" s="114" t="s">
        <v>126</v>
      </c>
      <c r="B1142" s="109"/>
      <c r="C1142" s="109"/>
      <c r="D1142" s="111" t="str">
        <f t="shared" si="17"/>
        <v/>
      </c>
      <c r="E1142" s="109"/>
    </row>
    <row r="1143" spans="1:5" ht="20.100000000000001" customHeight="1">
      <c r="A1143" s="114" t="s">
        <v>127</v>
      </c>
      <c r="B1143" s="109"/>
      <c r="C1143" s="109"/>
      <c r="D1143" s="111" t="str">
        <f t="shared" si="17"/>
        <v/>
      </c>
      <c r="E1143" s="109"/>
    </row>
    <row r="1144" spans="1:5" ht="20.100000000000001" customHeight="1">
      <c r="A1144" s="114" t="s">
        <v>1040</v>
      </c>
      <c r="B1144" s="109"/>
      <c r="C1144" s="109"/>
      <c r="D1144" s="111" t="str">
        <f t="shared" si="17"/>
        <v/>
      </c>
      <c r="E1144" s="109"/>
    </row>
    <row r="1145" spans="1:5" ht="20.100000000000001" customHeight="1">
      <c r="A1145" s="114" t="s">
        <v>1041</v>
      </c>
      <c r="B1145" s="109"/>
      <c r="C1145" s="109"/>
      <c r="D1145" s="111" t="str">
        <f t="shared" si="17"/>
        <v/>
      </c>
      <c r="E1145" s="109"/>
    </row>
    <row r="1146" spans="1:5" ht="20.100000000000001" customHeight="1">
      <c r="A1146" s="114" t="s">
        <v>793</v>
      </c>
      <c r="B1146" s="109"/>
      <c r="C1146" s="109"/>
      <c r="D1146" s="111" t="str">
        <f t="shared" si="17"/>
        <v/>
      </c>
      <c r="E1146" s="109"/>
    </row>
    <row r="1147" spans="1:5" ht="20.100000000000001" customHeight="1">
      <c r="A1147" s="114" t="s">
        <v>1042</v>
      </c>
      <c r="B1147" s="109"/>
      <c r="C1147" s="109"/>
      <c r="D1147" s="111" t="str">
        <f t="shared" si="17"/>
        <v/>
      </c>
      <c r="E1147" s="109"/>
    </row>
    <row r="1148" spans="1:5" ht="20.100000000000001" customHeight="1">
      <c r="A1148" s="114" t="s">
        <v>130</v>
      </c>
      <c r="B1148" s="109"/>
      <c r="C1148" s="109"/>
      <c r="D1148" s="111" t="str">
        <f t="shared" si="17"/>
        <v/>
      </c>
      <c r="E1148" s="109"/>
    </row>
    <row r="1149" spans="1:5" ht="20.100000000000001" customHeight="1">
      <c r="A1149" s="114" t="s">
        <v>1043</v>
      </c>
      <c r="B1149" s="109"/>
      <c r="C1149" s="109"/>
      <c r="D1149" s="111" t="str">
        <f t="shared" si="17"/>
        <v/>
      </c>
      <c r="E1149" s="109"/>
    </row>
    <row r="1150" spans="1:5" ht="20.100000000000001" customHeight="1">
      <c r="A1150" s="114" t="s">
        <v>1044</v>
      </c>
      <c r="B1150" s="111">
        <f>SUM(B1151,B1171,B1191,B1200,B1213,B1228,)</f>
        <v>176</v>
      </c>
      <c r="C1150" s="111">
        <f>SUM(C1151,C1171,C1191,C1200,C1213,C1228,)</f>
        <v>201</v>
      </c>
      <c r="D1150" s="111">
        <f t="shared" si="17"/>
        <v>114.2</v>
      </c>
      <c r="E1150" s="109"/>
    </row>
    <row r="1151" spans="1:5" ht="20.100000000000001" customHeight="1">
      <c r="A1151" s="114" t="s">
        <v>1045</v>
      </c>
      <c r="B1151" s="111">
        <f>SUM(B1152:B1170)</f>
        <v>176</v>
      </c>
      <c r="C1151" s="111">
        <f>SUM(C1152:C1170)</f>
        <v>201</v>
      </c>
      <c r="D1151" s="111">
        <f t="shared" si="17"/>
        <v>114.2</v>
      </c>
      <c r="E1151" s="109"/>
    </row>
    <row r="1152" spans="1:5" ht="20.100000000000001" customHeight="1">
      <c r="A1152" s="114" t="s">
        <v>774</v>
      </c>
      <c r="B1152" s="109">
        <v>176</v>
      </c>
      <c r="C1152" s="109">
        <v>65</v>
      </c>
      <c r="D1152" s="111">
        <f t="shared" si="17"/>
        <v>36.9</v>
      </c>
      <c r="E1152" s="109"/>
    </row>
    <row r="1153" spans="1:5" ht="20.100000000000001" customHeight="1">
      <c r="A1153" s="114" t="s">
        <v>775</v>
      </c>
      <c r="B1153" s="109"/>
      <c r="C1153" s="109">
        <v>5</v>
      </c>
      <c r="D1153" s="111" t="str">
        <f t="shared" si="17"/>
        <v/>
      </c>
      <c r="E1153" s="109"/>
    </row>
    <row r="1154" spans="1:5" ht="20.100000000000001" customHeight="1">
      <c r="A1154" s="114" t="s">
        <v>776</v>
      </c>
      <c r="B1154" s="109"/>
      <c r="C1154" s="109"/>
      <c r="D1154" s="111" t="str">
        <f t="shared" si="17"/>
        <v/>
      </c>
      <c r="E1154" s="109"/>
    </row>
    <row r="1155" spans="1:5" ht="20.100000000000001" customHeight="1">
      <c r="A1155" s="114" t="s">
        <v>1046</v>
      </c>
      <c r="B1155" s="109"/>
      <c r="C1155" s="109"/>
      <c r="D1155" s="111" t="str">
        <f t="shared" si="17"/>
        <v/>
      </c>
      <c r="E1155" s="109"/>
    </row>
    <row r="1156" spans="1:5" ht="20.100000000000001" customHeight="1">
      <c r="A1156" s="114" t="s">
        <v>1047</v>
      </c>
      <c r="B1156" s="109"/>
      <c r="C1156" s="109"/>
      <c r="D1156" s="111" t="str">
        <f t="shared" si="17"/>
        <v/>
      </c>
      <c r="E1156" s="109"/>
    </row>
    <row r="1157" spans="1:5" ht="20.100000000000001" customHeight="1">
      <c r="A1157" s="114" t="s">
        <v>1048</v>
      </c>
      <c r="B1157" s="109"/>
      <c r="C1157" s="109">
        <v>66</v>
      </c>
      <c r="D1157" s="111" t="str">
        <f t="shared" ref="D1157:D1220" si="18">IF(B1157=0,"",ROUND(C1157/B1157*100,1))</f>
        <v/>
      </c>
      <c r="E1157" s="109"/>
    </row>
    <row r="1158" spans="1:5" ht="20.100000000000001" customHeight="1">
      <c r="A1158" s="114" t="s">
        <v>1049</v>
      </c>
      <c r="B1158" s="109"/>
      <c r="C1158" s="109"/>
      <c r="D1158" s="111" t="str">
        <f t="shared" si="18"/>
        <v/>
      </c>
      <c r="E1158" s="109"/>
    </row>
    <row r="1159" spans="1:5" ht="20.100000000000001" customHeight="1">
      <c r="A1159" s="114" t="s">
        <v>1050</v>
      </c>
      <c r="B1159" s="109"/>
      <c r="C1159" s="109"/>
      <c r="D1159" s="111" t="str">
        <f t="shared" si="18"/>
        <v/>
      </c>
      <c r="E1159" s="109"/>
    </row>
    <row r="1160" spans="1:5" ht="20.100000000000001" customHeight="1">
      <c r="A1160" s="114" t="s">
        <v>1051</v>
      </c>
      <c r="B1160" s="109"/>
      <c r="C1160" s="109">
        <v>40</v>
      </c>
      <c r="D1160" s="111" t="str">
        <f t="shared" si="18"/>
        <v/>
      </c>
      <c r="E1160" s="109"/>
    </row>
    <row r="1161" spans="1:5" ht="20.100000000000001" customHeight="1">
      <c r="A1161" s="114" t="s">
        <v>1052</v>
      </c>
      <c r="B1161" s="109"/>
      <c r="C1161" s="109">
        <v>25</v>
      </c>
      <c r="D1161" s="111" t="str">
        <f t="shared" si="18"/>
        <v/>
      </c>
      <c r="E1161" s="109"/>
    </row>
    <row r="1162" spans="1:5" ht="20.100000000000001" customHeight="1">
      <c r="A1162" s="114" t="s">
        <v>1053</v>
      </c>
      <c r="B1162" s="109"/>
      <c r="C1162" s="109"/>
      <c r="D1162" s="111" t="str">
        <f t="shared" si="18"/>
        <v/>
      </c>
      <c r="E1162" s="109"/>
    </row>
    <row r="1163" spans="1:5" ht="20.100000000000001" customHeight="1">
      <c r="A1163" s="114" t="s">
        <v>1054</v>
      </c>
      <c r="B1163" s="109"/>
      <c r="C1163" s="109"/>
      <c r="D1163" s="111" t="str">
        <f t="shared" si="18"/>
        <v/>
      </c>
      <c r="E1163" s="109"/>
    </row>
    <row r="1164" spans="1:5" ht="20.100000000000001" customHeight="1">
      <c r="A1164" s="114" t="s">
        <v>1055</v>
      </c>
      <c r="B1164" s="109"/>
      <c r="C1164" s="109"/>
      <c r="D1164" s="111" t="str">
        <f t="shared" si="18"/>
        <v/>
      </c>
      <c r="E1164" s="109"/>
    </row>
    <row r="1165" spans="1:5" ht="20.100000000000001" customHeight="1">
      <c r="A1165" s="114" t="s">
        <v>1056</v>
      </c>
      <c r="B1165" s="109"/>
      <c r="C1165" s="109"/>
      <c r="D1165" s="111" t="str">
        <f t="shared" si="18"/>
        <v/>
      </c>
      <c r="E1165" s="109"/>
    </row>
    <row r="1166" spans="1:5" ht="20.100000000000001" customHeight="1">
      <c r="A1166" s="114" t="s">
        <v>1057</v>
      </c>
      <c r="B1166" s="109"/>
      <c r="C1166" s="109"/>
      <c r="D1166" s="111" t="str">
        <f t="shared" si="18"/>
        <v/>
      </c>
      <c r="E1166" s="109"/>
    </row>
    <row r="1167" spans="1:5" ht="20.100000000000001" customHeight="1">
      <c r="A1167" s="114" t="s">
        <v>1058</v>
      </c>
      <c r="B1167" s="109"/>
      <c r="C1167" s="109"/>
      <c r="D1167" s="111" t="str">
        <f t="shared" si="18"/>
        <v/>
      </c>
      <c r="E1167" s="109"/>
    </row>
    <row r="1168" spans="1:5" ht="20.100000000000001" customHeight="1">
      <c r="A1168" s="114" t="s">
        <v>1059</v>
      </c>
      <c r="B1168" s="109"/>
      <c r="C1168" s="109"/>
      <c r="D1168" s="111" t="str">
        <f t="shared" si="18"/>
        <v/>
      </c>
      <c r="E1168" s="109"/>
    </row>
    <row r="1169" spans="1:5" ht="20.100000000000001" customHeight="1">
      <c r="A1169" s="114" t="s">
        <v>794</v>
      </c>
      <c r="B1169" s="109"/>
      <c r="C1169" s="109"/>
      <c r="D1169" s="111" t="str">
        <f t="shared" si="18"/>
        <v/>
      </c>
      <c r="E1169" s="109"/>
    </row>
    <row r="1170" spans="1:5" ht="20.100000000000001" customHeight="1">
      <c r="A1170" s="114" t="s">
        <v>1060</v>
      </c>
      <c r="B1170" s="109"/>
      <c r="C1170" s="109"/>
      <c r="D1170" s="111" t="str">
        <f t="shared" si="18"/>
        <v/>
      </c>
      <c r="E1170" s="109"/>
    </row>
    <row r="1171" spans="1:5" ht="20.100000000000001" customHeight="1">
      <c r="A1171" s="114" t="s">
        <v>1061</v>
      </c>
      <c r="B1171" s="111">
        <f>SUM(B1172:B1190)</f>
        <v>0</v>
      </c>
      <c r="C1171" s="111">
        <f>SUM(C1172:C1190)</f>
        <v>0</v>
      </c>
      <c r="D1171" s="111" t="str">
        <f t="shared" si="18"/>
        <v/>
      </c>
      <c r="E1171" s="109"/>
    </row>
    <row r="1172" spans="1:5" ht="20.100000000000001" customHeight="1">
      <c r="A1172" s="114" t="s">
        <v>774</v>
      </c>
      <c r="B1172" s="109"/>
      <c r="C1172" s="109"/>
      <c r="D1172" s="111" t="str">
        <f t="shared" si="18"/>
        <v/>
      </c>
      <c r="E1172" s="109"/>
    </row>
    <row r="1173" spans="1:5" ht="20.100000000000001" customHeight="1">
      <c r="A1173" s="114" t="s">
        <v>775</v>
      </c>
      <c r="B1173" s="109"/>
      <c r="C1173" s="109"/>
      <c r="D1173" s="111" t="str">
        <f t="shared" si="18"/>
        <v/>
      </c>
      <c r="E1173" s="109"/>
    </row>
    <row r="1174" spans="1:5" ht="20.100000000000001" customHeight="1">
      <c r="A1174" s="114" t="s">
        <v>776</v>
      </c>
      <c r="B1174" s="109"/>
      <c r="C1174" s="109"/>
      <c r="D1174" s="111" t="str">
        <f t="shared" si="18"/>
        <v/>
      </c>
      <c r="E1174" s="109"/>
    </row>
    <row r="1175" spans="1:5" ht="20.100000000000001" customHeight="1">
      <c r="A1175" s="114" t="s">
        <v>1062</v>
      </c>
      <c r="B1175" s="109"/>
      <c r="C1175" s="109"/>
      <c r="D1175" s="111" t="str">
        <f t="shared" si="18"/>
        <v/>
      </c>
      <c r="E1175" s="109"/>
    </row>
    <row r="1176" spans="1:5" ht="20.100000000000001" customHeight="1">
      <c r="A1176" s="114" t="s">
        <v>1063</v>
      </c>
      <c r="B1176" s="109"/>
      <c r="C1176" s="109"/>
      <c r="D1176" s="111" t="str">
        <f t="shared" si="18"/>
        <v/>
      </c>
      <c r="E1176" s="109"/>
    </row>
    <row r="1177" spans="1:5" ht="20.100000000000001" customHeight="1">
      <c r="A1177" s="114" t="s">
        <v>1064</v>
      </c>
      <c r="B1177" s="109"/>
      <c r="C1177" s="109"/>
      <c r="D1177" s="111" t="str">
        <f t="shared" si="18"/>
        <v/>
      </c>
      <c r="E1177" s="109"/>
    </row>
    <row r="1178" spans="1:5" ht="20.100000000000001" customHeight="1">
      <c r="A1178" s="114" t="s">
        <v>1065</v>
      </c>
      <c r="B1178" s="109"/>
      <c r="C1178" s="109"/>
      <c r="D1178" s="111" t="str">
        <f t="shared" si="18"/>
        <v/>
      </c>
      <c r="E1178" s="109"/>
    </row>
    <row r="1179" spans="1:5" ht="20.100000000000001" customHeight="1">
      <c r="A1179" s="114" t="s">
        <v>1066</v>
      </c>
      <c r="B1179" s="109"/>
      <c r="C1179" s="109"/>
      <c r="D1179" s="111" t="str">
        <f t="shared" si="18"/>
        <v/>
      </c>
      <c r="E1179" s="109"/>
    </row>
    <row r="1180" spans="1:5" ht="20.100000000000001" customHeight="1">
      <c r="A1180" s="114" t="s">
        <v>1067</v>
      </c>
      <c r="B1180" s="109"/>
      <c r="C1180" s="109"/>
      <c r="D1180" s="111" t="str">
        <f t="shared" si="18"/>
        <v/>
      </c>
      <c r="E1180" s="109"/>
    </row>
    <row r="1181" spans="1:5" ht="20.100000000000001" customHeight="1">
      <c r="A1181" s="114" t="s">
        <v>1068</v>
      </c>
      <c r="B1181" s="109"/>
      <c r="C1181" s="109"/>
      <c r="D1181" s="111" t="str">
        <f t="shared" si="18"/>
        <v/>
      </c>
      <c r="E1181" s="109"/>
    </row>
    <row r="1182" spans="1:5" ht="20.100000000000001" customHeight="1">
      <c r="A1182" s="114" t="s">
        <v>1069</v>
      </c>
      <c r="B1182" s="109"/>
      <c r="C1182" s="109"/>
      <c r="D1182" s="111" t="str">
        <f t="shared" si="18"/>
        <v/>
      </c>
      <c r="E1182" s="109"/>
    </row>
    <row r="1183" spans="1:5" ht="20.100000000000001" customHeight="1">
      <c r="A1183" s="114" t="s">
        <v>1070</v>
      </c>
      <c r="B1183" s="109"/>
      <c r="C1183" s="109"/>
      <c r="D1183" s="111" t="str">
        <f t="shared" si="18"/>
        <v/>
      </c>
      <c r="E1183" s="109"/>
    </row>
    <row r="1184" spans="1:5" ht="20.100000000000001" customHeight="1">
      <c r="A1184" s="114" t="s">
        <v>1071</v>
      </c>
      <c r="B1184" s="109"/>
      <c r="C1184" s="109"/>
      <c r="D1184" s="111" t="str">
        <f t="shared" si="18"/>
        <v/>
      </c>
      <c r="E1184" s="109"/>
    </row>
    <row r="1185" spans="1:5" ht="20.100000000000001" customHeight="1">
      <c r="A1185" s="114" t="s">
        <v>1072</v>
      </c>
      <c r="B1185" s="109"/>
      <c r="C1185" s="109"/>
      <c r="D1185" s="111" t="str">
        <f t="shared" si="18"/>
        <v/>
      </c>
      <c r="E1185" s="109"/>
    </row>
    <row r="1186" spans="1:5" ht="20.100000000000001" customHeight="1">
      <c r="A1186" s="114" t="s">
        <v>1073</v>
      </c>
      <c r="B1186" s="109"/>
      <c r="C1186" s="109"/>
      <c r="D1186" s="111" t="str">
        <f t="shared" si="18"/>
        <v/>
      </c>
      <c r="E1186" s="109"/>
    </row>
    <row r="1187" spans="1:5" ht="20.100000000000001" customHeight="1">
      <c r="A1187" s="114" t="s">
        <v>1074</v>
      </c>
      <c r="B1187" s="109"/>
      <c r="C1187" s="109"/>
      <c r="D1187" s="111" t="str">
        <f t="shared" si="18"/>
        <v/>
      </c>
      <c r="E1187" s="109"/>
    </row>
    <row r="1188" spans="1:5" ht="20.100000000000001" customHeight="1">
      <c r="A1188" s="114" t="s">
        <v>1075</v>
      </c>
      <c r="B1188" s="109"/>
      <c r="C1188" s="109"/>
      <c r="D1188" s="111" t="str">
        <f t="shared" si="18"/>
        <v/>
      </c>
      <c r="E1188" s="109"/>
    </row>
    <row r="1189" spans="1:5" ht="20.100000000000001" customHeight="1">
      <c r="A1189" s="114" t="s">
        <v>794</v>
      </c>
      <c r="B1189" s="109"/>
      <c r="C1189" s="109"/>
      <c r="D1189" s="111" t="str">
        <f t="shared" si="18"/>
        <v/>
      </c>
      <c r="E1189" s="109"/>
    </row>
    <row r="1190" spans="1:5" ht="20.100000000000001" customHeight="1">
      <c r="A1190" s="114" t="s">
        <v>1076</v>
      </c>
      <c r="B1190" s="109"/>
      <c r="C1190" s="109"/>
      <c r="D1190" s="111" t="str">
        <f t="shared" si="18"/>
        <v/>
      </c>
      <c r="E1190" s="109"/>
    </row>
    <row r="1191" spans="1:5" ht="20.100000000000001" customHeight="1">
      <c r="A1191" s="114" t="s">
        <v>1077</v>
      </c>
      <c r="B1191" s="111">
        <f>SUM(B1192:B1199)</f>
        <v>0</v>
      </c>
      <c r="C1191" s="111">
        <f>SUM(C1192:C1199)</f>
        <v>0</v>
      </c>
      <c r="D1191" s="111" t="str">
        <f t="shared" si="18"/>
        <v/>
      </c>
      <c r="E1191" s="109"/>
    </row>
    <row r="1192" spans="1:5" ht="20.100000000000001" customHeight="1">
      <c r="A1192" s="114" t="s">
        <v>774</v>
      </c>
      <c r="B1192" s="109"/>
      <c r="C1192" s="109"/>
      <c r="D1192" s="111" t="str">
        <f t="shared" si="18"/>
        <v/>
      </c>
      <c r="E1192" s="109"/>
    </row>
    <row r="1193" spans="1:5" ht="20.100000000000001" customHeight="1">
      <c r="A1193" s="114" t="s">
        <v>775</v>
      </c>
      <c r="B1193" s="109"/>
      <c r="C1193" s="109"/>
      <c r="D1193" s="111" t="str">
        <f t="shared" si="18"/>
        <v/>
      </c>
      <c r="E1193" s="109"/>
    </row>
    <row r="1194" spans="1:5" ht="20.100000000000001" customHeight="1">
      <c r="A1194" s="114" t="s">
        <v>776</v>
      </c>
      <c r="B1194" s="109"/>
      <c r="C1194" s="109"/>
      <c r="D1194" s="111" t="str">
        <f t="shared" si="18"/>
        <v/>
      </c>
      <c r="E1194" s="109"/>
    </row>
    <row r="1195" spans="1:5" ht="20.100000000000001" customHeight="1">
      <c r="A1195" s="114" t="s">
        <v>1078</v>
      </c>
      <c r="B1195" s="109"/>
      <c r="C1195" s="109"/>
      <c r="D1195" s="111" t="str">
        <f t="shared" si="18"/>
        <v/>
      </c>
      <c r="E1195" s="109"/>
    </row>
    <row r="1196" spans="1:5" ht="20.100000000000001" customHeight="1">
      <c r="A1196" s="114" t="s">
        <v>1079</v>
      </c>
      <c r="B1196" s="109"/>
      <c r="C1196" s="109"/>
      <c r="D1196" s="111" t="str">
        <f t="shared" si="18"/>
        <v/>
      </c>
      <c r="E1196" s="109"/>
    </row>
    <row r="1197" spans="1:5" ht="20.100000000000001" customHeight="1">
      <c r="A1197" s="114" t="s">
        <v>1080</v>
      </c>
      <c r="B1197" s="109"/>
      <c r="C1197" s="109"/>
      <c r="D1197" s="111" t="str">
        <f t="shared" si="18"/>
        <v/>
      </c>
      <c r="E1197" s="109"/>
    </row>
    <row r="1198" spans="1:5" ht="20.100000000000001" customHeight="1">
      <c r="A1198" s="114" t="s">
        <v>794</v>
      </c>
      <c r="B1198" s="109"/>
      <c r="C1198" s="109"/>
      <c r="D1198" s="111" t="str">
        <f t="shared" si="18"/>
        <v/>
      </c>
      <c r="E1198" s="109"/>
    </row>
    <row r="1199" spans="1:5" ht="20.100000000000001" customHeight="1">
      <c r="A1199" s="114" t="s">
        <v>1081</v>
      </c>
      <c r="B1199" s="109"/>
      <c r="C1199" s="109"/>
      <c r="D1199" s="111" t="str">
        <f t="shared" si="18"/>
        <v/>
      </c>
      <c r="E1199" s="109"/>
    </row>
    <row r="1200" spans="1:5" ht="20.100000000000001" customHeight="1">
      <c r="A1200" s="114" t="s">
        <v>1082</v>
      </c>
      <c r="B1200" s="111">
        <f>SUM(B1201:B1212)</f>
        <v>0</v>
      </c>
      <c r="C1200" s="111">
        <f>SUM(C1201:C1212)</f>
        <v>0</v>
      </c>
      <c r="D1200" s="111" t="str">
        <f t="shared" si="18"/>
        <v/>
      </c>
      <c r="E1200" s="109"/>
    </row>
    <row r="1201" spans="1:5" ht="20.100000000000001" customHeight="1">
      <c r="A1201" s="114" t="s">
        <v>774</v>
      </c>
      <c r="B1201" s="109"/>
      <c r="C1201" s="109"/>
      <c r="D1201" s="111" t="str">
        <f t="shared" si="18"/>
        <v/>
      </c>
      <c r="E1201" s="109"/>
    </row>
    <row r="1202" spans="1:5" ht="20.100000000000001" customHeight="1">
      <c r="A1202" s="114" t="s">
        <v>775</v>
      </c>
      <c r="B1202" s="109"/>
      <c r="C1202" s="109"/>
      <c r="D1202" s="111" t="str">
        <f t="shared" si="18"/>
        <v/>
      </c>
      <c r="E1202" s="109"/>
    </row>
    <row r="1203" spans="1:5" ht="20.100000000000001" customHeight="1">
      <c r="A1203" s="114" t="s">
        <v>776</v>
      </c>
      <c r="B1203" s="109"/>
      <c r="C1203" s="109"/>
      <c r="D1203" s="111" t="str">
        <f t="shared" si="18"/>
        <v/>
      </c>
      <c r="E1203" s="109"/>
    </row>
    <row r="1204" spans="1:5" ht="20.100000000000001" customHeight="1">
      <c r="A1204" s="114" t="s">
        <v>1083</v>
      </c>
      <c r="B1204" s="109"/>
      <c r="C1204" s="109"/>
      <c r="D1204" s="111" t="str">
        <f t="shared" si="18"/>
        <v/>
      </c>
      <c r="E1204" s="109"/>
    </row>
    <row r="1205" spans="1:5" ht="20.100000000000001" customHeight="1">
      <c r="A1205" s="114" t="s">
        <v>1084</v>
      </c>
      <c r="B1205" s="109"/>
      <c r="C1205" s="109"/>
      <c r="D1205" s="111" t="str">
        <f t="shared" si="18"/>
        <v/>
      </c>
      <c r="E1205" s="109"/>
    </row>
    <row r="1206" spans="1:5" ht="20.100000000000001" customHeight="1">
      <c r="A1206" s="114" t="s">
        <v>1085</v>
      </c>
      <c r="B1206" s="109"/>
      <c r="C1206" s="109"/>
      <c r="D1206" s="111" t="str">
        <f t="shared" si="18"/>
        <v/>
      </c>
      <c r="E1206" s="109"/>
    </row>
    <row r="1207" spans="1:5" ht="20.100000000000001" customHeight="1">
      <c r="A1207" s="114" t="s">
        <v>1086</v>
      </c>
      <c r="B1207" s="109"/>
      <c r="C1207" s="109"/>
      <c r="D1207" s="111" t="str">
        <f t="shared" si="18"/>
        <v/>
      </c>
      <c r="E1207" s="109"/>
    </row>
    <row r="1208" spans="1:5" ht="20.100000000000001" customHeight="1">
      <c r="A1208" s="114" t="s">
        <v>1087</v>
      </c>
      <c r="B1208" s="109"/>
      <c r="C1208" s="109"/>
      <c r="D1208" s="111" t="str">
        <f t="shared" si="18"/>
        <v/>
      </c>
      <c r="E1208" s="109"/>
    </row>
    <row r="1209" spans="1:5" ht="20.100000000000001" customHeight="1">
      <c r="A1209" s="114" t="s">
        <v>1088</v>
      </c>
      <c r="B1209" s="109"/>
      <c r="C1209" s="109"/>
      <c r="D1209" s="111" t="str">
        <f t="shared" si="18"/>
        <v/>
      </c>
      <c r="E1209" s="109"/>
    </row>
    <row r="1210" spans="1:5" ht="20.100000000000001" customHeight="1">
      <c r="A1210" s="114" t="s">
        <v>1089</v>
      </c>
      <c r="B1210" s="109"/>
      <c r="C1210" s="109"/>
      <c r="D1210" s="111" t="str">
        <f t="shared" si="18"/>
        <v/>
      </c>
      <c r="E1210" s="109"/>
    </row>
    <row r="1211" spans="1:5" ht="20.100000000000001" customHeight="1">
      <c r="A1211" s="114" t="s">
        <v>1090</v>
      </c>
      <c r="B1211" s="109"/>
      <c r="C1211" s="109"/>
      <c r="D1211" s="111" t="str">
        <f t="shared" si="18"/>
        <v/>
      </c>
      <c r="E1211" s="109"/>
    </row>
    <row r="1212" spans="1:5" ht="20.100000000000001" customHeight="1">
      <c r="A1212" s="114" t="s">
        <v>1091</v>
      </c>
      <c r="B1212" s="109"/>
      <c r="C1212" s="109"/>
      <c r="D1212" s="111" t="str">
        <f t="shared" si="18"/>
        <v/>
      </c>
      <c r="E1212" s="109"/>
    </row>
    <row r="1213" spans="1:5" ht="20.100000000000001" customHeight="1">
      <c r="A1213" s="114" t="s">
        <v>1092</v>
      </c>
      <c r="B1213" s="111">
        <f>SUM(B1214:B1227)</f>
        <v>0</v>
      </c>
      <c r="C1213" s="111">
        <f>SUM(C1214:C1227)</f>
        <v>0</v>
      </c>
      <c r="D1213" s="111" t="str">
        <f t="shared" si="18"/>
        <v/>
      </c>
      <c r="E1213" s="109"/>
    </row>
    <row r="1214" spans="1:5" ht="20.100000000000001" customHeight="1">
      <c r="A1214" s="114" t="s">
        <v>774</v>
      </c>
      <c r="B1214" s="109"/>
      <c r="C1214" s="109"/>
      <c r="D1214" s="111" t="str">
        <f t="shared" si="18"/>
        <v/>
      </c>
      <c r="E1214" s="109"/>
    </row>
    <row r="1215" spans="1:5" ht="20.100000000000001" customHeight="1">
      <c r="A1215" s="114" t="s">
        <v>775</v>
      </c>
      <c r="B1215" s="109"/>
      <c r="C1215" s="109"/>
      <c r="D1215" s="111" t="str">
        <f t="shared" si="18"/>
        <v/>
      </c>
      <c r="E1215" s="109"/>
    </row>
    <row r="1216" spans="1:5" ht="20.100000000000001" customHeight="1">
      <c r="A1216" s="114" t="s">
        <v>776</v>
      </c>
      <c r="B1216" s="109"/>
      <c r="C1216" s="109"/>
      <c r="D1216" s="111" t="str">
        <f t="shared" si="18"/>
        <v/>
      </c>
      <c r="E1216" s="109"/>
    </row>
    <row r="1217" spans="1:5" ht="20.100000000000001" customHeight="1">
      <c r="A1217" s="114" t="s">
        <v>1093</v>
      </c>
      <c r="B1217" s="109"/>
      <c r="C1217" s="109"/>
      <c r="D1217" s="111" t="str">
        <f t="shared" si="18"/>
        <v/>
      </c>
      <c r="E1217" s="109"/>
    </row>
    <row r="1218" spans="1:5" ht="20.100000000000001" customHeight="1">
      <c r="A1218" s="114" t="s">
        <v>1094</v>
      </c>
      <c r="B1218" s="109"/>
      <c r="C1218" s="109"/>
      <c r="D1218" s="111" t="str">
        <f t="shared" si="18"/>
        <v/>
      </c>
      <c r="E1218" s="109"/>
    </row>
    <row r="1219" spans="1:5" ht="20.100000000000001" customHeight="1">
      <c r="A1219" s="114" t="s">
        <v>1095</v>
      </c>
      <c r="B1219" s="109"/>
      <c r="C1219" s="109"/>
      <c r="D1219" s="111" t="str">
        <f t="shared" si="18"/>
        <v/>
      </c>
      <c r="E1219" s="109"/>
    </row>
    <row r="1220" spans="1:5" ht="20.100000000000001" customHeight="1">
      <c r="A1220" s="114" t="s">
        <v>1096</v>
      </c>
      <c r="B1220" s="109"/>
      <c r="C1220" s="109"/>
      <c r="D1220" s="111" t="str">
        <f t="shared" si="18"/>
        <v/>
      </c>
      <c r="E1220" s="109"/>
    </row>
    <row r="1221" spans="1:5" ht="20.100000000000001" customHeight="1">
      <c r="A1221" s="114" t="s">
        <v>1097</v>
      </c>
      <c r="B1221" s="109"/>
      <c r="C1221" s="109"/>
      <c r="D1221" s="111" t="str">
        <f t="shared" ref="D1221:D1284" si="19">IF(B1221=0,"",ROUND(C1221/B1221*100,1))</f>
        <v/>
      </c>
      <c r="E1221" s="109"/>
    </row>
    <row r="1222" spans="1:5" ht="20.100000000000001" customHeight="1">
      <c r="A1222" s="114" t="s">
        <v>1098</v>
      </c>
      <c r="B1222" s="109"/>
      <c r="C1222" s="109"/>
      <c r="D1222" s="111" t="str">
        <f t="shared" si="19"/>
        <v/>
      </c>
      <c r="E1222" s="109"/>
    </row>
    <row r="1223" spans="1:5" ht="20.100000000000001" customHeight="1">
      <c r="A1223" s="114" t="s">
        <v>1099</v>
      </c>
      <c r="B1223" s="109"/>
      <c r="C1223" s="109"/>
      <c r="D1223" s="111" t="str">
        <f t="shared" si="19"/>
        <v/>
      </c>
      <c r="E1223" s="109"/>
    </row>
    <row r="1224" spans="1:5" ht="20.100000000000001" customHeight="1">
      <c r="A1224" s="114" t="s">
        <v>1100</v>
      </c>
      <c r="B1224" s="109"/>
      <c r="C1224" s="109"/>
      <c r="D1224" s="111" t="str">
        <f t="shared" si="19"/>
        <v/>
      </c>
      <c r="E1224" s="109"/>
    </row>
    <row r="1225" spans="1:5" ht="20.100000000000001" customHeight="1">
      <c r="A1225" s="114" t="s">
        <v>1101</v>
      </c>
      <c r="B1225" s="109"/>
      <c r="C1225" s="109"/>
      <c r="D1225" s="111" t="str">
        <f t="shared" si="19"/>
        <v/>
      </c>
      <c r="E1225" s="109"/>
    </row>
    <row r="1226" spans="1:5" ht="20.100000000000001" customHeight="1">
      <c r="A1226" s="114" t="s">
        <v>1102</v>
      </c>
      <c r="B1226" s="109"/>
      <c r="C1226" s="109"/>
      <c r="D1226" s="111" t="str">
        <f t="shared" si="19"/>
        <v/>
      </c>
      <c r="E1226" s="109"/>
    </row>
    <row r="1227" spans="1:5" ht="20.100000000000001" customHeight="1">
      <c r="A1227" s="114" t="s">
        <v>1103</v>
      </c>
      <c r="B1227" s="109"/>
      <c r="C1227" s="109"/>
      <c r="D1227" s="111" t="str">
        <f t="shared" si="19"/>
        <v/>
      </c>
      <c r="E1227" s="109"/>
    </row>
    <row r="1228" spans="1:5" ht="20.100000000000001" customHeight="1">
      <c r="A1228" s="114" t="s">
        <v>1104</v>
      </c>
      <c r="B1228" s="109"/>
      <c r="C1228" s="109"/>
      <c r="D1228" s="111" t="str">
        <f t="shared" si="19"/>
        <v/>
      </c>
      <c r="E1228" s="109"/>
    </row>
    <row r="1229" spans="1:5" ht="20.100000000000001" customHeight="1">
      <c r="A1229" s="114" t="s">
        <v>1105</v>
      </c>
      <c r="B1229" s="111">
        <f>SUM(B1230,B1239,B1243,)</f>
        <v>2542</v>
      </c>
      <c r="C1229" s="111">
        <f>SUM(C1230,C1239,C1243,)</f>
        <v>9</v>
      </c>
      <c r="D1229" s="111">
        <f t="shared" si="19"/>
        <v>0.4</v>
      </c>
      <c r="E1229" s="109"/>
    </row>
    <row r="1230" spans="1:5" ht="20.100000000000001" customHeight="1">
      <c r="A1230" s="114" t="s">
        <v>1106</v>
      </c>
      <c r="B1230" s="111">
        <f>SUM(B1231:B1238)</f>
        <v>2542</v>
      </c>
      <c r="C1230" s="111">
        <f>SUM(C1231:C1238)</f>
        <v>9</v>
      </c>
      <c r="D1230" s="111">
        <f t="shared" si="19"/>
        <v>0.4</v>
      </c>
      <c r="E1230" s="109"/>
    </row>
    <row r="1231" spans="1:5" ht="20.100000000000001" customHeight="1">
      <c r="A1231" s="114" t="s">
        <v>1107</v>
      </c>
      <c r="B1231" s="109"/>
      <c r="C1231" s="109"/>
      <c r="D1231" s="111" t="str">
        <f t="shared" si="19"/>
        <v/>
      </c>
      <c r="E1231" s="109"/>
    </row>
    <row r="1232" spans="1:5" ht="20.100000000000001" customHeight="1">
      <c r="A1232" s="114" t="s">
        <v>1108</v>
      </c>
      <c r="B1232" s="109"/>
      <c r="C1232" s="109"/>
      <c r="D1232" s="111" t="str">
        <f t="shared" si="19"/>
        <v/>
      </c>
      <c r="E1232" s="109"/>
    </row>
    <row r="1233" spans="1:5" ht="20.100000000000001" customHeight="1">
      <c r="A1233" s="114" t="s">
        <v>1109</v>
      </c>
      <c r="B1233" s="109">
        <v>2542</v>
      </c>
      <c r="C1233" s="109">
        <v>9</v>
      </c>
      <c r="D1233" s="111">
        <f t="shared" si="19"/>
        <v>0.4</v>
      </c>
      <c r="E1233" s="109"/>
    </row>
    <row r="1234" spans="1:5" ht="20.100000000000001" customHeight="1">
      <c r="A1234" s="114" t="s">
        <v>1110</v>
      </c>
      <c r="B1234" s="109"/>
      <c r="C1234" s="109"/>
      <c r="D1234" s="111" t="str">
        <f t="shared" si="19"/>
        <v/>
      </c>
      <c r="E1234" s="109"/>
    </row>
    <row r="1235" spans="1:5" ht="20.100000000000001" customHeight="1">
      <c r="A1235" s="114" t="s">
        <v>1111</v>
      </c>
      <c r="B1235" s="109"/>
      <c r="C1235" s="109"/>
      <c r="D1235" s="111" t="str">
        <f t="shared" si="19"/>
        <v/>
      </c>
      <c r="E1235" s="109"/>
    </row>
    <row r="1236" spans="1:5" ht="20.100000000000001" customHeight="1">
      <c r="A1236" s="114" t="s">
        <v>1112</v>
      </c>
      <c r="B1236" s="109"/>
      <c r="C1236" s="109"/>
      <c r="D1236" s="111" t="str">
        <f t="shared" si="19"/>
        <v/>
      </c>
      <c r="E1236" s="109"/>
    </row>
    <row r="1237" spans="1:5" ht="20.100000000000001" customHeight="1">
      <c r="A1237" s="114" t="s">
        <v>1113</v>
      </c>
      <c r="B1237" s="109"/>
      <c r="C1237" s="109"/>
      <c r="D1237" s="111" t="str">
        <f t="shared" si="19"/>
        <v/>
      </c>
      <c r="E1237" s="109"/>
    </row>
    <row r="1238" spans="1:5" ht="20.100000000000001" customHeight="1">
      <c r="A1238" s="114" t="s">
        <v>1114</v>
      </c>
      <c r="B1238" s="109"/>
      <c r="C1238" s="109"/>
      <c r="D1238" s="111" t="str">
        <f t="shared" si="19"/>
        <v/>
      </c>
      <c r="E1238" s="109"/>
    </row>
    <row r="1239" spans="1:5" ht="20.100000000000001" customHeight="1">
      <c r="A1239" s="114" t="s">
        <v>1115</v>
      </c>
      <c r="B1239" s="111">
        <f>SUM(B1240:B1242)</f>
        <v>0</v>
      </c>
      <c r="C1239" s="111">
        <f>SUM(C1240:C1242)</f>
        <v>0</v>
      </c>
      <c r="D1239" s="111" t="str">
        <f t="shared" si="19"/>
        <v/>
      </c>
      <c r="E1239" s="109"/>
    </row>
    <row r="1240" spans="1:5" ht="20.100000000000001" customHeight="1">
      <c r="A1240" s="114" t="s">
        <v>1116</v>
      </c>
      <c r="B1240" s="109"/>
      <c r="C1240" s="109"/>
      <c r="D1240" s="111" t="str">
        <f t="shared" si="19"/>
        <v/>
      </c>
      <c r="E1240" s="109"/>
    </row>
    <row r="1241" spans="1:5" ht="20.100000000000001" customHeight="1">
      <c r="A1241" s="114" t="s">
        <v>1117</v>
      </c>
      <c r="B1241" s="109"/>
      <c r="C1241" s="109"/>
      <c r="D1241" s="111" t="str">
        <f t="shared" si="19"/>
        <v/>
      </c>
      <c r="E1241" s="109"/>
    </row>
    <row r="1242" spans="1:5" ht="20.100000000000001" customHeight="1">
      <c r="A1242" s="114" t="s">
        <v>1118</v>
      </c>
      <c r="B1242" s="109"/>
      <c r="C1242" s="109"/>
      <c r="D1242" s="111" t="str">
        <f t="shared" si="19"/>
        <v/>
      </c>
      <c r="E1242" s="109"/>
    </row>
    <row r="1243" spans="1:5" ht="20.100000000000001" customHeight="1">
      <c r="A1243" s="114" t="s">
        <v>1119</v>
      </c>
      <c r="B1243" s="111">
        <f>SUM(B1244:B1246)</f>
        <v>0</v>
      </c>
      <c r="C1243" s="111">
        <f>SUM(C1244:C1246)</f>
        <v>0</v>
      </c>
      <c r="D1243" s="111" t="str">
        <f t="shared" si="19"/>
        <v/>
      </c>
      <c r="E1243" s="109"/>
    </row>
    <row r="1244" spans="1:5" ht="20.100000000000001" customHeight="1">
      <c r="A1244" s="114" t="s">
        <v>1120</v>
      </c>
      <c r="B1244" s="109"/>
      <c r="C1244" s="109"/>
      <c r="D1244" s="111" t="str">
        <f t="shared" si="19"/>
        <v/>
      </c>
      <c r="E1244" s="109"/>
    </row>
    <row r="1245" spans="1:5" ht="20.100000000000001" customHeight="1">
      <c r="A1245" s="114" t="s">
        <v>1121</v>
      </c>
      <c r="B1245" s="109"/>
      <c r="C1245" s="109"/>
      <c r="D1245" s="111" t="str">
        <f t="shared" si="19"/>
        <v/>
      </c>
      <c r="E1245" s="109"/>
    </row>
    <row r="1246" spans="1:5" ht="20.100000000000001" customHeight="1">
      <c r="A1246" s="114" t="s">
        <v>1122</v>
      </c>
      <c r="B1246" s="109"/>
      <c r="C1246" s="109"/>
      <c r="D1246" s="111" t="str">
        <f t="shared" si="19"/>
        <v/>
      </c>
      <c r="E1246" s="109"/>
    </row>
    <row r="1247" spans="1:5" ht="20.100000000000001" customHeight="1">
      <c r="A1247" s="114" t="s">
        <v>1123</v>
      </c>
      <c r="B1247" s="111">
        <f>SUM(B1248,B1263,B1277,B1282,B1288,)</f>
        <v>0</v>
      </c>
      <c r="C1247" s="111">
        <f>SUM(C1248,C1263,C1277,C1282,C1288,)</f>
        <v>0</v>
      </c>
      <c r="D1247" s="111" t="str">
        <f t="shared" si="19"/>
        <v/>
      </c>
      <c r="E1247" s="109"/>
    </row>
    <row r="1248" spans="1:5" ht="20.100000000000001" customHeight="1">
      <c r="A1248" s="114" t="s">
        <v>1124</v>
      </c>
      <c r="B1248" s="111">
        <f>SUM(B1249:B1262)</f>
        <v>0</v>
      </c>
      <c r="C1248" s="111">
        <f>SUM(C1249:C1262)</f>
        <v>0</v>
      </c>
      <c r="D1248" s="111" t="str">
        <f t="shared" si="19"/>
        <v/>
      </c>
      <c r="E1248" s="109"/>
    </row>
    <row r="1249" spans="1:5" ht="20.100000000000001" customHeight="1">
      <c r="A1249" s="114" t="s">
        <v>774</v>
      </c>
      <c r="B1249" s="109"/>
      <c r="C1249" s="109"/>
      <c r="D1249" s="111" t="str">
        <f t="shared" si="19"/>
        <v/>
      </c>
      <c r="E1249" s="109"/>
    </row>
    <row r="1250" spans="1:5" ht="20.100000000000001" customHeight="1">
      <c r="A1250" s="114" t="s">
        <v>775</v>
      </c>
      <c r="B1250" s="109"/>
      <c r="C1250" s="109"/>
      <c r="D1250" s="111" t="str">
        <f t="shared" si="19"/>
        <v/>
      </c>
      <c r="E1250" s="109"/>
    </row>
    <row r="1251" spans="1:5" ht="20.100000000000001" customHeight="1">
      <c r="A1251" s="114" t="s">
        <v>776</v>
      </c>
      <c r="B1251" s="109"/>
      <c r="C1251" s="109"/>
      <c r="D1251" s="111" t="str">
        <f t="shared" si="19"/>
        <v/>
      </c>
      <c r="E1251" s="109"/>
    </row>
    <row r="1252" spans="1:5" ht="20.100000000000001" customHeight="1">
      <c r="A1252" s="114" t="s">
        <v>1125</v>
      </c>
      <c r="B1252" s="109"/>
      <c r="C1252" s="109"/>
      <c r="D1252" s="111" t="str">
        <f t="shared" si="19"/>
        <v/>
      </c>
      <c r="E1252" s="109"/>
    </row>
    <row r="1253" spans="1:5" ht="20.100000000000001" customHeight="1">
      <c r="A1253" s="114" t="s">
        <v>1126</v>
      </c>
      <c r="B1253" s="109"/>
      <c r="C1253" s="109"/>
      <c r="D1253" s="111" t="str">
        <f t="shared" si="19"/>
        <v/>
      </c>
      <c r="E1253" s="109"/>
    </row>
    <row r="1254" spans="1:5" ht="20.100000000000001" customHeight="1">
      <c r="A1254" s="114" t="s">
        <v>1127</v>
      </c>
      <c r="B1254" s="109"/>
      <c r="C1254" s="109"/>
      <c r="D1254" s="111" t="str">
        <f t="shared" si="19"/>
        <v/>
      </c>
      <c r="E1254" s="109"/>
    </row>
    <row r="1255" spans="1:5" ht="20.100000000000001" customHeight="1">
      <c r="A1255" s="114" t="s">
        <v>1128</v>
      </c>
      <c r="B1255" s="109"/>
      <c r="C1255" s="109"/>
      <c r="D1255" s="111" t="str">
        <f t="shared" si="19"/>
        <v/>
      </c>
      <c r="E1255" s="109"/>
    </row>
    <row r="1256" spans="1:5" ht="20.100000000000001" customHeight="1">
      <c r="A1256" s="114" t="s">
        <v>1129</v>
      </c>
      <c r="B1256" s="109"/>
      <c r="C1256" s="109"/>
      <c r="D1256" s="111" t="str">
        <f t="shared" si="19"/>
        <v/>
      </c>
      <c r="E1256" s="109"/>
    </row>
    <row r="1257" spans="1:5" ht="20.100000000000001" customHeight="1">
      <c r="A1257" s="114" t="s">
        <v>1130</v>
      </c>
      <c r="B1257" s="109"/>
      <c r="C1257" s="109"/>
      <c r="D1257" s="111" t="str">
        <f t="shared" si="19"/>
        <v/>
      </c>
      <c r="E1257" s="109"/>
    </row>
    <row r="1258" spans="1:5" ht="20.100000000000001" customHeight="1">
      <c r="A1258" s="114" t="s">
        <v>1131</v>
      </c>
      <c r="B1258" s="109"/>
      <c r="C1258" s="109"/>
      <c r="D1258" s="111" t="str">
        <f t="shared" si="19"/>
        <v/>
      </c>
      <c r="E1258" s="109"/>
    </row>
    <row r="1259" spans="1:5" ht="20.100000000000001" customHeight="1">
      <c r="A1259" s="114" t="s">
        <v>1132</v>
      </c>
      <c r="B1259" s="109"/>
      <c r="C1259" s="109"/>
      <c r="D1259" s="111" t="str">
        <f t="shared" si="19"/>
        <v/>
      </c>
      <c r="E1259" s="109"/>
    </row>
    <row r="1260" spans="1:5" ht="20.100000000000001" customHeight="1">
      <c r="A1260" s="114" t="s">
        <v>1133</v>
      </c>
      <c r="B1260" s="109"/>
      <c r="C1260" s="109"/>
      <c r="D1260" s="111" t="str">
        <f t="shared" si="19"/>
        <v/>
      </c>
      <c r="E1260" s="109"/>
    </row>
    <row r="1261" spans="1:5" ht="20.100000000000001" customHeight="1">
      <c r="A1261" s="114" t="s">
        <v>794</v>
      </c>
      <c r="B1261" s="109"/>
      <c r="C1261" s="109"/>
      <c r="D1261" s="111" t="str">
        <f t="shared" si="19"/>
        <v/>
      </c>
      <c r="E1261" s="109"/>
    </row>
    <row r="1262" spans="1:5" ht="20.100000000000001" customHeight="1">
      <c r="A1262" s="114" t="s">
        <v>1134</v>
      </c>
      <c r="B1262" s="109"/>
      <c r="C1262" s="109"/>
      <c r="D1262" s="111" t="str">
        <f t="shared" si="19"/>
        <v/>
      </c>
      <c r="E1262" s="109"/>
    </row>
    <row r="1263" spans="1:5" ht="20.100000000000001" customHeight="1">
      <c r="A1263" s="114" t="s">
        <v>1135</v>
      </c>
      <c r="B1263" s="111">
        <f>SUM(B1264:B1276)</f>
        <v>0</v>
      </c>
      <c r="C1263" s="111">
        <f>SUM(C1264:C1276)</f>
        <v>0</v>
      </c>
      <c r="D1263" s="111" t="str">
        <f t="shared" si="19"/>
        <v/>
      </c>
      <c r="E1263" s="109"/>
    </row>
    <row r="1264" spans="1:5" ht="20.100000000000001" customHeight="1">
      <c r="A1264" s="114" t="s">
        <v>774</v>
      </c>
      <c r="B1264" s="109"/>
      <c r="C1264" s="109"/>
      <c r="D1264" s="111" t="str">
        <f t="shared" si="19"/>
        <v/>
      </c>
      <c r="E1264" s="109"/>
    </row>
    <row r="1265" spans="1:5" ht="20.100000000000001" customHeight="1">
      <c r="A1265" s="114" t="s">
        <v>775</v>
      </c>
      <c r="B1265" s="109"/>
      <c r="C1265" s="109"/>
      <c r="D1265" s="111" t="str">
        <f t="shared" si="19"/>
        <v/>
      </c>
      <c r="E1265" s="109"/>
    </row>
    <row r="1266" spans="1:5" ht="20.100000000000001" customHeight="1">
      <c r="A1266" s="114" t="s">
        <v>776</v>
      </c>
      <c r="B1266" s="109"/>
      <c r="C1266" s="109"/>
      <c r="D1266" s="111" t="str">
        <f t="shared" si="19"/>
        <v/>
      </c>
      <c r="E1266" s="109"/>
    </row>
    <row r="1267" spans="1:5" ht="20.100000000000001" customHeight="1">
      <c r="A1267" s="114" t="s">
        <v>1136</v>
      </c>
      <c r="B1267" s="109"/>
      <c r="C1267" s="109"/>
      <c r="D1267" s="111" t="str">
        <f t="shared" si="19"/>
        <v/>
      </c>
      <c r="E1267" s="109"/>
    </row>
    <row r="1268" spans="1:5" ht="20.100000000000001" customHeight="1">
      <c r="A1268" s="114" t="s">
        <v>1137</v>
      </c>
      <c r="B1268" s="109"/>
      <c r="C1268" s="109"/>
      <c r="D1268" s="111" t="str">
        <f t="shared" si="19"/>
        <v/>
      </c>
      <c r="E1268" s="109"/>
    </row>
    <row r="1269" spans="1:5" ht="20.100000000000001" customHeight="1">
      <c r="A1269" s="114" t="s">
        <v>1138</v>
      </c>
      <c r="B1269" s="109"/>
      <c r="C1269" s="109"/>
      <c r="D1269" s="111" t="str">
        <f t="shared" si="19"/>
        <v/>
      </c>
      <c r="E1269" s="109"/>
    </row>
    <row r="1270" spans="1:5" ht="20.100000000000001" customHeight="1">
      <c r="A1270" s="114" t="s">
        <v>1139</v>
      </c>
      <c r="B1270" s="109"/>
      <c r="C1270" s="109"/>
      <c r="D1270" s="111" t="str">
        <f t="shared" si="19"/>
        <v/>
      </c>
      <c r="E1270" s="109"/>
    </row>
    <row r="1271" spans="1:5" ht="20.100000000000001" customHeight="1">
      <c r="A1271" s="114" t="s">
        <v>1140</v>
      </c>
      <c r="B1271" s="109"/>
      <c r="C1271" s="109"/>
      <c r="D1271" s="111" t="str">
        <f t="shared" si="19"/>
        <v/>
      </c>
      <c r="E1271" s="109"/>
    </row>
    <row r="1272" spans="1:5" ht="20.100000000000001" customHeight="1">
      <c r="A1272" s="114" t="s">
        <v>1141</v>
      </c>
      <c r="B1272" s="109"/>
      <c r="C1272" s="109"/>
      <c r="D1272" s="111" t="str">
        <f t="shared" si="19"/>
        <v/>
      </c>
      <c r="E1272" s="109"/>
    </row>
    <row r="1273" spans="1:5" ht="20.100000000000001" customHeight="1">
      <c r="A1273" s="114" t="s">
        <v>1142</v>
      </c>
      <c r="B1273" s="109"/>
      <c r="C1273" s="109"/>
      <c r="D1273" s="111" t="str">
        <f t="shared" si="19"/>
        <v/>
      </c>
      <c r="E1273" s="109"/>
    </row>
    <row r="1274" spans="1:5" ht="20.100000000000001" customHeight="1">
      <c r="A1274" s="114" t="s">
        <v>1143</v>
      </c>
      <c r="B1274" s="109"/>
      <c r="C1274" s="109"/>
      <c r="D1274" s="111" t="str">
        <f t="shared" si="19"/>
        <v/>
      </c>
      <c r="E1274" s="109"/>
    </row>
    <row r="1275" spans="1:5" ht="20.100000000000001" customHeight="1">
      <c r="A1275" s="114" t="s">
        <v>794</v>
      </c>
      <c r="B1275" s="109"/>
      <c r="C1275" s="109"/>
      <c r="D1275" s="111" t="str">
        <f t="shared" si="19"/>
        <v/>
      </c>
      <c r="E1275" s="109"/>
    </row>
    <row r="1276" spans="1:5" ht="20.100000000000001" customHeight="1">
      <c r="A1276" s="114" t="s">
        <v>1144</v>
      </c>
      <c r="B1276" s="109"/>
      <c r="C1276" s="109"/>
      <c r="D1276" s="111" t="str">
        <f t="shared" si="19"/>
        <v/>
      </c>
      <c r="E1276" s="109"/>
    </row>
    <row r="1277" spans="1:5" ht="20.100000000000001" customHeight="1">
      <c r="A1277" s="114" t="s">
        <v>1145</v>
      </c>
      <c r="B1277" s="111">
        <f>SUM(B1278:B1281)</f>
        <v>0</v>
      </c>
      <c r="C1277" s="111">
        <f>SUM(C1278:C1281)</f>
        <v>0</v>
      </c>
      <c r="D1277" s="111" t="str">
        <f t="shared" si="19"/>
        <v/>
      </c>
      <c r="E1277" s="109"/>
    </row>
    <row r="1278" spans="1:5" ht="20.100000000000001" customHeight="1">
      <c r="A1278" s="114" t="s">
        <v>1146</v>
      </c>
      <c r="B1278" s="109"/>
      <c r="C1278" s="109"/>
      <c r="D1278" s="111" t="str">
        <f t="shared" si="19"/>
        <v/>
      </c>
      <c r="E1278" s="109"/>
    </row>
    <row r="1279" spans="1:5" ht="20.100000000000001" customHeight="1">
      <c r="A1279" s="114" t="s">
        <v>1147</v>
      </c>
      <c r="B1279" s="109"/>
      <c r="C1279" s="109"/>
      <c r="D1279" s="111" t="str">
        <f t="shared" si="19"/>
        <v/>
      </c>
      <c r="E1279" s="109"/>
    </row>
    <row r="1280" spans="1:5" ht="20.100000000000001" customHeight="1">
      <c r="A1280" s="114" t="s">
        <v>1148</v>
      </c>
      <c r="B1280" s="109"/>
      <c r="C1280" s="109"/>
      <c r="D1280" s="111" t="str">
        <f t="shared" si="19"/>
        <v/>
      </c>
      <c r="E1280" s="109"/>
    </row>
    <row r="1281" spans="1:5" ht="20.100000000000001" customHeight="1">
      <c r="A1281" s="114" t="s">
        <v>1149</v>
      </c>
      <c r="B1281" s="109"/>
      <c r="C1281" s="109"/>
      <c r="D1281" s="111" t="str">
        <f t="shared" si="19"/>
        <v/>
      </c>
      <c r="E1281" s="109"/>
    </row>
    <row r="1282" spans="1:5" ht="20.100000000000001" customHeight="1">
      <c r="A1282" s="114" t="s">
        <v>1150</v>
      </c>
      <c r="B1282" s="111">
        <f>SUM(B1283:B1287)</f>
        <v>0</v>
      </c>
      <c r="C1282" s="111">
        <f>SUM(C1283:C1287)</f>
        <v>0</v>
      </c>
      <c r="D1282" s="111" t="str">
        <f t="shared" si="19"/>
        <v/>
      </c>
      <c r="E1282" s="109"/>
    </row>
    <row r="1283" spans="1:5" ht="20.100000000000001" customHeight="1">
      <c r="A1283" s="114" t="s">
        <v>1151</v>
      </c>
      <c r="B1283" s="109"/>
      <c r="C1283" s="109"/>
      <c r="D1283" s="111" t="str">
        <f t="shared" si="19"/>
        <v/>
      </c>
      <c r="E1283" s="109"/>
    </row>
    <row r="1284" spans="1:5" ht="20.100000000000001" customHeight="1">
      <c r="A1284" s="114" t="s">
        <v>1152</v>
      </c>
      <c r="B1284" s="109"/>
      <c r="C1284" s="109"/>
      <c r="D1284" s="111" t="str">
        <f t="shared" si="19"/>
        <v/>
      </c>
      <c r="E1284" s="109"/>
    </row>
    <row r="1285" spans="1:5" ht="20.100000000000001" customHeight="1">
      <c r="A1285" s="114" t="s">
        <v>1153</v>
      </c>
      <c r="B1285" s="109"/>
      <c r="C1285" s="109"/>
      <c r="D1285" s="111" t="str">
        <f t="shared" ref="D1285:D1314" si="20">IF(B1285=0,"",ROUND(C1285/B1285*100,1))</f>
        <v/>
      </c>
      <c r="E1285" s="109"/>
    </row>
    <row r="1286" spans="1:5" ht="20.100000000000001" customHeight="1">
      <c r="A1286" s="114" t="s">
        <v>1154</v>
      </c>
      <c r="B1286" s="109"/>
      <c r="C1286" s="109"/>
      <c r="D1286" s="111" t="str">
        <f t="shared" si="20"/>
        <v/>
      </c>
      <c r="E1286" s="109"/>
    </row>
    <row r="1287" spans="1:5" ht="20.100000000000001" customHeight="1">
      <c r="A1287" s="114" t="s">
        <v>1155</v>
      </c>
      <c r="B1287" s="109"/>
      <c r="C1287" s="109"/>
      <c r="D1287" s="111" t="str">
        <f t="shared" si="20"/>
        <v/>
      </c>
      <c r="E1287" s="109"/>
    </row>
    <row r="1288" spans="1:5" ht="20.100000000000001" customHeight="1">
      <c r="A1288" s="114" t="s">
        <v>1156</v>
      </c>
      <c r="B1288" s="111">
        <f>SUM(B1289:B1299)</f>
        <v>0</v>
      </c>
      <c r="C1288" s="111">
        <f>SUM(C1289:C1299)</f>
        <v>0</v>
      </c>
      <c r="D1288" s="111" t="str">
        <f t="shared" si="20"/>
        <v/>
      </c>
      <c r="E1288" s="109"/>
    </row>
    <row r="1289" spans="1:5" ht="20.100000000000001" customHeight="1">
      <c r="A1289" s="114" t="s">
        <v>1157</v>
      </c>
      <c r="B1289" s="109"/>
      <c r="C1289" s="109"/>
      <c r="D1289" s="111" t="str">
        <f t="shared" si="20"/>
        <v/>
      </c>
      <c r="E1289" s="109"/>
    </row>
    <row r="1290" spans="1:5" ht="20.100000000000001" customHeight="1">
      <c r="A1290" s="114" t="s">
        <v>1158</v>
      </c>
      <c r="B1290" s="109"/>
      <c r="C1290" s="109"/>
      <c r="D1290" s="111" t="str">
        <f t="shared" si="20"/>
        <v/>
      </c>
      <c r="E1290" s="109"/>
    </row>
    <row r="1291" spans="1:5" ht="20.100000000000001" customHeight="1">
      <c r="A1291" s="114" t="s">
        <v>1159</v>
      </c>
      <c r="B1291" s="109"/>
      <c r="C1291" s="109"/>
      <c r="D1291" s="111" t="str">
        <f t="shared" si="20"/>
        <v/>
      </c>
      <c r="E1291" s="109"/>
    </row>
    <row r="1292" spans="1:5" ht="20.100000000000001" customHeight="1">
      <c r="A1292" s="114" t="s">
        <v>1160</v>
      </c>
      <c r="B1292" s="109"/>
      <c r="C1292" s="109"/>
      <c r="D1292" s="111" t="str">
        <f t="shared" si="20"/>
        <v/>
      </c>
      <c r="E1292" s="109"/>
    </row>
    <row r="1293" spans="1:5" ht="20.100000000000001" customHeight="1">
      <c r="A1293" s="114" t="s">
        <v>1161</v>
      </c>
      <c r="B1293" s="109"/>
      <c r="C1293" s="109"/>
      <c r="D1293" s="111" t="str">
        <f t="shared" si="20"/>
        <v/>
      </c>
      <c r="E1293" s="109"/>
    </row>
    <row r="1294" spans="1:5" ht="20.100000000000001" customHeight="1">
      <c r="A1294" s="114" t="s">
        <v>1162</v>
      </c>
      <c r="B1294" s="109"/>
      <c r="C1294" s="109"/>
      <c r="D1294" s="111" t="str">
        <f t="shared" si="20"/>
        <v/>
      </c>
      <c r="E1294" s="109"/>
    </row>
    <row r="1295" spans="1:5" ht="20.100000000000001" customHeight="1">
      <c r="A1295" s="114" t="s">
        <v>1163</v>
      </c>
      <c r="B1295" s="109"/>
      <c r="C1295" s="109"/>
      <c r="D1295" s="111" t="str">
        <f t="shared" si="20"/>
        <v/>
      </c>
      <c r="E1295" s="109"/>
    </row>
    <row r="1296" spans="1:5" ht="20.100000000000001" customHeight="1">
      <c r="A1296" s="114" t="s">
        <v>1164</v>
      </c>
      <c r="B1296" s="109"/>
      <c r="C1296" s="109"/>
      <c r="D1296" s="111" t="str">
        <f t="shared" si="20"/>
        <v/>
      </c>
      <c r="E1296" s="109"/>
    </row>
    <row r="1297" spans="1:5" ht="20.100000000000001" customHeight="1">
      <c r="A1297" s="114" t="s">
        <v>1165</v>
      </c>
      <c r="B1297" s="109"/>
      <c r="C1297" s="109"/>
      <c r="D1297" s="111" t="str">
        <f t="shared" si="20"/>
        <v/>
      </c>
      <c r="E1297" s="109"/>
    </row>
    <row r="1298" spans="1:5" ht="20.100000000000001" customHeight="1">
      <c r="A1298" s="114" t="s">
        <v>1166</v>
      </c>
      <c r="B1298" s="109"/>
      <c r="C1298" s="109"/>
      <c r="D1298" s="111" t="str">
        <f t="shared" si="20"/>
        <v/>
      </c>
      <c r="E1298" s="109"/>
    </row>
    <row r="1299" spans="1:5" ht="20.100000000000001" customHeight="1">
      <c r="A1299" s="114" t="s">
        <v>1167</v>
      </c>
      <c r="B1299" s="109"/>
      <c r="C1299" s="109"/>
      <c r="D1299" s="111" t="str">
        <f t="shared" si="20"/>
        <v/>
      </c>
      <c r="E1299" s="109"/>
    </row>
    <row r="1300" spans="1:5" ht="20.100000000000001" customHeight="1">
      <c r="A1300" s="114" t="s">
        <v>1168</v>
      </c>
      <c r="B1300" s="109"/>
      <c r="C1300" s="109">
        <v>1200</v>
      </c>
      <c r="D1300" s="111" t="str">
        <f t="shared" si="20"/>
        <v/>
      </c>
      <c r="E1300" s="109"/>
    </row>
    <row r="1301" spans="1:5" ht="20.100000000000001" customHeight="1">
      <c r="A1301" s="114" t="s">
        <v>1169</v>
      </c>
      <c r="B1301" s="111">
        <f>SUM(B1302)</f>
        <v>0</v>
      </c>
      <c r="C1301" s="111">
        <f>SUM(C1302)</f>
        <v>0</v>
      </c>
      <c r="D1301" s="111" t="str">
        <f t="shared" si="20"/>
        <v/>
      </c>
      <c r="E1301" s="109"/>
    </row>
    <row r="1302" spans="1:5" ht="20.100000000000001" customHeight="1">
      <c r="A1302" s="114" t="s">
        <v>1170</v>
      </c>
      <c r="B1302" s="111">
        <f>SUM(B1303:B1306)</f>
        <v>0</v>
      </c>
      <c r="C1302" s="111">
        <f>SUM(C1303:C1306)</f>
        <v>0</v>
      </c>
      <c r="D1302" s="111" t="str">
        <f t="shared" si="20"/>
        <v/>
      </c>
      <c r="E1302" s="109"/>
    </row>
    <row r="1303" spans="1:5" ht="20.100000000000001" customHeight="1">
      <c r="A1303" s="114" t="s">
        <v>1171</v>
      </c>
      <c r="B1303" s="115"/>
      <c r="C1303" s="109"/>
      <c r="D1303" s="111" t="str">
        <f t="shared" si="20"/>
        <v/>
      </c>
      <c r="E1303" s="109"/>
    </row>
    <row r="1304" spans="1:5" ht="20.100000000000001" customHeight="1">
      <c r="A1304" s="114" t="s">
        <v>1172</v>
      </c>
      <c r="B1304" s="109"/>
      <c r="C1304" s="109"/>
      <c r="D1304" s="111" t="str">
        <f t="shared" si="20"/>
        <v/>
      </c>
      <c r="E1304" s="109"/>
    </row>
    <row r="1305" spans="1:5" ht="20.100000000000001" customHeight="1">
      <c r="A1305" s="114" t="s">
        <v>1173</v>
      </c>
      <c r="B1305" s="109"/>
      <c r="C1305" s="109"/>
      <c r="D1305" s="111" t="str">
        <f t="shared" si="20"/>
        <v/>
      </c>
      <c r="E1305" s="109"/>
    </row>
    <row r="1306" spans="1:5" ht="20.100000000000001" customHeight="1">
      <c r="A1306" s="114" t="s">
        <v>1174</v>
      </c>
      <c r="B1306" s="109"/>
      <c r="C1306" s="109"/>
      <c r="D1306" s="111" t="str">
        <f t="shared" si="20"/>
        <v/>
      </c>
      <c r="E1306" s="109"/>
    </row>
    <row r="1307" spans="1:5" s="121" customFormat="1" ht="20.100000000000001" customHeight="1">
      <c r="A1307" s="114" t="s">
        <v>1175</v>
      </c>
      <c r="B1307" s="111">
        <f>SUM(B1308)</f>
        <v>0</v>
      </c>
      <c r="C1307" s="111">
        <f>SUM(C1308)</f>
        <v>0</v>
      </c>
      <c r="D1307" s="111" t="str">
        <f t="shared" si="20"/>
        <v/>
      </c>
      <c r="E1307" s="120"/>
    </row>
    <row r="1308" spans="1:5" s="121" customFormat="1" ht="20.100000000000001" customHeight="1">
      <c r="A1308" s="114" t="s">
        <v>1176</v>
      </c>
      <c r="B1308" s="109"/>
      <c r="C1308" s="109"/>
      <c r="D1308" s="111" t="str">
        <f t="shared" si="20"/>
        <v/>
      </c>
      <c r="E1308" s="120"/>
    </row>
    <row r="1309" spans="1:5" ht="20.100000000000001" customHeight="1">
      <c r="A1309" s="114" t="s">
        <v>1177</v>
      </c>
      <c r="B1309" s="111">
        <f>SUM(B1310:B1311)</f>
        <v>314</v>
      </c>
      <c r="C1309" s="111">
        <f>SUM(C1310:C1311)</f>
        <v>5047</v>
      </c>
      <c r="D1309" s="111">
        <f t="shared" si="20"/>
        <v>1607.3</v>
      </c>
      <c r="E1309" s="109"/>
    </row>
    <row r="1310" spans="1:5" ht="20.100000000000001" customHeight="1">
      <c r="A1310" s="114" t="s">
        <v>1178</v>
      </c>
      <c r="B1310" s="109"/>
      <c r="C1310" s="109">
        <v>2547</v>
      </c>
      <c r="D1310" s="111" t="str">
        <f t="shared" si="20"/>
        <v/>
      </c>
      <c r="E1310" s="109"/>
    </row>
    <row r="1311" spans="1:5" ht="20.100000000000001" customHeight="1">
      <c r="A1311" s="114" t="s">
        <v>1179</v>
      </c>
      <c r="B1311" s="109">
        <v>314</v>
      </c>
      <c r="C1311" s="109">
        <v>2500</v>
      </c>
      <c r="D1311" s="111">
        <f t="shared" si="20"/>
        <v>796.2</v>
      </c>
      <c r="E1311" s="109"/>
    </row>
    <row r="1312" spans="1:5" ht="20.100000000000001" customHeight="1">
      <c r="A1312" s="114"/>
      <c r="B1312" s="109"/>
      <c r="C1312" s="109"/>
      <c r="D1312" s="111" t="str">
        <f t="shared" si="20"/>
        <v/>
      </c>
      <c r="E1312" s="109"/>
    </row>
    <row r="1313" spans="1:5" ht="20.100000000000001" customHeight="1">
      <c r="A1313" s="114"/>
      <c r="B1313" s="109"/>
      <c r="C1313" s="109"/>
      <c r="D1313" s="111" t="str">
        <f t="shared" si="20"/>
        <v/>
      </c>
      <c r="E1313" s="109"/>
    </row>
    <row r="1314" spans="1:5" ht="20.100000000000001" customHeight="1">
      <c r="A1314" s="122" t="s">
        <v>1180</v>
      </c>
      <c r="B1314" s="110">
        <f>SUM(B1309,B1307,B1301,B1300,B1247,B1229,B1150,B1140,B1125,B1098,B1024,B960,B829,B809,B737,B666,B550,B501,B445,B391,B272,B261,B258,B5,)</f>
        <v>43335</v>
      </c>
      <c r="C1314" s="110">
        <f>SUM(C1309,C1307,C1301,C1300,C1247,C1229,C1150,C1140,C1125,C1098,C1024,C960,C829,C809,C737,C666,C550,C501,C445,C391,C272,C261,C258,C5,)</f>
        <v>47666</v>
      </c>
      <c r="D1314" s="111">
        <f t="shared" si="20"/>
        <v>110</v>
      </c>
      <c r="E1314" s="109"/>
    </row>
    <row r="1315" spans="1:5" ht="20.100000000000001" customHeight="1"/>
    <row r="1316" spans="1:5" ht="20.100000000000001" customHeight="1"/>
    <row r="1317" spans="1:5" ht="20.100000000000001" customHeight="1"/>
    <row r="1318" spans="1:5" ht="20.100000000000001" customHeight="1"/>
    <row r="1319" spans="1:5" ht="20.100000000000001" customHeight="1"/>
  </sheetData>
  <mergeCells count="1">
    <mergeCell ref="A2:E2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workbookViewId="0">
      <selection activeCell="D26" sqref="D26"/>
    </sheetView>
  </sheetViews>
  <sheetFormatPr defaultColWidth="6.875" defaultRowHeight="11.25"/>
  <cols>
    <col min="1" max="1" width="4.125" style="12" customWidth="1"/>
    <col min="2" max="2" width="4" style="12" customWidth="1"/>
    <col min="3" max="3" width="3.875" style="12" customWidth="1"/>
    <col min="4" max="4" width="35.375" style="12" customWidth="1"/>
    <col min="5" max="6" width="17.75" style="12" customWidth="1"/>
    <col min="7" max="255" width="6.875" style="12"/>
    <col min="256" max="256" width="4.125" style="12" customWidth="1"/>
    <col min="257" max="257" width="4" style="12" customWidth="1"/>
    <col min="258" max="258" width="3.875" style="12" customWidth="1"/>
    <col min="259" max="259" width="35.375" style="12" customWidth="1"/>
    <col min="260" max="262" width="17.75" style="12" customWidth="1"/>
    <col min="263" max="511" width="6.875" style="12"/>
    <col min="512" max="512" width="4.125" style="12" customWidth="1"/>
    <col min="513" max="513" width="4" style="12" customWidth="1"/>
    <col min="514" max="514" width="3.875" style="12" customWidth="1"/>
    <col min="515" max="515" width="35.375" style="12" customWidth="1"/>
    <col min="516" max="518" width="17.75" style="12" customWidth="1"/>
    <col min="519" max="767" width="6.875" style="12"/>
    <col min="768" max="768" width="4.125" style="12" customWidth="1"/>
    <col min="769" max="769" width="4" style="12" customWidth="1"/>
    <col min="770" max="770" width="3.875" style="12" customWidth="1"/>
    <col min="771" max="771" width="35.375" style="12" customWidth="1"/>
    <col min="772" max="774" width="17.75" style="12" customWidth="1"/>
    <col min="775" max="1023" width="6.875" style="12"/>
    <col min="1024" max="1024" width="4.125" style="12" customWidth="1"/>
    <col min="1025" max="1025" width="4" style="12" customWidth="1"/>
    <col min="1026" max="1026" width="3.875" style="12" customWidth="1"/>
    <col min="1027" max="1027" width="35.375" style="12" customWidth="1"/>
    <col min="1028" max="1030" width="17.75" style="12" customWidth="1"/>
    <col min="1031" max="1279" width="6.875" style="12"/>
    <col min="1280" max="1280" width="4.125" style="12" customWidth="1"/>
    <col min="1281" max="1281" width="4" style="12" customWidth="1"/>
    <col min="1282" max="1282" width="3.875" style="12" customWidth="1"/>
    <col min="1283" max="1283" width="35.375" style="12" customWidth="1"/>
    <col min="1284" max="1286" width="17.75" style="12" customWidth="1"/>
    <col min="1287" max="1535" width="6.875" style="12"/>
    <col min="1536" max="1536" width="4.125" style="12" customWidth="1"/>
    <col min="1537" max="1537" width="4" style="12" customWidth="1"/>
    <col min="1538" max="1538" width="3.875" style="12" customWidth="1"/>
    <col min="1539" max="1539" width="35.375" style="12" customWidth="1"/>
    <col min="1540" max="1542" width="17.75" style="12" customWidth="1"/>
    <col min="1543" max="1791" width="6.875" style="12"/>
    <col min="1792" max="1792" width="4.125" style="12" customWidth="1"/>
    <col min="1793" max="1793" width="4" style="12" customWidth="1"/>
    <col min="1794" max="1794" width="3.875" style="12" customWidth="1"/>
    <col min="1795" max="1795" width="35.375" style="12" customWidth="1"/>
    <col min="1796" max="1798" width="17.75" style="12" customWidth="1"/>
    <col min="1799" max="2047" width="6.875" style="12"/>
    <col min="2048" max="2048" width="4.125" style="12" customWidth="1"/>
    <col min="2049" max="2049" width="4" style="12" customWidth="1"/>
    <col min="2050" max="2050" width="3.875" style="12" customWidth="1"/>
    <col min="2051" max="2051" width="35.375" style="12" customWidth="1"/>
    <col min="2052" max="2054" width="17.75" style="12" customWidth="1"/>
    <col min="2055" max="2303" width="6.875" style="12"/>
    <col min="2304" max="2304" width="4.125" style="12" customWidth="1"/>
    <col min="2305" max="2305" width="4" style="12" customWidth="1"/>
    <col min="2306" max="2306" width="3.875" style="12" customWidth="1"/>
    <col min="2307" max="2307" width="35.375" style="12" customWidth="1"/>
    <col min="2308" max="2310" width="17.75" style="12" customWidth="1"/>
    <col min="2311" max="2559" width="6.875" style="12"/>
    <col min="2560" max="2560" width="4.125" style="12" customWidth="1"/>
    <col min="2561" max="2561" width="4" style="12" customWidth="1"/>
    <col min="2562" max="2562" width="3.875" style="12" customWidth="1"/>
    <col min="2563" max="2563" width="35.375" style="12" customWidth="1"/>
    <col min="2564" max="2566" width="17.75" style="12" customWidth="1"/>
    <col min="2567" max="2815" width="6.875" style="12"/>
    <col min="2816" max="2816" width="4.125" style="12" customWidth="1"/>
    <col min="2817" max="2817" width="4" style="12" customWidth="1"/>
    <col min="2818" max="2818" width="3.875" style="12" customWidth="1"/>
    <col min="2819" max="2819" width="35.375" style="12" customWidth="1"/>
    <col min="2820" max="2822" width="17.75" style="12" customWidth="1"/>
    <col min="2823" max="3071" width="6.875" style="12"/>
    <col min="3072" max="3072" width="4.125" style="12" customWidth="1"/>
    <col min="3073" max="3073" width="4" style="12" customWidth="1"/>
    <col min="3074" max="3074" width="3.875" style="12" customWidth="1"/>
    <col min="3075" max="3075" width="35.375" style="12" customWidth="1"/>
    <col min="3076" max="3078" width="17.75" style="12" customWidth="1"/>
    <col min="3079" max="3327" width="6.875" style="12"/>
    <col min="3328" max="3328" width="4.125" style="12" customWidth="1"/>
    <col min="3329" max="3329" width="4" style="12" customWidth="1"/>
    <col min="3330" max="3330" width="3.875" style="12" customWidth="1"/>
    <col min="3331" max="3331" width="35.375" style="12" customWidth="1"/>
    <col min="3332" max="3334" width="17.75" style="12" customWidth="1"/>
    <col min="3335" max="3583" width="6.875" style="12"/>
    <col min="3584" max="3584" width="4.125" style="12" customWidth="1"/>
    <col min="3585" max="3585" width="4" style="12" customWidth="1"/>
    <col min="3586" max="3586" width="3.875" style="12" customWidth="1"/>
    <col min="3587" max="3587" width="35.375" style="12" customWidth="1"/>
    <col min="3588" max="3590" width="17.75" style="12" customWidth="1"/>
    <col min="3591" max="3839" width="6.875" style="12"/>
    <col min="3840" max="3840" width="4.125" style="12" customWidth="1"/>
    <col min="3841" max="3841" width="4" style="12" customWidth="1"/>
    <col min="3842" max="3842" width="3.875" style="12" customWidth="1"/>
    <col min="3843" max="3843" width="35.375" style="12" customWidth="1"/>
    <col min="3844" max="3846" width="17.75" style="12" customWidth="1"/>
    <col min="3847" max="4095" width="6.875" style="12"/>
    <col min="4096" max="4096" width="4.125" style="12" customWidth="1"/>
    <col min="4097" max="4097" width="4" style="12" customWidth="1"/>
    <col min="4098" max="4098" width="3.875" style="12" customWidth="1"/>
    <col min="4099" max="4099" width="35.375" style="12" customWidth="1"/>
    <col min="4100" max="4102" width="17.75" style="12" customWidth="1"/>
    <col min="4103" max="4351" width="6.875" style="12"/>
    <col min="4352" max="4352" width="4.125" style="12" customWidth="1"/>
    <col min="4353" max="4353" width="4" style="12" customWidth="1"/>
    <col min="4354" max="4354" width="3.875" style="12" customWidth="1"/>
    <col min="4355" max="4355" width="35.375" style="12" customWidth="1"/>
    <col min="4356" max="4358" width="17.75" style="12" customWidth="1"/>
    <col min="4359" max="4607" width="6.875" style="12"/>
    <col min="4608" max="4608" width="4.125" style="12" customWidth="1"/>
    <col min="4609" max="4609" width="4" style="12" customWidth="1"/>
    <col min="4610" max="4610" width="3.875" style="12" customWidth="1"/>
    <col min="4611" max="4611" width="35.375" style="12" customWidth="1"/>
    <col min="4612" max="4614" width="17.75" style="12" customWidth="1"/>
    <col min="4615" max="4863" width="6.875" style="12"/>
    <col min="4864" max="4864" width="4.125" style="12" customWidth="1"/>
    <col min="4865" max="4865" width="4" style="12" customWidth="1"/>
    <col min="4866" max="4866" width="3.875" style="12" customWidth="1"/>
    <col min="4867" max="4867" width="35.375" style="12" customWidth="1"/>
    <col min="4868" max="4870" width="17.75" style="12" customWidth="1"/>
    <col min="4871" max="5119" width="6.875" style="12"/>
    <col min="5120" max="5120" width="4.125" style="12" customWidth="1"/>
    <col min="5121" max="5121" width="4" style="12" customWidth="1"/>
    <col min="5122" max="5122" width="3.875" style="12" customWidth="1"/>
    <col min="5123" max="5123" width="35.375" style="12" customWidth="1"/>
    <col min="5124" max="5126" width="17.75" style="12" customWidth="1"/>
    <col min="5127" max="5375" width="6.875" style="12"/>
    <col min="5376" max="5376" width="4.125" style="12" customWidth="1"/>
    <col min="5377" max="5377" width="4" style="12" customWidth="1"/>
    <col min="5378" max="5378" width="3.875" style="12" customWidth="1"/>
    <col min="5379" max="5379" width="35.375" style="12" customWidth="1"/>
    <col min="5380" max="5382" width="17.75" style="12" customWidth="1"/>
    <col min="5383" max="5631" width="6.875" style="12"/>
    <col min="5632" max="5632" width="4.125" style="12" customWidth="1"/>
    <col min="5633" max="5633" width="4" style="12" customWidth="1"/>
    <col min="5634" max="5634" width="3.875" style="12" customWidth="1"/>
    <col min="5635" max="5635" width="35.375" style="12" customWidth="1"/>
    <col min="5636" max="5638" width="17.75" style="12" customWidth="1"/>
    <col min="5639" max="5887" width="6.875" style="12"/>
    <col min="5888" max="5888" width="4.125" style="12" customWidth="1"/>
    <col min="5889" max="5889" width="4" style="12" customWidth="1"/>
    <col min="5890" max="5890" width="3.875" style="12" customWidth="1"/>
    <col min="5891" max="5891" width="35.375" style="12" customWidth="1"/>
    <col min="5892" max="5894" width="17.75" style="12" customWidth="1"/>
    <col min="5895" max="6143" width="6.875" style="12"/>
    <col min="6144" max="6144" width="4.125" style="12" customWidth="1"/>
    <col min="6145" max="6145" width="4" style="12" customWidth="1"/>
    <col min="6146" max="6146" width="3.875" style="12" customWidth="1"/>
    <col min="6147" max="6147" width="35.375" style="12" customWidth="1"/>
    <col min="6148" max="6150" width="17.75" style="12" customWidth="1"/>
    <col min="6151" max="6399" width="6.875" style="12"/>
    <col min="6400" max="6400" width="4.125" style="12" customWidth="1"/>
    <col min="6401" max="6401" width="4" style="12" customWidth="1"/>
    <col min="6402" max="6402" width="3.875" style="12" customWidth="1"/>
    <col min="6403" max="6403" width="35.375" style="12" customWidth="1"/>
    <col min="6404" max="6406" width="17.75" style="12" customWidth="1"/>
    <col min="6407" max="6655" width="6.875" style="12"/>
    <col min="6656" max="6656" width="4.125" style="12" customWidth="1"/>
    <col min="6657" max="6657" width="4" style="12" customWidth="1"/>
    <col min="6658" max="6658" width="3.875" style="12" customWidth="1"/>
    <col min="6659" max="6659" width="35.375" style="12" customWidth="1"/>
    <col min="6660" max="6662" width="17.75" style="12" customWidth="1"/>
    <col min="6663" max="6911" width="6.875" style="12"/>
    <col min="6912" max="6912" width="4.125" style="12" customWidth="1"/>
    <col min="6913" max="6913" width="4" style="12" customWidth="1"/>
    <col min="6914" max="6914" width="3.875" style="12" customWidth="1"/>
    <col min="6915" max="6915" width="35.375" style="12" customWidth="1"/>
    <col min="6916" max="6918" width="17.75" style="12" customWidth="1"/>
    <col min="6919" max="7167" width="6.875" style="12"/>
    <col min="7168" max="7168" width="4.125" style="12" customWidth="1"/>
    <col min="7169" max="7169" width="4" style="12" customWidth="1"/>
    <col min="7170" max="7170" width="3.875" style="12" customWidth="1"/>
    <col min="7171" max="7171" width="35.375" style="12" customWidth="1"/>
    <col min="7172" max="7174" width="17.75" style="12" customWidth="1"/>
    <col min="7175" max="7423" width="6.875" style="12"/>
    <col min="7424" max="7424" width="4.125" style="12" customWidth="1"/>
    <col min="7425" max="7425" width="4" style="12" customWidth="1"/>
    <col min="7426" max="7426" width="3.875" style="12" customWidth="1"/>
    <col min="7427" max="7427" width="35.375" style="12" customWidth="1"/>
    <col min="7428" max="7430" width="17.75" style="12" customWidth="1"/>
    <col min="7431" max="7679" width="6.875" style="12"/>
    <col min="7680" max="7680" width="4.125" style="12" customWidth="1"/>
    <col min="7681" max="7681" width="4" style="12" customWidth="1"/>
    <col min="7682" max="7682" width="3.875" style="12" customWidth="1"/>
    <col min="7683" max="7683" width="35.375" style="12" customWidth="1"/>
    <col min="7684" max="7686" width="17.75" style="12" customWidth="1"/>
    <col min="7687" max="7935" width="6.875" style="12"/>
    <col min="7936" max="7936" width="4.125" style="12" customWidth="1"/>
    <col min="7937" max="7937" width="4" style="12" customWidth="1"/>
    <col min="7938" max="7938" width="3.875" style="12" customWidth="1"/>
    <col min="7939" max="7939" width="35.375" style="12" customWidth="1"/>
    <col min="7940" max="7942" width="17.75" style="12" customWidth="1"/>
    <col min="7943" max="8191" width="6.875" style="12"/>
    <col min="8192" max="8192" width="4.125" style="12" customWidth="1"/>
    <col min="8193" max="8193" width="4" style="12" customWidth="1"/>
    <col min="8194" max="8194" width="3.875" style="12" customWidth="1"/>
    <col min="8195" max="8195" width="35.375" style="12" customWidth="1"/>
    <col min="8196" max="8198" width="17.75" style="12" customWidth="1"/>
    <col min="8199" max="8447" width="6.875" style="12"/>
    <col min="8448" max="8448" width="4.125" style="12" customWidth="1"/>
    <col min="8449" max="8449" width="4" style="12" customWidth="1"/>
    <col min="8450" max="8450" width="3.875" style="12" customWidth="1"/>
    <col min="8451" max="8451" width="35.375" style="12" customWidth="1"/>
    <col min="8452" max="8454" width="17.75" style="12" customWidth="1"/>
    <col min="8455" max="8703" width="6.875" style="12"/>
    <col min="8704" max="8704" width="4.125" style="12" customWidth="1"/>
    <col min="8705" max="8705" width="4" style="12" customWidth="1"/>
    <col min="8706" max="8706" width="3.875" style="12" customWidth="1"/>
    <col min="8707" max="8707" width="35.375" style="12" customWidth="1"/>
    <col min="8708" max="8710" width="17.75" style="12" customWidth="1"/>
    <col min="8711" max="8959" width="6.875" style="12"/>
    <col min="8960" max="8960" width="4.125" style="12" customWidth="1"/>
    <col min="8961" max="8961" width="4" style="12" customWidth="1"/>
    <col min="8962" max="8962" width="3.875" style="12" customWidth="1"/>
    <col min="8963" max="8963" width="35.375" style="12" customWidth="1"/>
    <col min="8964" max="8966" width="17.75" style="12" customWidth="1"/>
    <col min="8967" max="9215" width="6.875" style="12"/>
    <col min="9216" max="9216" width="4.125" style="12" customWidth="1"/>
    <col min="9217" max="9217" width="4" style="12" customWidth="1"/>
    <col min="9218" max="9218" width="3.875" style="12" customWidth="1"/>
    <col min="9219" max="9219" width="35.375" style="12" customWidth="1"/>
    <col min="9220" max="9222" width="17.75" style="12" customWidth="1"/>
    <col min="9223" max="9471" width="6.875" style="12"/>
    <col min="9472" max="9472" width="4.125" style="12" customWidth="1"/>
    <col min="9473" max="9473" width="4" style="12" customWidth="1"/>
    <col min="9474" max="9474" width="3.875" style="12" customWidth="1"/>
    <col min="9475" max="9475" width="35.375" style="12" customWidth="1"/>
    <col min="9476" max="9478" width="17.75" style="12" customWidth="1"/>
    <col min="9479" max="9727" width="6.875" style="12"/>
    <col min="9728" max="9728" width="4.125" style="12" customWidth="1"/>
    <col min="9729" max="9729" width="4" style="12" customWidth="1"/>
    <col min="9730" max="9730" width="3.875" style="12" customWidth="1"/>
    <col min="9731" max="9731" width="35.375" style="12" customWidth="1"/>
    <col min="9732" max="9734" width="17.75" style="12" customWidth="1"/>
    <col min="9735" max="9983" width="6.875" style="12"/>
    <col min="9984" max="9984" width="4.125" style="12" customWidth="1"/>
    <col min="9985" max="9985" width="4" style="12" customWidth="1"/>
    <col min="9986" max="9986" width="3.875" style="12" customWidth="1"/>
    <col min="9987" max="9987" width="35.375" style="12" customWidth="1"/>
    <col min="9988" max="9990" width="17.75" style="12" customWidth="1"/>
    <col min="9991" max="10239" width="6.875" style="12"/>
    <col min="10240" max="10240" width="4.125" style="12" customWidth="1"/>
    <col min="10241" max="10241" width="4" style="12" customWidth="1"/>
    <col min="10242" max="10242" width="3.875" style="12" customWidth="1"/>
    <col min="10243" max="10243" width="35.375" style="12" customWidth="1"/>
    <col min="10244" max="10246" width="17.75" style="12" customWidth="1"/>
    <col min="10247" max="10495" width="6.875" style="12"/>
    <col min="10496" max="10496" width="4.125" style="12" customWidth="1"/>
    <col min="10497" max="10497" width="4" style="12" customWidth="1"/>
    <col min="10498" max="10498" width="3.875" style="12" customWidth="1"/>
    <col min="10499" max="10499" width="35.375" style="12" customWidth="1"/>
    <col min="10500" max="10502" width="17.75" style="12" customWidth="1"/>
    <col min="10503" max="10751" width="6.875" style="12"/>
    <col min="10752" max="10752" width="4.125" style="12" customWidth="1"/>
    <col min="10753" max="10753" width="4" style="12" customWidth="1"/>
    <col min="10754" max="10754" width="3.875" style="12" customWidth="1"/>
    <col min="10755" max="10755" width="35.375" style="12" customWidth="1"/>
    <col min="10756" max="10758" width="17.75" style="12" customWidth="1"/>
    <col min="10759" max="11007" width="6.875" style="12"/>
    <col min="11008" max="11008" width="4.125" style="12" customWidth="1"/>
    <col min="11009" max="11009" width="4" style="12" customWidth="1"/>
    <col min="11010" max="11010" width="3.875" style="12" customWidth="1"/>
    <col min="11011" max="11011" width="35.375" style="12" customWidth="1"/>
    <col min="11012" max="11014" width="17.75" style="12" customWidth="1"/>
    <col min="11015" max="11263" width="6.875" style="12"/>
    <col min="11264" max="11264" width="4.125" style="12" customWidth="1"/>
    <col min="11265" max="11265" width="4" style="12" customWidth="1"/>
    <col min="11266" max="11266" width="3.875" style="12" customWidth="1"/>
    <col min="11267" max="11267" width="35.375" style="12" customWidth="1"/>
    <col min="11268" max="11270" width="17.75" style="12" customWidth="1"/>
    <col min="11271" max="11519" width="6.875" style="12"/>
    <col min="11520" max="11520" width="4.125" style="12" customWidth="1"/>
    <col min="11521" max="11521" width="4" style="12" customWidth="1"/>
    <col min="11522" max="11522" width="3.875" style="12" customWidth="1"/>
    <col min="11523" max="11523" width="35.375" style="12" customWidth="1"/>
    <col min="11524" max="11526" width="17.75" style="12" customWidth="1"/>
    <col min="11527" max="11775" width="6.875" style="12"/>
    <col min="11776" max="11776" width="4.125" style="12" customWidth="1"/>
    <col min="11777" max="11777" width="4" style="12" customWidth="1"/>
    <col min="11778" max="11778" width="3.875" style="12" customWidth="1"/>
    <col min="11779" max="11779" width="35.375" style="12" customWidth="1"/>
    <col min="11780" max="11782" width="17.75" style="12" customWidth="1"/>
    <col min="11783" max="12031" width="6.875" style="12"/>
    <col min="12032" max="12032" width="4.125" style="12" customWidth="1"/>
    <col min="12033" max="12033" width="4" style="12" customWidth="1"/>
    <col min="12034" max="12034" width="3.875" style="12" customWidth="1"/>
    <col min="12035" max="12035" width="35.375" style="12" customWidth="1"/>
    <col min="12036" max="12038" width="17.75" style="12" customWidth="1"/>
    <col min="12039" max="12287" width="6.875" style="12"/>
    <col min="12288" max="12288" width="4.125" style="12" customWidth="1"/>
    <col min="12289" max="12289" width="4" style="12" customWidth="1"/>
    <col min="12290" max="12290" width="3.875" style="12" customWidth="1"/>
    <col min="12291" max="12291" width="35.375" style="12" customWidth="1"/>
    <col min="12292" max="12294" width="17.75" style="12" customWidth="1"/>
    <col min="12295" max="12543" width="6.875" style="12"/>
    <col min="12544" max="12544" width="4.125" style="12" customWidth="1"/>
    <col min="12545" max="12545" width="4" style="12" customWidth="1"/>
    <col min="12546" max="12546" width="3.875" style="12" customWidth="1"/>
    <col min="12547" max="12547" width="35.375" style="12" customWidth="1"/>
    <col min="12548" max="12550" width="17.75" style="12" customWidth="1"/>
    <col min="12551" max="12799" width="6.875" style="12"/>
    <col min="12800" max="12800" width="4.125" style="12" customWidth="1"/>
    <col min="12801" max="12801" width="4" style="12" customWidth="1"/>
    <col min="12802" max="12802" width="3.875" style="12" customWidth="1"/>
    <col min="12803" max="12803" width="35.375" style="12" customWidth="1"/>
    <col min="12804" max="12806" width="17.75" style="12" customWidth="1"/>
    <col min="12807" max="13055" width="6.875" style="12"/>
    <col min="13056" max="13056" width="4.125" style="12" customWidth="1"/>
    <col min="13057" max="13057" width="4" style="12" customWidth="1"/>
    <col min="13058" max="13058" width="3.875" style="12" customWidth="1"/>
    <col min="13059" max="13059" width="35.375" style="12" customWidth="1"/>
    <col min="13060" max="13062" width="17.75" style="12" customWidth="1"/>
    <col min="13063" max="13311" width="6.875" style="12"/>
    <col min="13312" max="13312" width="4.125" style="12" customWidth="1"/>
    <col min="13313" max="13313" width="4" style="12" customWidth="1"/>
    <col min="13314" max="13314" width="3.875" style="12" customWidth="1"/>
    <col min="13315" max="13315" width="35.375" style="12" customWidth="1"/>
    <col min="13316" max="13318" width="17.75" style="12" customWidth="1"/>
    <col min="13319" max="13567" width="6.875" style="12"/>
    <col min="13568" max="13568" width="4.125" style="12" customWidth="1"/>
    <col min="13569" max="13569" width="4" style="12" customWidth="1"/>
    <col min="13570" max="13570" width="3.875" style="12" customWidth="1"/>
    <col min="13571" max="13571" width="35.375" style="12" customWidth="1"/>
    <col min="13572" max="13574" width="17.75" style="12" customWidth="1"/>
    <col min="13575" max="13823" width="6.875" style="12"/>
    <col min="13824" max="13824" width="4.125" style="12" customWidth="1"/>
    <col min="13825" max="13825" width="4" style="12" customWidth="1"/>
    <col min="13826" max="13826" width="3.875" style="12" customWidth="1"/>
    <col min="13827" max="13827" width="35.375" style="12" customWidth="1"/>
    <col min="13828" max="13830" width="17.75" style="12" customWidth="1"/>
    <col min="13831" max="14079" width="6.875" style="12"/>
    <col min="14080" max="14080" width="4.125" style="12" customWidth="1"/>
    <col min="14081" max="14081" width="4" style="12" customWidth="1"/>
    <col min="14082" max="14082" width="3.875" style="12" customWidth="1"/>
    <col min="14083" max="14083" width="35.375" style="12" customWidth="1"/>
    <col min="14084" max="14086" width="17.75" style="12" customWidth="1"/>
    <col min="14087" max="14335" width="6.875" style="12"/>
    <col min="14336" max="14336" width="4.125" style="12" customWidth="1"/>
    <col min="14337" max="14337" width="4" style="12" customWidth="1"/>
    <col min="14338" max="14338" width="3.875" style="12" customWidth="1"/>
    <col min="14339" max="14339" width="35.375" style="12" customWidth="1"/>
    <col min="14340" max="14342" width="17.75" style="12" customWidth="1"/>
    <col min="14343" max="14591" width="6.875" style="12"/>
    <col min="14592" max="14592" width="4.125" style="12" customWidth="1"/>
    <col min="14593" max="14593" width="4" style="12" customWidth="1"/>
    <col min="14594" max="14594" width="3.875" style="12" customWidth="1"/>
    <col min="14595" max="14595" width="35.375" style="12" customWidth="1"/>
    <col min="14596" max="14598" width="17.75" style="12" customWidth="1"/>
    <col min="14599" max="14847" width="6.875" style="12"/>
    <col min="14848" max="14848" width="4.125" style="12" customWidth="1"/>
    <col min="14849" max="14849" width="4" style="12" customWidth="1"/>
    <col min="14850" max="14850" width="3.875" style="12" customWidth="1"/>
    <col min="14851" max="14851" width="35.375" style="12" customWidth="1"/>
    <col min="14852" max="14854" width="17.75" style="12" customWidth="1"/>
    <col min="14855" max="15103" width="6.875" style="12"/>
    <col min="15104" max="15104" width="4.125" style="12" customWidth="1"/>
    <col min="15105" max="15105" width="4" style="12" customWidth="1"/>
    <col min="15106" max="15106" width="3.875" style="12" customWidth="1"/>
    <col min="15107" max="15107" width="35.375" style="12" customWidth="1"/>
    <col min="15108" max="15110" width="17.75" style="12" customWidth="1"/>
    <col min="15111" max="15359" width="6.875" style="12"/>
    <col min="15360" max="15360" width="4.125" style="12" customWidth="1"/>
    <col min="15361" max="15361" width="4" style="12" customWidth="1"/>
    <col min="15362" max="15362" width="3.875" style="12" customWidth="1"/>
    <col min="15363" max="15363" width="35.375" style="12" customWidth="1"/>
    <col min="15364" max="15366" width="17.75" style="12" customWidth="1"/>
    <col min="15367" max="15615" width="6.875" style="12"/>
    <col min="15616" max="15616" width="4.125" style="12" customWidth="1"/>
    <col min="15617" max="15617" width="4" style="12" customWidth="1"/>
    <col min="15618" max="15618" width="3.875" style="12" customWidth="1"/>
    <col min="15619" max="15619" width="35.375" style="12" customWidth="1"/>
    <col min="15620" max="15622" width="17.75" style="12" customWidth="1"/>
    <col min="15623" max="15871" width="6.875" style="12"/>
    <col min="15872" max="15872" width="4.125" style="12" customWidth="1"/>
    <col min="15873" max="15873" width="4" style="12" customWidth="1"/>
    <col min="15874" max="15874" width="3.875" style="12" customWidth="1"/>
    <col min="15875" max="15875" width="35.375" style="12" customWidth="1"/>
    <col min="15876" max="15878" width="17.75" style="12" customWidth="1"/>
    <col min="15879" max="16127" width="6.875" style="12"/>
    <col min="16128" max="16128" width="4.125" style="12" customWidth="1"/>
    <col min="16129" max="16129" width="4" style="12" customWidth="1"/>
    <col min="16130" max="16130" width="3.875" style="12" customWidth="1"/>
    <col min="16131" max="16131" width="35.375" style="12" customWidth="1"/>
    <col min="16132" max="16134" width="17.75" style="12" customWidth="1"/>
    <col min="16135" max="16384" width="6.875" style="12"/>
  </cols>
  <sheetData>
    <row r="1" spans="1:7" ht="12.75" customHeight="1">
      <c r="A1" s="12" t="s">
        <v>43</v>
      </c>
    </row>
    <row r="2" spans="1:7" ht="16.5" customHeight="1">
      <c r="D2" s="13" t="s">
        <v>44</v>
      </c>
      <c r="E2" s="13"/>
      <c r="F2" s="13"/>
    </row>
    <row r="3" spans="1:7" ht="18.75" customHeight="1">
      <c r="D3" s="14"/>
      <c r="E3" s="15"/>
      <c r="F3" s="16" t="s">
        <v>2</v>
      </c>
    </row>
    <row r="4" spans="1:7" ht="18.75" customHeight="1">
      <c r="A4" s="131" t="s">
        <v>37</v>
      </c>
      <c r="B4" s="131" t="s">
        <v>38</v>
      </c>
      <c r="C4" s="131" t="s">
        <v>39</v>
      </c>
      <c r="D4" s="133" t="s">
        <v>40</v>
      </c>
      <c r="E4" s="134" t="s">
        <v>41</v>
      </c>
      <c r="F4" s="130" t="s">
        <v>42</v>
      </c>
    </row>
    <row r="5" spans="1:7" ht="26.25" customHeight="1">
      <c r="A5" s="132"/>
      <c r="B5" s="132"/>
      <c r="C5" s="132"/>
      <c r="D5" s="133"/>
      <c r="E5" s="135"/>
      <c r="F5" s="130"/>
    </row>
    <row r="6" spans="1:7" s="20" customFormat="1" ht="18.75" customHeight="1">
      <c r="A6" s="17"/>
      <c r="B6" s="18"/>
      <c r="C6" s="18"/>
      <c r="D6" s="23" t="s">
        <v>1189</v>
      </c>
      <c r="E6" s="19">
        <f>SUM(E7:E20)</f>
        <v>13663.000000000004</v>
      </c>
      <c r="F6" s="19"/>
    </row>
    <row r="7" spans="1:7" ht="18.75" customHeight="1">
      <c r="A7" s="21">
        <v>301</v>
      </c>
      <c r="B7" s="22" t="s">
        <v>1191</v>
      </c>
      <c r="C7" s="22"/>
      <c r="D7" s="23" t="s">
        <v>144</v>
      </c>
      <c r="E7" s="24">
        <v>6198.6</v>
      </c>
      <c r="F7" s="24"/>
    </row>
    <row r="8" spans="1:7" ht="18.75" customHeight="1">
      <c r="A8" s="21">
        <v>301</v>
      </c>
      <c r="B8" s="22" t="s">
        <v>1192</v>
      </c>
      <c r="C8" s="22"/>
      <c r="D8" s="23" t="s">
        <v>145</v>
      </c>
      <c r="E8" s="24">
        <v>616.6</v>
      </c>
      <c r="F8" s="24"/>
      <c r="G8" s="20"/>
    </row>
    <row r="9" spans="1:7" ht="18.75" customHeight="1">
      <c r="A9" s="21">
        <v>301</v>
      </c>
      <c r="B9" s="22" t="s">
        <v>1193</v>
      </c>
      <c r="C9" s="22"/>
      <c r="D9" s="23" t="s">
        <v>146</v>
      </c>
      <c r="E9" s="24">
        <v>146.5</v>
      </c>
      <c r="F9" s="24"/>
      <c r="G9" s="20"/>
    </row>
    <row r="10" spans="1:7" ht="18.75" customHeight="1">
      <c r="A10" s="21">
        <v>301</v>
      </c>
      <c r="B10" s="22" t="s">
        <v>1194</v>
      </c>
      <c r="C10" s="22"/>
      <c r="D10" s="23" t="s">
        <v>147</v>
      </c>
      <c r="E10" s="24">
        <v>289.60000000000002</v>
      </c>
      <c r="F10" s="24"/>
      <c r="G10" s="20"/>
    </row>
    <row r="11" spans="1:7" ht="18.75" customHeight="1">
      <c r="A11" s="21">
        <v>301</v>
      </c>
      <c r="B11" s="22" t="s">
        <v>1195</v>
      </c>
      <c r="C11" s="22"/>
      <c r="D11" s="23" t="s">
        <v>148</v>
      </c>
      <c r="E11" s="24">
        <v>1056.0999999999999</v>
      </c>
      <c r="F11" s="24"/>
      <c r="G11" s="20"/>
    </row>
    <row r="12" spans="1:7" ht="18.75" customHeight="1">
      <c r="A12" s="21">
        <v>303</v>
      </c>
      <c r="B12" s="22" t="s">
        <v>1196</v>
      </c>
      <c r="C12" s="22"/>
      <c r="D12" s="23" t="s">
        <v>149</v>
      </c>
      <c r="E12" s="24">
        <v>50.2</v>
      </c>
      <c r="F12" s="24"/>
      <c r="G12" s="20"/>
    </row>
    <row r="13" spans="1:7" ht="19.5" customHeight="1">
      <c r="A13" s="21">
        <v>303</v>
      </c>
      <c r="B13" s="22" t="s">
        <v>1197</v>
      </c>
      <c r="C13" s="22"/>
      <c r="D13" s="23" t="s">
        <v>150</v>
      </c>
      <c r="E13" s="24">
        <v>634.5</v>
      </c>
      <c r="F13" s="24"/>
    </row>
    <row r="14" spans="1:7" ht="18.75" customHeight="1">
      <c r="A14" s="21">
        <v>303</v>
      </c>
      <c r="B14" s="22" t="s">
        <v>1198</v>
      </c>
      <c r="C14" s="22"/>
      <c r="D14" s="23" t="s">
        <v>151</v>
      </c>
      <c r="E14" s="24">
        <v>607.1</v>
      </c>
      <c r="F14" s="24"/>
    </row>
    <row r="15" spans="1:7" ht="18.75" customHeight="1">
      <c r="A15" s="21">
        <v>301</v>
      </c>
      <c r="B15" s="22" t="s">
        <v>1199</v>
      </c>
      <c r="C15" s="22"/>
      <c r="D15" s="23" t="s">
        <v>152</v>
      </c>
      <c r="E15" s="24">
        <v>422.5</v>
      </c>
      <c r="F15" s="24"/>
    </row>
    <row r="16" spans="1:7" ht="18.75" customHeight="1">
      <c r="A16" s="21">
        <v>302</v>
      </c>
      <c r="B16" s="22" t="s">
        <v>1190</v>
      </c>
      <c r="C16" s="22"/>
      <c r="D16" s="23" t="s">
        <v>153</v>
      </c>
      <c r="E16" s="24">
        <v>150.1</v>
      </c>
      <c r="F16" s="24"/>
    </row>
    <row r="17" spans="1:6" ht="18.75" customHeight="1">
      <c r="A17" s="21">
        <v>302</v>
      </c>
      <c r="B17" s="22" t="s">
        <v>1198</v>
      </c>
      <c r="C17" s="22"/>
      <c r="D17" s="23" t="s">
        <v>154</v>
      </c>
      <c r="E17" s="24">
        <v>105.6</v>
      </c>
      <c r="F17" s="24"/>
    </row>
    <row r="18" spans="1:6" ht="18.75" customHeight="1">
      <c r="A18" s="21">
        <v>302</v>
      </c>
      <c r="B18" s="22" t="s">
        <v>1198</v>
      </c>
      <c r="C18" s="22"/>
      <c r="D18" s="23" t="s">
        <v>155</v>
      </c>
      <c r="E18" s="24">
        <v>131.80000000000001</v>
      </c>
      <c r="F18" s="24"/>
    </row>
    <row r="19" spans="1:6" ht="18.75" customHeight="1">
      <c r="A19" s="21">
        <v>301</v>
      </c>
      <c r="B19" s="22" t="s">
        <v>1198</v>
      </c>
      <c r="C19" s="22"/>
      <c r="D19" s="23" t="s">
        <v>156</v>
      </c>
      <c r="E19" s="24">
        <v>3225.8</v>
      </c>
      <c r="F19" s="24"/>
    </row>
    <row r="20" spans="1:6" ht="18.75" customHeight="1">
      <c r="A20" s="21">
        <v>303</v>
      </c>
      <c r="B20" s="22" t="s">
        <v>1194</v>
      </c>
      <c r="C20" s="22"/>
      <c r="D20" s="23" t="s">
        <v>157</v>
      </c>
      <c r="E20" s="24">
        <v>28</v>
      </c>
      <c r="F20" s="24"/>
    </row>
    <row r="21" spans="1:6" ht="18.75" customHeight="1">
      <c r="A21" s="21"/>
      <c r="B21" s="22"/>
      <c r="C21" s="22"/>
      <c r="D21" s="23"/>
      <c r="E21" s="24"/>
      <c r="F21" s="24"/>
    </row>
  </sheetData>
  <sheetProtection formatCells="0" formatColumns="0" formatRows="0"/>
  <mergeCells count="6">
    <mergeCell ref="F4:F5"/>
    <mergeCell ref="A4:A5"/>
    <mergeCell ref="B4:B5"/>
    <mergeCell ref="C4:C5"/>
    <mergeCell ref="D4:D5"/>
    <mergeCell ref="E4:E5"/>
  </mergeCells>
  <phoneticPr fontId="1" type="noConversion"/>
  <pageMargins left="1.1399999999999999" right="0.75" top="0.61" bottom="0.59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4"/>
  <sheetViews>
    <sheetView showZeros="0" workbookViewId="0">
      <selection activeCell="A34" sqref="A34:B34"/>
    </sheetView>
  </sheetViews>
  <sheetFormatPr defaultRowHeight="22.5" customHeight="1"/>
  <cols>
    <col min="1" max="1" width="39" style="27" customWidth="1"/>
    <col min="2" max="2" width="21.125" style="26" customWidth="1"/>
    <col min="3" max="3" width="10.5" style="26" customWidth="1"/>
    <col min="4" max="16384" width="9" style="26"/>
  </cols>
  <sheetData>
    <row r="1" spans="1:3" ht="22.5" customHeight="1">
      <c r="A1" s="25" t="s">
        <v>71</v>
      </c>
    </row>
    <row r="2" spans="1:3" ht="22.5" customHeight="1">
      <c r="A2" s="138" t="s">
        <v>70</v>
      </c>
      <c r="B2" s="138"/>
    </row>
    <row r="3" spans="1:3" ht="22.5" customHeight="1">
      <c r="B3" s="28" t="s">
        <v>45</v>
      </c>
    </row>
    <row r="4" spans="1:3" ht="22.5" customHeight="1">
      <c r="A4" s="139" t="s">
        <v>46</v>
      </c>
      <c r="B4" s="141" t="s">
        <v>131</v>
      </c>
    </row>
    <row r="5" spans="1:3" ht="9" customHeight="1">
      <c r="A5" s="140"/>
      <c r="B5" s="142"/>
    </row>
    <row r="6" spans="1:3" ht="20.25" customHeight="1">
      <c r="A6" s="29" t="s">
        <v>47</v>
      </c>
      <c r="B6" s="30">
        <v>729</v>
      </c>
    </row>
    <row r="7" spans="1:3" ht="20.25" customHeight="1">
      <c r="A7" s="31" t="s">
        <v>48</v>
      </c>
      <c r="B7" s="32">
        <v>269</v>
      </c>
    </row>
    <row r="8" spans="1:3" ht="20.25" customHeight="1">
      <c r="A8" s="31" t="s">
        <v>49</v>
      </c>
      <c r="B8" s="32">
        <v>14</v>
      </c>
    </row>
    <row r="9" spans="1:3" ht="20.25" customHeight="1">
      <c r="A9" s="31" t="s">
        <v>50</v>
      </c>
      <c r="B9" s="32"/>
    </row>
    <row r="10" spans="1:3" ht="20.25" customHeight="1">
      <c r="A10" s="31" t="s">
        <v>51</v>
      </c>
      <c r="B10" s="32">
        <v>446</v>
      </c>
    </row>
    <row r="11" spans="1:3" ht="20.25" customHeight="1">
      <c r="A11" s="31" t="s">
        <v>52</v>
      </c>
      <c r="B11" s="32"/>
    </row>
    <row r="12" spans="1:3" ht="20.25" customHeight="1">
      <c r="A12" s="33" t="s">
        <v>53</v>
      </c>
      <c r="B12" s="30">
        <v>-1202</v>
      </c>
      <c r="C12" s="34">
        <v>0</v>
      </c>
    </row>
    <row r="13" spans="1:3" ht="20.25" customHeight="1">
      <c r="A13" s="31" t="s">
        <v>54</v>
      </c>
      <c r="B13" s="32">
        <v>693</v>
      </c>
    </row>
    <row r="14" spans="1:3" ht="20.25" customHeight="1">
      <c r="A14" s="31" t="s">
        <v>55</v>
      </c>
      <c r="B14" s="32"/>
    </row>
    <row r="15" spans="1:3" ht="20.25" customHeight="1">
      <c r="A15" s="31" t="s">
        <v>56</v>
      </c>
      <c r="B15" s="32"/>
    </row>
    <row r="16" spans="1:3" ht="20.25" customHeight="1">
      <c r="A16" s="31" t="s">
        <v>57</v>
      </c>
      <c r="B16" s="32"/>
    </row>
    <row r="17" spans="1:2" ht="20.25" customHeight="1">
      <c r="A17" s="31" t="s">
        <v>58</v>
      </c>
      <c r="B17" s="32"/>
    </row>
    <row r="18" spans="1:2" ht="20.25" customHeight="1">
      <c r="A18" s="31" t="s">
        <v>59</v>
      </c>
      <c r="B18" s="32">
        <v>1280</v>
      </c>
    </row>
    <row r="19" spans="1:2" ht="20.25" customHeight="1">
      <c r="A19" s="31" t="s">
        <v>60</v>
      </c>
      <c r="B19" s="32">
        <v>565</v>
      </c>
    </row>
    <row r="20" spans="1:2" ht="20.25" customHeight="1">
      <c r="A20" s="31" t="s">
        <v>61</v>
      </c>
      <c r="B20" s="32"/>
    </row>
    <row r="21" spans="1:2" ht="20.25" customHeight="1">
      <c r="A21" s="31" t="s">
        <v>62</v>
      </c>
      <c r="B21" s="32"/>
    </row>
    <row r="22" spans="1:2" ht="20.25" customHeight="1">
      <c r="A22" s="31" t="s">
        <v>63</v>
      </c>
      <c r="B22" s="32"/>
    </row>
    <row r="23" spans="1:2" ht="20.25" customHeight="1">
      <c r="A23" s="31" t="s">
        <v>64</v>
      </c>
      <c r="B23" s="32">
        <v>387</v>
      </c>
    </row>
    <row r="24" spans="1:2" ht="20.25" customHeight="1">
      <c r="A24" s="31" t="s">
        <v>65</v>
      </c>
      <c r="B24" s="32"/>
    </row>
    <row r="25" spans="1:2" ht="20.25" customHeight="1">
      <c r="A25" s="31" t="s">
        <v>66</v>
      </c>
      <c r="B25" s="32"/>
    </row>
    <row r="26" spans="1:2" ht="20.25" customHeight="1">
      <c r="A26" s="31" t="s">
        <v>67</v>
      </c>
      <c r="B26" s="32"/>
    </row>
    <row r="27" spans="1:2" ht="20.25" customHeight="1">
      <c r="A27" s="31" t="s">
        <v>68</v>
      </c>
      <c r="B27" s="32">
        <v>-4127</v>
      </c>
    </row>
    <row r="28" spans="1:2" s="37" customFormat="1" ht="20.25" customHeight="1">
      <c r="A28" s="35" t="s">
        <v>69</v>
      </c>
      <c r="B28" s="36">
        <v>828</v>
      </c>
    </row>
    <row r="29" spans="1:2" ht="20.25" customHeight="1">
      <c r="A29" s="95" t="s">
        <v>126</v>
      </c>
      <c r="B29" s="96">
        <v>16</v>
      </c>
    </row>
    <row r="30" spans="1:2" s="37" customFormat="1" ht="20.25" customHeight="1">
      <c r="A30" s="95" t="s">
        <v>127</v>
      </c>
      <c r="B30" s="96">
        <v>1</v>
      </c>
    </row>
    <row r="31" spans="1:2" ht="20.25" customHeight="1">
      <c r="A31" s="95" t="s">
        <v>128</v>
      </c>
      <c r="B31" s="96">
        <v>395</v>
      </c>
    </row>
    <row r="32" spans="1:2" ht="20.25" customHeight="1">
      <c r="A32" s="95" t="s">
        <v>129</v>
      </c>
      <c r="B32" s="96">
        <v>412</v>
      </c>
    </row>
    <row r="33" spans="1:2" ht="20.25" customHeight="1">
      <c r="A33" s="95" t="s">
        <v>130</v>
      </c>
      <c r="B33" s="38">
        <v>4</v>
      </c>
    </row>
    <row r="34" spans="1:2" ht="28.5" customHeight="1">
      <c r="A34" s="136" t="s">
        <v>132</v>
      </c>
      <c r="B34" s="137"/>
    </row>
  </sheetData>
  <mergeCells count="4">
    <mergeCell ref="A34:B34"/>
    <mergeCell ref="A2:B2"/>
    <mergeCell ref="A4:A5"/>
    <mergeCell ref="B4:B5"/>
  </mergeCells>
  <phoneticPr fontId="1" type="noConversion"/>
  <printOptions horizontalCentered="1"/>
  <pageMargins left="0.55118110236220474" right="0.55118110236220474" top="0.59055118110236227" bottom="0.59055118110236227" header="0.31496062992125984" footer="0.31496062992125984"/>
  <pageSetup paperSize="9" scale="8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10" sqref="A10"/>
    </sheetView>
  </sheetViews>
  <sheetFormatPr defaultRowHeight="14.25"/>
  <cols>
    <col min="1" max="5" width="25.875" style="40" customWidth="1"/>
    <col min="6" max="256" width="9" style="40"/>
    <col min="257" max="261" width="25.875" style="40" customWidth="1"/>
    <col min="262" max="512" width="9" style="40"/>
    <col min="513" max="517" width="25.875" style="40" customWidth="1"/>
    <col min="518" max="768" width="9" style="40"/>
    <col min="769" max="773" width="25.875" style="40" customWidth="1"/>
    <col min="774" max="1024" width="9" style="40"/>
    <col min="1025" max="1029" width="25.875" style="40" customWidth="1"/>
    <col min="1030" max="1280" width="9" style="40"/>
    <col min="1281" max="1285" width="25.875" style="40" customWidth="1"/>
    <col min="1286" max="1536" width="9" style="40"/>
    <col min="1537" max="1541" width="25.875" style="40" customWidth="1"/>
    <col min="1542" max="1792" width="9" style="40"/>
    <col min="1793" max="1797" width="25.875" style="40" customWidth="1"/>
    <col min="1798" max="2048" width="9" style="40"/>
    <col min="2049" max="2053" width="25.875" style="40" customWidth="1"/>
    <col min="2054" max="2304" width="9" style="40"/>
    <col min="2305" max="2309" width="25.875" style="40" customWidth="1"/>
    <col min="2310" max="2560" width="9" style="40"/>
    <col min="2561" max="2565" width="25.875" style="40" customWidth="1"/>
    <col min="2566" max="2816" width="9" style="40"/>
    <col min="2817" max="2821" width="25.875" style="40" customWidth="1"/>
    <col min="2822" max="3072" width="9" style="40"/>
    <col min="3073" max="3077" width="25.875" style="40" customWidth="1"/>
    <col min="3078" max="3328" width="9" style="40"/>
    <col min="3329" max="3333" width="25.875" style="40" customWidth="1"/>
    <col min="3334" max="3584" width="9" style="40"/>
    <col min="3585" max="3589" width="25.875" style="40" customWidth="1"/>
    <col min="3590" max="3840" width="9" style="40"/>
    <col min="3841" max="3845" width="25.875" style="40" customWidth="1"/>
    <col min="3846" max="4096" width="9" style="40"/>
    <col min="4097" max="4101" width="25.875" style="40" customWidth="1"/>
    <col min="4102" max="4352" width="9" style="40"/>
    <col min="4353" max="4357" width="25.875" style="40" customWidth="1"/>
    <col min="4358" max="4608" width="9" style="40"/>
    <col min="4609" max="4613" width="25.875" style="40" customWidth="1"/>
    <col min="4614" max="4864" width="9" style="40"/>
    <col min="4865" max="4869" width="25.875" style="40" customWidth="1"/>
    <col min="4870" max="5120" width="9" style="40"/>
    <col min="5121" max="5125" width="25.875" style="40" customWidth="1"/>
    <col min="5126" max="5376" width="9" style="40"/>
    <col min="5377" max="5381" width="25.875" style="40" customWidth="1"/>
    <col min="5382" max="5632" width="9" style="40"/>
    <col min="5633" max="5637" width="25.875" style="40" customWidth="1"/>
    <col min="5638" max="5888" width="9" style="40"/>
    <col min="5889" max="5893" width="25.875" style="40" customWidth="1"/>
    <col min="5894" max="6144" width="9" style="40"/>
    <col min="6145" max="6149" width="25.875" style="40" customWidth="1"/>
    <col min="6150" max="6400" width="9" style="40"/>
    <col min="6401" max="6405" width="25.875" style="40" customWidth="1"/>
    <col min="6406" max="6656" width="9" style="40"/>
    <col min="6657" max="6661" width="25.875" style="40" customWidth="1"/>
    <col min="6662" max="6912" width="9" style="40"/>
    <col min="6913" max="6917" width="25.875" style="40" customWidth="1"/>
    <col min="6918" max="7168" width="9" style="40"/>
    <col min="7169" max="7173" width="25.875" style="40" customWidth="1"/>
    <col min="7174" max="7424" width="9" style="40"/>
    <col min="7425" max="7429" width="25.875" style="40" customWidth="1"/>
    <col min="7430" max="7680" width="9" style="40"/>
    <col min="7681" max="7685" width="25.875" style="40" customWidth="1"/>
    <col min="7686" max="7936" width="9" style="40"/>
    <col min="7937" max="7941" width="25.875" style="40" customWidth="1"/>
    <col min="7942" max="8192" width="9" style="40"/>
    <col min="8193" max="8197" width="25.875" style="40" customWidth="1"/>
    <col min="8198" max="8448" width="9" style="40"/>
    <col min="8449" max="8453" width="25.875" style="40" customWidth="1"/>
    <col min="8454" max="8704" width="9" style="40"/>
    <col min="8705" max="8709" width="25.875" style="40" customWidth="1"/>
    <col min="8710" max="8960" width="9" style="40"/>
    <col min="8961" max="8965" width="25.875" style="40" customWidth="1"/>
    <col min="8966" max="9216" width="9" style="40"/>
    <col min="9217" max="9221" width="25.875" style="40" customWidth="1"/>
    <col min="9222" max="9472" width="9" style="40"/>
    <col min="9473" max="9477" width="25.875" style="40" customWidth="1"/>
    <col min="9478" max="9728" width="9" style="40"/>
    <col min="9729" max="9733" width="25.875" style="40" customWidth="1"/>
    <col min="9734" max="9984" width="9" style="40"/>
    <col min="9985" max="9989" width="25.875" style="40" customWidth="1"/>
    <col min="9990" max="10240" width="9" style="40"/>
    <col min="10241" max="10245" width="25.875" style="40" customWidth="1"/>
    <col min="10246" max="10496" width="9" style="40"/>
    <col min="10497" max="10501" width="25.875" style="40" customWidth="1"/>
    <col min="10502" max="10752" width="9" style="40"/>
    <col min="10753" max="10757" width="25.875" style="40" customWidth="1"/>
    <col min="10758" max="11008" width="9" style="40"/>
    <col min="11009" max="11013" width="25.875" style="40" customWidth="1"/>
    <col min="11014" max="11264" width="9" style="40"/>
    <col min="11265" max="11269" width="25.875" style="40" customWidth="1"/>
    <col min="11270" max="11520" width="9" style="40"/>
    <col min="11521" max="11525" width="25.875" style="40" customWidth="1"/>
    <col min="11526" max="11776" width="9" style="40"/>
    <col min="11777" max="11781" width="25.875" style="40" customWidth="1"/>
    <col min="11782" max="12032" width="9" style="40"/>
    <col min="12033" max="12037" width="25.875" style="40" customWidth="1"/>
    <col min="12038" max="12288" width="9" style="40"/>
    <col min="12289" max="12293" width="25.875" style="40" customWidth="1"/>
    <col min="12294" max="12544" width="9" style="40"/>
    <col min="12545" max="12549" width="25.875" style="40" customWidth="1"/>
    <col min="12550" max="12800" width="9" style="40"/>
    <col min="12801" max="12805" width="25.875" style="40" customWidth="1"/>
    <col min="12806" max="13056" width="9" style="40"/>
    <col min="13057" max="13061" width="25.875" style="40" customWidth="1"/>
    <col min="13062" max="13312" width="9" style="40"/>
    <col min="13313" max="13317" width="25.875" style="40" customWidth="1"/>
    <col min="13318" max="13568" width="9" style="40"/>
    <col min="13569" max="13573" width="25.875" style="40" customWidth="1"/>
    <col min="13574" max="13824" width="9" style="40"/>
    <col min="13825" max="13829" width="25.875" style="40" customWidth="1"/>
    <col min="13830" max="14080" width="9" style="40"/>
    <col min="14081" max="14085" width="25.875" style="40" customWidth="1"/>
    <col min="14086" max="14336" width="9" style="40"/>
    <col min="14337" max="14341" width="25.875" style="40" customWidth="1"/>
    <col min="14342" max="14592" width="9" style="40"/>
    <col min="14593" max="14597" width="25.875" style="40" customWidth="1"/>
    <col min="14598" max="14848" width="9" style="40"/>
    <col min="14849" max="14853" width="25.875" style="40" customWidth="1"/>
    <col min="14854" max="15104" width="9" style="40"/>
    <col min="15105" max="15109" width="25.875" style="40" customWidth="1"/>
    <col min="15110" max="15360" width="9" style="40"/>
    <col min="15361" max="15365" width="25.875" style="40" customWidth="1"/>
    <col min="15366" max="15616" width="9" style="40"/>
    <col min="15617" max="15621" width="25.875" style="40" customWidth="1"/>
    <col min="15622" max="15872" width="9" style="40"/>
    <col min="15873" max="15877" width="25.875" style="40" customWidth="1"/>
    <col min="15878" max="16128" width="9" style="40"/>
    <col min="16129" max="16133" width="25.875" style="40" customWidth="1"/>
    <col min="16134" max="16384" width="9" style="40"/>
  </cols>
  <sheetData>
    <row r="1" spans="1:5" ht="28.5" customHeight="1">
      <c r="A1" s="39" t="s">
        <v>78</v>
      </c>
    </row>
    <row r="2" spans="1:5" ht="28.5" customHeight="1">
      <c r="A2" s="143" t="s">
        <v>79</v>
      </c>
      <c r="B2" s="143"/>
      <c r="C2" s="143"/>
      <c r="D2" s="143"/>
      <c r="E2" s="143"/>
    </row>
    <row r="3" spans="1:5" ht="28.5" customHeight="1">
      <c r="E3" s="41" t="s">
        <v>72</v>
      </c>
    </row>
    <row r="4" spans="1:5" ht="28.5" customHeight="1">
      <c r="A4" s="42" t="s">
        <v>73</v>
      </c>
      <c r="B4" s="42" t="s">
        <v>74</v>
      </c>
      <c r="C4" s="42" t="s">
        <v>75</v>
      </c>
      <c r="D4" s="42" t="s">
        <v>76</v>
      </c>
      <c r="E4" s="42" t="s">
        <v>77</v>
      </c>
    </row>
    <row r="5" spans="1:5" ht="28.5" customHeight="1">
      <c r="A5" s="43" t="s">
        <v>80</v>
      </c>
      <c r="B5" s="43">
        <v>0</v>
      </c>
      <c r="C5" s="43">
        <v>0</v>
      </c>
      <c r="D5" s="43">
        <v>0</v>
      </c>
      <c r="E5" s="43"/>
    </row>
    <row r="6" spans="1:5" ht="28.5" customHeight="1">
      <c r="A6" s="43"/>
      <c r="B6" s="43"/>
      <c r="C6" s="43"/>
      <c r="D6" s="43"/>
      <c r="E6" s="43"/>
    </row>
    <row r="7" spans="1:5" ht="28.5" customHeight="1">
      <c r="A7" s="40" t="s">
        <v>159</v>
      </c>
    </row>
    <row r="8" spans="1:5" ht="28.5" customHeight="1"/>
    <row r="9" spans="1:5">
      <c r="A9" s="40">
        <v>0</v>
      </c>
    </row>
  </sheetData>
  <mergeCells count="1">
    <mergeCell ref="A2:E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2"/>
  <sheetViews>
    <sheetView showZeros="0" workbookViewId="0">
      <selection activeCell="E11" sqref="E11"/>
    </sheetView>
  </sheetViews>
  <sheetFormatPr defaultRowHeight="14.25"/>
  <cols>
    <col min="1" max="1" width="39.75" style="46" customWidth="1"/>
    <col min="2" max="3" width="14" style="46" customWidth="1"/>
    <col min="4" max="4" width="12.5" style="46" customWidth="1"/>
    <col min="5" max="5" width="33.125" style="46" customWidth="1"/>
    <col min="6" max="257" width="9" style="46"/>
    <col min="258" max="258" width="58" style="46" customWidth="1"/>
    <col min="259" max="259" width="33.875" style="46" customWidth="1"/>
    <col min="260" max="260" width="9" style="46"/>
    <col min="261" max="261" width="33.125" style="46" customWidth="1"/>
    <col min="262" max="513" width="9" style="46"/>
    <col min="514" max="514" width="58" style="46" customWidth="1"/>
    <col min="515" max="515" width="33.875" style="46" customWidth="1"/>
    <col min="516" max="516" width="9" style="46"/>
    <col min="517" max="517" width="33.125" style="46" customWidth="1"/>
    <col min="518" max="769" width="9" style="46"/>
    <col min="770" max="770" width="58" style="46" customWidth="1"/>
    <col min="771" max="771" width="33.875" style="46" customWidth="1"/>
    <col min="772" max="772" width="9" style="46"/>
    <col min="773" max="773" width="33.125" style="46" customWidth="1"/>
    <col min="774" max="1025" width="9" style="46"/>
    <col min="1026" max="1026" width="58" style="46" customWidth="1"/>
    <col min="1027" max="1027" width="33.875" style="46" customWidth="1"/>
    <col min="1028" max="1028" width="9" style="46"/>
    <col min="1029" max="1029" width="33.125" style="46" customWidth="1"/>
    <col min="1030" max="1281" width="9" style="46"/>
    <col min="1282" max="1282" width="58" style="46" customWidth="1"/>
    <col min="1283" max="1283" width="33.875" style="46" customWidth="1"/>
    <col min="1284" max="1284" width="9" style="46"/>
    <col min="1285" max="1285" width="33.125" style="46" customWidth="1"/>
    <col min="1286" max="1537" width="9" style="46"/>
    <col min="1538" max="1538" width="58" style="46" customWidth="1"/>
    <col min="1539" max="1539" width="33.875" style="46" customWidth="1"/>
    <col min="1540" max="1540" width="9" style="46"/>
    <col min="1541" max="1541" width="33.125" style="46" customWidth="1"/>
    <col min="1542" max="1793" width="9" style="46"/>
    <col min="1794" max="1794" width="58" style="46" customWidth="1"/>
    <col min="1795" max="1795" width="33.875" style="46" customWidth="1"/>
    <col min="1796" max="1796" width="9" style="46"/>
    <col min="1797" max="1797" width="33.125" style="46" customWidth="1"/>
    <col min="1798" max="2049" width="9" style="46"/>
    <col min="2050" max="2050" width="58" style="46" customWidth="1"/>
    <col min="2051" max="2051" width="33.875" style="46" customWidth="1"/>
    <col min="2052" max="2052" width="9" style="46"/>
    <col min="2053" max="2053" width="33.125" style="46" customWidth="1"/>
    <col min="2054" max="2305" width="9" style="46"/>
    <col min="2306" max="2306" width="58" style="46" customWidth="1"/>
    <col min="2307" max="2307" width="33.875" style="46" customWidth="1"/>
    <col min="2308" max="2308" width="9" style="46"/>
    <col min="2309" max="2309" width="33.125" style="46" customWidth="1"/>
    <col min="2310" max="2561" width="9" style="46"/>
    <col min="2562" max="2562" width="58" style="46" customWidth="1"/>
    <col min="2563" max="2563" width="33.875" style="46" customWidth="1"/>
    <col min="2564" max="2564" width="9" style="46"/>
    <col min="2565" max="2565" width="33.125" style="46" customWidth="1"/>
    <col min="2566" max="2817" width="9" style="46"/>
    <col min="2818" max="2818" width="58" style="46" customWidth="1"/>
    <col min="2819" max="2819" width="33.875" style="46" customWidth="1"/>
    <col min="2820" max="2820" width="9" style="46"/>
    <col min="2821" max="2821" width="33.125" style="46" customWidth="1"/>
    <col min="2822" max="3073" width="9" style="46"/>
    <col min="3074" max="3074" width="58" style="46" customWidth="1"/>
    <col min="3075" max="3075" width="33.875" style="46" customWidth="1"/>
    <col min="3076" max="3076" width="9" style="46"/>
    <col min="3077" max="3077" width="33.125" style="46" customWidth="1"/>
    <col min="3078" max="3329" width="9" style="46"/>
    <col min="3330" max="3330" width="58" style="46" customWidth="1"/>
    <col min="3331" max="3331" width="33.875" style="46" customWidth="1"/>
    <col min="3332" max="3332" width="9" style="46"/>
    <col min="3333" max="3333" width="33.125" style="46" customWidth="1"/>
    <col min="3334" max="3585" width="9" style="46"/>
    <col min="3586" max="3586" width="58" style="46" customWidth="1"/>
    <col min="3587" max="3587" width="33.875" style="46" customWidth="1"/>
    <col min="3588" max="3588" width="9" style="46"/>
    <col min="3589" max="3589" width="33.125" style="46" customWidth="1"/>
    <col min="3590" max="3841" width="9" style="46"/>
    <col min="3842" max="3842" width="58" style="46" customWidth="1"/>
    <col min="3843" max="3843" width="33.875" style="46" customWidth="1"/>
    <col min="3844" max="3844" width="9" style="46"/>
    <col min="3845" max="3845" width="33.125" style="46" customWidth="1"/>
    <col min="3846" max="4097" width="9" style="46"/>
    <col min="4098" max="4098" width="58" style="46" customWidth="1"/>
    <col min="4099" max="4099" width="33.875" style="46" customWidth="1"/>
    <col min="4100" max="4100" width="9" style="46"/>
    <col min="4101" max="4101" width="33.125" style="46" customWidth="1"/>
    <col min="4102" max="4353" width="9" style="46"/>
    <col min="4354" max="4354" width="58" style="46" customWidth="1"/>
    <col min="4355" max="4355" width="33.875" style="46" customWidth="1"/>
    <col min="4356" max="4356" width="9" style="46"/>
    <col min="4357" max="4357" width="33.125" style="46" customWidth="1"/>
    <col min="4358" max="4609" width="9" style="46"/>
    <col min="4610" max="4610" width="58" style="46" customWidth="1"/>
    <col min="4611" max="4611" width="33.875" style="46" customWidth="1"/>
    <col min="4612" max="4612" width="9" style="46"/>
    <col min="4613" max="4613" width="33.125" style="46" customWidth="1"/>
    <col min="4614" max="4865" width="9" style="46"/>
    <col min="4866" max="4866" width="58" style="46" customWidth="1"/>
    <col min="4867" max="4867" width="33.875" style="46" customWidth="1"/>
    <col min="4868" max="4868" width="9" style="46"/>
    <col min="4869" max="4869" width="33.125" style="46" customWidth="1"/>
    <col min="4870" max="5121" width="9" style="46"/>
    <col min="5122" max="5122" width="58" style="46" customWidth="1"/>
    <col min="5123" max="5123" width="33.875" style="46" customWidth="1"/>
    <col min="5124" max="5124" width="9" style="46"/>
    <col min="5125" max="5125" width="33.125" style="46" customWidth="1"/>
    <col min="5126" max="5377" width="9" style="46"/>
    <col min="5378" max="5378" width="58" style="46" customWidth="1"/>
    <col min="5379" max="5379" width="33.875" style="46" customWidth="1"/>
    <col min="5380" max="5380" width="9" style="46"/>
    <col min="5381" max="5381" width="33.125" style="46" customWidth="1"/>
    <col min="5382" max="5633" width="9" style="46"/>
    <col min="5634" max="5634" width="58" style="46" customWidth="1"/>
    <col min="5635" max="5635" width="33.875" style="46" customWidth="1"/>
    <col min="5636" max="5636" width="9" style="46"/>
    <col min="5637" max="5637" width="33.125" style="46" customWidth="1"/>
    <col min="5638" max="5889" width="9" style="46"/>
    <col min="5890" max="5890" width="58" style="46" customWidth="1"/>
    <col min="5891" max="5891" width="33.875" style="46" customWidth="1"/>
    <col min="5892" max="5892" width="9" style="46"/>
    <col min="5893" max="5893" width="33.125" style="46" customWidth="1"/>
    <col min="5894" max="6145" width="9" style="46"/>
    <col min="6146" max="6146" width="58" style="46" customWidth="1"/>
    <col min="6147" max="6147" width="33.875" style="46" customWidth="1"/>
    <col min="6148" max="6148" width="9" style="46"/>
    <col min="6149" max="6149" width="33.125" style="46" customWidth="1"/>
    <col min="6150" max="6401" width="9" style="46"/>
    <col min="6402" max="6402" width="58" style="46" customWidth="1"/>
    <col min="6403" max="6403" width="33.875" style="46" customWidth="1"/>
    <col min="6404" max="6404" width="9" style="46"/>
    <col min="6405" max="6405" width="33.125" style="46" customWidth="1"/>
    <col min="6406" max="6657" width="9" style="46"/>
    <col min="6658" max="6658" width="58" style="46" customWidth="1"/>
    <col min="6659" max="6659" width="33.875" style="46" customWidth="1"/>
    <col min="6660" max="6660" width="9" style="46"/>
    <col min="6661" max="6661" width="33.125" style="46" customWidth="1"/>
    <col min="6662" max="6913" width="9" style="46"/>
    <col min="6914" max="6914" width="58" style="46" customWidth="1"/>
    <col min="6915" max="6915" width="33.875" style="46" customWidth="1"/>
    <col min="6916" max="6916" width="9" style="46"/>
    <col min="6917" max="6917" width="33.125" style="46" customWidth="1"/>
    <col min="6918" max="7169" width="9" style="46"/>
    <col min="7170" max="7170" width="58" style="46" customWidth="1"/>
    <col min="7171" max="7171" width="33.875" style="46" customWidth="1"/>
    <col min="7172" max="7172" width="9" style="46"/>
    <col min="7173" max="7173" width="33.125" style="46" customWidth="1"/>
    <col min="7174" max="7425" width="9" style="46"/>
    <col min="7426" max="7426" width="58" style="46" customWidth="1"/>
    <col min="7427" max="7427" width="33.875" style="46" customWidth="1"/>
    <col min="7428" max="7428" width="9" style="46"/>
    <col min="7429" max="7429" width="33.125" style="46" customWidth="1"/>
    <col min="7430" max="7681" width="9" style="46"/>
    <col min="7682" max="7682" width="58" style="46" customWidth="1"/>
    <col min="7683" max="7683" width="33.875" style="46" customWidth="1"/>
    <col min="7684" max="7684" width="9" style="46"/>
    <col min="7685" max="7685" width="33.125" style="46" customWidth="1"/>
    <col min="7686" max="7937" width="9" style="46"/>
    <col min="7938" max="7938" width="58" style="46" customWidth="1"/>
    <col min="7939" max="7939" width="33.875" style="46" customWidth="1"/>
    <col min="7940" max="7940" width="9" style="46"/>
    <col min="7941" max="7941" width="33.125" style="46" customWidth="1"/>
    <col min="7942" max="8193" width="9" style="46"/>
    <col min="8194" max="8194" width="58" style="46" customWidth="1"/>
    <col min="8195" max="8195" width="33.875" style="46" customWidth="1"/>
    <col min="8196" max="8196" width="9" style="46"/>
    <col min="8197" max="8197" width="33.125" style="46" customWidth="1"/>
    <col min="8198" max="8449" width="9" style="46"/>
    <col min="8450" max="8450" width="58" style="46" customWidth="1"/>
    <col min="8451" max="8451" width="33.875" style="46" customWidth="1"/>
    <col min="8452" max="8452" width="9" style="46"/>
    <col min="8453" max="8453" width="33.125" style="46" customWidth="1"/>
    <col min="8454" max="8705" width="9" style="46"/>
    <col min="8706" max="8706" width="58" style="46" customWidth="1"/>
    <col min="8707" max="8707" width="33.875" style="46" customWidth="1"/>
    <col min="8708" max="8708" width="9" style="46"/>
    <col min="8709" max="8709" width="33.125" style="46" customWidth="1"/>
    <col min="8710" max="8961" width="9" style="46"/>
    <col min="8962" max="8962" width="58" style="46" customWidth="1"/>
    <col min="8963" max="8963" width="33.875" style="46" customWidth="1"/>
    <col min="8964" max="8964" width="9" style="46"/>
    <col min="8965" max="8965" width="33.125" style="46" customWidth="1"/>
    <col min="8966" max="9217" width="9" style="46"/>
    <col min="9218" max="9218" width="58" style="46" customWidth="1"/>
    <col min="9219" max="9219" width="33.875" style="46" customWidth="1"/>
    <col min="9220" max="9220" width="9" style="46"/>
    <col min="9221" max="9221" width="33.125" style="46" customWidth="1"/>
    <col min="9222" max="9473" width="9" style="46"/>
    <col min="9474" max="9474" width="58" style="46" customWidth="1"/>
    <col min="9475" max="9475" width="33.875" style="46" customWidth="1"/>
    <col min="9476" max="9476" width="9" style="46"/>
    <col min="9477" max="9477" width="33.125" style="46" customWidth="1"/>
    <col min="9478" max="9729" width="9" style="46"/>
    <col min="9730" max="9730" width="58" style="46" customWidth="1"/>
    <col min="9731" max="9731" width="33.875" style="46" customWidth="1"/>
    <col min="9732" max="9732" width="9" style="46"/>
    <col min="9733" max="9733" width="33.125" style="46" customWidth="1"/>
    <col min="9734" max="9985" width="9" style="46"/>
    <col min="9986" max="9986" width="58" style="46" customWidth="1"/>
    <col min="9987" max="9987" width="33.875" style="46" customWidth="1"/>
    <col min="9988" max="9988" width="9" style="46"/>
    <col min="9989" max="9989" width="33.125" style="46" customWidth="1"/>
    <col min="9990" max="10241" width="9" style="46"/>
    <col min="10242" max="10242" width="58" style="46" customWidth="1"/>
    <col min="10243" max="10243" width="33.875" style="46" customWidth="1"/>
    <col min="10244" max="10244" width="9" style="46"/>
    <col min="10245" max="10245" width="33.125" style="46" customWidth="1"/>
    <col min="10246" max="10497" width="9" style="46"/>
    <col min="10498" max="10498" width="58" style="46" customWidth="1"/>
    <col min="10499" max="10499" width="33.875" style="46" customWidth="1"/>
    <col min="10500" max="10500" width="9" style="46"/>
    <col min="10501" max="10501" width="33.125" style="46" customWidth="1"/>
    <col min="10502" max="10753" width="9" style="46"/>
    <col min="10754" max="10754" width="58" style="46" customWidth="1"/>
    <col min="10755" max="10755" width="33.875" style="46" customWidth="1"/>
    <col min="10756" max="10756" width="9" style="46"/>
    <col min="10757" max="10757" width="33.125" style="46" customWidth="1"/>
    <col min="10758" max="11009" width="9" style="46"/>
    <col min="11010" max="11010" width="58" style="46" customWidth="1"/>
    <col min="11011" max="11011" width="33.875" style="46" customWidth="1"/>
    <col min="11012" max="11012" width="9" style="46"/>
    <col min="11013" max="11013" width="33.125" style="46" customWidth="1"/>
    <col min="11014" max="11265" width="9" style="46"/>
    <col min="11266" max="11266" width="58" style="46" customWidth="1"/>
    <col min="11267" max="11267" width="33.875" style="46" customWidth="1"/>
    <col min="11268" max="11268" width="9" style="46"/>
    <col min="11269" max="11269" width="33.125" style="46" customWidth="1"/>
    <col min="11270" max="11521" width="9" style="46"/>
    <col min="11522" max="11522" width="58" style="46" customWidth="1"/>
    <col min="11523" max="11523" width="33.875" style="46" customWidth="1"/>
    <col min="11524" max="11524" width="9" style="46"/>
    <col min="11525" max="11525" width="33.125" style="46" customWidth="1"/>
    <col min="11526" max="11777" width="9" style="46"/>
    <col min="11778" max="11778" width="58" style="46" customWidth="1"/>
    <col min="11779" max="11779" width="33.875" style="46" customWidth="1"/>
    <col min="11780" max="11780" width="9" style="46"/>
    <col min="11781" max="11781" width="33.125" style="46" customWidth="1"/>
    <col min="11782" max="12033" width="9" style="46"/>
    <col min="12034" max="12034" width="58" style="46" customWidth="1"/>
    <col min="12035" max="12035" width="33.875" style="46" customWidth="1"/>
    <col min="12036" max="12036" width="9" style="46"/>
    <col min="12037" max="12037" width="33.125" style="46" customWidth="1"/>
    <col min="12038" max="12289" width="9" style="46"/>
    <col min="12290" max="12290" width="58" style="46" customWidth="1"/>
    <col min="12291" max="12291" width="33.875" style="46" customWidth="1"/>
    <col min="12292" max="12292" width="9" style="46"/>
    <col min="12293" max="12293" width="33.125" style="46" customWidth="1"/>
    <col min="12294" max="12545" width="9" style="46"/>
    <col min="12546" max="12546" width="58" style="46" customWidth="1"/>
    <col min="12547" max="12547" width="33.875" style="46" customWidth="1"/>
    <col min="12548" max="12548" width="9" style="46"/>
    <col min="12549" max="12549" width="33.125" style="46" customWidth="1"/>
    <col min="12550" max="12801" width="9" style="46"/>
    <col min="12802" max="12802" width="58" style="46" customWidth="1"/>
    <col min="12803" max="12803" width="33.875" style="46" customWidth="1"/>
    <col min="12804" max="12804" width="9" style="46"/>
    <col min="12805" max="12805" width="33.125" style="46" customWidth="1"/>
    <col min="12806" max="13057" width="9" style="46"/>
    <col min="13058" max="13058" width="58" style="46" customWidth="1"/>
    <col min="13059" max="13059" width="33.875" style="46" customWidth="1"/>
    <col min="13060" max="13060" width="9" style="46"/>
    <col min="13061" max="13061" width="33.125" style="46" customWidth="1"/>
    <col min="13062" max="13313" width="9" style="46"/>
    <col min="13314" max="13314" width="58" style="46" customWidth="1"/>
    <col min="13315" max="13315" width="33.875" style="46" customWidth="1"/>
    <col min="13316" max="13316" width="9" style="46"/>
    <col min="13317" max="13317" width="33.125" style="46" customWidth="1"/>
    <col min="13318" max="13569" width="9" style="46"/>
    <col min="13570" max="13570" width="58" style="46" customWidth="1"/>
    <col min="13571" max="13571" width="33.875" style="46" customWidth="1"/>
    <col min="13572" max="13572" width="9" style="46"/>
    <col min="13573" max="13573" width="33.125" style="46" customWidth="1"/>
    <col min="13574" max="13825" width="9" style="46"/>
    <col min="13826" max="13826" width="58" style="46" customWidth="1"/>
    <col min="13827" max="13827" width="33.875" style="46" customWidth="1"/>
    <col min="13828" max="13828" width="9" style="46"/>
    <col min="13829" max="13829" width="33.125" style="46" customWidth="1"/>
    <col min="13830" max="14081" width="9" style="46"/>
    <col min="14082" max="14082" width="58" style="46" customWidth="1"/>
    <col min="14083" max="14083" width="33.875" style="46" customWidth="1"/>
    <col min="14084" max="14084" width="9" style="46"/>
    <col min="14085" max="14085" width="33.125" style="46" customWidth="1"/>
    <col min="14086" max="14337" width="9" style="46"/>
    <col min="14338" max="14338" width="58" style="46" customWidth="1"/>
    <col min="14339" max="14339" width="33.875" style="46" customWidth="1"/>
    <col min="14340" max="14340" width="9" style="46"/>
    <col min="14341" max="14341" width="33.125" style="46" customWidth="1"/>
    <col min="14342" max="14593" width="9" style="46"/>
    <col min="14594" max="14594" width="58" style="46" customWidth="1"/>
    <col min="14595" max="14595" width="33.875" style="46" customWidth="1"/>
    <col min="14596" max="14596" width="9" style="46"/>
    <col min="14597" max="14597" width="33.125" style="46" customWidth="1"/>
    <col min="14598" max="14849" width="9" style="46"/>
    <col min="14850" max="14850" width="58" style="46" customWidth="1"/>
    <col min="14851" max="14851" width="33.875" style="46" customWidth="1"/>
    <col min="14852" max="14852" width="9" style="46"/>
    <col min="14853" max="14853" width="33.125" style="46" customWidth="1"/>
    <col min="14854" max="15105" width="9" style="46"/>
    <col min="15106" max="15106" width="58" style="46" customWidth="1"/>
    <col min="15107" max="15107" width="33.875" style="46" customWidth="1"/>
    <col min="15108" max="15108" width="9" style="46"/>
    <col min="15109" max="15109" width="33.125" style="46" customWidth="1"/>
    <col min="15110" max="15361" width="9" style="46"/>
    <col min="15362" max="15362" width="58" style="46" customWidth="1"/>
    <col min="15363" max="15363" width="33.875" style="46" customWidth="1"/>
    <col min="15364" max="15364" width="9" style="46"/>
    <col min="15365" max="15365" width="33.125" style="46" customWidth="1"/>
    <col min="15366" max="15617" width="9" style="46"/>
    <col min="15618" max="15618" width="58" style="46" customWidth="1"/>
    <col min="15619" max="15619" width="33.875" style="46" customWidth="1"/>
    <col min="15620" max="15620" width="9" style="46"/>
    <col min="15621" max="15621" width="33.125" style="46" customWidth="1"/>
    <col min="15622" max="15873" width="9" style="46"/>
    <col min="15874" max="15874" width="58" style="46" customWidth="1"/>
    <col min="15875" max="15875" width="33.875" style="46" customWidth="1"/>
    <col min="15876" max="15876" width="9" style="46"/>
    <col min="15877" max="15877" width="33.125" style="46" customWidth="1"/>
    <col min="15878" max="16129" width="9" style="46"/>
    <col min="16130" max="16130" width="58" style="46" customWidth="1"/>
    <col min="16131" max="16131" width="33.875" style="46" customWidth="1"/>
    <col min="16132" max="16132" width="9" style="46"/>
    <col min="16133" max="16133" width="33.125" style="46" customWidth="1"/>
    <col min="16134" max="16384" width="9" style="46"/>
  </cols>
  <sheetData>
    <row r="1" spans="1:5" ht="21" customHeight="1">
      <c r="A1" s="44" t="s">
        <v>91</v>
      </c>
      <c r="B1" s="45"/>
      <c r="C1" s="45"/>
    </row>
    <row r="2" spans="1:5" ht="36.75" customHeight="1">
      <c r="A2" s="144" t="s">
        <v>92</v>
      </c>
      <c r="B2" s="144"/>
      <c r="C2" s="145"/>
      <c r="D2" s="145"/>
      <c r="E2" s="145"/>
    </row>
    <row r="3" spans="1:5" ht="21" customHeight="1">
      <c r="A3" s="47"/>
      <c r="B3" s="48"/>
      <c r="C3" s="48"/>
      <c r="D3" s="49"/>
      <c r="E3" s="48" t="s">
        <v>81</v>
      </c>
    </row>
    <row r="4" spans="1:5" ht="33.75" customHeight="1">
      <c r="A4" s="50" t="s">
        <v>82</v>
      </c>
      <c r="B4" s="51" t="s">
        <v>83</v>
      </c>
      <c r="C4" s="51" t="s">
        <v>1182</v>
      </c>
      <c r="D4" s="50" t="s">
        <v>1183</v>
      </c>
      <c r="E4" s="50" t="s">
        <v>1184</v>
      </c>
    </row>
    <row r="5" spans="1:5" ht="21.75" customHeight="1">
      <c r="A5" s="52" t="s">
        <v>84</v>
      </c>
      <c r="B5" s="53">
        <v>0</v>
      </c>
      <c r="C5" s="53">
        <v>5.66</v>
      </c>
      <c r="D5" s="125">
        <v>-1</v>
      </c>
      <c r="E5" s="123" t="s">
        <v>1185</v>
      </c>
    </row>
    <row r="6" spans="1:5" ht="42.75" customHeight="1">
      <c r="A6" s="52" t="s">
        <v>85</v>
      </c>
      <c r="B6" s="53">
        <v>90.8</v>
      </c>
      <c r="C6" s="53">
        <v>101</v>
      </c>
      <c r="D6" s="124">
        <v>-9.9000000000000005E-2</v>
      </c>
      <c r="E6" s="126" t="s">
        <v>1186</v>
      </c>
    </row>
    <row r="7" spans="1:5" ht="21.75" customHeight="1">
      <c r="A7" s="52" t="s">
        <v>86</v>
      </c>
      <c r="B7" s="54">
        <v>184</v>
      </c>
      <c r="C7" s="54">
        <v>170</v>
      </c>
      <c r="D7" s="124">
        <v>8.2000000000000003E-2</v>
      </c>
      <c r="E7" s="123" t="s">
        <v>1187</v>
      </c>
    </row>
    <row r="8" spans="1:5" ht="21.75" customHeight="1">
      <c r="A8" s="52" t="s">
        <v>87</v>
      </c>
      <c r="B8" s="53">
        <v>112.4</v>
      </c>
      <c r="C8" s="53">
        <v>146.85</v>
      </c>
      <c r="D8" s="124">
        <v>-0.23799999999999999</v>
      </c>
      <c r="E8" s="123" t="s">
        <v>1187</v>
      </c>
    </row>
    <row r="9" spans="1:5" ht="21.75" customHeight="1">
      <c r="A9" s="55" t="s">
        <v>88</v>
      </c>
      <c r="B9" s="53">
        <v>72</v>
      </c>
      <c r="C9" s="53">
        <v>22.9</v>
      </c>
      <c r="D9" s="125">
        <v>2.13</v>
      </c>
      <c r="E9" s="123" t="s">
        <v>1188</v>
      </c>
    </row>
    <row r="10" spans="1:5" ht="21.75" customHeight="1">
      <c r="A10" s="52"/>
      <c r="B10" s="53"/>
      <c r="C10" s="53"/>
      <c r="D10" s="123"/>
      <c r="E10" s="123"/>
    </row>
    <row r="11" spans="1:5" ht="21.75" customHeight="1">
      <c r="A11" s="50" t="s">
        <v>89</v>
      </c>
      <c r="B11" s="56">
        <v>275</v>
      </c>
      <c r="C11" s="56">
        <v>317</v>
      </c>
      <c r="D11" s="124">
        <v>-0.13200000000000001</v>
      </c>
      <c r="E11" s="123"/>
    </row>
    <row r="12" spans="1:5" ht="126" customHeight="1">
      <c r="A12" s="146" t="s">
        <v>90</v>
      </c>
      <c r="B12" s="146"/>
      <c r="C12" s="147"/>
      <c r="D12" s="147"/>
      <c r="E12" s="147"/>
    </row>
  </sheetData>
  <mergeCells count="2">
    <mergeCell ref="A2:E2"/>
    <mergeCell ref="A12:E12"/>
  </mergeCells>
  <phoneticPr fontId="1" type="noConversion"/>
  <printOptions horizontalCentered="1"/>
  <pageMargins left="0.59055118110236227" right="0.59055118110236227" top="0.55118110236220474" bottom="0.55118110236220474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C30"/>
  <sheetViews>
    <sheetView workbookViewId="0">
      <selection activeCell="A14" sqref="A14"/>
    </sheetView>
  </sheetViews>
  <sheetFormatPr defaultRowHeight="26.1" customHeight="1"/>
  <cols>
    <col min="1" max="1" width="41.5" style="78" customWidth="1"/>
    <col min="2" max="2" width="20.625" style="79" customWidth="1"/>
    <col min="3" max="254" width="9" style="79"/>
    <col min="255" max="255" width="37.5" style="79" customWidth="1"/>
    <col min="256" max="256" width="11.25" style="79" customWidth="1"/>
    <col min="257" max="257" width="37.625" style="79" customWidth="1"/>
    <col min="258" max="258" width="11.25" style="79" customWidth="1"/>
    <col min="259" max="510" width="9" style="79"/>
    <col min="511" max="511" width="37.5" style="79" customWidth="1"/>
    <col min="512" max="512" width="11.25" style="79" customWidth="1"/>
    <col min="513" max="513" width="37.625" style="79" customWidth="1"/>
    <col min="514" max="514" width="11.25" style="79" customWidth="1"/>
    <col min="515" max="766" width="9" style="79"/>
    <col min="767" max="767" width="37.5" style="79" customWidth="1"/>
    <col min="768" max="768" width="11.25" style="79" customWidth="1"/>
    <col min="769" max="769" width="37.625" style="79" customWidth="1"/>
    <col min="770" max="770" width="11.25" style="79" customWidth="1"/>
    <col min="771" max="1022" width="9" style="79"/>
    <col min="1023" max="1023" width="37.5" style="79" customWidth="1"/>
    <col min="1024" max="1024" width="11.25" style="79" customWidth="1"/>
    <col min="1025" max="1025" width="37.625" style="79" customWidth="1"/>
    <col min="1026" max="1026" width="11.25" style="79" customWidth="1"/>
    <col min="1027" max="1278" width="9" style="79"/>
    <col min="1279" max="1279" width="37.5" style="79" customWidth="1"/>
    <col min="1280" max="1280" width="11.25" style="79" customWidth="1"/>
    <col min="1281" max="1281" width="37.625" style="79" customWidth="1"/>
    <col min="1282" max="1282" width="11.25" style="79" customWidth="1"/>
    <col min="1283" max="1534" width="9" style="79"/>
    <col min="1535" max="1535" width="37.5" style="79" customWidth="1"/>
    <col min="1536" max="1536" width="11.25" style="79" customWidth="1"/>
    <col min="1537" max="1537" width="37.625" style="79" customWidth="1"/>
    <col min="1538" max="1538" width="11.25" style="79" customWidth="1"/>
    <col min="1539" max="1790" width="9" style="79"/>
    <col min="1791" max="1791" width="37.5" style="79" customWidth="1"/>
    <col min="1792" max="1792" width="11.25" style="79" customWidth="1"/>
    <col min="1793" max="1793" width="37.625" style="79" customWidth="1"/>
    <col min="1794" max="1794" width="11.25" style="79" customWidth="1"/>
    <col min="1795" max="2046" width="9" style="79"/>
    <col min="2047" max="2047" width="37.5" style="79" customWidth="1"/>
    <col min="2048" max="2048" width="11.25" style="79" customWidth="1"/>
    <col min="2049" max="2049" width="37.625" style="79" customWidth="1"/>
    <col min="2050" max="2050" width="11.25" style="79" customWidth="1"/>
    <col min="2051" max="2302" width="9" style="79"/>
    <col min="2303" max="2303" width="37.5" style="79" customWidth="1"/>
    <col min="2304" max="2304" width="11.25" style="79" customWidth="1"/>
    <col min="2305" max="2305" width="37.625" style="79" customWidth="1"/>
    <col min="2306" max="2306" width="11.25" style="79" customWidth="1"/>
    <col min="2307" max="2558" width="9" style="79"/>
    <col min="2559" max="2559" width="37.5" style="79" customWidth="1"/>
    <col min="2560" max="2560" width="11.25" style="79" customWidth="1"/>
    <col min="2561" max="2561" width="37.625" style="79" customWidth="1"/>
    <col min="2562" max="2562" width="11.25" style="79" customWidth="1"/>
    <col min="2563" max="2814" width="9" style="79"/>
    <col min="2815" max="2815" width="37.5" style="79" customWidth="1"/>
    <col min="2816" max="2816" width="11.25" style="79" customWidth="1"/>
    <col min="2817" max="2817" width="37.625" style="79" customWidth="1"/>
    <col min="2818" max="2818" width="11.25" style="79" customWidth="1"/>
    <col min="2819" max="3070" width="9" style="79"/>
    <col min="3071" max="3071" width="37.5" style="79" customWidth="1"/>
    <col min="3072" max="3072" width="11.25" style="79" customWidth="1"/>
    <col min="3073" max="3073" width="37.625" style="79" customWidth="1"/>
    <col min="3074" max="3074" width="11.25" style="79" customWidth="1"/>
    <col min="3075" max="3326" width="9" style="79"/>
    <col min="3327" max="3327" width="37.5" style="79" customWidth="1"/>
    <col min="3328" max="3328" width="11.25" style="79" customWidth="1"/>
    <col min="3329" max="3329" width="37.625" style="79" customWidth="1"/>
    <col min="3330" max="3330" width="11.25" style="79" customWidth="1"/>
    <col min="3331" max="3582" width="9" style="79"/>
    <col min="3583" max="3583" width="37.5" style="79" customWidth="1"/>
    <col min="3584" max="3584" width="11.25" style="79" customWidth="1"/>
    <col min="3585" max="3585" width="37.625" style="79" customWidth="1"/>
    <col min="3586" max="3586" width="11.25" style="79" customWidth="1"/>
    <col min="3587" max="3838" width="9" style="79"/>
    <col min="3839" max="3839" width="37.5" style="79" customWidth="1"/>
    <col min="3840" max="3840" width="11.25" style="79" customWidth="1"/>
    <col min="3841" max="3841" width="37.625" style="79" customWidth="1"/>
    <col min="3842" max="3842" width="11.25" style="79" customWidth="1"/>
    <col min="3843" max="4094" width="9" style="79"/>
    <col min="4095" max="4095" width="37.5" style="79" customWidth="1"/>
    <col min="4096" max="4096" width="11.25" style="79" customWidth="1"/>
    <col min="4097" max="4097" width="37.625" style="79" customWidth="1"/>
    <col min="4098" max="4098" width="11.25" style="79" customWidth="1"/>
    <col min="4099" max="4350" width="9" style="79"/>
    <col min="4351" max="4351" width="37.5" style="79" customWidth="1"/>
    <col min="4352" max="4352" width="11.25" style="79" customWidth="1"/>
    <col min="4353" max="4353" width="37.625" style="79" customWidth="1"/>
    <col min="4354" max="4354" width="11.25" style="79" customWidth="1"/>
    <col min="4355" max="4606" width="9" style="79"/>
    <col min="4607" max="4607" width="37.5" style="79" customWidth="1"/>
    <col min="4608" max="4608" width="11.25" style="79" customWidth="1"/>
    <col min="4609" max="4609" width="37.625" style="79" customWidth="1"/>
    <col min="4610" max="4610" width="11.25" style="79" customWidth="1"/>
    <col min="4611" max="4862" width="9" style="79"/>
    <col min="4863" max="4863" width="37.5" style="79" customWidth="1"/>
    <col min="4864" max="4864" width="11.25" style="79" customWidth="1"/>
    <col min="4865" max="4865" width="37.625" style="79" customWidth="1"/>
    <col min="4866" max="4866" width="11.25" style="79" customWidth="1"/>
    <col min="4867" max="5118" width="9" style="79"/>
    <col min="5119" max="5119" width="37.5" style="79" customWidth="1"/>
    <col min="5120" max="5120" width="11.25" style="79" customWidth="1"/>
    <col min="5121" max="5121" width="37.625" style="79" customWidth="1"/>
    <col min="5122" max="5122" width="11.25" style="79" customWidth="1"/>
    <col min="5123" max="5374" width="9" style="79"/>
    <col min="5375" max="5375" width="37.5" style="79" customWidth="1"/>
    <col min="5376" max="5376" width="11.25" style="79" customWidth="1"/>
    <col min="5377" max="5377" width="37.625" style="79" customWidth="1"/>
    <col min="5378" max="5378" width="11.25" style="79" customWidth="1"/>
    <col min="5379" max="5630" width="9" style="79"/>
    <col min="5631" max="5631" width="37.5" style="79" customWidth="1"/>
    <col min="5632" max="5632" width="11.25" style="79" customWidth="1"/>
    <col min="5633" max="5633" width="37.625" style="79" customWidth="1"/>
    <col min="5634" max="5634" width="11.25" style="79" customWidth="1"/>
    <col min="5635" max="5886" width="9" style="79"/>
    <col min="5887" max="5887" width="37.5" style="79" customWidth="1"/>
    <col min="5888" max="5888" width="11.25" style="79" customWidth="1"/>
    <col min="5889" max="5889" width="37.625" style="79" customWidth="1"/>
    <col min="5890" max="5890" width="11.25" style="79" customWidth="1"/>
    <col min="5891" max="6142" width="9" style="79"/>
    <col min="6143" max="6143" width="37.5" style="79" customWidth="1"/>
    <col min="6144" max="6144" width="11.25" style="79" customWidth="1"/>
    <col min="6145" max="6145" width="37.625" style="79" customWidth="1"/>
    <col min="6146" max="6146" width="11.25" style="79" customWidth="1"/>
    <col min="6147" max="6398" width="9" style="79"/>
    <col min="6399" max="6399" width="37.5" style="79" customWidth="1"/>
    <col min="6400" max="6400" width="11.25" style="79" customWidth="1"/>
    <col min="6401" max="6401" width="37.625" style="79" customWidth="1"/>
    <col min="6402" max="6402" width="11.25" style="79" customWidth="1"/>
    <col min="6403" max="6654" width="9" style="79"/>
    <col min="6655" max="6655" width="37.5" style="79" customWidth="1"/>
    <col min="6656" max="6656" width="11.25" style="79" customWidth="1"/>
    <col min="6657" max="6657" width="37.625" style="79" customWidth="1"/>
    <col min="6658" max="6658" width="11.25" style="79" customWidth="1"/>
    <col min="6659" max="6910" width="9" style="79"/>
    <col min="6911" max="6911" width="37.5" style="79" customWidth="1"/>
    <col min="6912" max="6912" width="11.25" style="79" customWidth="1"/>
    <col min="6913" max="6913" width="37.625" style="79" customWidth="1"/>
    <col min="6914" max="6914" width="11.25" style="79" customWidth="1"/>
    <col min="6915" max="7166" width="9" style="79"/>
    <col min="7167" max="7167" width="37.5" style="79" customWidth="1"/>
    <col min="7168" max="7168" width="11.25" style="79" customWidth="1"/>
    <col min="7169" max="7169" width="37.625" style="79" customWidth="1"/>
    <col min="7170" max="7170" width="11.25" style="79" customWidth="1"/>
    <col min="7171" max="7422" width="9" style="79"/>
    <col min="7423" max="7423" width="37.5" style="79" customWidth="1"/>
    <col min="7424" max="7424" width="11.25" style="79" customWidth="1"/>
    <col min="7425" max="7425" width="37.625" style="79" customWidth="1"/>
    <col min="7426" max="7426" width="11.25" style="79" customWidth="1"/>
    <col min="7427" max="7678" width="9" style="79"/>
    <col min="7679" max="7679" width="37.5" style="79" customWidth="1"/>
    <col min="7680" max="7680" width="11.25" style="79" customWidth="1"/>
    <col min="7681" max="7681" width="37.625" style="79" customWidth="1"/>
    <col min="7682" max="7682" width="11.25" style="79" customWidth="1"/>
    <col min="7683" max="7934" width="9" style="79"/>
    <col min="7935" max="7935" width="37.5" style="79" customWidth="1"/>
    <col min="7936" max="7936" width="11.25" style="79" customWidth="1"/>
    <col min="7937" max="7937" width="37.625" style="79" customWidth="1"/>
    <col min="7938" max="7938" width="11.25" style="79" customWidth="1"/>
    <col min="7939" max="8190" width="9" style="79"/>
    <col min="8191" max="8191" width="37.5" style="79" customWidth="1"/>
    <col min="8192" max="8192" width="11.25" style="79" customWidth="1"/>
    <col min="8193" max="8193" width="37.625" style="79" customWidth="1"/>
    <col min="8194" max="8194" width="11.25" style="79" customWidth="1"/>
    <col min="8195" max="8446" width="9" style="79"/>
    <col min="8447" max="8447" width="37.5" style="79" customWidth="1"/>
    <col min="8448" max="8448" width="11.25" style="79" customWidth="1"/>
    <col min="8449" max="8449" width="37.625" style="79" customWidth="1"/>
    <col min="8450" max="8450" width="11.25" style="79" customWidth="1"/>
    <col min="8451" max="8702" width="9" style="79"/>
    <col min="8703" max="8703" width="37.5" style="79" customWidth="1"/>
    <col min="8704" max="8704" width="11.25" style="79" customWidth="1"/>
    <col min="8705" max="8705" width="37.625" style="79" customWidth="1"/>
    <col min="8706" max="8706" width="11.25" style="79" customWidth="1"/>
    <col min="8707" max="8958" width="9" style="79"/>
    <col min="8959" max="8959" width="37.5" style="79" customWidth="1"/>
    <col min="8960" max="8960" width="11.25" style="79" customWidth="1"/>
    <col min="8961" max="8961" width="37.625" style="79" customWidth="1"/>
    <col min="8962" max="8962" width="11.25" style="79" customWidth="1"/>
    <col min="8963" max="9214" width="9" style="79"/>
    <col min="9215" max="9215" width="37.5" style="79" customWidth="1"/>
    <col min="9216" max="9216" width="11.25" style="79" customWidth="1"/>
    <col min="9217" max="9217" width="37.625" style="79" customWidth="1"/>
    <col min="9218" max="9218" width="11.25" style="79" customWidth="1"/>
    <col min="9219" max="9470" width="9" style="79"/>
    <col min="9471" max="9471" width="37.5" style="79" customWidth="1"/>
    <col min="9472" max="9472" width="11.25" style="79" customWidth="1"/>
    <col min="9473" max="9473" width="37.625" style="79" customWidth="1"/>
    <col min="9474" max="9474" width="11.25" style="79" customWidth="1"/>
    <col min="9475" max="9726" width="9" style="79"/>
    <col min="9727" max="9727" width="37.5" style="79" customWidth="1"/>
    <col min="9728" max="9728" width="11.25" style="79" customWidth="1"/>
    <col min="9729" max="9729" width="37.625" style="79" customWidth="1"/>
    <col min="9730" max="9730" width="11.25" style="79" customWidth="1"/>
    <col min="9731" max="9982" width="9" style="79"/>
    <col min="9983" max="9983" width="37.5" style="79" customWidth="1"/>
    <col min="9984" max="9984" width="11.25" style="79" customWidth="1"/>
    <col min="9985" max="9985" width="37.625" style="79" customWidth="1"/>
    <col min="9986" max="9986" width="11.25" style="79" customWidth="1"/>
    <col min="9987" max="10238" width="9" style="79"/>
    <col min="10239" max="10239" width="37.5" style="79" customWidth="1"/>
    <col min="10240" max="10240" width="11.25" style="79" customWidth="1"/>
    <col min="10241" max="10241" width="37.625" style="79" customWidth="1"/>
    <col min="10242" max="10242" width="11.25" style="79" customWidth="1"/>
    <col min="10243" max="10494" width="9" style="79"/>
    <col min="10495" max="10495" width="37.5" style="79" customWidth="1"/>
    <col min="10496" max="10496" width="11.25" style="79" customWidth="1"/>
    <col min="10497" max="10497" width="37.625" style="79" customWidth="1"/>
    <col min="10498" max="10498" width="11.25" style="79" customWidth="1"/>
    <col min="10499" max="10750" width="9" style="79"/>
    <col min="10751" max="10751" width="37.5" style="79" customWidth="1"/>
    <col min="10752" max="10752" width="11.25" style="79" customWidth="1"/>
    <col min="10753" max="10753" width="37.625" style="79" customWidth="1"/>
    <col min="10754" max="10754" width="11.25" style="79" customWidth="1"/>
    <col min="10755" max="11006" width="9" style="79"/>
    <col min="11007" max="11007" width="37.5" style="79" customWidth="1"/>
    <col min="11008" max="11008" width="11.25" style="79" customWidth="1"/>
    <col min="11009" max="11009" width="37.625" style="79" customWidth="1"/>
    <col min="11010" max="11010" width="11.25" style="79" customWidth="1"/>
    <col min="11011" max="11262" width="9" style="79"/>
    <col min="11263" max="11263" width="37.5" style="79" customWidth="1"/>
    <col min="11264" max="11264" width="11.25" style="79" customWidth="1"/>
    <col min="11265" max="11265" width="37.625" style="79" customWidth="1"/>
    <col min="11266" max="11266" width="11.25" style="79" customWidth="1"/>
    <col min="11267" max="11518" width="9" style="79"/>
    <col min="11519" max="11519" width="37.5" style="79" customWidth="1"/>
    <col min="11520" max="11520" width="11.25" style="79" customWidth="1"/>
    <col min="11521" max="11521" width="37.625" style="79" customWidth="1"/>
    <col min="11522" max="11522" width="11.25" style="79" customWidth="1"/>
    <col min="11523" max="11774" width="9" style="79"/>
    <col min="11775" max="11775" width="37.5" style="79" customWidth="1"/>
    <col min="11776" max="11776" width="11.25" style="79" customWidth="1"/>
    <col min="11777" max="11777" width="37.625" style="79" customWidth="1"/>
    <col min="11778" max="11778" width="11.25" style="79" customWidth="1"/>
    <col min="11779" max="12030" width="9" style="79"/>
    <col min="12031" max="12031" width="37.5" style="79" customWidth="1"/>
    <col min="12032" max="12032" width="11.25" style="79" customWidth="1"/>
    <col min="12033" max="12033" width="37.625" style="79" customWidth="1"/>
    <col min="12034" max="12034" width="11.25" style="79" customWidth="1"/>
    <col min="12035" max="12286" width="9" style="79"/>
    <col min="12287" max="12287" width="37.5" style="79" customWidth="1"/>
    <col min="12288" max="12288" width="11.25" style="79" customWidth="1"/>
    <col min="12289" max="12289" width="37.625" style="79" customWidth="1"/>
    <col min="12290" max="12290" width="11.25" style="79" customWidth="1"/>
    <col min="12291" max="12542" width="9" style="79"/>
    <col min="12543" max="12543" width="37.5" style="79" customWidth="1"/>
    <col min="12544" max="12544" width="11.25" style="79" customWidth="1"/>
    <col min="12545" max="12545" width="37.625" style="79" customWidth="1"/>
    <col min="12546" max="12546" width="11.25" style="79" customWidth="1"/>
    <col min="12547" max="12798" width="9" style="79"/>
    <col min="12799" max="12799" width="37.5" style="79" customWidth="1"/>
    <col min="12800" max="12800" width="11.25" style="79" customWidth="1"/>
    <col min="12801" max="12801" width="37.625" style="79" customWidth="1"/>
    <col min="12802" max="12802" width="11.25" style="79" customWidth="1"/>
    <col min="12803" max="13054" width="9" style="79"/>
    <col min="13055" max="13055" width="37.5" style="79" customWidth="1"/>
    <col min="13056" max="13056" width="11.25" style="79" customWidth="1"/>
    <col min="13057" max="13057" width="37.625" style="79" customWidth="1"/>
    <col min="13058" max="13058" width="11.25" style="79" customWidth="1"/>
    <col min="13059" max="13310" width="9" style="79"/>
    <col min="13311" max="13311" width="37.5" style="79" customWidth="1"/>
    <col min="13312" max="13312" width="11.25" style="79" customWidth="1"/>
    <col min="13313" max="13313" width="37.625" style="79" customWidth="1"/>
    <col min="13314" max="13314" width="11.25" style="79" customWidth="1"/>
    <col min="13315" max="13566" width="9" style="79"/>
    <col min="13567" max="13567" width="37.5" style="79" customWidth="1"/>
    <col min="13568" max="13568" width="11.25" style="79" customWidth="1"/>
    <col min="13569" max="13569" width="37.625" style="79" customWidth="1"/>
    <col min="13570" max="13570" width="11.25" style="79" customWidth="1"/>
    <col min="13571" max="13822" width="9" style="79"/>
    <col min="13823" max="13823" width="37.5" style="79" customWidth="1"/>
    <col min="13824" max="13824" width="11.25" style="79" customWidth="1"/>
    <col min="13825" max="13825" width="37.625" style="79" customWidth="1"/>
    <col min="13826" max="13826" width="11.25" style="79" customWidth="1"/>
    <col min="13827" max="14078" width="9" style="79"/>
    <col min="14079" max="14079" width="37.5" style="79" customWidth="1"/>
    <col min="14080" max="14080" width="11.25" style="79" customWidth="1"/>
    <col min="14081" max="14081" width="37.625" style="79" customWidth="1"/>
    <col min="14082" max="14082" width="11.25" style="79" customWidth="1"/>
    <col min="14083" max="14334" width="9" style="79"/>
    <col min="14335" max="14335" width="37.5" style="79" customWidth="1"/>
    <col min="14336" max="14336" width="11.25" style="79" customWidth="1"/>
    <col min="14337" max="14337" width="37.625" style="79" customWidth="1"/>
    <col min="14338" max="14338" width="11.25" style="79" customWidth="1"/>
    <col min="14339" max="14590" width="9" style="79"/>
    <col min="14591" max="14591" width="37.5" style="79" customWidth="1"/>
    <col min="14592" max="14592" width="11.25" style="79" customWidth="1"/>
    <col min="14593" max="14593" width="37.625" style="79" customWidth="1"/>
    <col min="14594" max="14594" width="11.25" style="79" customWidth="1"/>
    <col min="14595" max="14846" width="9" style="79"/>
    <col min="14847" max="14847" width="37.5" style="79" customWidth="1"/>
    <col min="14848" max="14848" width="11.25" style="79" customWidth="1"/>
    <col min="14849" max="14849" width="37.625" style="79" customWidth="1"/>
    <col min="14850" max="14850" width="11.25" style="79" customWidth="1"/>
    <col min="14851" max="15102" width="9" style="79"/>
    <col min="15103" max="15103" width="37.5" style="79" customWidth="1"/>
    <col min="15104" max="15104" width="11.25" style="79" customWidth="1"/>
    <col min="15105" max="15105" width="37.625" style="79" customWidth="1"/>
    <col min="15106" max="15106" width="11.25" style="79" customWidth="1"/>
    <col min="15107" max="15358" width="9" style="79"/>
    <col min="15359" max="15359" width="37.5" style="79" customWidth="1"/>
    <col min="15360" max="15360" width="11.25" style="79" customWidth="1"/>
    <col min="15361" max="15361" width="37.625" style="79" customWidth="1"/>
    <col min="15362" max="15362" width="11.25" style="79" customWidth="1"/>
    <col min="15363" max="15614" width="9" style="79"/>
    <col min="15615" max="15615" width="37.5" style="79" customWidth="1"/>
    <col min="15616" max="15616" width="11.25" style="79" customWidth="1"/>
    <col min="15617" max="15617" width="37.625" style="79" customWidth="1"/>
    <col min="15618" max="15618" width="11.25" style="79" customWidth="1"/>
    <col min="15619" max="15870" width="9" style="79"/>
    <col min="15871" max="15871" width="37.5" style="79" customWidth="1"/>
    <col min="15872" max="15872" width="11.25" style="79" customWidth="1"/>
    <col min="15873" max="15873" width="37.625" style="79" customWidth="1"/>
    <col min="15874" max="15874" width="11.25" style="79" customWidth="1"/>
    <col min="15875" max="16126" width="9" style="79"/>
    <col min="16127" max="16127" width="37.5" style="79" customWidth="1"/>
    <col min="16128" max="16128" width="11.25" style="79" customWidth="1"/>
    <col min="16129" max="16129" width="37.625" style="79" customWidth="1"/>
    <col min="16130" max="16130" width="11.25" style="79" customWidth="1"/>
    <col min="16131" max="16384" width="9" style="79"/>
  </cols>
  <sheetData>
    <row r="1" spans="1:3" s="57" customFormat="1" ht="23.25" customHeight="1">
      <c r="A1" s="10" t="s">
        <v>98</v>
      </c>
    </row>
    <row r="2" spans="1:3" s="60" customFormat="1" ht="26.1" customHeight="1">
      <c r="A2" s="148" t="s">
        <v>100</v>
      </c>
      <c r="B2" s="148"/>
      <c r="C2" s="59"/>
    </row>
    <row r="3" spans="1:3" s="60" customFormat="1" ht="26.1" customHeight="1">
      <c r="A3" s="61"/>
      <c r="B3" s="61"/>
      <c r="C3" s="59"/>
    </row>
    <row r="4" spans="1:3" s="62" customFormat="1" ht="38.1" customHeight="1">
      <c r="A4" s="149" t="s">
        <v>93</v>
      </c>
      <c r="B4" s="150"/>
    </row>
    <row r="5" spans="1:3" s="62" customFormat="1" ht="32.1" customHeight="1">
      <c r="A5" s="63" t="s">
        <v>95</v>
      </c>
      <c r="B5" s="64" t="s">
        <v>5</v>
      </c>
    </row>
    <row r="6" spans="1:3" s="62" customFormat="1" ht="32.1" customHeight="1">
      <c r="A6" s="66" t="s">
        <v>96</v>
      </c>
      <c r="B6" s="67">
        <f>SUM(B7:B15)</f>
        <v>60000</v>
      </c>
    </row>
    <row r="7" spans="1:3" s="62" customFormat="1" ht="32.1" customHeight="1">
      <c r="A7" s="68" t="s">
        <v>97</v>
      </c>
      <c r="B7" s="67">
        <v>60000</v>
      </c>
    </row>
    <row r="8" spans="1:3" s="62" customFormat="1" ht="32.1" customHeight="1">
      <c r="A8" s="68"/>
      <c r="B8" s="67"/>
    </row>
    <row r="9" spans="1:3" s="62" customFormat="1" ht="32.1" customHeight="1">
      <c r="A9" s="68"/>
      <c r="B9" s="67"/>
    </row>
    <row r="10" spans="1:3" s="62" customFormat="1" ht="32.1" customHeight="1">
      <c r="A10" s="68"/>
      <c r="B10" s="67"/>
    </row>
    <row r="11" spans="1:3" s="62" customFormat="1" ht="32.1" customHeight="1">
      <c r="A11" s="68"/>
      <c r="B11" s="67"/>
    </row>
    <row r="12" spans="1:3" s="62" customFormat="1" ht="32.1" customHeight="1">
      <c r="A12" s="69"/>
      <c r="B12" s="69"/>
    </row>
    <row r="13" spans="1:3" s="62" customFormat="1" ht="32.1" customHeight="1">
      <c r="A13" s="70"/>
      <c r="B13" s="67"/>
    </row>
    <row r="14" spans="1:3" s="62" customFormat="1" ht="32.1" customHeight="1">
      <c r="A14" s="70"/>
      <c r="B14" s="67"/>
    </row>
    <row r="15" spans="1:3" s="62" customFormat="1" ht="32.1" customHeight="1">
      <c r="A15" s="72"/>
      <c r="B15" s="67"/>
    </row>
    <row r="16" spans="1:3" s="62" customFormat="1" ht="32.1" customHeight="1">
      <c r="A16" s="72"/>
      <c r="B16" s="69"/>
    </row>
    <row r="17" spans="1:2" s="62" customFormat="1" ht="32.1" customHeight="1">
      <c r="A17" s="72"/>
      <c r="B17" s="69"/>
    </row>
    <row r="18" spans="1:2" s="62" customFormat="1" ht="32.1" customHeight="1">
      <c r="A18" s="73"/>
      <c r="B18" s="74"/>
    </row>
    <row r="19" spans="1:2" s="62" customFormat="1" ht="32.1" customHeight="1">
      <c r="A19" s="76"/>
    </row>
    <row r="20" spans="1:2" s="62" customFormat="1" ht="32.1" customHeight="1">
      <c r="A20" s="76"/>
    </row>
    <row r="21" spans="1:2" s="62" customFormat="1" ht="23.25" customHeight="1">
      <c r="A21" s="76"/>
    </row>
    <row r="22" spans="1:2" s="62" customFormat="1" ht="23.25" customHeight="1">
      <c r="A22" s="76"/>
    </row>
    <row r="23" spans="1:2" s="62" customFormat="1" ht="23.25" customHeight="1">
      <c r="A23" s="76"/>
    </row>
    <row r="24" spans="1:2" s="62" customFormat="1" ht="23.25" customHeight="1">
      <c r="A24" s="76"/>
    </row>
    <row r="25" spans="1:2" s="62" customFormat="1" ht="23.25" customHeight="1">
      <c r="A25" s="76"/>
    </row>
    <row r="26" spans="1:2" s="62" customFormat="1" ht="26.1" customHeight="1">
      <c r="A26" s="76"/>
    </row>
    <row r="27" spans="1:2" s="62" customFormat="1" ht="26.1" customHeight="1">
      <c r="A27" s="76"/>
    </row>
    <row r="28" spans="1:2" s="62" customFormat="1" ht="26.1" customHeight="1">
      <c r="A28" s="76"/>
    </row>
    <row r="29" spans="1:2" s="62" customFormat="1" ht="26.1" customHeight="1">
      <c r="A29" s="76"/>
    </row>
    <row r="30" spans="1:2" s="62" customFormat="1" ht="26.1" customHeight="1">
      <c r="A30" s="76"/>
    </row>
  </sheetData>
  <mergeCells count="2">
    <mergeCell ref="A2:B2"/>
    <mergeCell ref="A4:B4"/>
  </mergeCells>
  <phoneticPr fontId="1" type="noConversion"/>
  <printOptions horizontalCentered="1"/>
  <pageMargins left="0.17" right="0.17" top="0.90486111111111112" bottom="0.86597222222222225" header="0.59027777777777779" footer="0.47222222222222221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C32"/>
  <sheetViews>
    <sheetView workbookViewId="0">
      <selection activeCell="A17" sqref="A17"/>
    </sheetView>
  </sheetViews>
  <sheetFormatPr defaultRowHeight="26.1" customHeight="1"/>
  <cols>
    <col min="1" max="1" width="50.5" style="79" customWidth="1"/>
    <col min="2" max="2" width="14.5" style="80" customWidth="1"/>
    <col min="3" max="254" width="9" style="79"/>
    <col min="255" max="255" width="37.5" style="79" customWidth="1"/>
    <col min="256" max="256" width="11.25" style="79" customWidth="1"/>
    <col min="257" max="257" width="37.625" style="79" customWidth="1"/>
    <col min="258" max="258" width="11.25" style="79" customWidth="1"/>
    <col min="259" max="510" width="9" style="79"/>
    <col min="511" max="511" width="37.5" style="79" customWidth="1"/>
    <col min="512" max="512" width="11.25" style="79" customWidth="1"/>
    <col min="513" max="513" width="37.625" style="79" customWidth="1"/>
    <col min="514" max="514" width="11.25" style="79" customWidth="1"/>
    <col min="515" max="766" width="9" style="79"/>
    <col min="767" max="767" width="37.5" style="79" customWidth="1"/>
    <col min="768" max="768" width="11.25" style="79" customWidth="1"/>
    <col min="769" max="769" width="37.625" style="79" customWidth="1"/>
    <col min="770" max="770" width="11.25" style="79" customWidth="1"/>
    <col min="771" max="1022" width="9" style="79"/>
    <col min="1023" max="1023" width="37.5" style="79" customWidth="1"/>
    <col min="1024" max="1024" width="11.25" style="79" customWidth="1"/>
    <col min="1025" max="1025" width="37.625" style="79" customWidth="1"/>
    <col min="1026" max="1026" width="11.25" style="79" customWidth="1"/>
    <col min="1027" max="1278" width="9" style="79"/>
    <col min="1279" max="1279" width="37.5" style="79" customWidth="1"/>
    <col min="1280" max="1280" width="11.25" style="79" customWidth="1"/>
    <col min="1281" max="1281" width="37.625" style="79" customWidth="1"/>
    <col min="1282" max="1282" width="11.25" style="79" customWidth="1"/>
    <col min="1283" max="1534" width="9" style="79"/>
    <col min="1535" max="1535" width="37.5" style="79" customWidth="1"/>
    <col min="1536" max="1536" width="11.25" style="79" customWidth="1"/>
    <col min="1537" max="1537" width="37.625" style="79" customWidth="1"/>
    <col min="1538" max="1538" width="11.25" style="79" customWidth="1"/>
    <col min="1539" max="1790" width="9" style="79"/>
    <col min="1791" max="1791" width="37.5" style="79" customWidth="1"/>
    <col min="1792" max="1792" width="11.25" style="79" customWidth="1"/>
    <col min="1793" max="1793" width="37.625" style="79" customWidth="1"/>
    <col min="1794" max="1794" width="11.25" style="79" customWidth="1"/>
    <col min="1795" max="2046" width="9" style="79"/>
    <col min="2047" max="2047" width="37.5" style="79" customWidth="1"/>
    <col min="2048" max="2048" width="11.25" style="79" customWidth="1"/>
    <col min="2049" max="2049" width="37.625" style="79" customWidth="1"/>
    <col min="2050" max="2050" width="11.25" style="79" customWidth="1"/>
    <col min="2051" max="2302" width="9" style="79"/>
    <col min="2303" max="2303" width="37.5" style="79" customWidth="1"/>
    <col min="2304" max="2304" width="11.25" style="79" customWidth="1"/>
    <col min="2305" max="2305" width="37.625" style="79" customWidth="1"/>
    <col min="2306" max="2306" width="11.25" style="79" customWidth="1"/>
    <col min="2307" max="2558" width="9" style="79"/>
    <col min="2559" max="2559" width="37.5" style="79" customWidth="1"/>
    <col min="2560" max="2560" width="11.25" style="79" customWidth="1"/>
    <col min="2561" max="2561" width="37.625" style="79" customWidth="1"/>
    <col min="2562" max="2562" width="11.25" style="79" customWidth="1"/>
    <col min="2563" max="2814" width="9" style="79"/>
    <col min="2815" max="2815" width="37.5" style="79" customWidth="1"/>
    <col min="2816" max="2816" width="11.25" style="79" customWidth="1"/>
    <col min="2817" max="2817" width="37.625" style="79" customWidth="1"/>
    <col min="2818" max="2818" width="11.25" style="79" customWidth="1"/>
    <col min="2819" max="3070" width="9" style="79"/>
    <col min="3071" max="3071" width="37.5" style="79" customWidth="1"/>
    <col min="3072" max="3072" width="11.25" style="79" customWidth="1"/>
    <col min="3073" max="3073" width="37.625" style="79" customWidth="1"/>
    <col min="3074" max="3074" width="11.25" style="79" customWidth="1"/>
    <col min="3075" max="3326" width="9" style="79"/>
    <col min="3327" max="3327" width="37.5" style="79" customWidth="1"/>
    <col min="3328" max="3328" width="11.25" style="79" customWidth="1"/>
    <col min="3329" max="3329" width="37.625" style="79" customWidth="1"/>
    <col min="3330" max="3330" width="11.25" style="79" customWidth="1"/>
    <col min="3331" max="3582" width="9" style="79"/>
    <col min="3583" max="3583" width="37.5" style="79" customWidth="1"/>
    <col min="3584" max="3584" width="11.25" style="79" customWidth="1"/>
    <col min="3585" max="3585" width="37.625" style="79" customWidth="1"/>
    <col min="3586" max="3586" width="11.25" style="79" customWidth="1"/>
    <col min="3587" max="3838" width="9" style="79"/>
    <col min="3839" max="3839" width="37.5" style="79" customWidth="1"/>
    <col min="3840" max="3840" width="11.25" style="79" customWidth="1"/>
    <col min="3841" max="3841" width="37.625" style="79" customWidth="1"/>
    <col min="3842" max="3842" width="11.25" style="79" customWidth="1"/>
    <col min="3843" max="4094" width="9" style="79"/>
    <col min="4095" max="4095" width="37.5" style="79" customWidth="1"/>
    <col min="4096" max="4096" width="11.25" style="79" customWidth="1"/>
    <col min="4097" max="4097" width="37.625" style="79" customWidth="1"/>
    <col min="4098" max="4098" width="11.25" style="79" customWidth="1"/>
    <col min="4099" max="4350" width="9" style="79"/>
    <col min="4351" max="4351" width="37.5" style="79" customWidth="1"/>
    <col min="4352" max="4352" width="11.25" style="79" customWidth="1"/>
    <col min="4353" max="4353" width="37.625" style="79" customWidth="1"/>
    <col min="4354" max="4354" width="11.25" style="79" customWidth="1"/>
    <col min="4355" max="4606" width="9" style="79"/>
    <col min="4607" max="4607" width="37.5" style="79" customWidth="1"/>
    <col min="4608" max="4608" width="11.25" style="79" customWidth="1"/>
    <col min="4609" max="4609" width="37.625" style="79" customWidth="1"/>
    <col min="4610" max="4610" width="11.25" style="79" customWidth="1"/>
    <col min="4611" max="4862" width="9" style="79"/>
    <col min="4863" max="4863" width="37.5" style="79" customWidth="1"/>
    <col min="4864" max="4864" width="11.25" style="79" customWidth="1"/>
    <col min="4865" max="4865" width="37.625" style="79" customWidth="1"/>
    <col min="4866" max="4866" width="11.25" style="79" customWidth="1"/>
    <col min="4867" max="5118" width="9" style="79"/>
    <col min="5119" max="5119" width="37.5" style="79" customWidth="1"/>
    <col min="5120" max="5120" width="11.25" style="79" customWidth="1"/>
    <col min="5121" max="5121" width="37.625" style="79" customWidth="1"/>
    <col min="5122" max="5122" width="11.25" style="79" customWidth="1"/>
    <col min="5123" max="5374" width="9" style="79"/>
    <col min="5375" max="5375" width="37.5" style="79" customWidth="1"/>
    <col min="5376" max="5376" width="11.25" style="79" customWidth="1"/>
    <col min="5377" max="5377" width="37.625" style="79" customWidth="1"/>
    <col min="5378" max="5378" width="11.25" style="79" customWidth="1"/>
    <col min="5379" max="5630" width="9" style="79"/>
    <col min="5631" max="5631" width="37.5" style="79" customWidth="1"/>
    <col min="5632" max="5632" width="11.25" style="79" customWidth="1"/>
    <col min="5633" max="5633" width="37.625" style="79" customWidth="1"/>
    <col min="5634" max="5634" width="11.25" style="79" customWidth="1"/>
    <col min="5635" max="5886" width="9" style="79"/>
    <col min="5887" max="5887" width="37.5" style="79" customWidth="1"/>
    <col min="5888" max="5888" width="11.25" style="79" customWidth="1"/>
    <col min="5889" max="5889" width="37.625" style="79" customWidth="1"/>
    <col min="5890" max="5890" width="11.25" style="79" customWidth="1"/>
    <col min="5891" max="6142" width="9" style="79"/>
    <col min="6143" max="6143" width="37.5" style="79" customWidth="1"/>
    <col min="6144" max="6144" width="11.25" style="79" customWidth="1"/>
    <col min="6145" max="6145" width="37.625" style="79" customWidth="1"/>
    <col min="6146" max="6146" width="11.25" style="79" customWidth="1"/>
    <col min="6147" max="6398" width="9" style="79"/>
    <col min="6399" max="6399" width="37.5" style="79" customWidth="1"/>
    <col min="6400" max="6400" width="11.25" style="79" customWidth="1"/>
    <col min="6401" max="6401" width="37.625" style="79" customWidth="1"/>
    <col min="6402" max="6402" width="11.25" style="79" customWidth="1"/>
    <col min="6403" max="6654" width="9" style="79"/>
    <col min="6655" max="6655" width="37.5" style="79" customWidth="1"/>
    <col min="6656" max="6656" width="11.25" style="79" customWidth="1"/>
    <col min="6657" max="6657" width="37.625" style="79" customWidth="1"/>
    <col min="6658" max="6658" width="11.25" style="79" customWidth="1"/>
    <col min="6659" max="6910" width="9" style="79"/>
    <col min="6911" max="6911" width="37.5" style="79" customWidth="1"/>
    <col min="6912" max="6912" width="11.25" style="79" customWidth="1"/>
    <col min="6913" max="6913" width="37.625" style="79" customWidth="1"/>
    <col min="6914" max="6914" width="11.25" style="79" customWidth="1"/>
    <col min="6915" max="7166" width="9" style="79"/>
    <col min="7167" max="7167" width="37.5" style="79" customWidth="1"/>
    <col min="7168" max="7168" width="11.25" style="79" customWidth="1"/>
    <col min="7169" max="7169" width="37.625" style="79" customWidth="1"/>
    <col min="7170" max="7170" width="11.25" style="79" customWidth="1"/>
    <col min="7171" max="7422" width="9" style="79"/>
    <col min="7423" max="7423" width="37.5" style="79" customWidth="1"/>
    <col min="7424" max="7424" width="11.25" style="79" customWidth="1"/>
    <col min="7425" max="7425" width="37.625" style="79" customWidth="1"/>
    <col min="7426" max="7426" width="11.25" style="79" customWidth="1"/>
    <col min="7427" max="7678" width="9" style="79"/>
    <col min="7679" max="7679" width="37.5" style="79" customWidth="1"/>
    <col min="7680" max="7680" width="11.25" style="79" customWidth="1"/>
    <col min="7681" max="7681" width="37.625" style="79" customWidth="1"/>
    <col min="7682" max="7682" width="11.25" style="79" customWidth="1"/>
    <col min="7683" max="7934" width="9" style="79"/>
    <col min="7935" max="7935" width="37.5" style="79" customWidth="1"/>
    <col min="7936" max="7936" width="11.25" style="79" customWidth="1"/>
    <col min="7937" max="7937" width="37.625" style="79" customWidth="1"/>
    <col min="7938" max="7938" width="11.25" style="79" customWidth="1"/>
    <col min="7939" max="8190" width="9" style="79"/>
    <col min="8191" max="8191" width="37.5" style="79" customWidth="1"/>
    <col min="8192" max="8192" width="11.25" style="79" customWidth="1"/>
    <col min="8193" max="8193" width="37.625" style="79" customWidth="1"/>
    <col min="8194" max="8194" width="11.25" style="79" customWidth="1"/>
    <col min="8195" max="8446" width="9" style="79"/>
    <col min="8447" max="8447" width="37.5" style="79" customWidth="1"/>
    <col min="8448" max="8448" width="11.25" style="79" customWidth="1"/>
    <col min="8449" max="8449" width="37.625" style="79" customWidth="1"/>
    <col min="8450" max="8450" width="11.25" style="79" customWidth="1"/>
    <col min="8451" max="8702" width="9" style="79"/>
    <col min="8703" max="8703" width="37.5" style="79" customWidth="1"/>
    <col min="8704" max="8704" width="11.25" style="79" customWidth="1"/>
    <col min="8705" max="8705" width="37.625" style="79" customWidth="1"/>
    <col min="8706" max="8706" width="11.25" style="79" customWidth="1"/>
    <col min="8707" max="8958" width="9" style="79"/>
    <col min="8959" max="8959" width="37.5" style="79" customWidth="1"/>
    <col min="8960" max="8960" width="11.25" style="79" customWidth="1"/>
    <col min="8961" max="8961" width="37.625" style="79" customWidth="1"/>
    <col min="8962" max="8962" width="11.25" style="79" customWidth="1"/>
    <col min="8963" max="9214" width="9" style="79"/>
    <col min="9215" max="9215" width="37.5" style="79" customWidth="1"/>
    <col min="9216" max="9216" width="11.25" style="79" customWidth="1"/>
    <col min="9217" max="9217" width="37.625" style="79" customWidth="1"/>
    <col min="9218" max="9218" width="11.25" style="79" customWidth="1"/>
    <col min="9219" max="9470" width="9" style="79"/>
    <col min="9471" max="9471" width="37.5" style="79" customWidth="1"/>
    <col min="9472" max="9472" width="11.25" style="79" customWidth="1"/>
    <col min="9473" max="9473" width="37.625" style="79" customWidth="1"/>
    <col min="9474" max="9474" width="11.25" style="79" customWidth="1"/>
    <col min="9475" max="9726" width="9" style="79"/>
    <col min="9727" max="9727" width="37.5" style="79" customWidth="1"/>
    <col min="9728" max="9728" width="11.25" style="79" customWidth="1"/>
    <col min="9729" max="9729" width="37.625" style="79" customWidth="1"/>
    <col min="9730" max="9730" width="11.25" style="79" customWidth="1"/>
    <col min="9731" max="9982" width="9" style="79"/>
    <col min="9983" max="9983" width="37.5" style="79" customWidth="1"/>
    <col min="9984" max="9984" width="11.25" style="79" customWidth="1"/>
    <col min="9985" max="9985" width="37.625" style="79" customWidth="1"/>
    <col min="9986" max="9986" width="11.25" style="79" customWidth="1"/>
    <col min="9987" max="10238" width="9" style="79"/>
    <col min="10239" max="10239" width="37.5" style="79" customWidth="1"/>
    <col min="10240" max="10240" width="11.25" style="79" customWidth="1"/>
    <col min="10241" max="10241" width="37.625" style="79" customWidth="1"/>
    <col min="10242" max="10242" width="11.25" style="79" customWidth="1"/>
    <col min="10243" max="10494" width="9" style="79"/>
    <col min="10495" max="10495" width="37.5" style="79" customWidth="1"/>
    <col min="10496" max="10496" width="11.25" style="79" customWidth="1"/>
    <col min="10497" max="10497" width="37.625" style="79" customWidth="1"/>
    <col min="10498" max="10498" width="11.25" style="79" customWidth="1"/>
    <col min="10499" max="10750" width="9" style="79"/>
    <col min="10751" max="10751" width="37.5" style="79" customWidth="1"/>
    <col min="10752" max="10752" width="11.25" style="79" customWidth="1"/>
    <col min="10753" max="10753" width="37.625" style="79" customWidth="1"/>
    <col min="10754" max="10754" width="11.25" style="79" customWidth="1"/>
    <col min="10755" max="11006" width="9" style="79"/>
    <col min="11007" max="11007" width="37.5" style="79" customWidth="1"/>
    <col min="11008" max="11008" width="11.25" style="79" customWidth="1"/>
    <col min="11009" max="11009" width="37.625" style="79" customWidth="1"/>
    <col min="11010" max="11010" width="11.25" style="79" customWidth="1"/>
    <col min="11011" max="11262" width="9" style="79"/>
    <col min="11263" max="11263" width="37.5" style="79" customWidth="1"/>
    <col min="11264" max="11264" width="11.25" style="79" customWidth="1"/>
    <col min="11265" max="11265" width="37.625" style="79" customWidth="1"/>
    <col min="11266" max="11266" width="11.25" style="79" customWidth="1"/>
    <col min="11267" max="11518" width="9" style="79"/>
    <col min="11519" max="11519" width="37.5" style="79" customWidth="1"/>
    <col min="11520" max="11520" width="11.25" style="79" customWidth="1"/>
    <col min="11521" max="11521" width="37.625" style="79" customWidth="1"/>
    <col min="11522" max="11522" width="11.25" style="79" customWidth="1"/>
    <col min="11523" max="11774" width="9" style="79"/>
    <col min="11775" max="11775" width="37.5" style="79" customWidth="1"/>
    <col min="11776" max="11776" width="11.25" style="79" customWidth="1"/>
    <col min="11777" max="11777" width="37.625" style="79" customWidth="1"/>
    <col min="11778" max="11778" width="11.25" style="79" customWidth="1"/>
    <col min="11779" max="12030" width="9" style="79"/>
    <col min="12031" max="12031" width="37.5" style="79" customWidth="1"/>
    <col min="12032" max="12032" width="11.25" style="79" customWidth="1"/>
    <col min="12033" max="12033" width="37.625" style="79" customWidth="1"/>
    <col min="12034" max="12034" width="11.25" style="79" customWidth="1"/>
    <col min="12035" max="12286" width="9" style="79"/>
    <col min="12287" max="12287" width="37.5" style="79" customWidth="1"/>
    <col min="12288" max="12288" width="11.25" style="79" customWidth="1"/>
    <col min="12289" max="12289" width="37.625" style="79" customWidth="1"/>
    <col min="12290" max="12290" width="11.25" style="79" customWidth="1"/>
    <col min="12291" max="12542" width="9" style="79"/>
    <col min="12543" max="12543" width="37.5" style="79" customWidth="1"/>
    <col min="12544" max="12544" width="11.25" style="79" customWidth="1"/>
    <col min="12545" max="12545" width="37.625" style="79" customWidth="1"/>
    <col min="12546" max="12546" width="11.25" style="79" customWidth="1"/>
    <col min="12547" max="12798" width="9" style="79"/>
    <col min="12799" max="12799" width="37.5" style="79" customWidth="1"/>
    <col min="12800" max="12800" width="11.25" style="79" customWidth="1"/>
    <col min="12801" max="12801" width="37.625" style="79" customWidth="1"/>
    <col min="12802" max="12802" width="11.25" style="79" customWidth="1"/>
    <col min="12803" max="13054" width="9" style="79"/>
    <col min="13055" max="13055" width="37.5" style="79" customWidth="1"/>
    <col min="13056" max="13056" width="11.25" style="79" customWidth="1"/>
    <col min="13057" max="13057" width="37.625" style="79" customWidth="1"/>
    <col min="13058" max="13058" width="11.25" style="79" customWidth="1"/>
    <col min="13059" max="13310" width="9" style="79"/>
    <col min="13311" max="13311" width="37.5" style="79" customWidth="1"/>
    <col min="13312" max="13312" width="11.25" style="79" customWidth="1"/>
    <col min="13313" max="13313" width="37.625" style="79" customWidth="1"/>
    <col min="13314" max="13314" width="11.25" style="79" customWidth="1"/>
    <col min="13315" max="13566" width="9" style="79"/>
    <col min="13567" max="13567" width="37.5" style="79" customWidth="1"/>
    <col min="13568" max="13568" width="11.25" style="79" customWidth="1"/>
    <col min="13569" max="13569" width="37.625" style="79" customWidth="1"/>
    <col min="13570" max="13570" width="11.25" style="79" customWidth="1"/>
    <col min="13571" max="13822" width="9" style="79"/>
    <col min="13823" max="13823" width="37.5" style="79" customWidth="1"/>
    <col min="13824" max="13824" width="11.25" style="79" customWidth="1"/>
    <col min="13825" max="13825" width="37.625" style="79" customWidth="1"/>
    <col min="13826" max="13826" width="11.25" style="79" customWidth="1"/>
    <col min="13827" max="14078" width="9" style="79"/>
    <col min="14079" max="14079" width="37.5" style="79" customWidth="1"/>
    <col min="14080" max="14080" width="11.25" style="79" customWidth="1"/>
    <col min="14081" max="14081" width="37.625" style="79" customWidth="1"/>
    <col min="14082" max="14082" width="11.25" style="79" customWidth="1"/>
    <col min="14083" max="14334" width="9" style="79"/>
    <col min="14335" max="14335" width="37.5" style="79" customWidth="1"/>
    <col min="14336" max="14336" width="11.25" style="79" customWidth="1"/>
    <col min="14337" max="14337" width="37.625" style="79" customWidth="1"/>
    <col min="14338" max="14338" width="11.25" style="79" customWidth="1"/>
    <col min="14339" max="14590" width="9" style="79"/>
    <col min="14591" max="14591" width="37.5" style="79" customWidth="1"/>
    <col min="14592" max="14592" width="11.25" style="79" customWidth="1"/>
    <col min="14593" max="14593" width="37.625" style="79" customWidth="1"/>
    <col min="14594" max="14594" width="11.25" style="79" customWidth="1"/>
    <col min="14595" max="14846" width="9" style="79"/>
    <col min="14847" max="14847" width="37.5" style="79" customWidth="1"/>
    <col min="14848" max="14848" width="11.25" style="79" customWidth="1"/>
    <col min="14849" max="14849" width="37.625" style="79" customWidth="1"/>
    <col min="14850" max="14850" width="11.25" style="79" customWidth="1"/>
    <col min="14851" max="15102" width="9" style="79"/>
    <col min="15103" max="15103" width="37.5" style="79" customWidth="1"/>
    <col min="15104" max="15104" width="11.25" style="79" customWidth="1"/>
    <col min="15105" max="15105" width="37.625" style="79" customWidth="1"/>
    <col min="15106" max="15106" width="11.25" style="79" customWidth="1"/>
    <col min="15107" max="15358" width="9" style="79"/>
    <col min="15359" max="15359" width="37.5" style="79" customWidth="1"/>
    <col min="15360" max="15360" width="11.25" style="79" customWidth="1"/>
    <col min="15361" max="15361" width="37.625" style="79" customWidth="1"/>
    <col min="15362" max="15362" width="11.25" style="79" customWidth="1"/>
    <col min="15363" max="15614" width="9" style="79"/>
    <col min="15615" max="15615" width="37.5" style="79" customWidth="1"/>
    <col min="15616" max="15616" width="11.25" style="79" customWidth="1"/>
    <col min="15617" max="15617" width="37.625" style="79" customWidth="1"/>
    <col min="15618" max="15618" width="11.25" style="79" customWidth="1"/>
    <col min="15619" max="15870" width="9" style="79"/>
    <col min="15871" max="15871" width="37.5" style="79" customWidth="1"/>
    <col min="15872" max="15872" width="11.25" style="79" customWidth="1"/>
    <col min="15873" max="15873" width="37.625" style="79" customWidth="1"/>
    <col min="15874" max="15874" width="11.25" style="79" customWidth="1"/>
    <col min="15875" max="16126" width="9" style="79"/>
    <col min="16127" max="16127" width="37.5" style="79" customWidth="1"/>
    <col min="16128" max="16128" width="11.25" style="79" customWidth="1"/>
    <col min="16129" max="16129" width="37.625" style="79" customWidth="1"/>
    <col min="16130" max="16130" width="11.25" style="79" customWidth="1"/>
    <col min="16131" max="16384" width="9" style="79"/>
  </cols>
  <sheetData>
    <row r="1" spans="1:3" s="57" customFormat="1" ht="23.25" customHeight="1">
      <c r="A1" s="57" t="s">
        <v>99</v>
      </c>
      <c r="B1" s="58"/>
    </row>
    <row r="2" spans="1:3" s="60" customFormat="1" ht="26.1" customHeight="1">
      <c r="A2" s="148" t="s">
        <v>101</v>
      </c>
      <c r="B2" s="148"/>
      <c r="C2" s="59"/>
    </row>
    <row r="3" spans="1:3" s="60" customFormat="1" ht="26.1" customHeight="1">
      <c r="A3" s="61"/>
      <c r="B3" s="11" t="s">
        <v>2</v>
      </c>
      <c r="C3" s="59"/>
    </row>
    <row r="4" spans="1:3" s="62" customFormat="1" ht="38.1" customHeight="1">
      <c r="A4" s="149" t="s">
        <v>94</v>
      </c>
      <c r="B4" s="150"/>
    </row>
    <row r="5" spans="1:3" s="62" customFormat="1" ht="32.1" customHeight="1">
      <c r="A5" s="63" t="s">
        <v>95</v>
      </c>
      <c r="B5" s="65" t="s">
        <v>5</v>
      </c>
    </row>
    <row r="6" spans="1:3" s="103" customFormat="1" ht="32.1" customHeight="1">
      <c r="A6" s="101" t="s">
        <v>141</v>
      </c>
      <c r="B6" s="102">
        <v>60064</v>
      </c>
    </row>
    <row r="7" spans="1:3" s="103" customFormat="1" ht="32.1" customHeight="1">
      <c r="A7" s="101" t="s">
        <v>142</v>
      </c>
      <c r="B7" s="102"/>
    </row>
    <row r="8" spans="1:3" s="103" customFormat="1" ht="32.1" customHeight="1">
      <c r="A8" s="104" t="s">
        <v>143</v>
      </c>
      <c r="B8" s="102">
        <v>60003</v>
      </c>
    </row>
    <row r="9" spans="1:3" s="62" customFormat="1" ht="32.1" customHeight="1">
      <c r="A9" s="98" t="s">
        <v>138</v>
      </c>
      <c r="B9" s="67">
        <v>3</v>
      </c>
    </row>
    <row r="10" spans="1:3" s="62" customFormat="1" ht="32.1" customHeight="1">
      <c r="A10" s="98" t="s">
        <v>137</v>
      </c>
      <c r="B10" s="67">
        <v>46</v>
      </c>
    </row>
    <row r="11" spans="1:3" s="62" customFormat="1" ht="32.1" customHeight="1">
      <c r="A11" s="99" t="s">
        <v>136</v>
      </c>
      <c r="B11" s="67">
        <v>46</v>
      </c>
    </row>
    <row r="12" spans="1:3" s="62" customFormat="1" ht="32.1" customHeight="1">
      <c r="A12" s="99" t="s">
        <v>139</v>
      </c>
      <c r="B12" s="67">
        <v>15</v>
      </c>
    </row>
    <row r="13" spans="1:3" s="62" customFormat="1" ht="32.1" customHeight="1">
      <c r="A13" s="100" t="s">
        <v>140</v>
      </c>
      <c r="B13" s="67">
        <v>15</v>
      </c>
    </row>
    <row r="14" spans="1:3" s="62" customFormat="1" ht="32.1" customHeight="1">
      <c r="A14" s="68"/>
      <c r="B14" s="67"/>
    </row>
    <row r="15" spans="1:3" s="62" customFormat="1" ht="32.1" customHeight="1">
      <c r="A15" s="71"/>
      <c r="B15" s="67"/>
    </row>
    <row r="16" spans="1:3" s="62" customFormat="1" ht="32.1" customHeight="1">
      <c r="A16" s="68"/>
      <c r="B16" s="67"/>
    </row>
    <row r="17" spans="1:2" s="62" customFormat="1" ht="32.1" customHeight="1">
      <c r="A17" s="68"/>
      <c r="B17" s="67"/>
    </row>
    <row r="18" spans="1:2" s="62" customFormat="1" ht="32.1" customHeight="1">
      <c r="A18" s="68"/>
      <c r="B18" s="67"/>
    </row>
    <row r="19" spans="1:2" s="62" customFormat="1" ht="32.1" customHeight="1">
      <c r="A19" s="68"/>
      <c r="B19" s="67"/>
    </row>
    <row r="20" spans="1:2" s="62" customFormat="1" ht="32.1" customHeight="1">
      <c r="A20" s="74"/>
      <c r="B20" s="75"/>
    </row>
    <row r="21" spans="1:2" s="62" customFormat="1" ht="32.1" customHeight="1">
      <c r="B21" s="77"/>
    </row>
    <row r="22" spans="1:2" s="62" customFormat="1" ht="32.1" customHeight="1">
      <c r="B22" s="77"/>
    </row>
    <row r="23" spans="1:2" s="62" customFormat="1" ht="23.25" customHeight="1">
      <c r="B23" s="77"/>
    </row>
    <row r="24" spans="1:2" s="62" customFormat="1" ht="23.25" customHeight="1">
      <c r="B24" s="77"/>
    </row>
    <row r="25" spans="1:2" s="62" customFormat="1" ht="23.25" customHeight="1">
      <c r="B25" s="77"/>
    </row>
    <row r="26" spans="1:2" s="62" customFormat="1" ht="23.25" customHeight="1">
      <c r="B26" s="77"/>
    </row>
    <row r="27" spans="1:2" s="62" customFormat="1" ht="23.25" customHeight="1">
      <c r="B27" s="77"/>
    </row>
    <row r="28" spans="1:2" s="62" customFormat="1" ht="26.1" customHeight="1">
      <c r="B28" s="77"/>
    </row>
    <row r="29" spans="1:2" s="62" customFormat="1" ht="26.1" customHeight="1">
      <c r="B29" s="77"/>
    </row>
    <row r="30" spans="1:2" s="62" customFormat="1" ht="26.1" customHeight="1">
      <c r="B30" s="77"/>
    </row>
    <row r="31" spans="1:2" s="62" customFormat="1" ht="26.1" customHeight="1">
      <c r="B31" s="77"/>
    </row>
    <row r="32" spans="1:2" s="62" customFormat="1" ht="26.1" customHeight="1">
      <c r="B32" s="77"/>
    </row>
  </sheetData>
  <mergeCells count="2">
    <mergeCell ref="A2:B2"/>
    <mergeCell ref="A4:B4"/>
  </mergeCells>
  <phoneticPr fontId="1" type="noConversion"/>
  <printOptions horizontalCentered="1"/>
  <pageMargins left="0.17" right="0.17" top="0.90486111111111112" bottom="0.86597222222222225" header="0.59027777777777779" footer="0.472222222222222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15</vt:i4>
      </vt:variant>
    </vt:vector>
  </HeadingPairs>
  <TitlesOfParts>
    <vt:vector size="30" baseType="lpstr">
      <vt:lpstr>一般公共预算收入表</vt:lpstr>
      <vt:lpstr>一般公共预算支出表</vt:lpstr>
      <vt:lpstr>一般公共预算本级支出表</vt:lpstr>
      <vt:lpstr>基本支出-经济分类</vt:lpstr>
      <vt:lpstr>税收返还和转移支付</vt:lpstr>
      <vt:lpstr>一般债务限额及余额表</vt:lpstr>
      <vt:lpstr>2017年三公经费</vt:lpstr>
      <vt:lpstr>基金收入表</vt:lpstr>
      <vt:lpstr>基金支出表</vt:lpstr>
      <vt:lpstr>基金转移支付表</vt:lpstr>
      <vt:lpstr>专项债务限额及余额表 </vt:lpstr>
      <vt:lpstr>国有资本经营预算收入表</vt:lpstr>
      <vt:lpstr>国有资本经营预算支出表</vt:lpstr>
      <vt:lpstr>社保基金预算收入表</vt:lpstr>
      <vt:lpstr>社保基金预算支出表</vt:lpstr>
      <vt:lpstr>国有资本经营预算收入表!Print_Area</vt:lpstr>
      <vt:lpstr>国有资本经营预算支出表!Print_Area</vt:lpstr>
      <vt:lpstr>'基本支出-经济分类'!Print_Area</vt:lpstr>
      <vt:lpstr>基金收入表!Print_Area</vt:lpstr>
      <vt:lpstr>基金支出表!Print_Area</vt:lpstr>
      <vt:lpstr>基金转移支付表!Print_Area</vt:lpstr>
      <vt:lpstr>社保基金预算收入表!Print_Area</vt:lpstr>
      <vt:lpstr>社保基金预算支出表!Print_Area</vt:lpstr>
      <vt:lpstr>税收返还和转移支付!Print_Area</vt:lpstr>
      <vt:lpstr>'基本支出-经济分类'!Print_Titles</vt:lpstr>
      <vt:lpstr>基金收入表!Print_Titles</vt:lpstr>
      <vt:lpstr>基金支出表!Print_Titles</vt:lpstr>
      <vt:lpstr>基金转移支付表!Print_Titles</vt:lpstr>
      <vt:lpstr>税收返还和转移支付!Print_Titles</vt:lpstr>
      <vt:lpstr>一般公共预算收入表!Print_Titles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陈璠</dc:creator>
  <cp:lastModifiedBy>陈璠</cp:lastModifiedBy>
  <cp:lastPrinted>2017-06-19T10:00:54Z</cp:lastPrinted>
  <dcterms:created xsi:type="dcterms:W3CDTF">2017-04-24T09:05:27Z</dcterms:created>
  <dcterms:modified xsi:type="dcterms:W3CDTF">2017-10-19T03:28:37Z</dcterms:modified>
</cp:coreProperties>
</file>