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iterate="1" iterateCount="100" iterateDelta="0.001"/>
</workbook>
</file>

<file path=xl/sharedStrings.xml><?xml version="1.0" encoding="utf-8"?>
<sst xmlns="http://schemas.openxmlformats.org/spreadsheetml/2006/main" count="55" uniqueCount="45">
  <si>
    <t>2021年度桐柏县政府性基金转移支付决算表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</si>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</sst>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4" fillId="5" borderId="1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right" vertical="center"/>
    </xf>
    <xf numFmtId="3" fontId="4" fillId="7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1&#24180;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88467</v>
          </cell>
        </row>
        <row r="6">
          <cell r="O6">
            <v>112863</v>
          </cell>
        </row>
        <row r="6">
          <cell r="Y6">
            <v>0</v>
          </cell>
        </row>
        <row r="7">
          <cell r="D7">
            <v>0</v>
          </cell>
        </row>
        <row r="7">
          <cell r="P7">
            <v>0</v>
          </cell>
        </row>
        <row r="8">
          <cell r="D8">
            <v>41</v>
          </cell>
        </row>
        <row r="8">
          <cell r="P8">
            <v>0</v>
          </cell>
        </row>
        <row r="9">
          <cell r="D9">
            <v>0</v>
          </cell>
        </row>
        <row r="9">
          <cell r="P9">
            <v>0</v>
          </cell>
        </row>
        <row r="10">
          <cell r="D10">
            <v>1975</v>
          </cell>
        </row>
        <row r="10">
          <cell r="P10">
            <v>0</v>
          </cell>
        </row>
        <row r="11">
          <cell r="D11">
            <v>316</v>
          </cell>
        </row>
        <row r="11">
          <cell r="P11">
            <v>0</v>
          </cell>
        </row>
        <row r="12">
          <cell r="D12">
            <v>0</v>
          </cell>
        </row>
        <row r="12">
          <cell r="P12">
            <v>0</v>
          </cell>
        </row>
        <row r="13">
          <cell r="D13">
            <v>0</v>
          </cell>
        </row>
        <row r="13">
          <cell r="P13">
            <v>0</v>
          </cell>
        </row>
        <row r="14">
          <cell r="D14">
            <v>1759</v>
          </cell>
        </row>
        <row r="14">
          <cell r="P14">
            <v>0</v>
          </cell>
        </row>
        <row r="15">
          <cell r="D15">
            <v>0</v>
          </cell>
        </row>
        <row r="15">
          <cell r="P15">
            <v>0</v>
          </cell>
        </row>
        <row r="16">
          <cell r="D16">
            <v>0</v>
          </cell>
        </row>
        <row r="16">
          <cell r="P16">
            <v>0</v>
          </cell>
        </row>
        <row r="17">
          <cell r="D17">
            <v>0</v>
          </cell>
        </row>
        <row r="17">
          <cell r="P17">
            <v>0</v>
          </cell>
        </row>
        <row r="18">
          <cell r="D18">
            <v>0</v>
          </cell>
        </row>
        <row r="18">
          <cell r="P18">
            <v>0</v>
          </cell>
        </row>
        <row r="19">
          <cell r="D19">
            <v>95</v>
          </cell>
        </row>
        <row r="19">
          <cell r="P19">
            <v>0</v>
          </cell>
        </row>
        <row r="20">
          <cell r="D20">
            <v>0</v>
          </cell>
        </row>
        <row r="20">
          <cell r="P20">
            <v>0</v>
          </cell>
        </row>
        <row r="21">
          <cell r="D21">
            <v>0</v>
          </cell>
        </row>
        <row r="21">
          <cell r="P21">
            <v>0</v>
          </cell>
        </row>
        <row r="22">
          <cell r="D22">
            <v>0</v>
          </cell>
        </row>
        <row r="22">
          <cell r="P22">
            <v>0</v>
          </cell>
        </row>
        <row r="23">
          <cell r="D23">
            <v>0</v>
          </cell>
        </row>
        <row r="23">
          <cell r="P23">
            <v>0</v>
          </cell>
        </row>
        <row r="24">
          <cell r="D24">
            <v>0</v>
          </cell>
        </row>
        <row r="24">
          <cell r="P24">
            <v>0</v>
          </cell>
        </row>
        <row r="25">
          <cell r="D25">
            <v>0</v>
          </cell>
        </row>
        <row r="25">
          <cell r="P25">
            <v>0</v>
          </cell>
        </row>
        <row r="26">
          <cell r="D26">
            <v>0</v>
          </cell>
        </row>
        <row r="26">
          <cell r="P26">
            <v>0</v>
          </cell>
        </row>
        <row r="27">
          <cell r="D27">
            <v>0</v>
          </cell>
        </row>
        <row r="27">
          <cell r="P27">
            <v>0</v>
          </cell>
        </row>
        <row r="28">
          <cell r="D28">
            <v>0</v>
          </cell>
        </row>
        <row r="28">
          <cell r="P28">
            <v>0</v>
          </cell>
        </row>
        <row r="31">
          <cell r="D31">
            <v>0</v>
          </cell>
        </row>
        <row r="31">
          <cell r="P31">
            <v>0</v>
          </cell>
        </row>
        <row r="32">
          <cell r="D32">
            <v>613</v>
          </cell>
        </row>
        <row r="32">
          <cell r="P32">
            <v>0</v>
          </cell>
        </row>
        <row r="33">
          <cell r="D33">
            <v>0</v>
          </cell>
        </row>
        <row r="33">
          <cell r="P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A2" sqref="A2:D2"/>
    </sheetView>
  </sheetViews>
  <sheetFormatPr defaultColWidth="9" defaultRowHeight="14.25" outlineLevelCol="3"/>
  <cols>
    <col min="1" max="1" width="35" style="1" customWidth="1"/>
    <col min="2" max="2" width="18.9416666666667" style="1" customWidth="1"/>
    <col min="3" max="3" width="35" style="1" customWidth="1"/>
    <col min="4" max="4" width="18.9416666666667" style="1" customWidth="1"/>
  </cols>
  <sheetData>
    <row r="1" ht="31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/>
      <c r="C2" s="3"/>
      <c r="D2" s="3"/>
    </row>
    <row r="3" ht="13.5" spans="1:4">
      <c r="A3" s="4" t="s">
        <v>2</v>
      </c>
      <c r="B3" s="4" t="s">
        <v>3</v>
      </c>
      <c r="C3" s="4" t="s">
        <v>2</v>
      </c>
      <c r="D3" s="4" t="s">
        <v>3</v>
      </c>
    </row>
    <row r="4" ht="13.5" spans="1:4">
      <c r="A4" s="5" t="s">
        <v>4</v>
      </c>
      <c r="B4" s="6">
        <f>'[1]L10'!C6</f>
        <v>88467</v>
      </c>
      <c r="C4" s="5" t="s">
        <v>5</v>
      </c>
      <c r="D4" s="6">
        <f>'[1]L10'!O6</f>
        <v>112863</v>
      </c>
    </row>
    <row r="5" ht="13.5" spans="1:4">
      <c r="A5" s="5" t="s">
        <v>6</v>
      </c>
      <c r="B5" s="6">
        <f>B6</f>
        <v>4799</v>
      </c>
      <c r="C5" s="5" t="s">
        <v>7</v>
      </c>
      <c r="D5" s="6">
        <f>D6</f>
        <v>0</v>
      </c>
    </row>
    <row r="6" ht="13.5" spans="1:4">
      <c r="A6" s="5" t="s">
        <v>8</v>
      </c>
      <c r="B6" s="6">
        <f>SUM(B7:B15)</f>
        <v>4799</v>
      </c>
      <c r="C6" s="5" t="s">
        <v>9</v>
      </c>
      <c r="D6" s="6">
        <f>SUM(D7:D15)</f>
        <v>0</v>
      </c>
    </row>
    <row r="7" ht="13.5" spans="1:4">
      <c r="A7" s="5" t="s">
        <v>10</v>
      </c>
      <c r="B7" s="6">
        <f>'[1]L10'!D7</f>
        <v>0</v>
      </c>
      <c r="C7" s="5" t="s">
        <v>10</v>
      </c>
      <c r="D7" s="6">
        <f>'[1]L10'!P7</f>
        <v>0</v>
      </c>
    </row>
    <row r="8" ht="13.5" spans="1:4">
      <c r="A8" s="5" t="s">
        <v>11</v>
      </c>
      <c r="B8" s="6">
        <f>'[1]L10'!D8+'[1]L10'!D9</f>
        <v>41</v>
      </c>
      <c r="C8" s="5" t="s">
        <v>11</v>
      </c>
      <c r="D8" s="6">
        <f>'[1]L10'!P8+'[1]L10'!P9</f>
        <v>0</v>
      </c>
    </row>
    <row r="9" ht="13.5" spans="1:4">
      <c r="A9" s="5" t="s">
        <v>12</v>
      </c>
      <c r="B9" s="6">
        <f>'[1]L10'!D10+'[1]L10'!D11</f>
        <v>2291</v>
      </c>
      <c r="C9" s="5" t="s">
        <v>12</v>
      </c>
      <c r="D9" s="6">
        <f>'[1]L10'!P10+'[1]L10'!P11</f>
        <v>0</v>
      </c>
    </row>
    <row r="10" ht="13.5" spans="1:4">
      <c r="A10" s="5" t="s">
        <v>13</v>
      </c>
      <c r="B10" s="6">
        <f>'[1]L10'!D12+'[1]L10'!D13</f>
        <v>0</v>
      </c>
      <c r="C10" s="5" t="s">
        <v>13</v>
      </c>
      <c r="D10" s="6">
        <f>'[1]L10'!P12+'[1]L10'!P13</f>
        <v>0</v>
      </c>
    </row>
    <row r="11" ht="13.5" spans="1:4">
      <c r="A11" s="5" t="s">
        <v>14</v>
      </c>
      <c r="B11" s="6">
        <f>'[1]L10'!D14+'[1]L10'!D15+'[1]L10'!D16+'[1]L10'!D17+'[1]L10'!D18</f>
        <v>1759</v>
      </c>
      <c r="C11" s="5" t="s">
        <v>14</v>
      </c>
      <c r="D11" s="6">
        <f>'[1]L10'!P14+'[1]L10'!P15+'[1]L10'!P16+'[1]L10'!P17+'[1]L10'!P18</f>
        <v>0</v>
      </c>
    </row>
    <row r="12" ht="13.5" spans="1:4">
      <c r="A12" s="5" t="s">
        <v>15</v>
      </c>
      <c r="B12" s="6">
        <f>'[1]L10'!D19+'[1]L10'!D20+'[1]L10'!D21</f>
        <v>95</v>
      </c>
      <c r="C12" s="5" t="s">
        <v>15</v>
      </c>
      <c r="D12" s="6">
        <f>'[1]L10'!P19+'[1]L10'!P20+'[1]L10'!P21</f>
        <v>0</v>
      </c>
    </row>
    <row r="13" ht="13.5" spans="1:4">
      <c r="A13" s="5" t="s">
        <v>16</v>
      </c>
      <c r="B13" s="6">
        <f>'[1]L10'!D22+'[1]L10'!D23+'[1]L10'!D24+'[1]L10'!D25+'[1]L10'!D26+'[1]L10'!D27</f>
        <v>0</v>
      </c>
      <c r="C13" s="5" t="s">
        <v>16</v>
      </c>
      <c r="D13" s="6">
        <f>'[1]L10'!P22+'[1]L10'!P23+'[1]L10'!P24+'[1]L10'!P25+'[1]L10'!P26+'[1]L10'!P27</f>
        <v>0</v>
      </c>
    </row>
    <row r="14" ht="13.5" spans="1:4">
      <c r="A14" s="5" t="s">
        <v>17</v>
      </c>
      <c r="B14" s="6">
        <f>'[1]L10'!D28</f>
        <v>0</v>
      </c>
      <c r="C14" s="5" t="s">
        <v>17</v>
      </c>
      <c r="D14" s="6">
        <f>'[1]L10'!P28</f>
        <v>0</v>
      </c>
    </row>
    <row r="15" ht="13.5" spans="1:4">
      <c r="A15" s="5" t="s">
        <v>18</v>
      </c>
      <c r="B15" s="6">
        <f>'[1]L10'!D31+'[1]L10'!D32+'[1]L10'!D33</f>
        <v>613</v>
      </c>
      <c r="C15" s="5" t="s">
        <v>19</v>
      </c>
      <c r="D15" s="6">
        <f>'[1]L10'!P31+'[1]L10'!P32+'[1]L10'!P33</f>
        <v>0</v>
      </c>
    </row>
    <row r="16" ht="13.5" spans="1:4">
      <c r="A16" s="5" t="s">
        <v>20</v>
      </c>
      <c r="B16" s="7">
        <v>0</v>
      </c>
      <c r="C16" s="5" t="s">
        <v>21</v>
      </c>
      <c r="D16" s="7">
        <v>190</v>
      </c>
    </row>
    <row r="17" ht="13.5" spans="1:4">
      <c r="A17" s="5" t="s">
        <v>22</v>
      </c>
      <c r="B17" s="8">
        <v>0</v>
      </c>
      <c r="C17" s="5"/>
      <c r="D17" s="9"/>
    </row>
    <row r="18" ht="13.5" spans="1:4">
      <c r="A18" s="5" t="s">
        <v>23</v>
      </c>
      <c r="B18" s="8">
        <v>0</v>
      </c>
      <c r="C18" s="5"/>
      <c r="D18" s="9"/>
    </row>
    <row r="19" ht="13.5" spans="1:4">
      <c r="A19" s="5" t="s">
        <v>24</v>
      </c>
      <c r="B19" s="6">
        <f>B20+B21</f>
        <v>0</v>
      </c>
      <c r="C19" s="5" t="s">
        <v>25</v>
      </c>
      <c r="D19" s="10">
        <v>43500</v>
      </c>
    </row>
    <row r="20" spans="1:4">
      <c r="A20" s="5" t="s">
        <v>26</v>
      </c>
      <c r="B20" s="10">
        <v>0</v>
      </c>
      <c r="C20" s="5"/>
      <c r="D20" s="11"/>
    </row>
    <row r="21" spans="1:4">
      <c r="A21" s="5" t="s">
        <v>27</v>
      </c>
      <c r="B21" s="10">
        <v>0</v>
      </c>
      <c r="C21" s="5"/>
      <c r="D21" s="11"/>
    </row>
    <row r="22" ht="13.5" spans="1:4">
      <c r="A22" s="5" t="s">
        <v>28</v>
      </c>
      <c r="B22" s="6">
        <f t="shared" ref="B22:B25" si="0">B23</f>
        <v>0</v>
      </c>
      <c r="C22" s="5" t="s">
        <v>29</v>
      </c>
      <c r="D22" s="6">
        <f>D23</f>
        <v>3690</v>
      </c>
    </row>
    <row r="23" ht="13.5" spans="1:4">
      <c r="A23" s="5" t="s">
        <v>30</v>
      </c>
      <c r="B23" s="6">
        <f t="shared" si="0"/>
        <v>0</v>
      </c>
      <c r="C23" s="5" t="s">
        <v>31</v>
      </c>
      <c r="D23" s="10">
        <v>3690</v>
      </c>
    </row>
    <row r="24" spans="1:4">
      <c r="A24" s="5" t="s">
        <v>32</v>
      </c>
      <c r="B24" s="10">
        <v>0</v>
      </c>
      <c r="C24" s="5" t="s">
        <v>33</v>
      </c>
      <c r="D24" s="11"/>
    </row>
    <row r="25" ht="13.5" spans="1:4">
      <c r="A25" s="5" t="s">
        <v>34</v>
      </c>
      <c r="B25" s="6">
        <f t="shared" si="0"/>
        <v>124200</v>
      </c>
      <c r="C25" s="5" t="s">
        <v>35</v>
      </c>
      <c r="D25" s="7">
        <v>0</v>
      </c>
    </row>
    <row r="26" ht="13.5" spans="1:4">
      <c r="A26" s="5" t="s">
        <v>36</v>
      </c>
      <c r="B26" s="7">
        <v>124200</v>
      </c>
      <c r="C26" s="5"/>
      <c r="D26" s="9"/>
    </row>
    <row r="27" ht="13.5" spans="1:4">
      <c r="A27" s="5" t="s">
        <v>37</v>
      </c>
      <c r="B27" s="7">
        <v>0</v>
      </c>
      <c r="C27" s="5" t="s">
        <v>38</v>
      </c>
      <c r="D27" s="7">
        <v>0</v>
      </c>
    </row>
    <row r="28" ht="13.5" spans="1:4">
      <c r="A28" s="5" t="s">
        <v>39</v>
      </c>
      <c r="B28" s="7">
        <v>0</v>
      </c>
      <c r="C28" s="5" t="s">
        <v>40</v>
      </c>
      <c r="D28" s="7">
        <v>0</v>
      </c>
    </row>
    <row r="29" ht="13.5" spans="1:4">
      <c r="A29" s="5"/>
      <c r="B29" s="9"/>
      <c r="C29" s="5" t="s">
        <v>41</v>
      </c>
      <c r="D29" s="6">
        <f>'[1]L10'!Y6</f>
        <v>0</v>
      </c>
    </row>
    <row r="30" ht="13.5" spans="1:4">
      <c r="A30" s="5"/>
      <c r="B30" s="9"/>
      <c r="C30" s="5" t="s">
        <v>42</v>
      </c>
      <c r="D30" s="6">
        <f>B31-D4-D5-D16-D19-D22-D25-D27-D28-D29</f>
        <v>57223</v>
      </c>
    </row>
    <row r="31" ht="13.5" spans="1:4">
      <c r="A31" s="4" t="s">
        <v>43</v>
      </c>
      <c r="B31" s="6">
        <f>SUM(B4,B5,B16:B19,B22,B25,B27,B28)</f>
        <v>217466</v>
      </c>
      <c r="C31" s="4" t="s">
        <v>44</v>
      </c>
      <c r="D31" s="6">
        <f>SUM(D4,D5,D16,D19,D22,D25,D27:D30)</f>
        <v>217466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2022-09-15T08:26:58Z</dcterms:created>
  <dcterms:modified xsi:type="dcterms:W3CDTF">2022-09-15T08:28:06Z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B834080CFE194590865CA1D124855696</vt:lpwstr>
  </property>
  <property fmtid="{D5CDD505-2E9C-101B-9397-08002B2CF9AE}" pid="3" name="KSOProductBuildVer">
    <vt:lpwstr>2052-11.1.0.12358</vt:lpwstr>
  </property>
</Properties>
</file>