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480" windowHeight="11640"/>
  </bookViews>
  <sheets>
    <sheet name="11个" sheetId="4" r:id="rId1"/>
    <sheet name="Sheet2" sheetId="2" r:id="rId2"/>
    <sheet name="Sheet3" sheetId="3" r:id="rId3"/>
  </sheets>
  <definedNames>
    <definedName name="_xlnm.Print_Titles" localSheetId="0">'11个'!$3:$3</definedName>
  </definedNames>
  <calcPr calcId="125725"/>
</workbook>
</file>

<file path=xl/calcChain.xml><?xml version="1.0" encoding="utf-8"?>
<calcChain xmlns="http://schemas.openxmlformats.org/spreadsheetml/2006/main">
  <c r="I5" i="4"/>
  <c r="I6"/>
  <c r="I7"/>
  <c r="I8"/>
  <c r="I9"/>
  <c r="I10"/>
  <c r="I11"/>
  <c r="I12"/>
  <c r="I13"/>
  <c r="I14"/>
  <c r="I15"/>
  <c r="I16"/>
  <c r="I17"/>
  <c r="I18"/>
  <c r="I19"/>
  <c r="I20"/>
  <c r="I21"/>
  <c r="I4"/>
  <c r="H21"/>
  <c r="G21"/>
  <c r="F21"/>
  <c r="H20"/>
  <c r="G20"/>
  <c r="F20"/>
  <c r="H19"/>
  <c r="G19"/>
  <c r="F19"/>
  <c r="H18"/>
  <c r="G18"/>
  <c r="F18"/>
  <c r="E18"/>
  <c r="D18"/>
  <c r="H17"/>
  <c r="G17"/>
  <c r="F17"/>
  <c r="H16"/>
  <c r="G16"/>
  <c r="F16"/>
  <c r="H15"/>
  <c r="G15"/>
  <c r="F15"/>
  <c r="F14"/>
  <c r="E14"/>
  <c r="G14" s="1"/>
  <c r="D14"/>
  <c r="H13"/>
  <c r="G13"/>
  <c r="F13"/>
  <c r="H12"/>
  <c r="G12"/>
  <c r="F12"/>
  <c r="H11"/>
  <c r="G11"/>
  <c r="F11"/>
  <c r="E11"/>
  <c r="D11"/>
  <c r="H10"/>
  <c r="G10"/>
  <c r="F10"/>
  <c r="H9"/>
  <c r="G9"/>
  <c r="F9"/>
  <c r="H8"/>
  <c r="G8"/>
  <c r="F8"/>
  <c r="H7"/>
  <c r="G7"/>
  <c r="F7"/>
  <c r="H6"/>
  <c r="G6"/>
  <c r="F6"/>
  <c r="H5"/>
  <c r="G5"/>
  <c r="F5"/>
  <c r="H4"/>
  <c r="G4"/>
  <c r="F4"/>
  <c r="H14" l="1"/>
</calcChain>
</file>

<file path=xl/sharedStrings.xml><?xml version="1.0" encoding="utf-8"?>
<sst xmlns="http://schemas.openxmlformats.org/spreadsheetml/2006/main" count="37" uniqueCount="34">
  <si>
    <t>序号</t>
  </si>
  <si>
    <t>乡镇</t>
  </si>
  <si>
    <t>项目名称</t>
  </si>
  <si>
    <t>安置户数
（户）</t>
  </si>
  <si>
    <t>安置人口
（人）</t>
  </si>
  <si>
    <t>省级财政资金
（0.1万元/人）</t>
  </si>
  <si>
    <t>市级财政资金
（0.1万元/人）</t>
  </si>
  <si>
    <t>县级财政资金
（0.1万元/人）</t>
  </si>
  <si>
    <t>合计
（万元）</t>
  </si>
  <si>
    <t>桃溪镇</t>
  </si>
  <si>
    <t>英华社区安置点</t>
  </si>
  <si>
    <t>马山口镇</t>
  </si>
  <si>
    <t>汪沟安置点</t>
  </si>
  <si>
    <t>赤眉镇</t>
  </si>
  <si>
    <t>桃苑社区安置点</t>
  </si>
  <si>
    <t>师岗镇</t>
  </si>
  <si>
    <t>曹营集中安置点</t>
  </si>
  <si>
    <t>郭营村安置点</t>
  </si>
  <si>
    <t>西坡村安置点</t>
  </si>
  <si>
    <t>付湾村安置点</t>
  </si>
  <si>
    <t>小计</t>
  </si>
  <si>
    <t>岞曲镇</t>
  </si>
  <si>
    <t>滨河社区</t>
  </si>
  <si>
    <t>凤凰社区</t>
  </si>
  <si>
    <t>瓦亭镇</t>
  </si>
  <si>
    <t>集镇安置点</t>
  </si>
  <si>
    <t>罗沟安置点</t>
  </si>
  <si>
    <t>春景安置点</t>
  </si>
  <si>
    <t>七里坪乡</t>
  </si>
  <si>
    <t>灌涨镇</t>
  </si>
  <si>
    <t>分散安置</t>
  </si>
  <si>
    <t>合计</t>
  </si>
  <si>
    <t xml:space="preserve"> 内乡县2018年易地扶贫搬迁省市县配套资金分配表  </t>
    <phoneticPr fontId="8" type="noConversion"/>
  </si>
  <si>
    <t>附件2：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</si>
</sst>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8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B3" sqref="B3"/>
    </sheetView>
  </sheetViews>
  <sheetFormatPr defaultColWidth="9" defaultRowHeight="13.5"/>
  <cols>
    <col min="1" max="1" width="5.375" style="3" customWidth="1"/>
    <col min="2" max="2" width="9.75" style="3" customWidth="1"/>
    <col min="3" max="3" width="16.625" style="3" customWidth="1"/>
    <col min="4" max="4" width="8.75" style="3" customWidth="1"/>
    <col min="5" max="5" width="9.375" style="3" customWidth="1"/>
    <col min="6" max="6" width="15.25" style="4" customWidth="1"/>
    <col min="7" max="7" width="15.625" style="4" customWidth="1"/>
    <col min="8" max="8" width="19.375" style="4" customWidth="1"/>
    <col min="9" max="9" width="13.75" style="4" customWidth="1"/>
    <col min="10" max="16384" width="9" style="4"/>
  </cols>
  <sheetData>
    <row r="1" spans="1:9" ht="26.1" customHeight="1">
      <c r="A1" s="13" t="s">
        <v>33</v>
      </c>
      <c r="B1" s="13"/>
    </row>
    <row r="2" spans="1:9" ht="33" customHeight="1">
      <c r="A2" s="14" t="s">
        <v>32</v>
      </c>
      <c r="B2" s="14"/>
      <c r="C2" s="14"/>
      <c r="D2" s="14"/>
      <c r="E2" s="14"/>
      <c r="F2" s="14"/>
      <c r="G2" s="14"/>
      <c r="H2" s="14"/>
      <c r="I2" s="14"/>
    </row>
    <row r="3" spans="1:9" s="1" customFormat="1" ht="57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6" t="s">
        <v>6</v>
      </c>
      <c r="H3" s="6" t="s">
        <v>7</v>
      </c>
      <c r="I3" s="12" t="s">
        <v>8</v>
      </c>
    </row>
    <row r="4" spans="1:9" s="1" customFormat="1" ht="21.95" customHeight="1">
      <c r="A4" s="5">
        <v>1</v>
      </c>
      <c r="B4" s="7" t="s">
        <v>9</v>
      </c>
      <c r="C4" s="8" t="s">
        <v>10</v>
      </c>
      <c r="D4" s="8">
        <v>23</v>
      </c>
      <c r="E4" s="8">
        <v>83</v>
      </c>
      <c r="F4" s="9">
        <f>E4*0.1</f>
        <v>8.3000000000000007</v>
      </c>
      <c r="G4" s="9">
        <f>E4*0.1</f>
        <v>8.3000000000000007</v>
      </c>
      <c r="H4" s="9">
        <f>E4*0.1</f>
        <v>8.3000000000000007</v>
      </c>
      <c r="I4" s="12">
        <f>F4+G4+H4</f>
        <v>24.900000000000002</v>
      </c>
    </row>
    <row r="5" spans="1:9" s="1" customFormat="1" ht="21.95" customHeight="1">
      <c r="A5" s="5">
        <v>2</v>
      </c>
      <c r="B5" s="10" t="s">
        <v>11</v>
      </c>
      <c r="C5" s="8" t="s">
        <v>12</v>
      </c>
      <c r="D5" s="8">
        <v>52</v>
      </c>
      <c r="E5" s="8">
        <v>118</v>
      </c>
      <c r="F5" s="9">
        <f t="shared" ref="F5:F21" si="0">E5*0.1</f>
        <v>11.8</v>
      </c>
      <c r="G5" s="9">
        <f t="shared" ref="G5:G21" si="1">E5*0.1</f>
        <v>11.8</v>
      </c>
      <c r="H5" s="9">
        <f t="shared" ref="H5:H21" si="2">E5*0.1</f>
        <v>11.8</v>
      </c>
      <c r="I5" s="12">
        <f t="shared" ref="I5:I21" si="3">F5+G5+H5</f>
        <v>35.400000000000006</v>
      </c>
    </row>
    <row r="6" spans="1:9" s="2" customFormat="1" ht="21.95" customHeight="1">
      <c r="A6" s="5">
        <v>3</v>
      </c>
      <c r="B6" s="7" t="s">
        <v>13</v>
      </c>
      <c r="C6" s="8" t="s">
        <v>14</v>
      </c>
      <c r="D6" s="8">
        <v>19</v>
      </c>
      <c r="E6" s="8">
        <v>58</v>
      </c>
      <c r="F6" s="9">
        <f t="shared" si="0"/>
        <v>5.8000000000000007</v>
      </c>
      <c r="G6" s="9">
        <f t="shared" si="1"/>
        <v>5.8000000000000007</v>
      </c>
      <c r="H6" s="9">
        <f t="shared" si="2"/>
        <v>5.8000000000000007</v>
      </c>
      <c r="I6" s="12">
        <f t="shared" si="3"/>
        <v>17.400000000000002</v>
      </c>
    </row>
    <row r="7" spans="1:9" s="1" customFormat="1" ht="21.95" customHeight="1">
      <c r="A7" s="15">
        <v>4</v>
      </c>
      <c r="B7" s="18" t="s">
        <v>15</v>
      </c>
      <c r="C7" s="8" t="s">
        <v>16</v>
      </c>
      <c r="D7" s="8">
        <v>98</v>
      </c>
      <c r="E7" s="8">
        <v>196</v>
      </c>
      <c r="F7" s="9">
        <f t="shared" si="0"/>
        <v>19.600000000000001</v>
      </c>
      <c r="G7" s="9">
        <f t="shared" si="1"/>
        <v>19.600000000000001</v>
      </c>
      <c r="H7" s="9">
        <f t="shared" si="2"/>
        <v>19.600000000000001</v>
      </c>
      <c r="I7" s="12">
        <f t="shared" si="3"/>
        <v>58.800000000000004</v>
      </c>
    </row>
    <row r="8" spans="1:9" s="1" customFormat="1" ht="21.95" customHeight="1">
      <c r="A8" s="16"/>
      <c r="B8" s="19"/>
      <c r="C8" s="8" t="s">
        <v>17</v>
      </c>
      <c r="D8" s="8">
        <v>34</v>
      </c>
      <c r="E8" s="8">
        <v>51</v>
      </c>
      <c r="F8" s="9">
        <f t="shared" si="0"/>
        <v>5.1000000000000005</v>
      </c>
      <c r="G8" s="9">
        <f t="shared" si="1"/>
        <v>5.1000000000000005</v>
      </c>
      <c r="H8" s="9">
        <f t="shared" si="2"/>
        <v>5.1000000000000005</v>
      </c>
      <c r="I8" s="12">
        <f t="shared" si="3"/>
        <v>15.3</v>
      </c>
    </row>
    <row r="9" spans="1:9" s="1" customFormat="1" ht="21.95" customHeight="1">
      <c r="A9" s="16"/>
      <c r="B9" s="19"/>
      <c r="C9" s="8" t="s">
        <v>18</v>
      </c>
      <c r="D9" s="8">
        <v>33</v>
      </c>
      <c r="E9" s="8">
        <v>62</v>
      </c>
      <c r="F9" s="9">
        <f t="shared" si="0"/>
        <v>6.2</v>
      </c>
      <c r="G9" s="9">
        <f t="shared" si="1"/>
        <v>6.2</v>
      </c>
      <c r="H9" s="9">
        <f t="shared" si="2"/>
        <v>6.2</v>
      </c>
      <c r="I9" s="12">
        <f t="shared" si="3"/>
        <v>18.600000000000001</v>
      </c>
    </row>
    <row r="10" spans="1:9" s="1" customFormat="1" ht="21.95" customHeight="1">
      <c r="A10" s="16"/>
      <c r="B10" s="19"/>
      <c r="C10" s="8" t="s">
        <v>19</v>
      </c>
      <c r="D10" s="8">
        <v>48</v>
      </c>
      <c r="E10" s="8">
        <v>142</v>
      </c>
      <c r="F10" s="9">
        <f t="shared" si="0"/>
        <v>14.200000000000001</v>
      </c>
      <c r="G10" s="9">
        <f t="shared" si="1"/>
        <v>14.200000000000001</v>
      </c>
      <c r="H10" s="9">
        <f t="shared" si="2"/>
        <v>14.200000000000001</v>
      </c>
      <c r="I10" s="12">
        <f t="shared" si="3"/>
        <v>42.6</v>
      </c>
    </row>
    <row r="11" spans="1:9" s="1" customFormat="1" ht="21.95" customHeight="1">
      <c r="A11" s="16"/>
      <c r="B11" s="19"/>
      <c r="C11" s="8" t="s">
        <v>20</v>
      </c>
      <c r="D11" s="8">
        <f>SUM(D7:D10)</f>
        <v>213</v>
      </c>
      <c r="E11" s="8">
        <f>SUM(E7:E10)</f>
        <v>451</v>
      </c>
      <c r="F11" s="9">
        <f t="shared" si="0"/>
        <v>45.1</v>
      </c>
      <c r="G11" s="9">
        <f t="shared" si="1"/>
        <v>45.1</v>
      </c>
      <c r="H11" s="9">
        <f t="shared" si="2"/>
        <v>45.1</v>
      </c>
      <c r="I11" s="12">
        <f t="shared" si="3"/>
        <v>135.30000000000001</v>
      </c>
    </row>
    <row r="12" spans="1:9" s="1" customFormat="1" ht="21.95" customHeight="1">
      <c r="A12" s="15">
        <v>5</v>
      </c>
      <c r="B12" s="18" t="s">
        <v>21</v>
      </c>
      <c r="C12" s="8" t="s">
        <v>22</v>
      </c>
      <c r="D12" s="8">
        <v>33</v>
      </c>
      <c r="E12" s="8">
        <v>101</v>
      </c>
      <c r="F12" s="9">
        <f t="shared" si="0"/>
        <v>10.100000000000001</v>
      </c>
      <c r="G12" s="9">
        <f t="shared" si="1"/>
        <v>10.100000000000001</v>
      </c>
      <c r="H12" s="9">
        <f t="shared" si="2"/>
        <v>10.100000000000001</v>
      </c>
      <c r="I12" s="12">
        <f t="shared" si="3"/>
        <v>30.300000000000004</v>
      </c>
    </row>
    <row r="13" spans="1:9" s="1" customFormat="1" ht="21.95" customHeight="1">
      <c r="A13" s="16"/>
      <c r="B13" s="19"/>
      <c r="C13" s="8" t="s">
        <v>23</v>
      </c>
      <c r="D13" s="8">
        <v>53</v>
      </c>
      <c r="E13" s="8">
        <v>181</v>
      </c>
      <c r="F13" s="9">
        <f t="shared" si="0"/>
        <v>18.100000000000001</v>
      </c>
      <c r="G13" s="9">
        <f t="shared" si="1"/>
        <v>18.100000000000001</v>
      </c>
      <c r="H13" s="9">
        <f t="shared" si="2"/>
        <v>18.100000000000001</v>
      </c>
      <c r="I13" s="12">
        <f t="shared" si="3"/>
        <v>54.300000000000004</v>
      </c>
    </row>
    <row r="14" spans="1:9" s="1" customFormat="1" ht="21.95" customHeight="1">
      <c r="A14" s="16"/>
      <c r="B14" s="19"/>
      <c r="C14" s="8" t="s">
        <v>20</v>
      </c>
      <c r="D14" s="8">
        <f>SUM(D12:D13)</f>
        <v>86</v>
      </c>
      <c r="E14" s="8">
        <f>SUM(E12:E13)</f>
        <v>282</v>
      </c>
      <c r="F14" s="9">
        <f t="shared" si="0"/>
        <v>28.200000000000003</v>
      </c>
      <c r="G14" s="9">
        <f t="shared" si="1"/>
        <v>28.200000000000003</v>
      </c>
      <c r="H14" s="9">
        <f t="shared" si="2"/>
        <v>28.200000000000003</v>
      </c>
      <c r="I14" s="12">
        <f t="shared" si="3"/>
        <v>84.600000000000009</v>
      </c>
    </row>
    <row r="15" spans="1:9" s="1" customFormat="1" ht="21.95" customHeight="1">
      <c r="A15" s="15">
        <v>6</v>
      </c>
      <c r="B15" s="18" t="s">
        <v>24</v>
      </c>
      <c r="C15" s="8" t="s">
        <v>25</v>
      </c>
      <c r="D15" s="8">
        <v>102</v>
      </c>
      <c r="E15" s="8">
        <v>263</v>
      </c>
      <c r="F15" s="9">
        <f t="shared" si="0"/>
        <v>26.3</v>
      </c>
      <c r="G15" s="9">
        <f t="shared" si="1"/>
        <v>26.3</v>
      </c>
      <c r="H15" s="9">
        <f t="shared" si="2"/>
        <v>26.3</v>
      </c>
      <c r="I15" s="12">
        <f t="shared" si="3"/>
        <v>78.900000000000006</v>
      </c>
    </row>
    <row r="16" spans="1:9" s="1" customFormat="1" ht="21.95" customHeight="1">
      <c r="A16" s="16"/>
      <c r="B16" s="19"/>
      <c r="C16" s="8" t="s">
        <v>26</v>
      </c>
      <c r="D16" s="8">
        <v>13</v>
      </c>
      <c r="E16" s="8">
        <v>42</v>
      </c>
      <c r="F16" s="9">
        <f t="shared" si="0"/>
        <v>4.2</v>
      </c>
      <c r="G16" s="9">
        <f t="shared" si="1"/>
        <v>4.2</v>
      </c>
      <c r="H16" s="9">
        <f t="shared" si="2"/>
        <v>4.2</v>
      </c>
      <c r="I16" s="12">
        <f t="shared" si="3"/>
        <v>12.600000000000001</v>
      </c>
    </row>
    <row r="17" spans="1:9" s="1" customFormat="1" ht="21.95" customHeight="1">
      <c r="A17" s="16"/>
      <c r="B17" s="19"/>
      <c r="C17" s="8" t="s">
        <v>27</v>
      </c>
      <c r="D17" s="8">
        <v>24</v>
      </c>
      <c r="E17" s="8">
        <v>96</v>
      </c>
      <c r="F17" s="9">
        <f t="shared" si="0"/>
        <v>9.6000000000000014</v>
      </c>
      <c r="G17" s="9">
        <f t="shared" si="1"/>
        <v>9.6000000000000014</v>
      </c>
      <c r="H17" s="9">
        <f t="shared" si="2"/>
        <v>9.6000000000000014</v>
      </c>
      <c r="I17" s="12">
        <f t="shared" si="3"/>
        <v>28.800000000000004</v>
      </c>
    </row>
    <row r="18" spans="1:9" s="1" customFormat="1" ht="21.95" customHeight="1">
      <c r="A18" s="17"/>
      <c r="B18" s="20"/>
      <c r="C18" s="8" t="s">
        <v>20</v>
      </c>
      <c r="D18" s="8">
        <f>SUM(D15:D17)</f>
        <v>139</v>
      </c>
      <c r="E18" s="8">
        <f>SUM(E15:E17)</f>
        <v>401</v>
      </c>
      <c r="F18" s="9">
        <f t="shared" si="0"/>
        <v>40.1</v>
      </c>
      <c r="G18" s="9">
        <f t="shared" si="1"/>
        <v>40.1</v>
      </c>
      <c r="H18" s="9">
        <f t="shared" si="2"/>
        <v>40.1</v>
      </c>
      <c r="I18" s="12">
        <f t="shared" si="3"/>
        <v>120.30000000000001</v>
      </c>
    </row>
    <row r="19" spans="1:9" s="1" customFormat="1" ht="21.95" customHeight="1">
      <c r="A19" s="5">
        <v>7</v>
      </c>
      <c r="B19" s="11" t="s">
        <v>28</v>
      </c>
      <c r="C19" s="8" t="s">
        <v>25</v>
      </c>
      <c r="D19" s="8">
        <v>25</v>
      </c>
      <c r="E19" s="8">
        <v>78</v>
      </c>
      <c r="F19" s="9">
        <f t="shared" si="0"/>
        <v>7.8000000000000007</v>
      </c>
      <c r="G19" s="9">
        <f t="shared" si="1"/>
        <v>7.8000000000000007</v>
      </c>
      <c r="H19" s="9">
        <f t="shared" si="2"/>
        <v>7.8000000000000007</v>
      </c>
      <c r="I19" s="12">
        <f t="shared" si="3"/>
        <v>23.400000000000002</v>
      </c>
    </row>
    <row r="20" spans="1:9" s="1" customFormat="1" ht="21.95" customHeight="1">
      <c r="A20" s="5">
        <v>8</v>
      </c>
      <c r="B20" s="11" t="s">
        <v>29</v>
      </c>
      <c r="C20" s="8" t="s">
        <v>30</v>
      </c>
      <c r="D20" s="8">
        <v>1</v>
      </c>
      <c r="E20" s="8">
        <v>2</v>
      </c>
      <c r="F20" s="9">
        <f t="shared" si="0"/>
        <v>0.2</v>
      </c>
      <c r="G20" s="9">
        <f t="shared" si="1"/>
        <v>0.2</v>
      </c>
      <c r="H20" s="9">
        <f t="shared" si="2"/>
        <v>0.2</v>
      </c>
      <c r="I20" s="12">
        <f t="shared" si="3"/>
        <v>0.60000000000000009</v>
      </c>
    </row>
    <row r="21" spans="1:9" s="1" customFormat="1" ht="21.95" customHeight="1">
      <c r="A21" s="5" t="s">
        <v>31</v>
      </c>
      <c r="B21" s="7"/>
      <c r="C21" s="7"/>
      <c r="D21" s="7">
        <v>558</v>
      </c>
      <c r="E21" s="7">
        <v>1473</v>
      </c>
      <c r="F21" s="9">
        <f t="shared" si="0"/>
        <v>147.30000000000001</v>
      </c>
      <c r="G21" s="9">
        <f t="shared" si="1"/>
        <v>147.30000000000001</v>
      </c>
      <c r="H21" s="9">
        <f t="shared" si="2"/>
        <v>147.30000000000001</v>
      </c>
      <c r="I21" s="12">
        <f t="shared" si="3"/>
        <v>441.90000000000003</v>
      </c>
    </row>
  </sheetData>
  <mergeCells count="8">
    <mergeCell ref="A1:B1"/>
    <mergeCell ref="A2:I2"/>
    <mergeCell ref="A7:A11"/>
    <mergeCell ref="A12:A14"/>
    <mergeCell ref="A15:A18"/>
    <mergeCell ref="B7:B11"/>
    <mergeCell ref="B12:B14"/>
    <mergeCell ref="B15:B18"/>
  </mergeCells>
  <phoneticPr fontId="8" type="noConversion"/>
  <printOptions horizontalCentered="1"/>
  <pageMargins left="0.59027777777777801" right="0.59027777777777801" top="0.78680555555555598" bottom="0.196527777777778" header="0.31388888888888899" footer="0.313888888888888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1" sqref="A31"/>
    </sheetView>
  </sheetViews>
  <sheetFormatPr defaultColWidth="9" defaultRowHeight="13.5"/>
  <sheetData/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11个</vt:lpstr>
      <vt:lpstr>Sheet2</vt:lpstr>
      <vt:lpstr>Sheet3</vt:lpstr>
      <vt:lpstr>'11个'!Print_Titles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管理员3</cp:lastModifiedBy>
  <cp:lastPrinted>2017-11-09T08:37:00Z</cp:lastPrinted>
  <dcterms:created xsi:type="dcterms:W3CDTF">2017-08-03T09:44:00Z</dcterms:created>
  <dcterms:modified xsi:type="dcterms:W3CDTF">2018-12-25T07:45:08Z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