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定" sheetId="10" r:id="rId1"/>
  </sheets>
  <definedNames>
    <definedName name="_xlnm._FilterDatabase" localSheetId="0" hidden="1">定!$A$6:$N$173</definedName>
    <definedName name="_xlnm.Print_Area" localSheetId="0">定!$A$1:$N$173</definedName>
    <definedName name="_xlnm.Print_Titles" localSheetId="0">定!$2:$3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<sst xmlns="http://schemas.openxmlformats.org/spreadsheetml/2006/main" count="1249" uniqueCount="498">
  <si>
    <t>2024年南召县财政衔接乡村振兴补助资金分配表</t>
  </si>
  <si>
    <t>序号</t>
  </si>
  <si>
    <t>项目
性质</t>
  </si>
  <si>
    <t>项目
类别</t>
  </si>
  <si>
    <t>项目名称</t>
  </si>
  <si>
    <t>项目内容</t>
  </si>
  <si>
    <t>建设地点</t>
  </si>
  <si>
    <t>投入资金规模</t>
  </si>
  <si>
    <t>中央资金</t>
  </si>
  <si>
    <t>省级资金</t>
  </si>
  <si>
    <t>市级资金</t>
  </si>
  <si>
    <t>县级资金</t>
  </si>
  <si>
    <t>责任
单位</t>
  </si>
  <si>
    <t>主管部门</t>
  </si>
  <si>
    <t>（建设任务）</t>
  </si>
  <si>
    <t>乡（镇）</t>
  </si>
  <si>
    <t>村</t>
  </si>
  <si>
    <t>合计</t>
  </si>
  <si>
    <t>资金合计情况</t>
  </si>
  <si>
    <t>一、乡村建设行动类</t>
  </si>
  <si>
    <t>1、2024年南召县交通局道路及桥梁建设项目（15个）</t>
  </si>
  <si>
    <t>新建</t>
  </si>
  <si>
    <t>生活性设施-农村道路</t>
  </si>
  <si>
    <t>2024年南召县崔庄乡仓房至东南坪道路</t>
  </si>
  <si>
    <t>长6.5公里，宽5米，厚5厘米沥青路面及附属工程</t>
  </si>
  <si>
    <t>崔庄乡</t>
  </si>
  <si>
    <t>仓房村</t>
  </si>
  <si>
    <t>交通运输局</t>
  </si>
  <si>
    <t>2024年南召县马市坪乡杨盘村部到南塔院道路</t>
  </si>
  <si>
    <t>长3公里，宽5米，厚20厘米，水泥路面及附属工程</t>
  </si>
  <si>
    <t>马市坪乡</t>
  </si>
  <si>
    <t>杨盘村</t>
  </si>
  <si>
    <t>2024年南召县石门乡党庄村上党庄组至西湾组道路</t>
  </si>
  <si>
    <t>长2.1公里，宽3.5米，厚18厘米及附属工程</t>
  </si>
  <si>
    <t>石门乡</t>
  </si>
  <si>
    <t>党庄村</t>
  </si>
  <si>
    <t>改建</t>
  </si>
  <si>
    <t>2024年南召县云阳镇老庙村村内道路</t>
  </si>
  <si>
    <t>长0.62公里，宽3.5米，厚18厘米及附属工程</t>
  </si>
  <si>
    <t>云阳镇</t>
  </si>
  <si>
    <t>老庙村</t>
  </si>
  <si>
    <t>2024年南召县乔端镇防护工程</t>
  </si>
  <si>
    <t>防护工程1000立方米</t>
  </si>
  <si>
    <t>乔端镇</t>
  </si>
  <si>
    <t>水晶河村、扒地村</t>
  </si>
  <si>
    <t>2024年南召县小店乡防护工程</t>
  </si>
  <si>
    <t>防护工程2330立方米</t>
  </si>
  <si>
    <t>小店乡</t>
  </si>
  <si>
    <t>二龙村、关庄村、龙潭村、马庄村</t>
  </si>
  <si>
    <t>2024年南召县云阳镇防护工程</t>
  </si>
  <si>
    <t>官山村、陈沟村</t>
  </si>
  <si>
    <t>2024年南召县皇后乡防护工程</t>
  </si>
  <si>
    <t>皇后乡</t>
  </si>
  <si>
    <t>北召店村、红旗村、康庄村</t>
  </si>
  <si>
    <t>2024年南召县小店乡大曹村郑庄漫水桥</t>
  </si>
  <si>
    <t>长25米，宽5米及附属工程</t>
  </si>
  <si>
    <t>大曹村</t>
  </si>
  <si>
    <t>2024年南召县小店乡柏林村黄楝树漫水桥</t>
  </si>
  <si>
    <t>长19.1米，宽5米及附属工程</t>
  </si>
  <si>
    <t>柏林村</t>
  </si>
  <si>
    <t>2024年南召县白土岗镇中王庙村南沟漫水桥</t>
  </si>
  <si>
    <t>长9米，宽5米及附属工程</t>
  </si>
  <si>
    <t>白土岗镇</t>
  </si>
  <si>
    <t>中王庙村</t>
  </si>
  <si>
    <t>2024年南召县崔庄乡石门沟高速桥下漫水桥</t>
  </si>
  <si>
    <t>长9.03米，宽6米及附属工程</t>
  </si>
  <si>
    <t>曹村</t>
  </si>
  <si>
    <t>2024年南召县马市坪乡龙头沟村西庄组板桥</t>
  </si>
  <si>
    <t>长13.7米，宽5米及附属工程</t>
  </si>
  <si>
    <t>龙头沟村</t>
  </si>
  <si>
    <t>2024年南召县南河店镇城口湾村涵洞2座</t>
  </si>
  <si>
    <t>长9米，宽8米及附属工程</t>
  </si>
  <si>
    <t>南河店镇</t>
  </si>
  <si>
    <t>城口湾村</t>
  </si>
  <si>
    <t>2024年南召县云阳镇下扁村下河组漫水桥</t>
  </si>
  <si>
    <t>长7.2米，宽6米及附属工程</t>
  </si>
  <si>
    <t>下扁村</t>
  </si>
  <si>
    <t>2、2024年南召县水利局小型农田水利基础设施建设项目（46个）</t>
  </si>
  <si>
    <t>基础设施</t>
  </si>
  <si>
    <t>2024年南召县云阳镇铁佛寺村张坪组河道护砌工程</t>
  </si>
  <si>
    <t>新建浆砌石护河堰65米，均高2.9米。</t>
  </si>
  <si>
    <t>铁佛寺村</t>
  </si>
  <si>
    <t>南召县水利局</t>
  </si>
  <si>
    <t>2024年南召县云阳镇铁佛寺村白庄组河道护砌工程</t>
  </si>
  <si>
    <t>新建浆砌石护河堰136米，均高2.1米。</t>
  </si>
  <si>
    <t>云阳镇西花园村仓房庄组人行桥工程</t>
  </si>
  <si>
    <t>新建钢筋混凝土人行桥1座，长8.8米；河道清淤1处。</t>
  </si>
  <si>
    <t>云阳
镇</t>
  </si>
  <si>
    <t>西花园村</t>
  </si>
  <si>
    <t>云阳镇西花园村岭西组漫水桥工程</t>
  </si>
  <si>
    <t>新建浆砌石漫水桥1座，长21米。</t>
  </si>
  <si>
    <t>云阳镇西花园村明石庄组漫水桥工程</t>
  </si>
  <si>
    <t>新建浆砌石漫水桥1座，长18米。</t>
  </si>
  <si>
    <t>云阳镇西花园村屈庄组漫水桥工程</t>
  </si>
  <si>
    <t>新建浆砌石漫水桥1座，长31米。</t>
  </si>
  <si>
    <t>云阳镇西花园村草楼组漫水桥工程</t>
  </si>
  <si>
    <t>新建浆砌石漫水桥1座，长20米。</t>
  </si>
  <si>
    <t>2024年南召县云阳镇东花园沟口组护岸工程</t>
  </si>
  <si>
    <t>沟口组河南路段新建浆砌石挡墙168米，沟口组寺沟口新建浆砌石挡墙44米，均高4米；安装管涵2根，长4米。</t>
  </si>
  <si>
    <t>东花园村</t>
  </si>
  <si>
    <t>2024年南召县云阳镇杨西村头道沟组护岸工程</t>
  </si>
  <si>
    <t>头道沟组河边桥头段新建浆砌石护岸82米，均高3米。</t>
  </si>
  <si>
    <t>杨西村</t>
  </si>
  <si>
    <t>2024年南召县云阳镇东花园村护岸工程</t>
  </si>
  <si>
    <t>新建浆砌石挡墙长50米；新建浆砌石拦砂坝1座，长4.9米；新建成品不锈钢栏杆长33米。</t>
  </si>
  <si>
    <t>2024年南召县云阳镇大元村河道护岸工程</t>
  </si>
  <si>
    <t>新建浆砌石护岸8处，总长157米，均高3米。</t>
  </si>
  <si>
    <t>大元村</t>
  </si>
  <si>
    <t>2024年南召县云阳镇白行村河道护岸工程</t>
  </si>
  <si>
    <t>新建浆砌石挡墙长98米，均高3米。</t>
  </si>
  <si>
    <t>白行村</t>
  </si>
  <si>
    <t>2024年南召县云阳镇下扁村河道护岸工程</t>
  </si>
  <si>
    <t>新建C20抛石混凝土护坡基础长131米；新建C20砼护坡长76米，坡长均长3米。</t>
  </si>
  <si>
    <t>2024年南召县云阳镇云钢社区水源井工程</t>
  </si>
  <si>
    <t>新建深水井1眼及配套设施，井径30cm，深222米。</t>
  </si>
  <si>
    <t>云钢社区</t>
  </si>
  <si>
    <t>2024年南召县留山镇下关村拦河坝修复工程</t>
  </si>
  <si>
    <t>新建浆砌石挡墙45m，均高5米；拦河坝修复1座。</t>
  </si>
  <si>
    <t>留山镇</t>
  </si>
  <si>
    <t>下关村</t>
  </si>
  <si>
    <t>2024年南召县留山镇黄楝村河道整治工程</t>
  </si>
  <si>
    <t>新建浆砌石挡墙27米，均高3米；新建砼护坡36米，坡长均长4米；土方填筑1处； 河道清淤1处。</t>
  </si>
  <si>
    <t>黄楝村</t>
  </si>
  <si>
    <t>2024年南召县留山镇土门村护岸工程</t>
  </si>
  <si>
    <t>新建浆砌石挡墙15米；新建混凝土底板45米，宽9米，厚15cm；清淤1处。</t>
  </si>
  <si>
    <t>土门村</t>
  </si>
  <si>
    <t>2024年南召县皇后乡北召店村铁路桥南坡护岸工程</t>
  </si>
  <si>
    <t>新建浆砌石挡墙80米，均高2.6米。</t>
  </si>
  <si>
    <t>北召店村</t>
  </si>
  <si>
    <t>2024年南召县皇后乡辛庄村护岸工程</t>
  </si>
  <si>
    <t>大河口组新建浆砌石挡墙51米，均高3.3米。</t>
  </si>
  <si>
    <t>辛庄村</t>
  </si>
  <si>
    <t>2024年南召县皇后乡辛庄村大河口组护岸工程</t>
  </si>
  <si>
    <t>新建浆砌石挡墙18米，均高2.1米。</t>
  </si>
  <si>
    <t>2024年南召县皇后乡辛庄村辛南组护岸工程</t>
  </si>
  <si>
    <t>新建浆砌石挡墙41米，均高3.2米。</t>
  </si>
  <si>
    <t>2024年南召县皇后乡辛庄村茶庵组护岸工程</t>
  </si>
  <si>
    <t>新建浆砌石挡墙67米，均高4.7米。</t>
  </si>
  <si>
    <t>2024年南召县城郊乡上菜园村渠道工程</t>
  </si>
  <si>
    <t>新建钢筋砼渠道60米，渠宽1.5米。</t>
  </si>
  <si>
    <t>城郊乡</t>
  </si>
  <si>
    <t>上菜园村</t>
  </si>
  <si>
    <t>2024年南召县白土岗镇北马庄村塘堰整治工程</t>
  </si>
  <si>
    <t>塘堰整治1座及配套工程。</t>
  </si>
  <si>
    <t>北马庄村</t>
  </si>
  <si>
    <t>2024年南召县城郊乡前庄村漫水桥工程</t>
  </si>
  <si>
    <t>新建浆砌石漫水桥1座，长19米。</t>
  </si>
  <si>
    <t>前庄村</t>
  </si>
  <si>
    <t>2024年南召县小店乡白鹿村护岸工程</t>
  </si>
  <si>
    <t>新建浆砌石挡墙153米，均高2.5米。</t>
  </si>
  <si>
    <t>白鹿村</t>
  </si>
  <si>
    <t>2024年南召县小店乡山底村护岸工程</t>
  </si>
  <si>
    <t>新建浆砌石挡墙5处，总长145米。</t>
  </si>
  <si>
    <t>山底村</t>
  </si>
  <si>
    <t>2024年南召县小店乡山底村崔庄组护岸工程</t>
  </si>
  <si>
    <t>新建浆砌石挡墙长65米，均高3.5米。</t>
  </si>
  <si>
    <t>2024年南召县小店乡李村村护岸工程</t>
  </si>
  <si>
    <t>老村部西头新建浆砌石挡墙长206米，白鹿河段西湾组新建浆砌石挡墙长342米，均高4.2米。</t>
  </si>
  <si>
    <t>李村村</t>
  </si>
  <si>
    <t>2024年南召县崔庄乡前河村塘堰整治工程</t>
  </si>
  <si>
    <t>塘堰整治1处；新建C20渠道长12米，渠宽80cm；埋设DN500钢筋混凝土管道长10米。</t>
  </si>
  <si>
    <t>前河村</t>
  </si>
  <si>
    <t>2024年南召县崔庄乡韩庄村拦河坝工程</t>
  </si>
  <si>
    <t>新建浆砌石截潜坝1座，长63米；新建C20混凝土渠道100米，渠宽50cm。</t>
  </si>
  <si>
    <t>韩庄村</t>
  </si>
  <si>
    <t>2024年南召县崔庄乡前河村护岸工程</t>
  </si>
  <si>
    <t>新建浆砌石挡墙长57米，均高3米。</t>
  </si>
  <si>
    <t>2024年南召县崔庄乡前河村大块地组护岸工程</t>
  </si>
  <si>
    <t>大块地组新建浆砌石挡墙长110米，均高3.7米。</t>
  </si>
  <si>
    <t>2024年南召县四棵树乡张才沟村安全饮水工程</t>
  </si>
  <si>
    <t>新建深水井1眼及配套设施，井深280米。</t>
  </si>
  <si>
    <t>四棵树乡</t>
  </si>
  <si>
    <t>张才沟村</t>
  </si>
  <si>
    <t>2024年南召县四棵树乡白草湾村护岸工程</t>
  </si>
  <si>
    <t>新建浆砌石挡墙长444米，均高4.7米。</t>
  </si>
  <si>
    <t>白草湾村</t>
  </si>
  <si>
    <t>2024年南召县四棵树乡二郎船村塘堰整治工程</t>
  </si>
  <si>
    <t>塘堰整治1座；新建深水井1眼及配套设施，井深180米。</t>
  </si>
  <si>
    <t>二郎船村</t>
  </si>
  <si>
    <t>2024年南召县小店乡小店村护岸工程</t>
  </si>
  <si>
    <t>新建浆砌石挡墙长282米，均高3米。</t>
  </si>
  <si>
    <t>小店村</t>
  </si>
  <si>
    <t>2024年南召县小店乡空山村护岸工程</t>
  </si>
  <si>
    <t>新建浆砌石挡墙长358米，均高5米。</t>
  </si>
  <si>
    <t>空山村</t>
  </si>
  <si>
    <t>2024年南召县小店乡建坪村中药材基地配套项目</t>
  </si>
  <si>
    <t>新建浆砌石挡墙长1000米，均高4.5米；C25砼道路350米，宽5米。</t>
  </si>
  <si>
    <t>建坪村</t>
  </si>
  <si>
    <t>2024年南召县马市坪乡马市坪村抗旱灌溉渠项目</t>
  </si>
  <si>
    <t>新建渠宽60厘米C20混凝土渠道557米，渠宽100厘米C20混凝土渠道73米，及渠系平板桥2座；新建浆砌石挡墙长28米，均高2.6米。</t>
  </si>
  <si>
    <t>马市坪村</t>
  </si>
  <si>
    <t>2024年南召县白土岗镇大庄村纸坊组护岸工程</t>
  </si>
  <si>
    <t>新建C20混凝土护坡长960米，坡长均长8.9米。</t>
  </si>
  <si>
    <t>大庄村</t>
  </si>
  <si>
    <t>2024年南召县皇后乡天桥村交通桥工程</t>
  </si>
  <si>
    <t>新建交通桥1座，桥长20米，宽9米。</t>
  </si>
  <si>
    <t>天桥村</t>
  </si>
  <si>
    <t>2024年南召县太山庙乡横山村河道护岸工程</t>
  </si>
  <si>
    <t>新建浆砌石挡墙长200米，均高4米。</t>
  </si>
  <si>
    <t>太山庙乡</t>
  </si>
  <si>
    <t>横山村</t>
  </si>
  <si>
    <t>2024年南召县石门乡竹园村塘堰整治项目</t>
  </si>
  <si>
    <t>拳菜沟塘堰整治1座。</t>
  </si>
  <si>
    <t>竹园村</t>
  </si>
  <si>
    <t>2024年南召县四棵树乡瓦渣岭村渠道工程</t>
  </si>
  <si>
    <t>修建渠道2000米</t>
  </si>
  <si>
    <t>瓦渣岭村</t>
  </si>
  <si>
    <t>南召县农业农村局</t>
  </si>
  <si>
    <t>2024年南召县四棵树乡疙瘩坡村渠道工程</t>
  </si>
  <si>
    <t>疙瘩坡村</t>
  </si>
  <si>
    <t>3、2024年南召县皇后乡天桥村辛夷GAP基地提升项目（1个）</t>
  </si>
  <si>
    <t>2024年南召县皇后乡天桥村辛夷GAP基地基础设施配套项目</t>
  </si>
  <si>
    <t>浆砌毛石挡墙278.5米，砖砌排水渠（80x80cm）225米。</t>
  </si>
  <si>
    <t>4、2024年南召县小店乡空山村道路硬化项目（1个）</t>
  </si>
  <si>
    <t>2024年南召县小店乡空山村道路硬化项目</t>
  </si>
  <si>
    <t>新建混凝土道路1145米，宽5米，厚0.2米，合计5725㎡。</t>
  </si>
  <si>
    <t>5、2024年南召县统战部基础设施建设项目（1个）</t>
  </si>
  <si>
    <t>2024年南召县云阳镇小关社区五一路污水处理项目</t>
  </si>
  <si>
    <t>新建HDPE600双壁波纹管1240米，HDPE300双壁波纹管856米，De110UPVC管1240米， 砖砌 Φ450收集井88座（Φ500球墨铸铁井盖），Φ1000混凝土检查井46座（Φ700球墨铸铁井盖）等。</t>
  </si>
  <si>
    <t>小关社区</t>
  </si>
  <si>
    <t>106.5（83）</t>
  </si>
  <si>
    <t>南召县委统战部</t>
  </si>
  <si>
    <t>6、2024年南召县农业农村局基础设施建设人居环境整治项目（45个）</t>
  </si>
  <si>
    <t>乡村建设</t>
  </si>
  <si>
    <t>2024年南召县城郊乡贾沟村人居环境整治项目</t>
  </si>
  <si>
    <t>贾沟村霍家沟组沥青道路铺设长470米宽4.5米厚0.06米，合计2115平方米。产权归所在村集体所有。</t>
  </si>
  <si>
    <t>城郊乡贾沟村</t>
  </si>
  <si>
    <t>2024年南召县城郊乡竹园沟村人居环境整治项目</t>
  </si>
  <si>
    <t>新建Mu60M7.5浆砌石挡墙长13米高4米、长28米高3.5米：敷设HDPE300双壁波纹管90米，De110UPVC管200米，Φ630检查井3座。产权归所在村集体所有</t>
  </si>
  <si>
    <t>城郊乡竹园沟村</t>
  </si>
  <si>
    <t>2024年南召县城郊乡大庄村人居环境整治项目</t>
  </si>
  <si>
    <t>新建沥青道路250米长，3.5米宽，厚0.18米，合计875平方米。产权归所在村集体所有。</t>
  </si>
  <si>
    <t>城郊乡大庄村</t>
  </si>
  <si>
    <t>2024年南召县留山镇褚湾村人居环境整治项目</t>
  </si>
  <si>
    <t>新建混凝土道路长1730米，宽3米，合计5190平方米。产权归所在村集体所有。</t>
  </si>
  <si>
    <t>留山镇褚湾村</t>
  </si>
  <si>
    <t>2024年南召县留山镇土门村人居环境整治项目</t>
  </si>
  <si>
    <t>新修浆砌石挡墙长125米，高3.5米、长155米高2.5米。产权归所在村集体所有。</t>
  </si>
  <si>
    <t>留山镇土门村</t>
  </si>
  <si>
    <t>2024年南召县小店乡杨树坪村人居环境整治项目</t>
  </si>
  <si>
    <t xml:space="preserve">新建混凝土道路2250米，宽3米，厚0.18米。合计6750平方米。产权归所在村集体所有。
</t>
  </si>
  <si>
    <t>小店乡杨树坪村</t>
  </si>
  <si>
    <t>2024年南召县小店乡马庄村人居环境整治项目</t>
  </si>
  <si>
    <t>新建混凝土道路1150米，宽2.5米，厚0.18，合计2875平方米。产权归所在村集体所有。</t>
  </si>
  <si>
    <t>小店乡马庄村</t>
  </si>
  <si>
    <t>2024年南召县云阳镇唐庄村人居环境整治项目</t>
  </si>
  <si>
    <t>新建Mu60M7.5浆砌石挡墙长110米高3米、长60米高1.5米。砖砌排水沟114米，新建C25砼路道路长230米，宽3米、长80米，宽2.5米，总面积为890平方米。。产权归所在村集体所有。</t>
  </si>
  <si>
    <t>云阳镇唐庄村</t>
  </si>
  <si>
    <t>2024年南召县云阳镇杨西村人居环境整治项目</t>
  </si>
  <si>
    <t>新建混凝土道路长295米，宽3.5米，合计1032.5平方米；地埋敷设Φ600钢筋混凝土承插管115米，雨水口5座。产权归集体所有。</t>
  </si>
  <si>
    <t>云阳镇杨西村</t>
  </si>
  <si>
    <t>2024年南召县皇后乡分水岭村人居环境整治项目</t>
  </si>
  <si>
    <t>新建沥青道路：长550米，宽4.5米，厚0.06米。合计2475平方米。产权归所在村集体所有。</t>
  </si>
  <si>
    <t>皇后乡分水岭村</t>
  </si>
  <si>
    <t>2024年南召县皇后乡朱庄村人居环境整治项目</t>
  </si>
  <si>
    <t>新建混凝土道路：①、长300米，宽3米，厚0.18米。②、长315米，宽3.5米，厚0.18米。合计2002.5平方米。产权归所在村集体所有。</t>
  </si>
  <si>
    <t>皇后乡朱庄村</t>
  </si>
  <si>
    <t>2024年南召县太山庙乡冯庄村人居环境整治项目</t>
  </si>
  <si>
    <t>8厘米厚C25砼道路破除与恢复1897.31平方米，敷设敷设HDPE200双壁波纹管1158.91米，HDPE300双
壁波纹管471.63米,De110UPVC管1720米，中450沉泥58(中500球墨铸铁井盖)，中630检查井24座(中700球墨铸铁井盖)，30 立方米现浇混凝土化粪池2座。产权归所在村集体所有。</t>
  </si>
  <si>
    <t>太山庙乡冯庄村</t>
  </si>
  <si>
    <t>2024年南召县太山庙乡一峰村人居环境整治项目</t>
  </si>
  <si>
    <t>新建混凝土道路1060米，宽3米，厚0.18米，合计3180平方米。产权归所在村集体所有。</t>
  </si>
  <si>
    <t>太山庙一峰村</t>
  </si>
  <si>
    <t>2024年南召县石门乡孙庄村人居环境整治项目</t>
  </si>
  <si>
    <t>新建混凝土道路长500米宽3米厚0.18米，合计1500平方米。产权归所在村集体所有。</t>
  </si>
  <si>
    <t>石门乡孙庄村</t>
  </si>
  <si>
    <t>2024年南召县石门乡石门村人居环境整治项目</t>
  </si>
  <si>
    <t>新建混凝土道路长470米，宽3米，厚0.18米，合计1410平方米。产权归所在村集体所有。</t>
  </si>
  <si>
    <t>石门乡石门村</t>
  </si>
  <si>
    <t>2024年南召县石门乡裴庄村人居环境整治项目</t>
  </si>
  <si>
    <t>新建混凝土道路长350米宽3米，厚0.18米，合计1050平方米。产权归所在村集体所有。</t>
  </si>
  <si>
    <t>石门乡裴庄村</t>
  </si>
  <si>
    <t>2024年南召县四棵树乡王营村人居环境整治项目</t>
  </si>
  <si>
    <t>新建C25砼路道路长1000米，宽2.5米，面积为2500平方米。18厘米厚C25砼道路破除与恢复582.78平方米，敷设敷设HDPE200双壁波纹管680.34米， HDPE300双壁波纹管164.76米，De110UPVC管800米，中450沉泥33(中500球墨铸铁井盖)，中630检查井7座(中700球墨铸铁井盖)，30立方米现浇混凝土化粪池1座。产权归所在村集体所有。</t>
  </si>
  <si>
    <t>四棵树乡王营村</t>
  </si>
  <si>
    <t>2024年南召县四棵树乡三岔口村基础设施建设项目</t>
  </si>
  <si>
    <t>新建混凝土道路长2000米宽3米，厚0.18米，共计6000平方米。产权归所在村集体所有。</t>
  </si>
  <si>
    <t>四棵树乡三岔口村</t>
  </si>
  <si>
    <t>2024年南召县四棵树乡疙瘩坡村人居环境整治项目</t>
  </si>
  <si>
    <t>新建混凝土道路长300米，宽3米，厚0.18米，合计900平方米；4.2米浆砌石挡墙90米。产权归所在村集体所有。</t>
  </si>
  <si>
    <t>四棵树乡疙瘩坡村</t>
  </si>
  <si>
    <t>2024年南召县南河店镇胡垛村人居环境整治项目</t>
  </si>
  <si>
    <t>新建混凝土道路2400米，宽3米共计7200平方米；产权归所在村集体所有。</t>
  </si>
  <si>
    <t>南河店镇胡垛村</t>
  </si>
  <si>
    <t>2024年南召县板山坪镇钟店村人居环境整治项目</t>
  </si>
  <si>
    <t>新建混凝土道路1400米，宽3米，厚0.2米，共4200平方米。产权归所在村集体所有。</t>
  </si>
  <si>
    <t>板山坪镇钟店村</t>
  </si>
  <si>
    <t>2024年南召县白土岗镇河南村人居环境整治项目</t>
  </si>
  <si>
    <t>拆除并恢复18厘米厚C25砼道路814平方米，敷设HDPE200双壁波纹管690米，HDPE300双壁波纹管 248.43 米，De110UPVC管900米，中450沉泥26座(中500球墨铸铁井盖)，中630检查井8座(中700球墨铸铁井盖),30立方米现浇混凝土化粪池1座。产权归集体所有。</t>
  </si>
  <si>
    <t>板山坪镇</t>
  </si>
  <si>
    <t>白土岗镇河南村</t>
  </si>
  <si>
    <t>2024年南召县乔端镇洞街村人居环境整治项目</t>
  </si>
  <si>
    <t>新建村内混凝土道路600m长、2.5m宽，共计1500平方米。产权归所在村集体所有。</t>
  </si>
  <si>
    <t>乔端镇洞街村</t>
  </si>
  <si>
    <t>2024年南召县乔端镇马别湾村人居环境整治项目</t>
  </si>
  <si>
    <t>新建村内混凝土道路400m长、3m宽，共计1200平方米。产权归所在村集体所有。</t>
  </si>
  <si>
    <t>乔端镇马别湾村</t>
  </si>
  <si>
    <t>2024年南召县乔端镇东乔村人居环境整治项目</t>
  </si>
  <si>
    <t>乔端镇东乔村</t>
  </si>
  <si>
    <t>2024年南召县马市坪乡龙头沟村人居环境整治项目</t>
  </si>
  <si>
    <t>新建入组道路500米，宽2.5米;新建入组道路200米，宽3.5米厚0.18米，共计1950平方米。产权归所在村集体所有。</t>
  </si>
  <si>
    <t>马市坪乡龙头沟村</t>
  </si>
  <si>
    <t>2024年南召县马市坪乡竹园庙村基础设施建设项目</t>
  </si>
  <si>
    <t>河道清障1294平方米，平均深度2米， C25 抛石砼拦河坝76米，坝体两侧浆砌石挡墙防护60米，浆砌石渠道200米，C20砼渠道150米。产权归所在村集体所有。</t>
  </si>
  <si>
    <t>马市坪乡竹园庙村</t>
  </si>
  <si>
    <t>2024年南召县马市坪乡三圣庵村基础设施建设项目</t>
  </si>
  <si>
    <t>新建混凝土道路长1000米，宽2.5米，厚18公分。合计2500平方米。产权归所在村集体所有。</t>
  </si>
  <si>
    <t>马市坪乡三圣庵村</t>
  </si>
  <si>
    <t>2024年南召县崔庄乡小龙湾村人居环境整治项目</t>
  </si>
  <si>
    <t>新建混凝土道路1800米，宽3米，厚0.18米，共5400平方米。产权归所在村集体所有。</t>
  </si>
  <si>
    <t>崔庄乡小龙湾村</t>
  </si>
  <si>
    <t>2024年南召县崔庄乡周湾村基础设施建设项目</t>
  </si>
  <si>
    <t>新建直径3米大口井一座，井深15米，玻璃钢井房1座，HDPE110给水管350米，给水栓14座，地埋敷设YJLV 0.6/1kv 3x25+1X16mm2电缆55米，潜水泵(200QJ32-39/3)1台等。产权归所在村集体所有。</t>
  </si>
  <si>
    <t>崔庄乡周湾村</t>
  </si>
  <si>
    <t>2024年南召县崔庄乡崔庄村基础设施建设项目</t>
  </si>
  <si>
    <t>新建混凝土道路长450米，宽3米，厚0.18米，合计1350平方米。产权归集体所有。</t>
  </si>
  <si>
    <t>崔庄乡崔庄村</t>
  </si>
  <si>
    <t>基础设施建设</t>
  </si>
  <si>
    <t>2024年南召县城郊乡秦老庄村基础设施建设项目</t>
  </si>
  <si>
    <t>在城郊乡秦老庄村稻田沟组新建浆砌石围堰939米。</t>
  </si>
  <si>
    <t>秦老庄</t>
  </si>
  <si>
    <t>2024年城郊乡东庄村基础设施建设项目</t>
  </si>
  <si>
    <t>河道右岸新建Mu60M7.5浆砌石挡墙共计300米，基础以上高2.5米；埋设φ600钢筋混凝土承插管两道，共计12米。</t>
  </si>
  <si>
    <t>东庄村</t>
  </si>
  <si>
    <t>2024年城郊乡北沟村基础设施项目</t>
  </si>
  <si>
    <t>塘堰整治1座；新建3米宽C25混凝土道路长280米，厚0.18米；新建4米C25混凝土道路长80米，厚0.18米；宽新建Mu60M7.5浆砌石挡墙长50米，基础以上高1.2米；新建50*50cmC20混凝土渠道长220米。</t>
  </si>
  <si>
    <t>北沟村</t>
  </si>
  <si>
    <t>2024年留山镇潘寨村基础设施项目</t>
  </si>
  <si>
    <t>新建3米宽C25混凝土道路长320米；新建φ300HDPE双壁波纹污水管道共计长473.54米，新建φ200HDPE双壁波纹污水管道共计长474.85米，新建污水检查井18座，新建污水沉泥井20座，新建30m3化粪池1座。</t>
  </si>
  <si>
    <t>潘寨村</t>
  </si>
  <si>
    <t>2024年南召县小店乡大曹庄村村内道路硬化项目</t>
  </si>
  <si>
    <t>新建3.5米宽C25混凝土道路长1500米，厚0.18米，合计5250平方米。</t>
  </si>
  <si>
    <t>2024年南召县小店乡龙潭村村内道路硬化项目</t>
  </si>
  <si>
    <t>新建2.8米宽C25混凝土道路长1500米，厚0.18米，合计4200平方米。</t>
  </si>
  <si>
    <t>龙潭村</t>
  </si>
  <si>
    <t>2024年皇后乡朱庄村基础设施项目</t>
  </si>
  <si>
    <t>新建φ300HDPE双壁波纹污水管道共计长310.77米，新建污水检查井18座，新建30m3化粪池1座，新建公厕一座含化粪池。</t>
  </si>
  <si>
    <t>朱庄村</t>
  </si>
  <si>
    <t>2024年南召县四棵树乡盆窑村人居环境整治项目</t>
  </si>
  <si>
    <t>新建Mu60M7.5浆砌石挡墙共计300米，高3米。</t>
  </si>
  <si>
    <t>四棵树乡盆窑村</t>
  </si>
  <si>
    <t>2024年太山庙乡一峰村基础设施项目</t>
  </si>
  <si>
    <t>新建3米宽C25混凝土道路长700米，厚0.18米；新建2.5米宽C25混凝土道路长500米，厚0.18米；合计3350平方米。</t>
  </si>
  <si>
    <t>太山庙</t>
  </si>
  <si>
    <t>一峰村</t>
  </si>
  <si>
    <t>2024年南召县石门乡寨沟村人居环境整治项目</t>
  </si>
  <si>
    <t>新建3米宽C25混凝土道路长370米，厚0.18米，合计1110平方米。</t>
  </si>
  <si>
    <t>寨沟村</t>
  </si>
  <si>
    <r>
      <rPr>
        <sz val="10"/>
        <rFont val="Tahoma"/>
        <charset val="134"/>
      </rPr>
      <t>2024</t>
    </r>
    <r>
      <rPr>
        <sz val="10"/>
        <rFont val="宋体"/>
        <charset val="134"/>
      </rPr>
      <t>年南河店镇席老庄村基础设施建设项目</t>
    </r>
  </si>
  <si>
    <t>新建3米宽C25混凝土道路长1450米，厚0.18米，合计4350平方米。</t>
  </si>
  <si>
    <t>席老庄村</t>
  </si>
  <si>
    <t>2024年南召县白土岗镇火神庙村西庄组基础设施建设项目</t>
  </si>
  <si>
    <t>新建4米宽C25混凝土道路长230米，新建3米宽C25混凝土道路长920米，新建2米宽C25混凝土道路长290米，厚0.18米；新建Mu60M7.5浆砌石挡墙长75米，基础以上高2米。</t>
  </si>
  <si>
    <t>火神庙村</t>
  </si>
  <si>
    <t>2024年马市坪乡贯沟村基础设施项目</t>
  </si>
  <si>
    <t>新建2.5米宽C25混凝土道路长1100米，厚0.18米，合计2750平方米；新建Mu60M7.5浆砌石挡墙1处长23米，基础以上高3米。</t>
  </si>
  <si>
    <t>贯沟村</t>
  </si>
  <si>
    <t>2024年崔庄乡曹村基础设施项目</t>
  </si>
  <si>
    <t xml:space="preserve">  新建排洪渠Mu60M7.5浆砌石挡墙双向护砌共计300米；新建挡墙基础以上高2米，顶宽0.5米，底宽1.3米；基础以下深1米，宽1.5米；新建3米宽C25砼道路总长950米。</t>
  </si>
  <si>
    <t>二、产业发展</t>
  </si>
  <si>
    <t>1、2024年南召县脱贫户蚕种补贴项目（1个）</t>
  </si>
  <si>
    <t>产业发展</t>
  </si>
  <si>
    <t>2024年南召县脱贫户蚕种补贴项目</t>
  </si>
  <si>
    <t>对全县65户饲养柞蚕脱贫户进行蚕种补贴，每斤蚕种补贴700元。</t>
  </si>
  <si>
    <t>南召县相关乡镇</t>
  </si>
  <si>
    <t>蚕菌中心</t>
  </si>
  <si>
    <t>2、2024年南召县乡村振兴局产业发展项目（2个）</t>
  </si>
  <si>
    <t>2024年度南召县小额贷款贴息项目</t>
  </si>
  <si>
    <t>对全县4560户享受政策的脱贫户、监测户小额信贷，按照基准利率3.65%给予财政全额贴息。</t>
  </si>
  <si>
    <t>乡村振兴局</t>
  </si>
  <si>
    <t>2024年南召县乡村振兴局产业奖补项目</t>
  </si>
  <si>
    <t>对有劳动能力且有发展产业意愿的脱贫户（享受政策）、监测户（未消除风险），扶持其自主发展产业项目，按照产业项目投入资金规模分类补助,大约65户实施项目，根据其发展的产业规模、预期效益对其进行一定的资金补助。</t>
  </si>
  <si>
    <t>3、2024年南召县农业农村局产业发展类项目（30个）</t>
  </si>
  <si>
    <t>产业发展类</t>
  </si>
  <si>
    <t>2024年南召县菜篮子工程云阳镇狮子坟村蔬菜大棚建设项目</t>
  </si>
  <si>
    <t>建设4栋12米*60米的模块化蔬菜大棚，墙体采用保温模块，骨架采用热镀锌椭圆管，覆盖物为10S po塑料薄膜和由两层120克pe布以及两层1000克的太空棉。大棚采用自动放风自动灌溉自动收放配套电力线路。（项目建成后产权归村集体所有）</t>
  </si>
  <si>
    <t>南召县云阳镇狮子坟村</t>
  </si>
  <si>
    <t>2024年南召县乔端镇穆老庄村日处理20吨杜仲雄花色选分选生产线项目</t>
  </si>
  <si>
    <t>日处理20吨杜仲雄花色选分选机1台、自动风选机2台、自动揉捻机组（65）型1台、自动揉捻机组（75）1台、萎调机1台等。（项目建成后产权归村集体所有）</t>
  </si>
  <si>
    <t>穆老庄村</t>
  </si>
  <si>
    <t>2024年南召县乔端镇洞街村农副产品深加工项目</t>
  </si>
  <si>
    <t>购置设备为增湿粉碎系统：粉碎机、润麦机、螺旋输送机。糖化系统：糖化锅、过滤槽、暂存槽、热水灌、过滤泵等。发酵系统：酵母添加灌、发酵灌、管路管件等。CIP系统：碱水灌、热水灌、消毒水灌等。制冷机组：冷媒灌、制冷机组、冷媒泵、管路阀门。控制系统：糖化发酵控制柜、控制线信号线。工艺管道：糖化管道、冷媒管道、蒸汽管道。300L*2斧串香紫铜蒸馏器及相关配件。项目建成后产权归村集体所有）</t>
  </si>
  <si>
    <t>洞街村</t>
  </si>
  <si>
    <t>2024年南召县板山坪镇樊楼村香菇生产设备采购项目</t>
  </si>
  <si>
    <t>购置2吨空气能烘干房一座，50吨保鲜冷库及设备，抱筒式装袋机2套，自动扎口机各2套，干香菇筛选机1台，振动选菇台1台，香菇刺孔机2台，内燃平衡重式叉车1台，电动搬运车1台，白色塑料筐1000个。（项目建成后产权归村集体所有）</t>
  </si>
  <si>
    <t>樊楼村</t>
  </si>
  <si>
    <t>2024年南召县崔庄乡东南坪中药材存储车间项目</t>
  </si>
  <si>
    <t>新建36*17米钢结构地上两层车间一座 （项目建成后产权归村集体所有）</t>
  </si>
  <si>
    <t>东南坪村</t>
  </si>
  <si>
    <t>2024年南召县南河店蔬菜大棚建设项目</t>
  </si>
  <si>
    <t>新建12个蔬菜大棚（10*75m11座，10*110m1座）。（项目建成后产权归村集体所有）</t>
  </si>
  <si>
    <t>韦湾村</t>
  </si>
  <si>
    <t>2024年南召县小店乡李村村产业项目</t>
  </si>
  <si>
    <t>购置TPU 流延机1套:主机：长15米，宽2.9米，高3米，含Φ400mm高精度防粘钢辊的旋转接头、Φ400mm 钢辊、放卷、收卷装置等；挤出机1套：长6.5米，宽2.5米，高2.6米，总功率175KW，380V，3相4线。同步购置工具箱1套、导热油模唇自动恒温控制系统1套、压力感应系统1套、超温自动风冷控制系统6套、自动上料机1套、在线自动测厚系统1套、水温机1套、冷冻机1套、静电消除系统1套等辅助配置 。（项目建成后产权归村集体所有）</t>
  </si>
  <si>
    <t>2024年南召县板山坪镇小街村产业发展配套项目</t>
  </si>
  <si>
    <t>1、林下中药材种植微喷系统（含压力罐3座、大口井1眼、浇溉管网地埋管若干等）；2、3个鱼塘加固（新建挡墙3处）。（项目建成后产权归村集体所有）</t>
  </si>
  <si>
    <t>小街村</t>
  </si>
  <si>
    <t>2024年南召县四棵树乡豆制品加工项目</t>
  </si>
  <si>
    <t>购置豆制品生产线（含200KVA变压器一台、生物质蒸气锅炉一台、成型锅16条、渣浆分离机6条、煮浆桶3个、分浆桶4个、泡豆桶22个、吸浆泵3台、分浆桶4个， 无塔供水设备一套等）。（项目建成后产权归村集体所有）</t>
  </si>
  <si>
    <t>三岔口</t>
  </si>
  <si>
    <t>2024年南召县南河店镇淡水鱼加工项目</t>
  </si>
  <si>
    <t>购置全自动化水产品加工设备(包括：活鱼输送提升机1台，活鱼加工前期缓冲输送机1台，四工位双层放血去鳞输送机2台，鱼缓冲处理池2个，鱼头无损连续式去除机2台， 鱼头异型输送机1台，鱼头缓冲处理池2台，鱼头劈半机1台，四工位双层放血去鳞输送机 2台，四工位双层鱼身去内脏输送机2台，鱼身缓冲池1台，全自动去鱼皮机1台， 气动双路斜切鱼片机 1台，智能蒸箱1台，鱼头高速八级分选机1台，在线称重机1台，金属探测仪1台，鱼丸输送提升机1套， 顶装空气消毒机4台，反渗透净化设备1台，块冰机1台，洗筐机1台，风淋室1台，物料车10台，物料提升机1台等设备)。（项目建成后产权归村集体所有）</t>
  </si>
  <si>
    <t>2024年南召县城郊乡采摘园项目</t>
  </si>
  <si>
    <t>新建12*50m模块化蔬菜大棚10座、12*45m模块化蔬菜大棚3座、12*35m模块化蔬菜大棚2座、12*40m模块化蔬菜大棚3座，（墙体采用保温模块，骨架采用热镀锌椭圆管，覆盖物为10S po 塑料薄膜和由两层120克pe布以及两层1000克的太空棉，大棚配备水肥一体设备及自动灌溉系统等）及新建配套大口井3座、潜水泵3台、压力罐3套、给水管道800m及浸塑防护网760m等。（项目建成后产权归村集体所有）</t>
  </si>
  <si>
    <t>柴岗村</t>
  </si>
  <si>
    <t>2024年南召县城郊乡一化性柞蚕蛹深加工项目</t>
  </si>
  <si>
    <t>新建四层装配式钢结构工业厂房一座，总建筑面积4500平方米，及其它配套设施设备。（产权归农业农村局所有）</t>
  </si>
  <si>
    <t>宋楼村</t>
  </si>
  <si>
    <t>2024年南召县南河店镇蔬菜大棚建设项目二期</t>
  </si>
  <si>
    <t>新建45座10*105米座蔬菜大棚</t>
  </si>
  <si>
    <t>2024年南召县四棵树乡老溪河农旅产业园项目</t>
  </si>
  <si>
    <t>新建民宿5栋，（单栋）建筑面积135.00m2，砖混结构，地上二层，建筑主体高度为7.5m，一层层高3.3m。</t>
  </si>
  <si>
    <t>圪塔坡村、磙子坪村</t>
  </si>
  <si>
    <t>2024年南召县太山庙乡太山庙村粮改饲配套设施项目</t>
  </si>
  <si>
    <t>建设草料棚（18米宽，30米长）、青贮池（3.5米高，40米长，10米宽）各1座。（项目建成后产权归村集体所有）</t>
  </si>
  <si>
    <t>太山庙村</t>
  </si>
  <si>
    <t>2024年南召县四棵树养羊产业配套项目</t>
  </si>
  <si>
    <t>新建300平方米草料棚。（项目建成后产权归村集体所有）</t>
  </si>
  <si>
    <t>和平沟村</t>
  </si>
  <si>
    <t>2024年南召县四棵树乡高峰庵村产业配套项目</t>
  </si>
  <si>
    <t>新建10*30米钢结构车间一座 高4.5米，新建φ3米大口井一座及相关配套附属设施。（项目建成后产权归村集体所有）</t>
  </si>
  <si>
    <t>高峰庵村</t>
  </si>
  <si>
    <t>2024年南召县东庄村中药材加工项目</t>
  </si>
  <si>
    <t>购置去核分离机、冷凝式粉碎机、全自动智能空气能烘干房（30P）、全自动智能空气能烘干房（15P）、全自动智能生物质热风炉烘干房、直线往复式切片切丝机、智能精选筛选机、往复式切段机、振动筛土机、超声波智能气泡清洗剂、旋转风干机、全自动抽真空封口机、内燃叉车、杀青机、风干线、手动液压式搬运车、包装机等。</t>
  </si>
  <si>
    <t>2024年南召县四棵树乡中药材仓储厂房建设项目</t>
  </si>
  <si>
    <t>新建门式钢架厂房1241.76㎡。
产权归圪塔坡村村集体所有。</t>
  </si>
  <si>
    <t>四棵树</t>
  </si>
  <si>
    <t>圪塔坡村</t>
  </si>
  <si>
    <t>2024年南召县城郊乡粮药套种产业配套项目</t>
  </si>
  <si>
    <t>新建直径325mm、深180m水井一口，配套井用水泵一台。</t>
  </si>
  <si>
    <t>产业类</t>
  </si>
  <si>
    <t>2024年南召县南河店镇胡垛村中药材加工设备购置项目</t>
  </si>
  <si>
    <t>购置野菊花杀青烘干一体机1台，型号5HDJH-70S：日处理量8-10吨，整机尺寸（长×宽×高）m：21×8×5，烘室尺寸（长×宽×高）m：10.1×2.3×2.5，整机总功率（KW）：约46KW。计划使用资金60万元。</t>
  </si>
  <si>
    <t>胡垛村</t>
  </si>
  <si>
    <t>2024年南召县南河店镇郭营村中药材加工设备购置项目</t>
  </si>
  <si>
    <t>购买野菊花杀青烘干一体机1台，型号5HDJH-200：日处理量30吨，整机尺寸（长×宽×高）m：27.5×12.4×4.4，烘室尺寸（长×宽×高）m：14×3.5×3，整机总功率（KW）：约136KW。计划使用资金110万元。</t>
  </si>
  <si>
    <t>郭营村</t>
  </si>
  <si>
    <t>2024年南召县乔端镇大竹园村中药材加工设备购置项目</t>
  </si>
  <si>
    <t>大竹园村</t>
  </si>
  <si>
    <t>2024年南召县马市坪乡种养一体化设施配套项目</t>
  </si>
  <si>
    <t>建设9*21m连栋大棚24座，混凝土水渠长120m，DN75PE管1200m，DN50PE管道200m。（项目建成后产权归村集体所有）</t>
  </si>
  <si>
    <t>2024年南召县留山镇上官牧原香菇生产建设项目</t>
  </si>
  <si>
    <t>新建40*9m香菇种植大棚2座（含香菇种植架），25*9m香菇种植大棚3座（含香菇种植架），灭菌蒸架三组80套，水泥晾晒场4900㎡。（项目建成后产权归村集体所有）</t>
  </si>
  <si>
    <t>上官村</t>
  </si>
  <si>
    <t>2024年南召县城郊乡农副产品及辛夷深加工二期项目</t>
  </si>
  <si>
    <t>建设30ml原浆灌装线、100ml原浆灌装线、330ml原浆灌装线、750ml原浆灌装线及调配附属设备；农副产品清洗线设备；益生菌生产线设备；辛夷加工生产线设备。（项目建成后产权归村农业农村局所有）</t>
  </si>
  <si>
    <t>2024年南召县城郊乡冷库建设项目</t>
  </si>
  <si>
    <t>在原有建筑物5楼内部新建占地252.07㎡冷库一座(含配套设施 )。</t>
  </si>
  <si>
    <t>2024年南召县石门乡大冲村产业配套项目</t>
  </si>
  <si>
    <t>新建加工厂房593.75 ㎡。（项目建成后产权归村集体所有）</t>
  </si>
  <si>
    <t>大冲村</t>
  </si>
  <si>
    <t>2024年南召县村集体经济建设项目</t>
  </si>
  <si>
    <r>
      <rPr>
        <sz val="10"/>
        <rFont val="宋体"/>
        <charset val="134"/>
      </rPr>
      <t>1、城郊乡秦老庄村农业社会化服务项目，</t>
    </r>
    <r>
      <rPr>
        <sz val="10"/>
        <rFont val="宋体"/>
        <charset val="134"/>
        <scheme val="minor"/>
      </rPr>
      <t>购买拖拉机、育秧机、小方捆打捆机、打药施肥一体机、履带花生联合收获机一台（套）；2、崔庄乡李家庄村农业社会化服务项目，购买乘坐式插秧机、半喂入收割机各一台（套）；3、白土岗镇碾坪村大棚蔬菜种植项目，蔬菜大棚24个；4、云阳镇大园村蔬菜大棚项目，新建标准化蔬菜大棚2座及配套设施；5、四棵树乡百草湾村艾制品加工项目，504平方米标准化厂房一座；6、乔端镇穆老庄村杜仲加工项目，日处理50吨杜仲鲜花微波烘干设备生产线一条；7、石门乡周庄村掺混肥生产项目，采购掺混肥生产线一条。</t>
    </r>
  </si>
  <si>
    <t>城郊乡、崔庄乡、白土岗镇、云阳镇、四棵树乡、乔端镇、石门乡</t>
  </si>
  <si>
    <t>秦老庄村、李家庄村、碾坪村、瓦庄村、石板河村、河南村、大园村、百草湾村、穆老庄村、河口村、周庄村、竹园村、大冲村、党庄村</t>
  </si>
  <si>
    <t>2024年南召县崔庄乡食用菌种植项目制冷设备采购</t>
  </si>
  <si>
    <t>购置冷库制冷并联螺杆机组1台、制冷蒸发器20台、散热蒸发冷1台、机组控制箱14台、电源总控柜1台、连接管道1批、降温冷媒1批。</t>
  </si>
  <si>
    <t>马良村</t>
  </si>
  <si>
    <t>4、2024年南召县旅游中心乡村旅游产业发展项目（3个）</t>
  </si>
  <si>
    <t>2024年南召县四棵树乡五垛村休闲农业与乡村旅游建设项目</t>
  </si>
  <si>
    <t>项目建设地点位于南召县四棵树乡五垛村，该项目将产业扶持资金2000万元用于新建民宿客房25套，中医药特色产品展示中心及多功能厅共计4处，游客接待服务中心1处及基础配套设施、设备。</t>
  </si>
  <si>
    <t>南召县四棵树乡</t>
  </si>
  <si>
    <t>五垛村</t>
  </si>
  <si>
    <t>南召县旅游服务中心</t>
  </si>
  <si>
    <t>2024年马市坪乡焦园村伏牛山天池旅游度假区软枣树沟生态特色民宿集群建设项目</t>
  </si>
  <si>
    <t>项目建设地点位于南召县马市坪乡焦园村，该项目将产业扶持资金1000万元建设软枣树沟生态特色民宿20套。</t>
  </si>
  <si>
    <t>焦园村</t>
  </si>
  <si>
    <t>2024年南召县崔庄乡东南坪村休闲农业与乡村旅游建设项目</t>
  </si>
  <si>
    <t xml:space="preserve">项目建设地点位于南召县崔庄乡东南坪村，该项目将产业扶持资金1000万元用于新建民宿7套及配套设施、设备,养老基地3处及基础配套设施、设备。 </t>
  </si>
  <si>
    <t>三、就业创业（4个）</t>
  </si>
  <si>
    <t>就业创业</t>
  </si>
  <si>
    <t>2024年南召县人力资源和社会保障局脱贫户与监测户公益性岗位补贴项目</t>
  </si>
  <si>
    <t>为全县700名保洁员（脱贫户与监测户）发放补助，700人每人每月补助350元，根据考核结果按季度发放，1-4季度合计发放294万元</t>
  </si>
  <si>
    <t>全县相关乡镇</t>
  </si>
  <si>
    <t>南召县人力资源和社会保障局</t>
  </si>
  <si>
    <t>2024年南召县人力资源和社会保障局脱贫户与监测对象外出务工奖补项目</t>
  </si>
  <si>
    <t>按照跨省外出务工脱贫劳动力一次性交通补贴实施方案，帮助近4300人落实跨省外出务工脱贫劳动力一次性交通补助费用，根据省外务工里程进行补助。增加年收入500元。</t>
  </si>
  <si>
    <t>2024年南召县河长制河道保洁员补助项目</t>
  </si>
  <si>
    <t>为全县520名河长制河道河洁员发放补助，每人月均500元，根据考核结果按季度发放，1-4季度合计发放312万元</t>
  </si>
  <si>
    <t>水利局</t>
  </si>
  <si>
    <t>2024年南召县农村公路养护员补助项目</t>
  </si>
  <si>
    <t>农村公路配备养护员，根据养护任务，配备（脱贫户、监测户）公路养护员140名，每人每月平均补助300元。</t>
  </si>
  <si>
    <t>四、易地搬迁后续扶持（2个）</t>
  </si>
  <si>
    <t>易地搬迁后续扶持</t>
  </si>
  <si>
    <t>2024年南召县城郊乡金城社区帮扶就业车间项目</t>
  </si>
  <si>
    <t>标准化厂房建2座，钢结构主体，合计1400平方主体</t>
  </si>
  <si>
    <t>发改委</t>
  </si>
  <si>
    <t>2024年南召县白土岗镇南岗村编织袋厂建设项目</t>
  </si>
  <si>
    <t>12米x48米扶贫帮扶就业车间1座</t>
  </si>
  <si>
    <t>南岗村</t>
  </si>
  <si>
    <t>五、巩固三保障成果（1个）</t>
  </si>
  <si>
    <t>2024年南召县“雨露计划”补助项目</t>
  </si>
  <si>
    <t>全县3415名脱贫户、监测户“雨露计划”补助。其中：短期技能培训400名，按照每人每年1500-2000元标准补助；在校生职业教育3015名，按照每人每学期1500元标准补助。</t>
  </si>
  <si>
    <t>六、项目管理费（1个）</t>
  </si>
  <si>
    <t>项目管理费</t>
  </si>
  <si>
    <t>2024年南召县衔接资金项目前期工作费</t>
  </si>
  <si>
    <t>解决相关部门2024年度统筹整合资金项目设计费、监理费、预算造价费等支付问题。</t>
  </si>
  <si>
    <t>相关主管部门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</si>
</sst>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45">
    <font>
      <sz val="11"/>
      <color theme="1"/>
      <name val="宋体"/>
      <charset val="134"/>
      <scheme val="minor"/>
    </font>
    <font>
      <sz val="9"/>
      <color theme="1"/>
      <name val="宋体"/>
      <charset val="134"/>
      <scheme val="minor"/>
    </font>
    <font>
      <b/>
      <sz val="9"/>
      <color theme="1"/>
      <name val="宋体"/>
      <charset val="134"/>
      <scheme val="minor"/>
    </font>
    <font>
      <sz val="10"/>
      <color theme="1"/>
      <name val="宋体"/>
      <charset val="134"/>
      <scheme val="minor"/>
    </font>
    <font>
      <sz val="16"/>
      <color theme="1"/>
      <name val="宋体"/>
      <charset val="134"/>
      <scheme val="minor"/>
    </font>
    <font>
      <sz val="14"/>
      <color theme="1"/>
      <name val="宋体"/>
      <charset val="134"/>
      <scheme val="minor"/>
    </font>
    <font>
      <sz val="11"/>
      <color rgb="FFFF0000"/>
      <name val="宋体"/>
      <charset val="134"/>
      <scheme val="minor"/>
    </font>
    <font>
      <sz val="10"/>
      <name val="宋体"/>
      <charset val="134"/>
      <scheme val="minor"/>
    </font>
    <font>
      <sz val="11"/>
      <name val="宋体"/>
      <charset val="134"/>
      <scheme val="minor"/>
    </font>
    <font>
      <b/>
      <sz val="24"/>
      <name val="宋体"/>
      <charset val="134"/>
    </font>
    <font>
      <b/>
      <sz val="10"/>
      <name val="宋体"/>
      <charset val="134"/>
    </font>
    <font>
      <b/>
      <sz val="18"/>
      <name val="宋体"/>
      <charset val="134"/>
    </font>
    <font>
      <b/>
      <sz val="16"/>
      <name val="宋体"/>
      <charset val="134"/>
    </font>
    <font>
      <b/>
      <sz val="14"/>
      <name val="宋体"/>
      <charset val="134"/>
    </font>
    <font>
      <sz val="10"/>
      <name val="宋体"/>
      <charset val="134"/>
    </font>
    <font>
      <sz val="18"/>
      <name val="宋体"/>
      <charset val="134"/>
    </font>
    <font>
      <sz val="16"/>
      <name val="宋体"/>
      <charset val="134"/>
    </font>
    <font>
      <sz val="14"/>
      <name val="宋体"/>
      <charset val="134"/>
    </font>
    <font>
      <sz val="10"/>
      <name val="Tahoma"/>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1"/>
      <color indexed="8"/>
      <name val="宋体"/>
      <charset val="134"/>
    </font>
    <font>
      <b/>
      <sz val="18"/>
      <color indexed="56"/>
      <name val="宋体"/>
      <charset val="134"/>
    </font>
    <font>
      <sz val="11"/>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29" fillId="4" borderId="14" applyNumberFormat="0" applyAlignment="0" applyProtection="0">
      <alignment vertical="center"/>
    </xf>
    <xf numFmtId="0" fontId="30" fillId="4" borderId="13" applyNumberFormat="0" applyAlignment="0" applyProtection="0">
      <alignment vertical="center"/>
    </xf>
    <xf numFmtId="0" fontId="31" fillId="5"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alignment vertical="center"/>
    </xf>
    <xf numFmtId="0" fontId="39" fillId="0" borderId="0" applyBorder="0">
      <alignment vertical="center"/>
    </xf>
    <xf numFmtId="0" fontId="40" fillId="0" borderId="0" applyBorder="0">
      <alignment vertical="center"/>
    </xf>
    <xf numFmtId="0" fontId="41" fillId="0" borderId="0" applyBorder="0"/>
    <xf numFmtId="0" fontId="0" fillId="0" borderId="0" applyFont="0" applyFill="0" applyBorder="0" applyAlignment="0" applyProtection="0">
      <alignment vertical="center"/>
    </xf>
    <xf numFmtId="0" fontId="0" fillId="0" borderId="0" applyBorder="0">
      <alignment vertical="center"/>
    </xf>
    <xf numFmtId="0" fontId="40" fillId="0" borderId="0">
      <alignment vertical="center"/>
    </xf>
    <xf numFmtId="0" fontId="42" fillId="0" borderId="0">
      <alignment vertical="center"/>
    </xf>
    <xf numFmtId="0" fontId="43" fillId="0" borderId="0">
      <protection locked="0"/>
    </xf>
    <xf numFmtId="0" fontId="40" fillId="0" borderId="0">
      <alignment vertical="center"/>
    </xf>
    <xf numFmtId="0" fontId="44" fillId="0" borderId="0"/>
  </cellStyleXfs>
  <cellXfs count="10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ont="1" applyFill="1" applyAlignment="1">
      <alignment vertical="center" wrapText="1"/>
    </xf>
    <xf numFmtId="0" fontId="0" fillId="0" borderId="0" xfId="0" applyFont="1" applyFill="1">
      <alignment vertical="center"/>
    </xf>
    <xf numFmtId="0" fontId="6" fillId="0" borderId="0" xfId="0" applyFont="1" applyFill="1" applyAlignment="1">
      <alignment horizontal="center" vertical="center"/>
    </xf>
    <xf numFmtId="176"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2" xfId="56" applyFont="1" applyFill="1" applyBorder="1" applyAlignment="1">
      <alignment horizontal="center" vertical="center" wrapText="1"/>
    </xf>
    <xf numFmtId="176" fontId="9"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0" fontId="14" fillId="0" borderId="1" xfId="58" applyFont="1" applyFill="1" applyBorder="1" applyAlignment="1" applyProtection="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14" fillId="0" borderId="6" xfId="0" applyFont="1" applyFill="1" applyBorder="1" applyAlignment="1">
      <alignment horizontal="center" vertical="center"/>
    </xf>
    <xf numFmtId="178"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9" fillId="0" borderId="0" xfId="0" applyFont="1" applyFill="1" applyAlignment="1">
      <alignment horizontal="center" vertical="center"/>
    </xf>
    <xf numFmtId="176" fontId="16"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176"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4" xfId="50"/>
    <cellStyle name="常规 3 2" xfId="51"/>
    <cellStyle name="常规 3 3" xfId="52"/>
    <cellStyle name="常规 2 3" xfId="53"/>
    <cellStyle name="货币[0] 6 2 2" xfId="54"/>
    <cellStyle name="常规 10 3 2" xfId="55"/>
    <cellStyle name="常规 2" xfId="56"/>
    <cellStyle name="Title" xfId="57"/>
    <cellStyle name="常规 3" xfId="58"/>
    <cellStyle name="常规 2 2 2 3 2" xfId="59"/>
    <cellStyle name="常规 11" xfId="60"/>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0"/>
  <sheetViews>
    <sheetView tabSelected="1" workbookViewId="0">
      <pane ySplit="4" topLeftCell="A156" activePane="bottomLeft" state="frozen"/>
      <selection/>
      <selection pane="bottomLeft" activeCell="K4" sqref="K4"/>
    </sheetView>
  </sheetViews>
  <sheetFormatPr defaultColWidth="9" defaultRowHeight="13.5"/>
  <cols>
    <col min="1" max="1" width="4.88333333333333" style="9" customWidth="1"/>
    <col min="2" max="2" width="4.63333333333333" style="9" customWidth="1"/>
    <col min="3" max="3" width="5.55833333333333" style="9" customWidth="1"/>
    <col min="4" max="4" width="16.6666666666667" style="10" customWidth="1"/>
    <col min="5" max="5" width="41.1083333333333" style="10" customWidth="1"/>
    <col min="6" max="6" width="5" style="11" customWidth="1"/>
    <col min="7" max="7" width="9.13333333333333" style="12" customWidth="1"/>
    <col min="8" max="8" width="15.5583333333333" style="13" customWidth="1"/>
    <col min="9" max="9" width="13.125" style="14" customWidth="1"/>
    <col min="10" max="10" width="12.5" style="15" customWidth="1"/>
    <col min="11" max="11" width="13.3833333333333" style="16" customWidth="1"/>
    <col min="12" max="12" width="12.75" style="17" customWidth="1"/>
    <col min="13" max="13" width="6.66666666666667" style="16" customWidth="1"/>
    <col min="14" max="14" width="6.225" style="18" customWidth="1"/>
    <col min="15" max="16384" width="9" style="9"/>
  </cols>
  <sheetData>
    <row r="1" s="1" customFormat="1" ht="36.95" customHeight="1" spans="1:14">
      <c r="A1" s="19" t="s">
        <v>0</v>
      </c>
      <c r="B1" s="19"/>
      <c r="C1" s="19"/>
      <c r="D1" s="20"/>
      <c r="E1" s="20"/>
      <c r="F1" s="19"/>
      <c r="G1" s="19"/>
      <c r="H1" s="19"/>
      <c r="I1" s="44"/>
      <c r="J1" s="19"/>
      <c r="K1" s="19"/>
      <c r="L1" s="45"/>
      <c r="M1" s="19"/>
      <c r="N1" s="46"/>
    </row>
    <row r="2" s="2" customFormat="1" ht="36.95" customHeight="1" spans="1:14">
      <c r="A2" s="21" t="s">
        <v>1</v>
      </c>
      <c r="B2" s="21" t="s">
        <v>2</v>
      </c>
      <c r="C2" s="21" t="s">
        <v>3</v>
      </c>
      <c r="D2" s="21" t="s">
        <v>4</v>
      </c>
      <c r="E2" s="21" t="s">
        <v>5</v>
      </c>
      <c r="F2" s="21" t="s">
        <v>6</v>
      </c>
      <c r="G2" s="21"/>
      <c r="H2" s="21" t="s">
        <v>7</v>
      </c>
      <c r="I2" s="47" t="s">
        <v>8</v>
      </c>
      <c r="J2" s="21" t="s">
        <v>9</v>
      </c>
      <c r="K2" s="21" t="s">
        <v>10</v>
      </c>
      <c r="L2" s="48" t="s">
        <v>11</v>
      </c>
      <c r="M2" s="21" t="s">
        <v>12</v>
      </c>
      <c r="N2" s="21" t="s">
        <v>13</v>
      </c>
    </row>
    <row r="3" s="2" customFormat="1" ht="36" customHeight="1" spans="1:14">
      <c r="A3" s="21"/>
      <c r="B3" s="21"/>
      <c r="C3" s="21"/>
      <c r="D3" s="21"/>
      <c r="E3" s="21" t="s">
        <v>14</v>
      </c>
      <c r="F3" s="21" t="s">
        <v>15</v>
      </c>
      <c r="G3" s="21" t="s">
        <v>16</v>
      </c>
      <c r="H3" s="21" t="s">
        <v>17</v>
      </c>
      <c r="I3" s="47"/>
      <c r="J3" s="21"/>
      <c r="K3" s="21"/>
      <c r="L3" s="48"/>
      <c r="M3" s="21"/>
      <c r="N3" s="21"/>
    </row>
    <row r="4" s="3" customFormat="1" ht="36.95" customHeight="1" spans="1:14">
      <c r="A4" s="22" t="s">
        <v>18</v>
      </c>
      <c r="B4" s="22"/>
      <c r="C4" s="22"/>
      <c r="D4" s="23"/>
      <c r="E4" s="23"/>
      <c r="F4" s="22"/>
      <c r="G4" s="22"/>
      <c r="H4" s="24">
        <f>H5+H121+H162+H167+H170+H172</f>
        <v>20058.002074</v>
      </c>
      <c r="I4" s="49">
        <f>I5+I121+I162+I167+I170+I172</f>
        <v>8980.001</v>
      </c>
      <c r="J4" s="49">
        <f>J5+J121+J162+J167+J170+J172</f>
        <v>3180</v>
      </c>
      <c r="K4" s="49">
        <f>K5+K121+K162+K167+K170+K172</f>
        <v>1698.001</v>
      </c>
      <c r="L4" s="50">
        <f>L121</f>
        <v>6200</v>
      </c>
      <c r="M4" s="51"/>
      <c r="N4" s="52"/>
    </row>
    <row r="5" s="4" customFormat="1" ht="36.95" customHeight="1" spans="1:14">
      <c r="A5" s="25" t="s">
        <v>19</v>
      </c>
      <c r="B5" s="25"/>
      <c r="C5" s="25"/>
      <c r="D5" s="26"/>
      <c r="E5" s="26"/>
      <c r="F5" s="25"/>
      <c r="G5" s="25"/>
      <c r="H5" s="27">
        <f>H6+H22+H69+H71+H73+H75</f>
        <v>5080.001074</v>
      </c>
      <c r="I5" s="53">
        <f>I6+I22+I69+I71+I73+I75</f>
        <v>1809.75</v>
      </c>
      <c r="J5" s="53">
        <f>J6+J22+J69+J71+J73+J75</f>
        <v>2245.21</v>
      </c>
      <c r="K5" s="53">
        <f>K6+K22+K69+K71+K73+K75</f>
        <v>1025.041</v>
      </c>
      <c r="L5" s="54"/>
      <c r="M5" s="55"/>
      <c r="N5" s="56"/>
    </row>
    <row r="6" s="5" customFormat="1" ht="36.95" customHeight="1" spans="1:14">
      <c r="A6" s="28" t="s">
        <v>20</v>
      </c>
      <c r="B6" s="29"/>
      <c r="C6" s="29"/>
      <c r="D6" s="30"/>
      <c r="E6" s="30"/>
      <c r="F6" s="29"/>
      <c r="G6" s="31"/>
      <c r="H6" s="32">
        <v>1237.96</v>
      </c>
      <c r="I6" s="57">
        <v>343.8</v>
      </c>
      <c r="J6" s="57">
        <f t="shared" ref="J6:J12" si="0">H6-I6</f>
        <v>894.16</v>
      </c>
      <c r="K6" s="58"/>
      <c r="L6" s="59"/>
      <c r="M6" s="60"/>
      <c r="N6" s="61"/>
    </row>
    <row r="7" s="3" customFormat="1" ht="48" spans="1:14">
      <c r="A7" s="33">
        <v>1</v>
      </c>
      <c r="B7" s="33" t="s">
        <v>21</v>
      </c>
      <c r="C7" s="33" t="s">
        <v>22</v>
      </c>
      <c r="D7" s="34" t="s">
        <v>23</v>
      </c>
      <c r="E7" s="33" t="s">
        <v>24</v>
      </c>
      <c r="F7" s="33" t="s">
        <v>25</v>
      </c>
      <c r="G7" s="33" t="s">
        <v>26</v>
      </c>
      <c r="H7" s="35">
        <v>386.175842</v>
      </c>
      <c r="I7" s="35"/>
      <c r="J7" s="35">
        <f t="shared" si="0"/>
        <v>386.175842</v>
      </c>
      <c r="K7" s="36"/>
      <c r="L7" s="62"/>
      <c r="M7" s="33" t="s">
        <v>27</v>
      </c>
      <c r="N7" s="33" t="s">
        <v>27</v>
      </c>
    </row>
    <row r="8" s="3" customFormat="1" ht="48" spans="1:14">
      <c r="A8" s="33">
        <v>2</v>
      </c>
      <c r="B8" s="33" t="s">
        <v>21</v>
      </c>
      <c r="C8" s="33" t="s">
        <v>22</v>
      </c>
      <c r="D8" s="34" t="s">
        <v>28</v>
      </c>
      <c r="E8" s="33" t="s">
        <v>29</v>
      </c>
      <c r="F8" s="33" t="s">
        <v>30</v>
      </c>
      <c r="G8" s="33" t="s">
        <v>31</v>
      </c>
      <c r="H8" s="35">
        <v>318.710179</v>
      </c>
      <c r="I8" s="35"/>
      <c r="J8" s="35">
        <f t="shared" si="0"/>
        <v>318.710179</v>
      </c>
      <c r="K8" s="36"/>
      <c r="L8" s="62"/>
      <c r="M8" s="33" t="s">
        <v>27</v>
      </c>
      <c r="N8" s="33" t="s">
        <v>27</v>
      </c>
    </row>
    <row r="9" s="3" customFormat="1" ht="48" spans="1:14">
      <c r="A9" s="33">
        <v>3</v>
      </c>
      <c r="B9" s="33" t="s">
        <v>21</v>
      </c>
      <c r="C9" s="33" t="s">
        <v>22</v>
      </c>
      <c r="D9" s="34" t="s">
        <v>32</v>
      </c>
      <c r="E9" s="33" t="s">
        <v>33</v>
      </c>
      <c r="F9" s="33" t="s">
        <v>34</v>
      </c>
      <c r="G9" s="33" t="s">
        <v>35</v>
      </c>
      <c r="H9" s="35">
        <v>73.108112</v>
      </c>
      <c r="I9" s="35"/>
      <c r="J9" s="35">
        <f t="shared" si="0"/>
        <v>73.108112</v>
      </c>
      <c r="K9" s="36"/>
      <c r="L9" s="62"/>
      <c r="M9" s="33" t="s">
        <v>27</v>
      </c>
      <c r="N9" s="33" t="s">
        <v>27</v>
      </c>
    </row>
    <row r="10" s="3" customFormat="1" ht="48" spans="1:14">
      <c r="A10" s="33">
        <v>4</v>
      </c>
      <c r="B10" s="33" t="s">
        <v>36</v>
      </c>
      <c r="C10" s="33" t="s">
        <v>22</v>
      </c>
      <c r="D10" s="34" t="s">
        <v>37</v>
      </c>
      <c r="E10" s="33" t="s">
        <v>38</v>
      </c>
      <c r="F10" s="33" t="s">
        <v>39</v>
      </c>
      <c r="G10" s="33" t="s">
        <v>40</v>
      </c>
      <c r="H10" s="35">
        <v>21.5843</v>
      </c>
      <c r="I10" s="35"/>
      <c r="J10" s="35">
        <f t="shared" si="0"/>
        <v>21.5843</v>
      </c>
      <c r="K10" s="36"/>
      <c r="L10" s="62"/>
      <c r="M10" s="33" t="s">
        <v>27</v>
      </c>
      <c r="N10" s="33" t="s">
        <v>27</v>
      </c>
    </row>
    <row r="11" s="3" customFormat="1" ht="48" spans="1:14">
      <c r="A11" s="33">
        <v>5</v>
      </c>
      <c r="B11" s="33" t="s">
        <v>36</v>
      </c>
      <c r="C11" s="33" t="s">
        <v>22</v>
      </c>
      <c r="D11" s="34" t="s">
        <v>41</v>
      </c>
      <c r="E11" s="36" t="s">
        <v>42</v>
      </c>
      <c r="F11" s="33" t="s">
        <v>43</v>
      </c>
      <c r="G11" s="33" t="s">
        <v>44</v>
      </c>
      <c r="H11" s="35">
        <v>31.585137</v>
      </c>
      <c r="I11" s="35"/>
      <c r="J11" s="35">
        <f t="shared" si="0"/>
        <v>31.585137</v>
      </c>
      <c r="K11" s="36"/>
      <c r="L11" s="62"/>
      <c r="M11" s="33" t="s">
        <v>27</v>
      </c>
      <c r="N11" s="33" t="s">
        <v>27</v>
      </c>
    </row>
    <row r="12" s="3" customFormat="1" ht="48" spans="1:14">
      <c r="A12" s="33">
        <v>6</v>
      </c>
      <c r="B12" s="33" t="s">
        <v>36</v>
      </c>
      <c r="C12" s="33" t="s">
        <v>22</v>
      </c>
      <c r="D12" s="34" t="s">
        <v>45</v>
      </c>
      <c r="E12" s="36" t="s">
        <v>46</v>
      </c>
      <c r="F12" s="33" t="s">
        <v>47</v>
      </c>
      <c r="G12" s="33" t="s">
        <v>48</v>
      </c>
      <c r="H12" s="35">
        <v>72.812354</v>
      </c>
      <c r="I12" s="35">
        <v>9.82</v>
      </c>
      <c r="J12" s="35">
        <f t="shared" si="0"/>
        <v>62.992354</v>
      </c>
      <c r="K12" s="36"/>
      <c r="L12" s="62"/>
      <c r="M12" s="33" t="s">
        <v>27</v>
      </c>
      <c r="N12" s="33" t="s">
        <v>27</v>
      </c>
    </row>
    <row r="13" s="3" customFormat="1" ht="48" spans="1:14">
      <c r="A13" s="33">
        <v>7</v>
      </c>
      <c r="B13" s="33" t="s">
        <v>36</v>
      </c>
      <c r="C13" s="33" t="s">
        <v>22</v>
      </c>
      <c r="D13" s="34" t="s">
        <v>49</v>
      </c>
      <c r="E13" s="36" t="s">
        <v>46</v>
      </c>
      <c r="F13" s="33" t="s">
        <v>39</v>
      </c>
      <c r="G13" s="33" t="s">
        <v>50</v>
      </c>
      <c r="H13" s="35">
        <v>73.152627</v>
      </c>
      <c r="I13" s="35">
        <v>73.152627</v>
      </c>
      <c r="J13" s="36"/>
      <c r="K13" s="36"/>
      <c r="L13" s="62"/>
      <c r="M13" s="33" t="s">
        <v>27</v>
      </c>
      <c r="N13" s="33" t="s">
        <v>27</v>
      </c>
    </row>
    <row r="14" s="3" customFormat="1" ht="48" spans="1:14">
      <c r="A14" s="33">
        <v>8</v>
      </c>
      <c r="B14" s="33" t="s">
        <v>36</v>
      </c>
      <c r="C14" s="33" t="s">
        <v>22</v>
      </c>
      <c r="D14" s="34" t="s">
        <v>51</v>
      </c>
      <c r="E14" s="36" t="s">
        <v>46</v>
      </c>
      <c r="F14" s="33" t="s">
        <v>52</v>
      </c>
      <c r="G14" s="33" t="s">
        <v>53</v>
      </c>
      <c r="H14" s="35">
        <v>72.944559</v>
      </c>
      <c r="I14" s="35">
        <v>72.944559</v>
      </c>
      <c r="J14" s="36"/>
      <c r="K14" s="36"/>
      <c r="L14" s="62"/>
      <c r="M14" s="33" t="s">
        <v>27</v>
      </c>
      <c r="N14" s="33" t="s">
        <v>27</v>
      </c>
    </row>
    <row r="15" s="3" customFormat="1" ht="48" spans="1:14">
      <c r="A15" s="33">
        <v>9</v>
      </c>
      <c r="B15" s="33" t="s">
        <v>36</v>
      </c>
      <c r="C15" s="33" t="s">
        <v>22</v>
      </c>
      <c r="D15" s="34" t="s">
        <v>54</v>
      </c>
      <c r="E15" s="36" t="s">
        <v>55</v>
      </c>
      <c r="F15" s="33" t="s">
        <v>47</v>
      </c>
      <c r="G15" s="36" t="s">
        <v>56</v>
      </c>
      <c r="H15" s="35">
        <v>40.552652</v>
      </c>
      <c r="I15" s="35">
        <v>40.552652</v>
      </c>
      <c r="J15" s="36"/>
      <c r="K15" s="36"/>
      <c r="L15" s="62"/>
      <c r="M15" s="33" t="s">
        <v>27</v>
      </c>
      <c r="N15" s="33" t="s">
        <v>27</v>
      </c>
    </row>
    <row r="16" s="3" customFormat="1" ht="48" spans="1:14">
      <c r="A16" s="33">
        <v>10</v>
      </c>
      <c r="B16" s="33" t="s">
        <v>36</v>
      </c>
      <c r="C16" s="33" t="s">
        <v>22</v>
      </c>
      <c r="D16" s="34" t="s">
        <v>57</v>
      </c>
      <c r="E16" s="36" t="s">
        <v>58</v>
      </c>
      <c r="F16" s="33" t="s">
        <v>47</v>
      </c>
      <c r="G16" s="36" t="s">
        <v>59</v>
      </c>
      <c r="H16" s="35">
        <v>41.066812</v>
      </c>
      <c r="I16" s="35">
        <v>41.066812</v>
      </c>
      <c r="J16" s="36"/>
      <c r="K16" s="36"/>
      <c r="L16" s="62"/>
      <c r="M16" s="33" t="s">
        <v>27</v>
      </c>
      <c r="N16" s="33" t="s">
        <v>27</v>
      </c>
    </row>
    <row r="17" s="3" customFormat="1" ht="48" spans="1:14">
      <c r="A17" s="33">
        <v>11</v>
      </c>
      <c r="B17" s="33" t="s">
        <v>36</v>
      </c>
      <c r="C17" s="33" t="s">
        <v>22</v>
      </c>
      <c r="D17" s="34" t="s">
        <v>60</v>
      </c>
      <c r="E17" s="36" t="s">
        <v>61</v>
      </c>
      <c r="F17" s="33" t="s">
        <v>62</v>
      </c>
      <c r="G17" s="36" t="s">
        <v>63</v>
      </c>
      <c r="H17" s="35">
        <v>18.757973</v>
      </c>
      <c r="I17" s="35">
        <v>18.757973</v>
      </c>
      <c r="J17" s="36"/>
      <c r="K17" s="36"/>
      <c r="L17" s="62"/>
      <c r="M17" s="33" t="s">
        <v>27</v>
      </c>
      <c r="N17" s="33" t="s">
        <v>27</v>
      </c>
    </row>
    <row r="18" s="3" customFormat="1" ht="48" spans="1:14">
      <c r="A18" s="33">
        <v>12</v>
      </c>
      <c r="B18" s="33" t="s">
        <v>36</v>
      </c>
      <c r="C18" s="33" t="s">
        <v>22</v>
      </c>
      <c r="D18" s="34" t="s">
        <v>64</v>
      </c>
      <c r="E18" s="36" t="s">
        <v>65</v>
      </c>
      <c r="F18" s="33" t="s">
        <v>25</v>
      </c>
      <c r="G18" s="36" t="s">
        <v>66</v>
      </c>
      <c r="H18" s="35">
        <v>19.3523</v>
      </c>
      <c r="I18" s="35">
        <v>19.3523</v>
      </c>
      <c r="J18" s="36"/>
      <c r="K18" s="36"/>
      <c r="L18" s="62"/>
      <c r="M18" s="33" t="s">
        <v>27</v>
      </c>
      <c r="N18" s="33" t="s">
        <v>27</v>
      </c>
    </row>
    <row r="19" s="3" customFormat="1" ht="48" spans="1:14">
      <c r="A19" s="33">
        <v>13</v>
      </c>
      <c r="B19" s="33" t="s">
        <v>36</v>
      </c>
      <c r="C19" s="33" t="s">
        <v>22</v>
      </c>
      <c r="D19" s="34" t="s">
        <v>67</v>
      </c>
      <c r="E19" s="36" t="s">
        <v>68</v>
      </c>
      <c r="F19" s="33" t="s">
        <v>30</v>
      </c>
      <c r="G19" s="36" t="s">
        <v>69</v>
      </c>
      <c r="H19" s="35">
        <v>35.596377</v>
      </c>
      <c r="I19" s="35">
        <v>35.596377</v>
      </c>
      <c r="J19" s="36"/>
      <c r="K19" s="36"/>
      <c r="L19" s="62"/>
      <c r="M19" s="33" t="s">
        <v>27</v>
      </c>
      <c r="N19" s="33" t="s">
        <v>27</v>
      </c>
    </row>
    <row r="20" s="3" customFormat="1" ht="48" spans="1:14">
      <c r="A20" s="33">
        <v>14</v>
      </c>
      <c r="B20" s="33" t="s">
        <v>36</v>
      </c>
      <c r="C20" s="33" t="s">
        <v>22</v>
      </c>
      <c r="D20" s="34" t="s">
        <v>70</v>
      </c>
      <c r="E20" s="36" t="s">
        <v>71</v>
      </c>
      <c r="F20" s="33" t="s">
        <v>72</v>
      </c>
      <c r="G20" s="36" t="s">
        <v>73</v>
      </c>
      <c r="H20" s="35">
        <v>19.319067</v>
      </c>
      <c r="I20" s="35">
        <v>19.319067</v>
      </c>
      <c r="J20" s="36"/>
      <c r="K20" s="36"/>
      <c r="L20" s="62"/>
      <c r="M20" s="33" t="s">
        <v>27</v>
      </c>
      <c r="N20" s="33" t="s">
        <v>27</v>
      </c>
    </row>
    <row r="21" s="3" customFormat="1" ht="48" spans="1:14">
      <c r="A21" s="33">
        <v>15</v>
      </c>
      <c r="B21" s="33" t="s">
        <v>36</v>
      </c>
      <c r="C21" s="33" t="s">
        <v>22</v>
      </c>
      <c r="D21" s="34" t="s">
        <v>74</v>
      </c>
      <c r="E21" s="36" t="s">
        <v>75</v>
      </c>
      <c r="F21" s="33" t="s">
        <v>39</v>
      </c>
      <c r="G21" s="36" t="s">
        <v>76</v>
      </c>
      <c r="H21" s="35">
        <v>13.244659</v>
      </c>
      <c r="I21" s="35">
        <v>13.244659</v>
      </c>
      <c r="J21" s="36"/>
      <c r="K21" s="36"/>
      <c r="L21" s="62"/>
      <c r="M21" s="33" t="s">
        <v>27</v>
      </c>
      <c r="N21" s="33" t="s">
        <v>27</v>
      </c>
    </row>
    <row r="22" s="3" customFormat="1" ht="39" customHeight="1" spans="1:14">
      <c r="A22" s="28" t="s">
        <v>77</v>
      </c>
      <c r="B22" s="29"/>
      <c r="C22" s="29"/>
      <c r="D22" s="30"/>
      <c r="E22" s="30"/>
      <c r="F22" s="29"/>
      <c r="G22" s="31"/>
      <c r="H22" s="32">
        <v>1340.5</v>
      </c>
      <c r="I22" s="57">
        <v>369.45</v>
      </c>
      <c r="J22" s="57">
        <f>H22-I22</f>
        <v>971.05</v>
      </c>
      <c r="K22" s="58"/>
      <c r="L22" s="59"/>
      <c r="M22" s="63"/>
      <c r="N22" s="63"/>
    </row>
    <row r="23" s="3" customFormat="1" ht="36" spans="1:14">
      <c r="A23" s="33">
        <v>1</v>
      </c>
      <c r="B23" s="33" t="s">
        <v>21</v>
      </c>
      <c r="C23" s="33" t="s">
        <v>78</v>
      </c>
      <c r="D23" s="34" t="s">
        <v>79</v>
      </c>
      <c r="E23" s="34" t="s">
        <v>80</v>
      </c>
      <c r="F23" s="33" t="s">
        <v>39</v>
      </c>
      <c r="G23" s="37" t="s">
        <v>81</v>
      </c>
      <c r="H23" s="36">
        <v>7</v>
      </c>
      <c r="I23" s="36">
        <v>7</v>
      </c>
      <c r="J23" s="36"/>
      <c r="K23" s="33"/>
      <c r="L23" s="62"/>
      <c r="M23" s="33" t="s">
        <v>82</v>
      </c>
      <c r="N23" s="33" t="s">
        <v>82</v>
      </c>
    </row>
    <row r="24" s="3" customFormat="1" ht="36" spans="1:14">
      <c r="A24" s="33">
        <v>2</v>
      </c>
      <c r="B24" s="33" t="s">
        <v>21</v>
      </c>
      <c r="C24" s="33" t="s">
        <v>78</v>
      </c>
      <c r="D24" s="34" t="s">
        <v>83</v>
      </c>
      <c r="E24" s="34" t="s">
        <v>84</v>
      </c>
      <c r="F24" s="33" t="s">
        <v>39</v>
      </c>
      <c r="G24" s="37" t="s">
        <v>81</v>
      </c>
      <c r="H24" s="36">
        <v>13.1</v>
      </c>
      <c r="I24" s="36">
        <v>13.1</v>
      </c>
      <c r="J24" s="36"/>
      <c r="K24" s="36"/>
      <c r="L24" s="62"/>
      <c r="M24" s="33" t="s">
        <v>82</v>
      </c>
      <c r="N24" s="33" t="s">
        <v>82</v>
      </c>
    </row>
    <row r="25" s="3" customFormat="1" ht="24" spans="1:14">
      <c r="A25" s="33">
        <v>3</v>
      </c>
      <c r="B25" s="33" t="s">
        <v>21</v>
      </c>
      <c r="C25" s="33" t="s">
        <v>78</v>
      </c>
      <c r="D25" s="38" t="s">
        <v>85</v>
      </c>
      <c r="E25" s="39" t="s">
        <v>86</v>
      </c>
      <c r="F25" s="33" t="s">
        <v>87</v>
      </c>
      <c r="G25" s="37" t="s">
        <v>88</v>
      </c>
      <c r="H25" s="36">
        <v>13</v>
      </c>
      <c r="I25" s="36">
        <v>13</v>
      </c>
      <c r="J25" s="36"/>
      <c r="K25" s="64"/>
      <c r="L25" s="62"/>
      <c r="M25" s="33" t="s">
        <v>82</v>
      </c>
      <c r="N25" s="33" t="s">
        <v>82</v>
      </c>
    </row>
    <row r="26" s="3" customFormat="1" ht="24" spans="1:14">
      <c r="A26" s="33">
        <v>4</v>
      </c>
      <c r="B26" s="33" t="s">
        <v>21</v>
      </c>
      <c r="C26" s="33" t="s">
        <v>78</v>
      </c>
      <c r="D26" s="38" t="s">
        <v>89</v>
      </c>
      <c r="E26" s="39" t="s">
        <v>90</v>
      </c>
      <c r="F26" s="40" t="s">
        <v>87</v>
      </c>
      <c r="G26" s="37" t="s">
        <v>88</v>
      </c>
      <c r="H26" s="36">
        <v>5.6</v>
      </c>
      <c r="I26" s="36">
        <v>5.6</v>
      </c>
      <c r="J26" s="36"/>
      <c r="K26" s="64"/>
      <c r="L26" s="62"/>
      <c r="M26" s="33" t="s">
        <v>82</v>
      </c>
      <c r="N26" s="33" t="s">
        <v>82</v>
      </c>
    </row>
    <row r="27" s="3" customFormat="1" ht="24" spans="1:14">
      <c r="A27" s="33">
        <v>5</v>
      </c>
      <c r="B27" s="33" t="s">
        <v>21</v>
      </c>
      <c r="C27" s="33" t="s">
        <v>78</v>
      </c>
      <c r="D27" s="38" t="s">
        <v>91</v>
      </c>
      <c r="E27" s="39" t="s">
        <v>92</v>
      </c>
      <c r="F27" s="40" t="s">
        <v>87</v>
      </c>
      <c r="G27" s="37" t="s">
        <v>88</v>
      </c>
      <c r="H27" s="36">
        <v>8.1</v>
      </c>
      <c r="I27" s="36">
        <v>8.1</v>
      </c>
      <c r="J27" s="36"/>
      <c r="K27" s="64"/>
      <c r="L27" s="62"/>
      <c r="M27" s="33" t="s">
        <v>82</v>
      </c>
      <c r="N27" s="33" t="s">
        <v>82</v>
      </c>
    </row>
    <row r="28" s="3" customFormat="1" ht="24" spans="1:14">
      <c r="A28" s="33">
        <v>6</v>
      </c>
      <c r="B28" s="33" t="s">
        <v>21</v>
      </c>
      <c r="C28" s="33" t="s">
        <v>78</v>
      </c>
      <c r="D28" s="38" t="s">
        <v>93</v>
      </c>
      <c r="E28" s="39" t="s">
        <v>94</v>
      </c>
      <c r="F28" s="40" t="s">
        <v>87</v>
      </c>
      <c r="G28" s="37" t="s">
        <v>88</v>
      </c>
      <c r="H28" s="36">
        <v>9</v>
      </c>
      <c r="I28" s="36">
        <v>9</v>
      </c>
      <c r="J28" s="36"/>
      <c r="K28" s="64"/>
      <c r="L28" s="62"/>
      <c r="M28" s="33" t="s">
        <v>82</v>
      </c>
      <c r="N28" s="33" t="s">
        <v>82</v>
      </c>
    </row>
    <row r="29" s="3" customFormat="1" ht="24" spans="1:14">
      <c r="A29" s="33">
        <v>7</v>
      </c>
      <c r="B29" s="33" t="s">
        <v>21</v>
      </c>
      <c r="C29" s="33" t="s">
        <v>78</v>
      </c>
      <c r="D29" s="38" t="s">
        <v>95</v>
      </c>
      <c r="E29" s="39" t="s">
        <v>96</v>
      </c>
      <c r="F29" s="40" t="s">
        <v>87</v>
      </c>
      <c r="G29" s="37" t="s">
        <v>88</v>
      </c>
      <c r="H29" s="36">
        <v>8.9</v>
      </c>
      <c r="I29" s="36">
        <v>8.9</v>
      </c>
      <c r="J29" s="36"/>
      <c r="K29" s="64"/>
      <c r="L29" s="62"/>
      <c r="M29" s="33" t="s">
        <v>82</v>
      </c>
      <c r="N29" s="33" t="s">
        <v>82</v>
      </c>
    </row>
    <row r="30" s="3" customFormat="1" ht="36" spans="1:14">
      <c r="A30" s="33">
        <v>8</v>
      </c>
      <c r="B30" s="33" t="s">
        <v>21</v>
      </c>
      <c r="C30" s="33" t="s">
        <v>78</v>
      </c>
      <c r="D30" s="34" t="s">
        <v>97</v>
      </c>
      <c r="E30" s="34" t="s">
        <v>98</v>
      </c>
      <c r="F30" s="33" t="s">
        <v>39</v>
      </c>
      <c r="G30" s="37" t="s">
        <v>99</v>
      </c>
      <c r="H30" s="36">
        <v>22.9</v>
      </c>
      <c r="I30" s="36">
        <v>22.9</v>
      </c>
      <c r="J30" s="36"/>
      <c r="K30" s="36"/>
      <c r="L30" s="62"/>
      <c r="M30" s="33" t="s">
        <v>82</v>
      </c>
      <c r="N30" s="33" t="s">
        <v>82</v>
      </c>
    </row>
    <row r="31" s="3" customFormat="1" ht="36" spans="1:14">
      <c r="A31" s="33">
        <v>9</v>
      </c>
      <c r="B31" s="33" t="s">
        <v>21</v>
      </c>
      <c r="C31" s="33" t="s">
        <v>78</v>
      </c>
      <c r="D31" s="34" t="s">
        <v>100</v>
      </c>
      <c r="E31" s="34" t="s">
        <v>101</v>
      </c>
      <c r="F31" s="33" t="s">
        <v>39</v>
      </c>
      <c r="G31" s="37" t="s">
        <v>102</v>
      </c>
      <c r="H31" s="36">
        <v>11.5</v>
      </c>
      <c r="I31" s="36">
        <v>11.5</v>
      </c>
      <c r="J31" s="36"/>
      <c r="K31" s="36"/>
      <c r="L31" s="62"/>
      <c r="M31" s="33" t="s">
        <v>82</v>
      </c>
      <c r="N31" s="33" t="s">
        <v>82</v>
      </c>
    </row>
    <row r="32" s="3" customFormat="1" ht="24" spans="1:14">
      <c r="A32" s="33">
        <v>10</v>
      </c>
      <c r="B32" s="33" t="s">
        <v>21</v>
      </c>
      <c r="C32" s="33" t="s">
        <v>78</v>
      </c>
      <c r="D32" s="34" t="s">
        <v>103</v>
      </c>
      <c r="E32" s="34" t="s">
        <v>104</v>
      </c>
      <c r="F32" s="33" t="s">
        <v>39</v>
      </c>
      <c r="G32" s="37" t="s">
        <v>99</v>
      </c>
      <c r="H32" s="36">
        <v>15.1</v>
      </c>
      <c r="I32" s="36">
        <v>15.1</v>
      </c>
      <c r="J32" s="36"/>
      <c r="K32" s="36"/>
      <c r="L32" s="62"/>
      <c r="M32" s="33" t="s">
        <v>82</v>
      </c>
      <c r="N32" s="33" t="s">
        <v>82</v>
      </c>
    </row>
    <row r="33" s="3" customFormat="1" ht="24" spans="1:14">
      <c r="A33" s="33">
        <v>11</v>
      </c>
      <c r="B33" s="33" t="s">
        <v>21</v>
      </c>
      <c r="C33" s="33" t="s">
        <v>78</v>
      </c>
      <c r="D33" s="34" t="s">
        <v>105</v>
      </c>
      <c r="E33" s="34" t="s">
        <v>106</v>
      </c>
      <c r="F33" s="33" t="s">
        <v>39</v>
      </c>
      <c r="G33" s="37" t="s">
        <v>107</v>
      </c>
      <c r="H33" s="36">
        <v>20</v>
      </c>
      <c r="I33" s="36">
        <v>20</v>
      </c>
      <c r="J33" s="36"/>
      <c r="K33" s="36"/>
      <c r="L33" s="62"/>
      <c r="M33" s="33" t="s">
        <v>82</v>
      </c>
      <c r="N33" s="33" t="s">
        <v>82</v>
      </c>
    </row>
    <row r="34" s="3" customFormat="1" ht="24" spans="1:14">
      <c r="A34" s="33">
        <v>12</v>
      </c>
      <c r="B34" s="33" t="s">
        <v>21</v>
      </c>
      <c r="C34" s="33" t="s">
        <v>78</v>
      </c>
      <c r="D34" s="34" t="s">
        <v>108</v>
      </c>
      <c r="E34" s="34" t="s">
        <v>109</v>
      </c>
      <c r="F34" s="33" t="s">
        <v>39</v>
      </c>
      <c r="G34" s="37" t="s">
        <v>110</v>
      </c>
      <c r="H34" s="36">
        <v>13.1</v>
      </c>
      <c r="I34" s="36">
        <v>13.1</v>
      </c>
      <c r="J34" s="36"/>
      <c r="K34" s="36"/>
      <c r="L34" s="62"/>
      <c r="M34" s="33" t="s">
        <v>82</v>
      </c>
      <c r="N34" s="33" t="s">
        <v>82</v>
      </c>
    </row>
    <row r="35" s="3" customFormat="1" ht="24" spans="1:14">
      <c r="A35" s="33">
        <v>13</v>
      </c>
      <c r="B35" s="33" t="s">
        <v>21</v>
      </c>
      <c r="C35" s="33" t="s">
        <v>78</v>
      </c>
      <c r="D35" s="34" t="s">
        <v>111</v>
      </c>
      <c r="E35" s="34" t="s">
        <v>112</v>
      </c>
      <c r="F35" s="33" t="s">
        <v>39</v>
      </c>
      <c r="G35" s="37" t="s">
        <v>76</v>
      </c>
      <c r="H35" s="36">
        <v>16.6</v>
      </c>
      <c r="I35" s="36">
        <v>16.6</v>
      </c>
      <c r="J35" s="36"/>
      <c r="K35" s="36"/>
      <c r="L35" s="62"/>
      <c r="M35" s="33" t="s">
        <v>82</v>
      </c>
      <c r="N35" s="33" t="s">
        <v>82</v>
      </c>
    </row>
    <row r="36" s="3" customFormat="1" ht="24" spans="1:14">
      <c r="A36" s="33">
        <v>14</v>
      </c>
      <c r="B36" s="33" t="s">
        <v>21</v>
      </c>
      <c r="C36" s="33" t="s">
        <v>78</v>
      </c>
      <c r="D36" s="34" t="s">
        <v>113</v>
      </c>
      <c r="E36" s="34" t="s">
        <v>114</v>
      </c>
      <c r="F36" s="33" t="s">
        <v>39</v>
      </c>
      <c r="G36" s="37" t="s">
        <v>115</v>
      </c>
      <c r="H36" s="36">
        <v>21.1</v>
      </c>
      <c r="I36" s="36">
        <v>21.1</v>
      </c>
      <c r="J36" s="36"/>
      <c r="K36" s="33"/>
      <c r="L36" s="62"/>
      <c r="M36" s="33" t="s">
        <v>82</v>
      </c>
      <c r="N36" s="33" t="s">
        <v>82</v>
      </c>
    </row>
    <row r="37" s="3" customFormat="1" ht="36" spans="1:14">
      <c r="A37" s="33">
        <v>15</v>
      </c>
      <c r="B37" s="33" t="s">
        <v>21</v>
      </c>
      <c r="C37" s="33" t="s">
        <v>78</v>
      </c>
      <c r="D37" s="41" t="s">
        <v>116</v>
      </c>
      <c r="E37" s="41" t="s">
        <v>117</v>
      </c>
      <c r="F37" s="33" t="s">
        <v>118</v>
      </c>
      <c r="G37" s="42" t="s">
        <v>119</v>
      </c>
      <c r="H37" s="36">
        <v>19.3</v>
      </c>
      <c r="I37" s="36">
        <v>19.3</v>
      </c>
      <c r="J37" s="36"/>
      <c r="K37" s="36"/>
      <c r="L37" s="62"/>
      <c r="M37" s="33" t="s">
        <v>82</v>
      </c>
      <c r="N37" s="33" t="s">
        <v>82</v>
      </c>
    </row>
    <row r="38" s="3" customFormat="1" ht="24" spans="1:14">
      <c r="A38" s="33">
        <v>16</v>
      </c>
      <c r="B38" s="33" t="s">
        <v>21</v>
      </c>
      <c r="C38" s="33" t="s">
        <v>78</v>
      </c>
      <c r="D38" s="34" t="s">
        <v>120</v>
      </c>
      <c r="E38" s="34" t="s">
        <v>121</v>
      </c>
      <c r="F38" s="33" t="s">
        <v>118</v>
      </c>
      <c r="G38" s="37" t="s">
        <v>122</v>
      </c>
      <c r="H38" s="36">
        <v>7.6</v>
      </c>
      <c r="I38" s="36">
        <v>7.6</v>
      </c>
      <c r="J38" s="36"/>
      <c r="K38" s="36"/>
      <c r="L38" s="62"/>
      <c r="M38" s="33" t="s">
        <v>82</v>
      </c>
      <c r="N38" s="33" t="s">
        <v>82</v>
      </c>
    </row>
    <row r="39" s="3" customFormat="1" ht="24" spans="1:14">
      <c r="A39" s="33">
        <v>17</v>
      </c>
      <c r="B39" s="33" t="s">
        <v>21</v>
      </c>
      <c r="C39" s="33" t="s">
        <v>78</v>
      </c>
      <c r="D39" s="34" t="s">
        <v>123</v>
      </c>
      <c r="E39" s="34" t="s">
        <v>124</v>
      </c>
      <c r="F39" s="33" t="s">
        <v>118</v>
      </c>
      <c r="G39" s="37" t="s">
        <v>125</v>
      </c>
      <c r="H39" s="36">
        <v>7.7</v>
      </c>
      <c r="I39" s="36">
        <v>7.7</v>
      </c>
      <c r="J39" s="36"/>
      <c r="K39" s="36"/>
      <c r="L39" s="62"/>
      <c r="M39" s="33" t="s">
        <v>82</v>
      </c>
      <c r="N39" s="33" t="s">
        <v>82</v>
      </c>
    </row>
    <row r="40" s="3" customFormat="1" ht="36" spans="1:14">
      <c r="A40" s="33">
        <v>18</v>
      </c>
      <c r="B40" s="33" t="s">
        <v>21</v>
      </c>
      <c r="C40" s="33" t="s">
        <v>78</v>
      </c>
      <c r="D40" s="34" t="s">
        <v>126</v>
      </c>
      <c r="E40" s="34" t="s">
        <v>127</v>
      </c>
      <c r="F40" s="33" t="s">
        <v>52</v>
      </c>
      <c r="G40" s="37" t="s">
        <v>128</v>
      </c>
      <c r="H40" s="36">
        <v>7.3</v>
      </c>
      <c r="I40" s="36">
        <v>7.3</v>
      </c>
      <c r="J40" s="36"/>
      <c r="K40" s="36"/>
      <c r="L40" s="62"/>
      <c r="M40" s="33" t="s">
        <v>82</v>
      </c>
      <c r="N40" s="33" t="s">
        <v>82</v>
      </c>
    </row>
    <row r="41" s="3" customFormat="1" ht="24" spans="1:14">
      <c r="A41" s="33">
        <v>19</v>
      </c>
      <c r="B41" s="33" t="s">
        <v>21</v>
      </c>
      <c r="C41" s="33" t="s">
        <v>78</v>
      </c>
      <c r="D41" s="34" t="s">
        <v>129</v>
      </c>
      <c r="E41" s="34" t="s">
        <v>130</v>
      </c>
      <c r="F41" s="33" t="s">
        <v>52</v>
      </c>
      <c r="G41" s="37" t="s">
        <v>131</v>
      </c>
      <c r="H41" s="36">
        <v>7.5</v>
      </c>
      <c r="I41" s="36">
        <v>7.5</v>
      </c>
      <c r="J41" s="36"/>
      <c r="K41" s="36"/>
      <c r="L41" s="62"/>
      <c r="M41" s="33" t="s">
        <v>82</v>
      </c>
      <c r="N41" s="33" t="s">
        <v>82</v>
      </c>
    </row>
    <row r="42" s="3" customFormat="1" ht="36" spans="1:14">
      <c r="A42" s="33">
        <v>20</v>
      </c>
      <c r="B42" s="33" t="s">
        <v>21</v>
      </c>
      <c r="C42" s="33" t="s">
        <v>78</v>
      </c>
      <c r="D42" s="34" t="s">
        <v>132</v>
      </c>
      <c r="E42" s="34" t="s">
        <v>133</v>
      </c>
      <c r="F42" s="33" t="s">
        <v>52</v>
      </c>
      <c r="G42" s="37" t="s">
        <v>131</v>
      </c>
      <c r="H42" s="36">
        <v>1.9</v>
      </c>
      <c r="I42" s="36">
        <v>1.9</v>
      </c>
      <c r="J42" s="36"/>
      <c r="K42" s="36"/>
      <c r="L42" s="62"/>
      <c r="M42" s="33" t="s">
        <v>82</v>
      </c>
      <c r="N42" s="33" t="s">
        <v>82</v>
      </c>
    </row>
    <row r="43" s="3" customFormat="1" ht="36" spans="1:14">
      <c r="A43" s="33">
        <v>21</v>
      </c>
      <c r="B43" s="33" t="s">
        <v>21</v>
      </c>
      <c r="C43" s="33" t="s">
        <v>78</v>
      </c>
      <c r="D43" s="34" t="s">
        <v>134</v>
      </c>
      <c r="E43" s="34" t="s">
        <v>135</v>
      </c>
      <c r="F43" s="33" t="s">
        <v>52</v>
      </c>
      <c r="G43" s="37" t="s">
        <v>131</v>
      </c>
      <c r="H43" s="36">
        <v>8.5</v>
      </c>
      <c r="I43" s="36">
        <v>8.5</v>
      </c>
      <c r="J43" s="36"/>
      <c r="K43" s="36"/>
      <c r="L43" s="62"/>
      <c r="M43" s="33" t="s">
        <v>82</v>
      </c>
      <c r="N43" s="33" t="s">
        <v>82</v>
      </c>
    </row>
    <row r="44" s="3" customFormat="1" ht="36" spans="1:14">
      <c r="A44" s="33">
        <v>22</v>
      </c>
      <c r="B44" s="33" t="s">
        <v>21</v>
      </c>
      <c r="C44" s="33" t="s">
        <v>78</v>
      </c>
      <c r="D44" s="34" t="s">
        <v>136</v>
      </c>
      <c r="E44" s="34" t="s">
        <v>137</v>
      </c>
      <c r="F44" s="33" t="s">
        <v>52</v>
      </c>
      <c r="G44" s="37" t="s">
        <v>131</v>
      </c>
      <c r="H44" s="36">
        <v>15.9</v>
      </c>
      <c r="I44" s="36">
        <v>15.9</v>
      </c>
      <c r="J44" s="36"/>
      <c r="K44" s="36"/>
      <c r="L44" s="62"/>
      <c r="M44" s="33" t="s">
        <v>82</v>
      </c>
      <c r="N44" s="33" t="s">
        <v>82</v>
      </c>
    </row>
    <row r="45" s="3" customFormat="1" ht="24" spans="1:14">
      <c r="A45" s="33">
        <v>23</v>
      </c>
      <c r="B45" s="33" t="s">
        <v>21</v>
      </c>
      <c r="C45" s="33" t="s">
        <v>78</v>
      </c>
      <c r="D45" s="41" t="s">
        <v>138</v>
      </c>
      <c r="E45" s="41" t="s">
        <v>139</v>
      </c>
      <c r="F45" s="33" t="s">
        <v>140</v>
      </c>
      <c r="G45" s="37" t="s">
        <v>141</v>
      </c>
      <c r="H45" s="36">
        <v>10.1</v>
      </c>
      <c r="I45" s="36">
        <v>10.1</v>
      </c>
      <c r="J45" s="36"/>
      <c r="K45" s="36"/>
      <c r="L45" s="62"/>
      <c r="M45" s="33" t="s">
        <v>82</v>
      </c>
      <c r="N45" s="33" t="s">
        <v>82</v>
      </c>
    </row>
    <row r="46" s="3" customFormat="1" ht="36" spans="1:14">
      <c r="A46" s="33">
        <v>24</v>
      </c>
      <c r="B46" s="33" t="s">
        <v>21</v>
      </c>
      <c r="C46" s="33" t="s">
        <v>78</v>
      </c>
      <c r="D46" s="34" t="s">
        <v>142</v>
      </c>
      <c r="E46" s="34" t="s">
        <v>143</v>
      </c>
      <c r="F46" s="33" t="s">
        <v>62</v>
      </c>
      <c r="G46" s="37" t="s">
        <v>144</v>
      </c>
      <c r="H46" s="36">
        <v>17.8</v>
      </c>
      <c r="I46" s="36">
        <v>17.8</v>
      </c>
      <c r="J46" s="36"/>
      <c r="K46" s="36"/>
      <c r="L46" s="62"/>
      <c r="M46" s="33" t="s">
        <v>82</v>
      </c>
      <c r="N46" s="33" t="s">
        <v>82</v>
      </c>
    </row>
    <row r="47" s="3" customFormat="1" ht="24" spans="1:14">
      <c r="A47" s="33">
        <v>25</v>
      </c>
      <c r="B47" s="33" t="s">
        <v>21</v>
      </c>
      <c r="C47" s="33" t="s">
        <v>78</v>
      </c>
      <c r="D47" s="41" t="s">
        <v>145</v>
      </c>
      <c r="E47" s="41" t="s">
        <v>146</v>
      </c>
      <c r="F47" s="33" t="s">
        <v>140</v>
      </c>
      <c r="G47" s="37" t="s">
        <v>147</v>
      </c>
      <c r="H47" s="36">
        <v>3.4</v>
      </c>
      <c r="I47" s="36">
        <v>3.4</v>
      </c>
      <c r="J47" s="36"/>
      <c r="K47" s="36"/>
      <c r="L47" s="62"/>
      <c r="M47" s="33" t="s">
        <v>82</v>
      </c>
      <c r="N47" s="33" t="s">
        <v>82</v>
      </c>
    </row>
    <row r="48" s="3" customFormat="1" ht="24" spans="1:14">
      <c r="A48" s="33">
        <v>26</v>
      </c>
      <c r="B48" s="33" t="s">
        <v>21</v>
      </c>
      <c r="C48" s="33" t="s">
        <v>78</v>
      </c>
      <c r="D48" s="41" t="s">
        <v>148</v>
      </c>
      <c r="E48" s="34" t="s">
        <v>149</v>
      </c>
      <c r="F48" s="33" t="s">
        <v>47</v>
      </c>
      <c r="G48" s="43" t="s">
        <v>150</v>
      </c>
      <c r="H48" s="36">
        <v>13.7</v>
      </c>
      <c r="I48" s="36">
        <v>13.7</v>
      </c>
      <c r="J48" s="36"/>
      <c r="K48" s="36"/>
      <c r="L48" s="62"/>
      <c r="M48" s="33" t="s">
        <v>82</v>
      </c>
      <c r="N48" s="33" t="s">
        <v>82</v>
      </c>
    </row>
    <row r="49" s="3" customFormat="1" ht="24" spans="1:14">
      <c r="A49" s="33">
        <v>27</v>
      </c>
      <c r="B49" s="33" t="s">
        <v>21</v>
      </c>
      <c r="C49" s="33" t="s">
        <v>78</v>
      </c>
      <c r="D49" s="41" t="s">
        <v>151</v>
      </c>
      <c r="E49" s="34" t="s">
        <v>152</v>
      </c>
      <c r="F49" s="33" t="s">
        <v>47</v>
      </c>
      <c r="G49" s="43" t="s">
        <v>153</v>
      </c>
      <c r="H49" s="36">
        <v>15.6</v>
      </c>
      <c r="I49" s="36">
        <v>15.6</v>
      </c>
      <c r="J49" s="36"/>
      <c r="K49" s="36"/>
      <c r="L49" s="62"/>
      <c r="M49" s="33" t="s">
        <v>82</v>
      </c>
      <c r="N49" s="33" t="s">
        <v>82</v>
      </c>
    </row>
    <row r="50" s="3" customFormat="1" ht="36" spans="1:14">
      <c r="A50" s="33">
        <v>28</v>
      </c>
      <c r="B50" s="33" t="s">
        <v>21</v>
      </c>
      <c r="C50" s="33" t="s">
        <v>78</v>
      </c>
      <c r="D50" s="41" t="s">
        <v>154</v>
      </c>
      <c r="E50" s="34" t="s">
        <v>155</v>
      </c>
      <c r="F50" s="33" t="s">
        <v>47</v>
      </c>
      <c r="G50" s="43" t="s">
        <v>153</v>
      </c>
      <c r="H50" s="36">
        <v>8.5</v>
      </c>
      <c r="I50" s="36">
        <v>8.5</v>
      </c>
      <c r="J50" s="36"/>
      <c r="K50" s="36"/>
      <c r="L50" s="62"/>
      <c r="M50" s="33" t="s">
        <v>82</v>
      </c>
      <c r="N50" s="33" t="s">
        <v>82</v>
      </c>
    </row>
    <row r="51" s="3" customFormat="1" ht="24" spans="1:14">
      <c r="A51" s="33">
        <v>29</v>
      </c>
      <c r="B51" s="33" t="s">
        <v>21</v>
      </c>
      <c r="C51" s="33" t="s">
        <v>78</v>
      </c>
      <c r="D51" s="41" t="s">
        <v>156</v>
      </c>
      <c r="E51" s="34" t="s">
        <v>157</v>
      </c>
      <c r="F51" s="33" t="s">
        <v>47</v>
      </c>
      <c r="G51" s="43" t="s">
        <v>158</v>
      </c>
      <c r="H51" s="36">
        <v>88.3</v>
      </c>
      <c r="I51" s="35">
        <v>39.65</v>
      </c>
      <c r="J51" s="36">
        <f>H51-I51</f>
        <v>48.65</v>
      </c>
      <c r="K51" s="36"/>
      <c r="L51" s="62"/>
      <c r="M51" s="33" t="s">
        <v>82</v>
      </c>
      <c r="N51" s="33" t="s">
        <v>82</v>
      </c>
    </row>
    <row r="52" s="3" customFormat="1" ht="24" spans="1:14">
      <c r="A52" s="33">
        <v>30</v>
      </c>
      <c r="B52" s="33" t="s">
        <v>21</v>
      </c>
      <c r="C52" s="33" t="s">
        <v>78</v>
      </c>
      <c r="D52" s="41" t="s">
        <v>159</v>
      </c>
      <c r="E52" s="34" t="s">
        <v>160</v>
      </c>
      <c r="F52" s="33" t="s">
        <v>25</v>
      </c>
      <c r="G52" s="37" t="s">
        <v>161</v>
      </c>
      <c r="H52" s="36">
        <v>4.2</v>
      </c>
      <c r="I52" s="35"/>
      <c r="J52" s="36">
        <f t="shared" ref="J52:J68" si="1">H52-I52</f>
        <v>4.2</v>
      </c>
      <c r="K52" s="36"/>
      <c r="L52" s="62"/>
      <c r="M52" s="33" t="s">
        <v>82</v>
      </c>
      <c r="N52" s="33" t="s">
        <v>82</v>
      </c>
    </row>
    <row r="53" s="3" customFormat="1" ht="24" spans="1:14">
      <c r="A53" s="33">
        <v>31</v>
      </c>
      <c r="B53" s="33" t="s">
        <v>21</v>
      </c>
      <c r="C53" s="33" t="s">
        <v>78</v>
      </c>
      <c r="D53" s="41" t="s">
        <v>162</v>
      </c>
      <c r="E53" s="34" t="s">
        <v>163</v>
      </c>
      <c r="F53" s="33" t="s">
        <v>25</v>
      </c>
      <c r="G53" s="37" t="s">
        <v>164</v>
      </c>
      <c r="H53" s="36">
        <v>29.6</v>
      </c>
      <c r="I53" s="35"/>
      <c r="J53" s="36">
        <f t="shared" si="1"/>
        <v>29.6</v>
      </c>
      <c r="K53" s="36"/>
      <c r="L53" s="62"/>
      <c r="M53" s="33" t="s">
        <v>82</v>
      </c>
      <c r="N53" s="33" t="s">
        <v>82</v>
      </c>
    </row>
    <row r="54" s="3" customFormat="1" ht="24" spans="1:14">
      <c r="A54" s="33">
        <v>32</v>
      </c>
      <c r="B54" s="33" t="s">
        <v>21</v>
      </c>
      <c r="C54" s="33" t="s">
        <v>78</v>
      </c>
      <c r="D54" s="41" t="s">
        <v>165</v>
      </c>
      <c r="E54" s="34" t="s">
        <v>166</v>
      </c>
      <c r="F54" s="33" t="s">
        <v>25</v>
      </c>
      <c r="G54" s="37" t="s">
        <v>161</v>
      </c>
      <c r="H54" s="36">
        <v>7.8</v>
      </c>
      <c r="I54" s="35"/>
      <c r="J54" s="36">
        <f t="shared" si="1"/>
        <v>7.8</v>
      </c>
      <c r="K54" s="36"/>
      <c r="L54" s="62"/>
      <c r="M54" s="33" t="s">
        <v>82</v>
      </c>
      <c r="N54" s="33" t="s">
        <v>82</v>
      </c>
    </row>
    <row r="55" s="3" customFormat="1" ht="36" spans="1:14">
      <c r="A55" s="33">
        <v>33</v>
      </c>
      <c r="B55" s="33" t="s">
        <v>21</v>
      </c>
      <c r="C55" s="33" t="s">
        <v>78</v>
      </c>
      <c r="D55" s="41" t="s">
        <v>167</v>
      </c>
      <c r="E55" s="34" t="s">
        <v>168</v>
      </c>
      <c r="F55" s="33" t="s">
        <v>25</v>
      </c>
      <c r="G55" s="37" t="s">
        <v>161</v>
      </c>
      <c r="H55" s="36">
        <v>17.5</v>
      </c>
      <c r="I55" s="35"/>
      <c r="J55" s="36">
        <f t="shared" si="1"/>
        <v>17.5</v>
      </c>
      <c r="K55" s="36"/>
      <c r="L55" s="62"/>
      <c r="M55" s="33" t="s">
        <v>82</v>
      </c>
      <c r="N55" s="33" t="s">
        <v>82</v>
      </c>
    </row>
    <row r="56" s="3" customFormat="1" ht="36" spans="1:14">
      <c r="A56" s="33">
        <v>34</v>
      </c>
      <c r="B56" s="33" t="s">
        <v>21</v>
      </c>
      <c r="C56" s="33" t="s">
        <v>78</v>
      </c>
      <c r="D56" s="41" t="s">
        <v>169</v>
      </c>
      <c r="E56" s="34" t="s">
        <v>170</v>
      </c>
      <c r="F56" s="33" t="s">
        <v>171</v>
      </c>
      <c r="G56" s="37" t="s">
        <v>172</v>
      </c>
      <c r="H56" s="36">
        <v>26.3</v>
      </c>
      <c r="I56" s="35"/>
      <c r="J56" s="36">
        <f t="shared" si="1"/>
        <v>26.3</v>
      </c>
      <c r="K56" s="36"/>
      <c r="L56" s="62"/>
      <c r="M56" s="33" t="s">
        <v>82</v>
      </c>
      <c r="N56" s="33" t="s">
        <v>82</v>
      </c>
    </row>
    <row r="57" s="3" customFormat="1" ht="24" spans="1:14">
      <c r="A57" s="33">
        <v>35</v>
      </c>
      <c r="B57" s="33" t="s">
        <v>21</v>
      </c>
      <c r="C57" s="33" t="s">
        <v>78</v>
      </c>
      <c r="D57" s="41" t="s">
        <v>173</v>
      </c>
      <c r="E57" s="34" t="s">
        <v>174</v>
      </c>
      <c r="F57" s="33" t="s">
        <v>171</v>
      </c>
      <c r="G57" s="37" t="s">
        <v>175</v>
      </c>
      <c r="H57" s="36">
        <v>95</v>
      </c>
      <c r="I57" s="35"/>
      <c r="J57" s="36">
        <f t="shared" si="1"/>
        <v>95</v>
      </c>
      <c r="K57" s="36"/>
      <c r="L57" s="62"/>
      <c r="M57" s="33" t="s">
        <v>82</v>
      </c>
      <c r="N57" s="33" t="s">
        <v>82</v>
      </c>
    </row>
    <row r="58" s="3" customFormat="1" ht="36" spans="1:14">
      <c r="A58" s="33">
        <v>36</v>
      </c>
      <c r="B58" s="33" t="s">
        <v>21</v>
      </c>
      <c r="C58" s="33" t="s">
        <v>78</v>
      </c>
      <c r="D58" s="41" t="s">
        <v>176</v>
      </c>
      <c r="E58" s="34" t="s">
        <v>177</v>
      </c>
      <c r="F58" s="33" t="s">
        <v>171</v>
      </c>
      <c r="G58" s="37" t="s">
        <v>178</v>
      </c>
      <c r="H58" s="36">
        <v>31.9</v>
      </c>
      <c r="I58" s="35"/>
      <c r="J58" s="36">
        <f t="shared" si="1"/>
        <v>31.9</v>
      </c>
      <c r="K58" s="36"/>
      <c r="L58" s="62"/>
      <c r="M58" s="33" t="s">
        <v>82</v>
      </c>
      <c r="N58" s="33" t="s">
        <v>82</v>
      </c>
    </row>
    <row r="59" s="3" customFormat="1" ht="24" spans="1:14">
      <c r="A59" s="33">
        <v>37</v>
      </c>
      <c r="B59" s="33" t="s">
        <v>21</v>
      </c>
      <c r="C59" s="33" t="s">
        <v>78</v>
      </c>
      <c r="D59" s="41" t="s">
        <v>179</v>
      </c>
      <c r="E59" s="34" t="s">
        <v>180</v>
      </c>
      <c r="F59" s="33" t="s">
        <v>47</v>
      </c>
      <c r="G59" s="37" t="s">
        <v>181</v>
      </c>
      <c r="H59" s="36">
        <v>33.1</v>
      </c>
      <c r="I59" s="35"/>
      <c r="J59" s="36">
        <f t="shared" si="1"/>
        <v>33.1</v>
      </c>
      <c r="K59" s="36"/>
      <c r="L59" s="62"/>
      <c r="M59" s="33" t="s">
        <v>82</v>
      </c>
      <c r="N59" s="33" t="s">
        <v>82</v>
      </c>
    </row>
    <row r="60" s="3" customFormat="1" ht="24" spans="1:14">
      <c r="A60" s="33">
        <v>38</v>
      </c>
      <c r="B60" s="33" t="s">
        <v>21</v>
      </c>
      <c r="C60" s="33" t="s">
        <v>78</v>
      </c>
      <c r="D60" s="41" t="s">
        <v>182</v>
      </c>
      <c r="E60" s="34" t="s">
        <v>183</v>
      </c>
      <c r="F60" s="33" t="s">
        <v>47</v>
      </c>
      <c r="G60" s="37" t="s">
        <v>184</v>
      </c>
      <c r="H60" s="36">
        <v>98.3</v>
      </c>
      <c r="I60" s="35"/>
      <c r="J60" s="36">
        <f t="shared" si="1"/>
        <v>98.3</v>
      </c>
      <c r="K60" s="36"/>
      <c r="L60" s="62"/>
      <c r="M60" s="33" t="s">
        <v>82</v>
      </c>
      <c r="N60" s="33" t="s">
        <v>82</v>
      </c>
    </row>
    <row r="61" s="3" customFormat="1" ht="36" spans="1:14">
      <c r="A61" s="33">
        <v>39</v>
      </c>
      <c r="B61" s="33" t="s">
        <v>21</v>
      </c>
      <c r="C61" s="33" t="s">
        <v>78</v>
      </c>
      <c r="D61" s="41" t="s">
        <v>185</v>
      </c>
      <c r="E61" s="34" t="s">
        <v>186</v>
      </c>
      <c r="F61" s="33" t="s">
        <v>47</v>
      </c>
      <c r="G61" s="37" t="s">
        <v>187</v>
      </c>
      <c r="H61" s="36">
        <v>237.1</v>
      </c>
      <c r="I61" s="35"/>
      <c r="J61" s="36">
        <f t="shared" si="1"/>
        <v>237.1</v>
      </c>
      <c r="K61" s="36"/>
      <c r="L61" s="62"/>
      <c r="M61" s="33" t="s">
        <v>82</v>
      </c>
      <c r="N61" s="33" t="s">
        <v>82</v>
      </c>
    </row>
    <row r="62" s="3" customFormat="1" ht="36" spans="1:14">
      <c r="A62" s="33">
        <v>40</v>
      </c>
      <c r="B62" s="33" t="s">
        <v>21</v>
      </c>
      <c r="C62" s="33" t="s">
        <v>78</v>
      </c>
      <c r="D62" s="41" t="s">
        <v>188</v>
      </c>
      <c r="E62" s="34" t="s">
        <v>189</v>
      </c>
      <c r="F62" s="33" t="s">
        <v>30</v>
      </c>
      <c r="G62" s="37" t="s">
        <v>190</v>
      </c>
      <c r="H62" s="36">
        <v>21.1</v>
      </c>
      <c r="I62" s="35"/>
      <c r="J62" s="36">
        <f t="shared" si="1"/>
        <v>21.1</v>
      </c>
      <c r="K62" s="36"/>
      <c r="L62" s="62"/>
      <c r="M62" s="33" t="s">
        <v>82</v>
      </c>
      <c r="N62" s="33" t="s">
        <v>82</v>
      </c>
    </row>
    <row r="63" s="3" customFormat="1" ht="36" spans="1:14">
      <c r="A63" s="33">
        <v>41</v>
      </c>
      <c r="B63" s="33" t="s">
        <v>21</v>
      </c>
      <c r="C63" s="33" t="s">
        <v>78</v>
      </c>
      <c r="D63" s="41" t="s">
        <v>191</v>
      </c>
      <c r="E63" s="34" t="s">
        <v>192</v>
      </c>
      <c r="F63" s="33" t="s">
        <v>62</v>
      </c>
      <c r="G63" s="37" t="s">
        <v>193</v>
      </c>
      <c r="H63" s="36">
        <v>94.4</v>
      </c>
      <c r="I63" s="35"/>
      <c r="J63" s="36">
        <f t="shared" si="1"/>
        <v>94.4</v>
      </c>
      <c r="K63" s="36"/>
      <c r="L63" s="62"/>
      <c r="M63" s="33" t="s">
        <v>82</v>
      </c>
      <c r="N63" s="33" t="s">
        <v>82</v>
      </c>
    </row>
    <row r="64" s="3" customFormat="1" ht="24" spans="1:14">
      <c r="A64" s="33">
        <v>42</v>
      </c>
      <c r="B64" s="33" t="s">
        <v>21</v>
      </c>
      <c r="C64" s="33" t="s">
        <v>78</v>
      </c>
      <c r="D64" s="41" t="s">
        <v>194</v>
      </c>
      <c r="E64" s="41" t="s">
        <v>195</v>
      </c>
      <c r="F64" s="33" t="s">
        <v>52</v>
      </c>
      <c r="G64" s="37" t="s">
        <v>196</v>
      </c>
      <c r="H64" s="36">
        <v>70.6</v>
      </c>
      <c r="I64" s="35"/>
      <c r="J64" s="36">
        <f t="shared" si="1"/>
        <v>70.6</v>
      </c>
      <c r="K64" s="36"/>
      <c r="L64" s="62"/>
      <c r="M64" s="33" t="s">
        <v>82</v>
      </c>
      <c r="N64" s="33" t="s">
        <v>82</v>
      </c>
    </row>
    <row r="65" s="3" customFormat="1" ht="36" spans="1:14">
      <c r="A65" s="33">
        <v>43</v>
      </c>
      <c r="B65" s="33" t="s">
        <v>21</v>
      </c>
      <c r="C65" s="33" t="s">
        <v>78</v>
      </c>
      <c r="D65" s="41" t="s">
        <v>197</v>
      </c>
      <c r="E65" s="39" t="s">
        <v>198</v>
      </c>
      <c r="F65" s="33" t="s">
        <v>199</v>
      </c>
      <c r="G65" s="37" t="s">
        <v>200</v>
      </c>
      <c r="H65" s="36">
        <v>28.4</v>
      </c>
      <c r="I65" s="35"/>
      <c r="J65" s="36">
        <f t="shared" si="1"/>
        <v>28.4</v>
      </c>
      <c r="K65" s="36"/>
      <c r="L65" s="62"/>
      <c r="M65" s="33" t="s">
        <v>82</v>
      </c>
      <c r="N65" s="33" t="s">
        <v>82</v>
      </c>
    </row>
    <row r="66" s="3" customFormat="1" ht="24" spans="1:14">
      <c r="A66" s="33">
        <v>44</v>
      </c>
      <c r="B66" s="33" t="s">
        <v>21</v>
      </c>
      <c r="C66" s="33" t="s">
        <v>78</v>
      </c>
      <c r="D66" s="34" t="s">
        <v>201</v>
      </c>
      <c r="E66" s="39" t="s">
        <v>202</v>
      </c>
      <c r="F66" s="33" t="s">
        <v>34</v>
      </c>
      <c r="G66" s="37" t="s">
        <v>203</v>
      </c>
      <c r="H66" s="36">
        <v>17.1</v>
      </c>
      <c r="I66" s="35"/>
      <c r="J66" s="36">
        <f t="shared" si="1"/>
        <v>17.1</v>
      </c>
      <c r="K66" s="36"/>
      <c r="L66" s="62"/>
      <c r="M66" s="33" t="s">
        <v>82</v>
      </c>
      <c r="N66" s="33" t="s">
        <v>82</v>
      </c>
    </row>
    <row r="67" s="3" customFormat="1" ht="84" spans="1:14">
      <c r="A67" s="33">
        <v>45</v>
      </c>
      <c r="B67" s="65" t="s">
        <v>21</v>
      </c>
      <c r="C67" s="66" t="s">
        <v>204</v>
      </c>
      <c r="D67" s="66" t="s">
        <v>204</v>
      </c>
      <c r="E67" s="33" t="s">
        <v>205</v>
      </c>
      <c r="F67" s="65" t="s">
        <v>171</v>
      </c>
      <c r="G67" s="65" t="s">
        <v>206</v>
      </c>
      <c r="H67" s="33">
        <v>55</v>
      </c>
      <c r="I67" s="74"/>
      <c r="J67" s="36">
        <f t="shared" si="1"/>
        <v>55</v>
      </c>
      <c r="K67" s="75"/>
      <c r="L67" s="76"/>
      <c r="M67" s="77" t="s">
        <v>207</v>
      </c>
      <c r="N67" s="77" t="s">
        <v>207</v>
      </c>
    </row>
    <row r="68" s="3" customFormat="1" ht="84" spans="1:14">
      <c r="A68" s="33">
        <v>46</v>
      </c>
      <c r="B68" s="65" t="s">
        <v>21</v>
      </c>
      <c r="C68" s="67" t="s">
        <v>208</v>
      </c>
      <c r="D68" s="67" t="s">
        <v>208</v>
      </c>
      <c r="E68" s="68" t="s">
        <v>205</v>
      </c>
      <c r="F68" s="65" t="s">
        <v>171</v>
      </c>
      <c r="G68" s="65" t="s">
        <v>209</v>
      </c>
      <c r="H68" s="33">
        <v>55</v>
      </c>
      <c r="I68" s="74"/>
      <c r="J68" s="36">
        <f t="shared" si="1"/>
        <v>55</v>
      </c>
      <c r="K68" s="75"/>
      <c r="L68" s="76"/>
      <c r="M68" s="77" t="s">
        <v>207</v>
      </c>
      <c r="N68" s="77" t="s">
        <v>207</v>
      </c>
    </row>
    <row r="69" s="3" customFormat="1" ht="33" customHeight="1" spans="1:14">
      <c r="A69" s="28" t="s">
        <v>210</v>
      </c>
      <c r="B69" s="29"/>
      <c r="C69" s="29"/>
      <c r="D69" s="30"/>
      <c r="E69" s="30"/>
      <c r="F69" s="29"/>
      <c r="G69" s="31"/>
      <c r="H69" s="32">
        <v>80</v>
      </c>
      <c r="I69" s="57"/>
      <c r="J69" s="57"/>
      <c r="K69" s="57">
        <v>80</v>
      </c>
      <c r="L69" s="59"/>
      <c r="M69" s="63"/>
      <c r="N69" s="63"/>
    </row>
    <row r="70" s="3" customFormat="1" ht="36" spans="1:14">
      <c r="A70" s="33">
        <v>1</v>
      </c>
      <c r="B70" s="33" t="s">
        <v>21</v>
      </c>
      <c r="C70" s="33" t="s">
        <v>78</v>
      </c>
      <c r="D70" s="33" t="s">
        <v>211</v>
      </c>
      <c r="E70" s="33" t="s">
        <v>212</v>
      </c>
      <c r="F70" s="33" t="s">
        <v>52</v>
      </c>
      <c r="G70" s="33" t="s">
        <v>196</v>
      </c>
      <c r="H70" s="33">
        <v>80</v>
      </c>
      <c r="I70" s="33"/>
      <c r="J70" s="33"/>
      <c r="K70" s="33">
        <v>80</v>
      </c>
      <c r="L70" s="78"/>
      <c r="M70" s="33" t="s">
        <v>207</v>
      </c>
      <c r="N70" s="33" t="s">
        <v>207</v>
      </c>
    </row>
    <row r="71" s="3" customFormat="1" ht="32" customHeight="1" spans="1:14">
      <c r="A71" s="28" t="s">
        <v>213</v>
      </c>
      <c r="B71" s="29"/>
      <c r="C71" s="29"/>
      <c r="D71" s="30"/>
      <c r="E71" s="30"/>
      <c r="F71" s="29"/>
      <c r="G71" s="31"/>
      <c r="H71" s="32">
        <v>80</v>
      </c>
      <c r="I71" s="57"/>
      <c r="J71" s="57"/>
      <c r="K71" s="57">
        <v>80</v>
      </c>
      <c r="L71" s="59"/>
      <c r="M71" s="63"/>
      <c r="N71" s="63"/>
    </row>
    <row r="72" s="6" customFormat="1" ht="36" spans="1:14">
      <c r="A72" s="33">
        <v>1</v>
      </c>
      <c r="B72" s="33" t="s">
        <v>21</v>
      </c>
      <c r="C72" s="33" t="s">
        <v>78</v>
      </c>
      <c r="D72" s="33" t="s">
        <v>214</v>
      </c>
      <c r="E72" s="33" t="s">
        <v>215</v>
      </c>
      <c r="F72" s="33" t="s">
        <v>47</v>
      </c>
      <c r="G72" s="33" t="s">
        <v>184</v>
      </c>
      <c r="H72" s="33">
        <v>80</v>
      </c>
      <c r="I72" s="33"/>
      <c r="J72" s="33"/>
      <c r="K72" s="33">
        <v>80</v>
      </c>
      <c r="L72" s="78"/>
      <c r="M72" s="33" t="s">
        <v>207</v>
      </c>
      <c r="N72" s="33" t="s">
        <v>207</v>
      </c>
    </row>
    <row r="73" s="3" customFormat="1" ht="32" customHeight="1" spans="1:14">
      <c r="A73" s="28" t="s">
        <v>216</v>
      </c>
      <c r="B73" s="29"/>
      <c r="C73" s="29"/>
      <c r="D73" s="30"/>
      <c r="E73" s="30"/>
      <c r="F73" s="29"/>
      <c r="G73" s="31"/>
      <c r="H73" s="32">
        <v>106.5</v>
      </c>
      <c r="I73" s="57">
        <v>106.5</v>
      </c>
      <c r="J73" s="58"/>
      <c r="K73" s="58"/>
      <c r="L73" s="59"/>
      <c r="M73" s="63"/>
      <c r="N73" s="63"/>
    </row>
    <row r="74" s="3" customFormat="1" ht="48" spans="1:14">
      <c r="A74" s="33">
        <v>1</v>
      </c>
      <c r="B74" s="33" t="s">
        <v>21</v>
      </c>
      <c r="C74" s="33" t="s">
        <v>78</v>
      </c>
      <c r="D74" s="34" t="s">
        <v>217</v>
      </c>
      <c r="E74" s="34" t="s">
        <v>218</v>
      </c>
      <c r="F74" s="33" t="s">
        <v>39</v>
      </c>
      <c r="G74" s="33" t="s">
        <v>219</v>
      </c>
      <c r="H74" s="33">
        <v>106.5</v>
      </c>
      <c r="I74" s="36" t="s">
        <v>220</v>
      </c>
      <c r="J74" s="33"/>
      <c r="K74" s="33"/>
      <c r="L74" s="78"/>
      <c r="M74" s="33" t="s">
        <v>221</v>
      </c>
      <c r="N74" s="33" t="s">
        <v>221</v>
      </c>
    </row>
    <row r="75" s="3" customFormat="1" ht="32" customHeight="1" spans="1:14">
      <c r="A75" s="28" t="s">
        <v>222</v>
      </c>
      <c r="B75" s="29"/>
      <c r="C75" s="29"/>
      <c r="D75" s="30"/>
      <c r="E75" s="30"/>
      <c r="F75" s="29"/>
      <c r="G75" s="31"/>
      <c r="H75" s="32">
        <f>SUM(H76:H120)</f>
        <v>2235.041074</v>
      </c>
      <c r="I75" s="79">
        <v>990</v>
      </c>
      <c r="J75" s="57">
        <v>380</v>
      </c>
      <c r="K75" s="57">
        <v>865.041</v>
      </c>
      <c r="L75" s="59"/>
      <c r="M75" s="63"/>
      <c r="N75" s="63"/>
    </row>
    <row r="76" s="3" customFormat="1" ht="36" spans="1:14">
      <c r="A76" s="33">
        <v>1</v>
      </c>
      <c r="B76" s="33" t="s">
        <v>21</v>
      </c>
      <c r="C76" s="33" t="s">
        <v>223</v>
      </c>
      <c r="D76" s="33" t="s">
        <v>224</v>
      </c>
      <c r="E76" s="33" t="s">
        <v>225</v>
      </c>
      <c r="F76" s="33" t="s">
        <v>140</v>
      </c>
      <c r="G76" s="33" t="s">
        <v>226</v>
      </c>
      <c r="H76" s="35">
        <v>25.061391</v>
      </c>
      <c r="I76" s="35">
        <v>25.061391</v>
      </c>
      <c r="J76" s="33"/>
      <c r="K76" s="33"/>
      <c r="L76" s="78"/>
      <c r="M76" s="33" t="s">
        <v>207</v>
      </c>
      <c r="N76" s="33" t="s">
        <v>207</v>
      </c>
    </row>
    <row r="77" s="3" customFormat="1" ht="36" spans="1:14">
      <c r="A77" s="33">
        <v>2</v>
      </c>
      <c r="B77" s="33" t="s">
        <v>21</v>
      </c>
      <c r="C77" s="33" t="s">
        <v>223</v>
      </c>
      <c r="D77" s="33" t="s">
        <v>227</v>
      </c>
      <c r="E77" s="33" t="s">
        <v>228</v>
      </c>
      <c r="F77" s="33" t="s">
        <v>140</v>
      </c>
      <c r="G77" s="33" t="s">
        <v>229</v>
      </c>
      <c r="H77" s="35">
        <v>21.340122</v>
      </c>
      <c r="I77" s="35">
        <v>21.340122</v>
      </c>
      <c r="J77" s="33"/>
      <c r="K77" s="33"/>
      <c r="L77" s="78"/>
      <c r="M77" s="33" t="s">
        <v>207</v>
      </c>
      <c r="N77" s="33" t="s">
        <v>207</v>
      </c>
    </row>
    <row r="78" s="3" customFormat="1" ht="36" spans="1:14">
      <c r="A78" s="33">
        <v>3</v>
      </c>
      <c r="B78" s="33" t="s">
        <v>21</v>
      </c>
      <c r="C78" s="33" t="s">
        <v>223</v>
      </c>
      <c r="D78" s="33" t="s">
        <v>230</v>
      </c>
      <c r="E78" s="33" t="s">
        <v>231</v>
      </c>
      <c r="F78" s="33" t="s">
        <v>140</v>
      </c>
      <c r="G78" s="33" t="s">
        <v>232</v>
      </c>
      <c r="H78" s="35">
        <v>10.368188</v>
      </c>
      <c r="I78" s="35">
        <v>10.368188</v>
      </c>
      <c r="J78" s="33"/>
      <c r="K78" s="33"/>
      <c r="L78" s="78"/>
      <c r="M78" s="33" t="s">
        <v>207</v>
      </c>
      <c r="N78" s="33" t="s">
        <v>207</v>
      </c>
    </row>
    <row r="79" s="3" customFormat="1" ht="36" spans="1:14">
      <c r="A79" s="33">
        <v>4</v>
      </c>
      <c r="B79" s="33" t="s">
        <v>21</v>
      </c>
      <c r="C79" s="33" t="s">
        <v>223</v>
      </c>
      <c r="D79" s="33" t="s">
        <v>233</v>
      </c>
      <c r="E79" s="33" t="s">
        <v>234</v>
      </c>
      <c r="F79" s="33" t="s">
        <v>118</v>
      </c>
      <c r="G79" s="33" t="s">
        <v>235</v>
      </c>
      <c r="H79" s="35">
        <v>69.942458</v>
      </c>
      <c r="I79" s="35">
        <v>69.942458</v>
      </c>
      <c r="J79" s="33"/>
      <c r="K79" s="33"/>
      <c r="L79" s="78"/>
      <c r="M79" s="33" t="s">
        <v>207</v>
      </c>
      <c r="N79" s="33" t="s">
        <v>207</v>
      </c>
    </row>
    <row r="80" s="3" customFormat="1" ht="36" spans="1:14">
      <c r="A80" s="33">
        <v>5</v>
      </c>
      <c r="B80" s="33" t="s">
        <v>21</v>
      </c>
      <c r="C80" s="33" t="s">
        <v>223</v>
      </c>
      <c r="D80" s="33" t="s">
        <v>236</v>
      </c>
      <c r="E80" s="33" t="s">
        <v>237</v>
      </c>
      <c r="F80" s="33" t="s">
        <v>118</v>
      </c>
      <c r="G80" s="33" t="s">
        <v>238</v>
      </c>
      <c r="H80" s="35">
        <v>57.855262</v>
      </c>
      <c r="I80" s="35">
        <v>57.855262</v>
      </c>
      <c r="J80" s="33"/>
      <c r="K80" s="33"/>
      <c r="L80" s="78"/>
      <c r="M80" s="33" t="s">
        <v>207</v>
      </c>
      <c r="N80" s="33" t="s">
        <v>207</v>
      </c>
    </row>
    <row r="81" s="3" customFormat="1" ht="36" spans="1:14">
      <c r="A81" s="33">
        <v>6</v>
      </c>
      <c r="B81" s="33" t="s">
        <v>21</v>
      </c>
      <c r="C81" s="33" t="s">
        <v>223</v>
      </c>
      <c r="D81" s="33" t="s">
        <v>239</v>
      </c>
      <c r="E81" s="33" t="s">
        <v>240</v>
      </c>
      <c r="F81" s="33" t="s">
        <v>47</v>
      </c>
      <c r="G81" s="33" t="s">
        <v>241</v>
      </c>
      <c r="H81" s="35">
        <v>90.965627</v>
      </c>
      <c r="I81" s="35">
        <v>90.965627</v>
      </c>
      <c r="J81" s="33"/>
      <c r="K81" s="33"/>
      <c r="L81" s="78"/>
      <c r="M81" s="33" t="s">
        <v>207</v>
      </c>
      <c r="N81" s="33" t="s">
        <v>207</v>
      </c>
    </row>
    <row r="82" s="3" customFormat="1" ht="36" spans="1:14">
      <c r="A82" s="33">
        <v>7</v>
      </c>
      <c r="B82" s="33" t="s">
        <v>21</v>
      </c>
      <c r="C82" s="33" t="s">
        <v>223</v>
      </c>
      <c r="D82" s="33" t="s">
        <v>242</v>
      </c>
      <c r="E82" s="33" t="s">
        <v>243</v>
      </c>
      <c r="F82" s="33" t="s">
        <v>47</v>
      </c>
      <c r="G82" s="33" t="s">
        <v>244</v>
      </c>
      <c r="H82" s="35">
        <v>38.744619</v>
      </c>
      <c r="I82" s="35">
        <v>38.744619</v>
      </c>
      <c r="J82" s="33"/>
      <c r="K82" s="33"/>
      <c r="L82" s="78"/>
      <c r="M82" s="33" t="s">
        <v>207</v>
      </c>
      <c r="N82" s="33" t="s">
        <v>207</v>
      </c>
    </row>
    <row r="83" s="3" customFormat="1" ht="48" spans="1:14">
      <c r="A83" s="33">
        <v>8</v>
      </c>
      <c r="B83" s="33" t="s">
        <v>21</v>
      </c>
      <c r="C83" s="33" t="s">
        <v>223</v>
      </c>
      <c r="D83" s="33" t="s">
        <v>245</v>
      </c>
      <c r="E83" s="33" t="s">
        <v>246</v>
      </c>
      <c r="F83" s="33" t="s">
        <v>39</v>
      </c>
      <c r="G83" s="33" t="s">
        <v>247</v>
      </c>
      <c r="H83" s="35">
        <v>57.200429</v>
      </c>
      <c r="I83" s="35">
        <v>57.200429</v>
      </c>
      <c r="J83" s="33"/>
      <c r="K83" s="33"/>
      <c r="L83" s="78"/>
      <c r="M83" s="33" t="s">
        <v>207</v>
      </c>
      <c r="N83" s="33" t="s">
        <v>207</v>
      </c>
    </row>
    <row r="84" s="3" customFormat="1" ht="36" spans="1:14">
      <c r="A84" s="33">
        <v>9</v>
      </c>
      <c r="B84" s="33" t="s">
        <v>21</v>
      </c>
      <c r="C84" s="33" t="s">
        <v>223</v>
      </c>
      <c r="D84" s="33" t="s">
        <v>248</v>
      </c>
      <c r="E84" s="33" t="s">
        <v>249</v>
      </c>
      <c r="F84" s="33" t="s">
        <v>39</v>
      </c>
      <c r="G84" s="33" t="s">
        <v>250</v>
      </c>
      <c r="H84" s="35">
        <v>17.123772</v>
      </c>
      <c r="I84" s="35">
        <v>17.123772</v>
      </c>
      <c r="J84" s="33"/>
      <c r="K84" s="33"/>
      <c r="L84" s="78"/>
      <c r="M84" s="33" t="s">
        <v>207</v>
      </c>
      <c r="N84" s="33" t="s">
        <v>207</v>
      </c>
    </row>
    <row r="85" s="3" customFormat="1" ht="36" spans="1:14">
      <c r="A85" s="33">
        <v>10</v>
      </c>
      <c r="B85" s="33" t="s">
        <v>21</v>
      </c>
      <c r="C85" s="33" t="s">
        <v>223</v>
      </c>
      <c r="D85" s="33" t="s">
        <v>251</v>
      </c>
      <c r="E85" s="33" t="s">
        <v>252</v>
      </c>
      <c r="F85" s="33" t="s">
        <v>52</v>
      </c>
      <c r="G85" s="33" t="s">
        <v>253</v>
      </c>
      <c r="H85" s="35">
        <v>29.32716</v>
      </c>
      <c r="I85" s="35">
        <v>29.32716</v>
      </c>
      <c r="J85" s="33"/>
      <c r="K85" s="33"/>
      <c r="L85" s="78"/>
      <c r="M85" s="33" t="s">
        <v>207</v>
      </c>
      <c r="N85" s="33" t="s">
        <v>207</v>
      </c>
    </row>
    <row r="86" s="3" customFormat="1" ht="36" spans="1:14">
      <c r="A86" s="33">
        <v>11</v>
      </c>
      <c r="B86" s="33" t="s">
        <v>21</v>
      </c>
      <c r="C86" s="33" t="s">
        <v>223</v>
      </c>
      <c r="D86" s="33" t="s">
        <v>254</v>
      </c>
      <c r="E86" s="33" t="s">
        <v>255</v>
      </c>
      <c r="F86" s="33" t="s">
        <v>52</v>
      </c>
      <c r="G86" s="33" t="s">
        <v>256</v>
      </c>
      <c r="H86" s="35">
        <v>26.98647</v>
      </c>
      <c r="I86" s="35">
        <v>26.98647</v>
      </c>
      <c r="J86" s="33"/>
      <c r="K86" s="33"/>
      <c r="L86" s="78"/>
      <c r="M86" s="33" t="s">
        <v>207</v>
      </c>
      <c r="N86" s="33" t="s">
        <v>207</v>
      </c>
    </row>
    <row r="87" s="3" customFormat="1" ht="72" spans="1:14">
      <c r="A87" s="33">
        <v>12</v>
      </c>
      <c r="B87" s="33" t="s">
        <v>21</v>
      </c>
      <c r="C87" s="33" t="s">
        <v>223</v>
      </c>
      <c r="D87" s="33" t="s">
        <v>257</v>
      </c>
      <c r="E87" s="33" t="s">
        <v>258</v>
      </c>
      <c r="F87" s="33" t="s">
        <v>199</v>
      </c>
      <c r="G87" s="33" t="s">
        <v>259</v>
      </c>
      <c r="H87" s="35">
        <v>139.558797</v>
      </c>
      <c r="I87" s="35">
        <v>139.558797</v>
      </c>
      <c r="J87" s="33"/>
      <c r="K87" s="33"/>
      <c r="L87" s="78"/>
      <c r="M87" s="33" t="s">
        <v>207</v>
      </c>
      <c r="N87" s="33" t="s">
        <v>207</v>
      </c>
    </row>
    <row r="88" s="3" customFormat="1" ht="36" spans="1:14">
      <c r="A88" s="33">
        <v>13</v>
      </c>
      <c r="B88" s="33" t="s">
        <v>21</v>
      </c>
      <c r="C88" s="33" t="s">
        <v>223</v>
      </c>
      <c r="D88" s="33" t="s">
        <v>260</v>
      </c>
      <c r="E88" s="33" t="s">
        <v>261</v>
      </c>
      <c r="F88" s="33" t="s">
        <v>199</v>
      </c>
      <c r="G88" s="33" t="s">
        <v>262</v>
      </c>
      <c r="H88" s="35">
        <v>42.854917</v>
      </c>
      <c r="I88" s="35">
        <v>42.854917</v>
      </c>
      <c r="J88" s="33"/>
      <c r="K88" s="33"/>
      <c r="L88" s="78"/>
      <c r="M88" s="33" t="s">
        <v>207</v>
      </c>
      <c r="N88" s="33" t="s">
        <v>207</v>
      </c>
    </row>
    <row r="89" s="3" customFormat="1" ht="36" spans="1:14">
      <c r="A89" s="33">
        <v>14</v>
      </c>
      <c r="B89" s="33" t="s">
        <v>21</v>
      </c>
      <c r="C89" s="33" t="s">
        <v>223</v>
      </c>
      <c r="D89" s="33" t="s">
        <v>263</v>
      </c>
      <c r="E89" s="33" t="s">
        <v>264</v>
      </c>
      <c r="F89" s="33" t="s">
        <v>34</v>
      </c>
      <c r="G89" s="33" t="s">
        <v>265</v>
      </c>
      <c r="H89" s="35">
        <v>20.214584</v>
      </c>
      <c r="I89" s="35">
        <v>20.214584</v>
      </c>
      <c r="J89" s="33"/>
      <c r="K89" s="33"/>
      <c r="L89" s="78"/>
      <c r="M89" s="33" t="s">
        <v>207</v>
      </c>
      <c r="N89" s="33" t="s">
        <v>207</v>
      </c>
    </row>
    <row r="90" s="3" customFormat="1" ht="36" spans="1:14">
      <c r="A90" s="33">
        <v>15</v>
      </c>
      <c r="B90" s="33" t="s">
        <v>21</v>
      </c>
      <c r="C90" s="33" t="s">
        <v>223</v>
      </c>
      <c r="D90" s="33" t="s">
        <v>266</v>
      </c>
      <c r="E90" s="33" t="s">
        <v>267</v>
      </c>
      <c r="F90" s="33" t="s">
        <v>34</v>
      </c>
      <c r="G90" s="33" t="s">
        <v>268</v>
      </c>
      <c r="H90" s="35">
        <v>19.001708</v>
      </c>
      <c r="I90" s="35">
        <v>19.001708</v>
      </c>
      <c r="J90" s="33"/>
      <c r="K90" s="33"/>
      <c r="L90" s="78"/>
      <c r="M90" s="33" t="s">
        <v>207</v>
      </c>
      <c r="N90" s="33" t="s">
        <v>207</v>
      </c>
    </row>
    <row r="91" s="3" customFormat="1" ht="36" spans="1:14">
      <c r="A91" s="33">
        <v>16</v>
      </c>
      <c r="B91" s="33" t="s">
        <v>21</v>
      </c>
      <c r="C91" s="33" t="s">
        <v>223</v>
      </c>
      <c r="D91" s="33" t="s">
        <v>269</v>
      </c>
      <c r="E91" s="33" t="s">
        <v>270</v>
      </c>
      <c r="F91" s="33" t="s">
        <v>34</v>
      </c>
      <c r="G91" s="33" t="s">
        <v>271</v>
      </c>
      <c r="H91" s="35">
        <v>14.150209</v>
      </c>
      <c r="I91" s="35">
        <v>14.150209</v>
      </c>
      <c r="J91" s="33"/>
      <c r="K91" s="33"/>
      <c r="L91" s="78"/>
      <c r="M91" s="33" t="s">
        <v>207</v>
      </c>
      <c r="N91" s="33" t="s">
        <v>207</v>
      </c>
    </row>
    <row r="92" s="3" customFormat="1" ht="84" spans="1:14">
      <c r="A92" s="33">
        <v>17</v>
      </c>
      <c r="B92" s="33" t="s">
        <v>21</v>
      </c>
      <c r="C92" s="33" t="s">
        <v>223</v>
      </c>
      <c r="D92" s="33" t="s">
        <v>272</v>
      </c>
      <c r="E92" s="33" t="s">
        <v>273</v>
      </c>
      <c r="F92" s="33" t="s">
        <v>34</v>
      </c>
      <c r="G92" s="33" t="s">
        <v>274</v>
      </c>
      <c r="H92" s="35">
        <v>83.483101</v>
      </c>
      <c r="I92" s="35">
        <v>83.483101</v>
      </c>
      <c r="J92" s="33"/>
      <c r="K92" s="33"/>
      <c r="L92" s="78"/>
      <c r="M92" s="33" t="s">
        <v>207</v>
      </c>
      <c r="N92" s="33" t="s">
        <v>207</v>
      </c>
    </row>
    <row r="93" s="3" customFormat="1" ht="36" spans="1:14">
      <c r="A93" s="33">
        <v>18</v>
      </c>
      <c r="B93" s="33" t="s">
        <v>21</v>
      </c>
      <c r="C93" s="33" t="s">
        <v>223</v>
      </c>
      <c r="D93" s="33" t="s">
        <v>275</v>
      </c>
      <c r="E93" s="33" t="s">
        <v>276</v>
      </c>
      <c r="F93" s="33" t="s">
        <v>171</v>
      </c>
      <c r="G93" s="33" t="s">
        <v>277</v>
      </c>
      <c r="H93" s="35">
        <v>80.858335</v>
      </c>
      <c r="I93" s="35">
        <v>80.858335</v>
      </c>
      <c r="J93" s="33"/>
      <c r="K93" s="33"/>
      <c r="L93" s="78"/>
      <c r="M93" s="33" t="s">
        <v>207</v>
      </c>
      <c r="N93" s="33" t="s">
        <v>207</v>
      </c>
    </row>
    <row r="94" s="3" customFormat="1" ht="36" spans="1:14">
      <c r="A94" s="33">
        <v>19</v>
      </c>
      <c r="B94" s="33" t="s">
        <v>21</v>
      </c>
      <c r="C94" s="33" t="s">
        <v>223</v>
      </c>
      <c r="D94" s="33" t="s">
        <v>278</v>
      </c>
      <c r="E94" s="33" t="s">
        <v>279</v>
      </c>
      <c r="F94" s="33" t="s">
        <v>171</v>
      </c>
      <c r="G94" s="33" t="s">
        <v>280</v>
      </c>
      <c r="H94" s="35">
        <v>37.50517</v>
      </c>
      <c r="I94" s="35">
        <v>37.50517</v>
      </c>
      <c r="J94" s="33"/>
      <c r="K94" s="33"/>
      <c r="L94" s="78"/>
      <c r="M94" s="33" t="s">
        <v>207</v>
      </c>
      <c r="N94" s="33" t="s">
        <v>207</v>
      </c>
    </row>
    <row r="95" s="3" customFormat="1" ht="36" spans="1:14">
      <c r="A95" s="33">
        <v>20</v>
      </c>
      <c r="B95" s="33" t="s">
        <v>21</v>
      </c>
      <c r="C95" s="33" t="s">
        <v>223</v>
      </c>
      <c r="D95" s="33" t="s">
        <v>281</v>
      </c>
      <c r="E95" s="33" t="s">
        <v>282</v>
      </c>
      <c r="F95" s="33" t="s">
        <v>171</v>
      </c>
      <c r="G95" s="33" t="s">
        <v>283</v>
      </c>
      <c r="H95" s="35">
        <v>97.030002</v>
      </c>
      <c r="I95" s="35">
        <v>97.030002</v>
      </c>
      <c r="J95" s="33"/>
      <c r="K95" s="33"/>
      <c r="L95" s="78"/>
      <c r="M95" s="33" t="s">
        <v>207</v>
      </c>
      <c r="N95" s="33" t="s">
        <v>207</v>
      </c>
    </row>
    <row r="96" s="3" customFormat="1" ht="36" spans="1:14">
      <c r="A96" s="33">
        <v>21</v>
      </c>
      <c r="B96" s="33" t="s">
        <v>21</v>
      </c>
      <c r="C96" s="33" t="s">
        <v>223</v>
      </c>
      <c r="D96" s="33" t="s">
        <v>284</v>
      </c>
      <c r="E96" s="33" t="s">
        <v>285</v>
      </c>
      <c r="F96" s="33" t="s">
        <v>72</v>
      </c>
      <c r="G96" s="33" t="s">
        <v>286</v>
      </c>
      <c r="H96" s="35">
        <v>56.600834</v>
      </c>
      <c r="I96" s="33">
        <v>10.43</v>
      </c>
      <c r="J96" s="33">
        <v>46.17</v>
      </c>
      <c r="K96" s="33"/>
      <c r="L96" s="78"/>
      <c r="M96" s="33" t="s">
        <v>207</v>
      </c>
      <c r="N96" s="33" t="s">
        <v>207</v>
      </c>
    </row>
    <row r="97" s="3" customFormat="1" ht="60" spans="1:14">
      <c r="A97" s="33">
        <v>22</v>
      </c>
      <c r="B97" s="33" t="s">
        <v>21</v>
      </c>
      <c r="C97" s="33" t="s">
        <v>223</v>
      </c>
      <c r="D97" s="33" t="s">
        <v>287</v>
      </c>
      <c r="E97" s="33" t="s">
        <v>288</v>
      </c>
      <c r="F97" s="33" t="s">
        <v>289</v>
      </c>
      <c r="G97" s="33" t="s">
        <v>290</v>
      </c>
      <c r="H97" s="35">
        <v>54.768817</v>
      </c>
      <c r="I97" s="36"/>
      <c r="J97" s="35">
        <v>54.768817</v>
      </c>
      <c r="K97" s="33"/>
      <c r="L97" s="78"/>
      <c r="M97" s="33" t="s">
        <v>207</v>
      </c>
      <c r="N97" s="33" t="s">
        <v>207</v>
      </c>
    </row>
    <row r="98" s="3" customFormat="1" ht="36" spans="1:14">
      <c r="A98" s="33">
        <v>23</v>
      </c>
      <c r="B98" s="33" t="s">
        <v>21</v>
      </c>
      <c r="C98" s="33" t="s">
        <v>223</v>
      </c>
      <c r="D98" s="33" t="s">
        <v>291</v>
      </c>
      <c r="E98" s="33" t="s">
        <v>292</v>
      </c>
      <c r="F98" s="33" t="s">
        <v>62</v>
      </c>
      <c r="G98" s="33" t="s">
        <v>293</v>
      </c>
      <c r="H98" s="35">
        <v>20.214584</v>
      </c>
      <c r="I98" s="36"/>
      <c r="J98" s="35">
        <v>20.214584</v>
      </c>
      <c r="K98" s="33"/>
      <c r="L98" s="78"/>
      <c r="M98" s="33" t="s">
        <v>207</v>
      </c>
      <c r="N98" s="33" t="s">
        <v>207</v>
      </c>
    </row>
    <row r="99" s="3" customFormat="1" ht="36" spans="1:14">
      <c r="A99" s="33">
        <v>24</v>
      </c>
      <c r="B99" s="33" t="s">
        <v>21</v>
      </c>
      <c r="C99" s="33" t="s">
        <v>223</v>
      </c>
      <c r="D99" s="33" t="s">
        <v>294</v>
      </c>
      <c r="E99" s="33" t="s">
        <v>295</v>
      </c>
      <c r="F99" s="33" t="s">
        <v>43</v>
      </c>
      <c r="G99" s="33" t="s">
        <v>296</v>
      </c>
      <c r="H99" s="35">
        <v>16.171667</v>
      </c>
      <c r="I99" s="33"/>
      <c r="J99" s="35">
        <v>16.171667</v>
      </c>
      <c r="K99" s="33"/>
      <c r="L99" s="78"/>
      <c r="M99" s="33" t="s">
        <v>207</v>
      </c>
      <c r="N99" s="33" t="s">
        <v>207</v>
      </c>
    </row>
    <row r="100" s="3" customFormat="1" ht="36" spans="1:14">
      <c r="A100" s="33">
        <v>25</v>
      </c>
      <c r="B100" s="33" t="s">
        <v>21</v>
      </c>
      <c r="C100" s="33" t="s">
        <v>223</v>
      </c>
      <c r="D100" s="33" t="s">
        <v>297</v>
      </c>
      <c r="E100" s="33" t="s">
        <v>295</v>
      </c>
      <c r="F100" s="33" t="s">
        <v>43</v>
      </c>
      <c r="G100" s="33" t="s">
        <v>298</v>
      </c>
      <c r="H100" s="35">
        <v>16.171667</v>
      </c>
      <c r="I100" s="33"/>
      <c r="J100" s="35">
        <v>16.171667</v>
      </c>
      <c r="K100" s="33"/>
      <c r="L100" s="78"/>
      <c r="M100" s="33" t="s">
        <v>207</v>
      </c>
      <c r="N100" s="33" t="s">
        <v>207</v>
      </c>
    </row>
    <row r="101" s="3" customFormat="1" ht="36" spans="1:14">
      <c r="A101" s="33">
        <v>26</v>
      </c>
      <c r="B101" s="33" t="s">
        <v>21</v>
      </c>
      <c r="C101" s="33" t="s">
        <v>223</v>
      </c>
      <c r="D101" s="33" t="s">
        <v>299</v>
      </c>
      <c r="E101" s="33" t="s">
        <v>300</v>
      </c>
      <c r="F101" s="33" t="s">
        <v>30</v>
      </c>
      <c r="G101" s="33" t="s">
        <v>301</v>
      </c>
      <c r="H101" s="35">
        <v>26.278959</v>
      </c>
      <c r="I101" s="33"/>
      <c r="J101" s="35">
        <v>26.278959</v>
      </c>
      <c r="K101" s="33"/>
      <c r="L101" s="78"/>
      <c r="M101" s="33" t="s">
        <v>207</v>
      </c>
      <c r="N101" s="33" t="s">
        <v>207</v>
      </c>
    </row>
    <row r="102" s="3" customFormat="1" ht="36" spans="1:14">
      <c r="A102" s="33">
        <v>27</v>
      </c>
      <c r="B102" s="33" t="s">
        <v>21</v>
      </c>
      <c r="C102" s="33" t="s">
        <v>223</v>
      </c>
      <c r="D102" s="33" t="s">
        <v>302</v>
      </c>
      <c r="E102" s="33" t="s">
        <v>303</v>
      </c>
      <c r="F102" s="33" t="s">
        <v>30</v>
      </c>
      <c r="G102" s="33" t="s">
        <v>304</v>
      </c>
      <c r="H102" s="35">
        <v>82.706908</v>
      </c>
      <c r="I102" s="33"/>
      <c r="J102" s="35">
        <v>82.706908</v>
      </c>
      <c r="K102" s="33"/>
      <c r="L102" s="78"/>
      <c r="M102" s="33" t="s">
        <v>207</v>
      </c>
      <c r="N102" s="33" t="s">
        <v>207</v>
      </c>
    </row>
    <row r="103" s="3" customFormat="1" ht="36" spans="1:14">
      <c r="A103" s="33">
        <v>28</v>
      </c>
      <c r="B103" s="33" t="s">
        <v>21</v>
      </c>
      <c r="C103" s="33" t="s">
        <v>223</v>
      </c>
      <c r="D103" s="33" t="s">
        <v>305</v>
      </c>
      <c r="E103" s="33" t="s">
        <v>306</v>
      </c>
      <c r="F103" s="33" t="s">
        <v>30</v>
      </c>
      <c r="G103" s="33" t="s">
        <v>307</v>
      </c>
      <c r="H103" s="35">
        <v>33.690974</v>
      </c>
      <c r="I103" s="33"/>
      <c r="J103" s="35">
        <v>33.690974</v>
      </c>
      <c r="K103" s="33"/>
      <c r="L103" s="78"/>
      <c r="M103" s="33" t="s">
        <v>207</v>
      </c>
      <c r="N103" s="33" t="s">
        <v>207</v>
      </c>
    </row>
    <row r="104" s="3" customFormat="1" ht="36" spans="1:14">
      <c r="A104" s="33">
        <v>29</v>
      </c>
      <c r="B104" s="33" t="s">
        <v>21</v>
      </c>
      <c r="C104" s="33" t="s">
        <v>223</v>
      </c>
      <c r="D104" s="33" t="s">
        <v>308</v>
      </c>
      <c r="E104" s="33" t="s">
        <v>309</v>
      </c>
      <c r="F104" s="33" t="s">
        <v>25</v>
      </c>
      <c r="G104" s="33" t="s">
        <v>310</v>
      </c>
      <c r="H104" s="35">
        <v>72.772502</v>
      </c>
      <c r="I104" s="33"/>
      <c r="J104" s="35">
        <v>72.772502</v>
      </c>
      <c r="K104" s="33"/>
      <c r="L104" s="78"/>
      <c r="M104" s="33" t="s">
        <v>207</v>
      </c>
      <c r="N104" s="33" t="s">
        <v>207</v>
      </c>
    </row>
    <row r="105" s="3" customFormat="1" ht="48" spans="1:14">
      <c r="A105" s="33">
        <v>30</v>
      </c>
      <c r="B105" s="33" t="s">
        <v>21</v>
      </c>
      <c r="C105" s="33" t="s">
        <v>223</v>
      </c>
      <c r="D105" s="33" t="s">
        <v>311</v>
      </c>
      <c r="E105" s="33" t="s">
        <v>312</v>
      </c>
      <c r="F105" s="33" t="s">
        <v>25</v>
      </c>
      <c r="G105" s="33" t="s">
        <v>313</v>
      </c>
      <c r="H105" s="35">
        <v>21.738715</v>
      </c>
      <c r="I105" s="33"/>
      <c r="J105" s="35">
        <v>11.06</v>
      </c>
      <c r="K105" s="33">
        <v>10.68</v>
      </c>
      <c r="L105" s="78"/>
      <c r="M105" s="33" t="s">
        <v>207</v>
      </c>
      <c r="N105" s="33" t="s">
        <v>207</v>
      </c>
    </row>
    <row r="106" s="3" customFormat="1" ht="36" spans="1:14">
      <c r="A106" s="33">
        <v>31</v>
      </c>
      <c r="B106" s="33" t="s">
        <v>21</v>
      </c>
      <c r="C106" s="33" t="s">
        <v>223</v>
      </c>
      <c r="D106" s="33" t="s">
        <v>314</v>
      </c>
      <c r="E106" s="33" t="s">
        <v>315</v>
      </c>
      <c r="F106" s="33" t="s">
        <v>25</v>
      </c>
      <c r="G106" s="33" t="s">
        <v>316</v>
      </c>
      <c r="H106" s="35">
        <v>18.193126</v>
      </c>
      <c r="I106" s="33"/>
      <c r="J106" s="33"/>
      <c r="K106" s="35">
        <v>18.193126</v>
      </c>
      <c r="L106" s="78"/>
      <c r="M106" s="33" t="s">
        <v>207</v>
      </c>
      <c r="N106" s="33" t="s">
        <v>207</v>
      </c>
    </row>
    <row r="107" s="3" customFormat="1" ht="36" spans="1:14">
      <c r="A107" s="33">
        <v>32</v>
      </c>
      <c r="B107" s="33" t="s">
        <v>21</v>
      </c>
      <c r="C107" s="33" t="s">
        <v>317</v>
      </c>
      <c r="D107" s="33" t="s">
        <v>318</v>
      </c>
      <c r="E107" s="33" t="s">
        <v>319</v>
      </c>
      <c r="F107" s="33" t="s">
        <v>140</v>
      </c>
      <c r="G107" s="33" t="s">
        <v>320</v>
      </c>
      <c r="H107" s="33">
        <v>47.6</v>
      </c>
      <c r="I107" s="33"/>
      <c r="J107" s="33"/>
      <c r="K107" s="33">
        <v>47.6</v>
      </c>
      <c r="L107" s="78"/>
      <c r="M107" s="33" t="s">
        <v>207</v>
      </c>
      <c r="N107" s="33" t="s">
        <v>207</v>
      </c>
    </row>
    <row r="108" s="3" customFormat="1" ht="36" spans="1:14">
      <c r="A108" s="33">
        <v>33</v>
      </c>
      <c r="B108" s="33" t="s">
        <v>21</v>
      </c>
      <c r="C108" s="33" t="s">
        <v>317</v>
      </c>
      <c r="D108" s="33" t="s">
        <v>321</v>
      </c>
      <c r="E108" s="33" t="s">
        <v>322</v>
      </c>
      <c r="F108" s="33" t="s">
        <v>140</v>
      </c>
      <c r="G108" s="33" t="s">
        <v>323</v>
      </c>
      <c r="H108" s="33">
        <v>80</v>
      </c>
      <c r="I108" s="33"/>
      <c r="J108" s="33"/>
      <c r="K108" s="33">
        <v>80</v>
      </c>
      <c r="L108" s="78"/>
      <c r="M108" s="33" t="s">
        <v>207</v>
      </c>
      <c r="N108" s="33" t="s">
        <v>207</v>
      </c>
    </row>
    <row r="109" s="3" customFormat="1" ht="48" spans="1:14">
      <c r="A109" s="33">
        <v>34</v>
      </c>
      <c r="B109" s="33" t="s">
        <v>21</v>
      </c>
      <c r="C109" s="33" t="s">
        <v>317</v>
      </c>
      <c r="D109" s="33" t="s">
        <v>324</v>
      </c>
      <c r="E109" s="33" t="s">
        <v>325</v>
      </c>
      <c r="F109" s="33" t="s">
        <v>140</v>
      </c>
      <c r="G109" s="33" t="s">
        <v>326</v>
      </c>
      <c r="H109" s="33">
        <v>47.5</v>
      </c>
      <c r="I109" s="33"/>
      <c r="J109" s="33"/>
      <c r="K109" s="33">
        <v>47.5</v>
      </c>
      <c r="L109" s="78"/>
      <c r="M109" s="33" t="s">
        <v>207</v>
      </c>
      <c r="N109" s="33" t="s">
        <v>207</v>
      </c>
    </row>
    <row r="110" s="3" customFormat="1" ht="48" spans="1:14">
      <c r="A110" s="33">
        <v>35</v>
      </c>
      <c r="B110" s="33" t="s">
        <v>21</v>
      </c>
      <c r="C110" s="33" t="s">
        <v>317</v>
      </c>
      <c r="D110" s="33" t="s">
        <v>327</v>
      </c>
      <c r="E110" s="33" t="s">
        <v>328</v>
      </c>
      <c r="F110" s="33" t="s">
        <v>118</v>
      </c>
      <c r="G110" s="33" t="s">
        <v>329</v>
      </c>
      <c r="H110" s="33">
        <v>66</v>
      </c>
      <c r="I110" s="33"/>
      <c r="J110" s="33"/>
      <c r="K110" s="33">
        <v>66</v>
      </c>
      <c r="L110" s="78"/>
      <c r="M110" s="33" t="s">
        <v>207</v>
      </c>
      <c r="N110" s="33" t="s">
        <v>207</v>
      </c>
    </row>
    <row r="111" s="3" customFormat="1" ht="36" spans="1:14">
      <c r="A111" s="33">
        <v>36</v>
      </c>
      <c r="B111" s="33" t="s">
        <v>21</v>
      </c>
      <c r="C111" s="33" t="s">
        <v>78</v>
      </c>
      <c r="D111" s="33" t="s">
        <v>330</v>
      </c>
      <c r="E111" s="33" t="s">
        <v>331</v>
      </c>
      <c r="F111" s="33" t="s">
        <v>47</v>
      </c>
      <c r="G111" s="33" t="s">
        <v>56</v>
      </c>
      <c r="H111" s="33">
        <v>71</v>
      </c>
      <c r="I111" s="33"/>
      <c r="J111" s="33"/>
      <c r="K111" s="33">
        <v>71</v>
      </c>
      <c r="L111" s="78"/>
      <c r="M111" s="33" t="s">
        <v>207</v>
      </c>
      <c r="N111" s="33" t="s">
        <v>207</v>
      </c>
    </row>
    <row r="112" s="3" customFormat="1" ht="36" spans="1:14">
      <c r="A112" s="33">
        <v>37</v>
      </c>
      <c r="B112" s="33" t="s">
        <v>21</v>
      </c>
      <c r="C112" s="33" t="s">
        <v>78</v>
      </c>
      <c r="D112" s="33" t="s">
        <v>332</v>
      </c>
      <c r="E112" s="33" t="s">
        <v>333</v>
      </c>
      <c r="F112" s="33" t="s">
        <v>47</v>
      </c>
      <c r="G112" s="33" t="s">
        <v>334</v>
      </c>
      <c r="H112" s="33">
        <v>56.7</v>
      </c>
      <c r="I112" s="33"/>
      <c r="J112" s="33"/>
      <c r="K112" s="33">
        <v>56.7</v>
      </c>
      <c r="L112" s="78"/>
      <c r="M112" s="33" t="s">
        <v>207</v>
      </c>
      <c r="N112" s="33" t="s">
        <v>207</v>
      </c>
    </row>
    <row r="113" s="3" customFormat="1" ht="36" spans="1:14">
      <c r="A113" s="33">
        <v>38</v>
      </c>
      <c r="B113" s="33" t="s">
        <v>21</v>
      </c>
      <c r="C113" s="33" t="s">
        <v>317</v>
      </c>
      <c r="D113" s="33" t="s">
        <v>335</v>
      </c>
      <c r="E113" s="33" t="s">
        <v>336</v>
      </c>
      <c r="F113" s="33" t="s">
        <v>52</v>
      </c>
      <c r="G113" s="33" t="s">
        <v>337</v>
      </c>
      <c r="H113" s="33">
        <v>30</v>
      </c>
      <c r="I113" s="33"/>
      <c r="J113" s="33"/>
      <c r="K113" s="33">
        <v>30</v>
      </c>
      <c r="L113" s="78"/>
      <c r="M113" s="33" t="s">
        <v>207</v>
      </c>
      <c r="N113" s="33" t="s">
        <v>207</v>
      </c>
    </row>
    <row r="114" s="3" customFormat="1" ht="36" spans="1:14">
      <c r="A114" s="33">
        <v>39</v>
      </c>
      <c r="B114" s="33" t="s">
        <v>21</v>
      </c>
      <c r="C114" s="33" t="s">
        <v>223</v>
      </c>
      <c r="D114" s="33" t="s">
        <v>338</v>
      </c>
      <c r="E114" s="33" t="s">
        <v>339</v>
      </c>
      <c r="F114" s="33" t="s">
        <v>171</v>
      </c>
      <c r="G114" s="33" t="s">
        <v>340</v>
      </c>
      <c r="H114" s="33">
        <v>100</v>
      </c>
      <c r="I114" s="33"/>
      <c r="J114" s="33"/>
      <c r="K114" s="33">
        <v>100</v>
      </c>
      <c r="L114" s="78"/>
      <c r="M114" s="33" t="s">
        <v>207</v>
      </c>
      <c r="N114" s="33" t="s">
        <v>207</v>
      </c>
    </row>
    <row r="115" s="3" customFormat="1" ht="36" spans="1:14">
      <c r="A115" s="33">
        <v>40</v>
      </c>
      <c r="B115" s="33" t="s">
        <v>21</v>
      </c>
      <c r="C115" s="33" t="s">
        <v>317</v>
      </c>
      <c r="D115" s="33" t="s">
        <v>341</v>
      </c>
      <c r="E115" s="33" t="s">
        <v>342</v>
      </c>
      <c r="F115" s="33" t="s">
        <v>343</v>
      </c>
      <c r="G115" s="33" t="s">
        <v>344</v>
      </c>
      <c r="H115" s="33">
        <v>45.3</v>
      </c>
      <c r="I115" s="33"/>
      <c r="J115" s="33"/>
      <c r="K115" s="33">
        <v>45.3</v>
      </c>
      <c r="L115" s="78"/>
      <c r="M115" s="33" t="s">
        <v>207</v>
      </c>
      <c r="N115" s="33" t="s">
        <v>207</v>
      </c>
    </row>
    <row r="116" s="3" customFormat="1" ht="36" spans="1:14">
      <c r="A116" s="33">
        <v>41</v>
      </c>
      <c r="B116" s="33" t="s">
        <v>21</v>
      </c>
      <c r="C116" s="33" t="s">
        <v>317</v>
      </c>
      <c r="D116" s="33" t="s">
        <v>345</v>
      </c>
      <c r="E116" s="33" t="s">
        <v>346</v>
      </c>
      <c r="F116" s="33" t="s">
        <v>34</v>
      </c>
      <c r="G116" s="33" t="s">
        <v>347</v>
      </c>
      <c r="H116" s="33">
        <v>15</v>
      </c>
      <c r="I116" s="33"/>
      <c r="J116" s="33"/>
      <c r="K116" s="33">
        <v>15</v>
      </c>
      <c r="L116" s="78"/>
      <c r="M116" s="33" t="s">
        <v>207</v>
      </c>
      <c r="N116" s="33" t="s">
        <v>207</v>
      </c>
    </row>
    <row r="117" s="3" customFormat="1" ht="36.75" spans="1:14">
      <c r="A117" s="33">
        <v>42</v>
      </c>
      <c r="B117" s="33" t="s">
        <v>21</v>
      </c>
      <c r="C117" s="33" t="s">
        <v>317</v>
      </c>
      <c r="D117" s="69" t="s">
        <v>348</v>
      </c>
      <c r="E117" s="33" t="s">
        <v>349</v>
      </c>
      <c r="F117" s="33" t="s">
        <v>72</v>
      </c>
      <c r="G117" s="33" t="s">
        <v>350</v>
      </c>
      <c r="H117" s="33">
        <v>59</v>
      </c>
      <c r="I117" s="33"/>
      <c r="J117" s="33"/>
      <c r="K117" s="33">
        <v>59</v>
      </c>
      <c r="L117" s="78"/>
      <c r="M117" s="33" t="s">
        <v>207</v>
      </c>
      <c r="N117" s="33" t="s">
        <v>207</v>
      </c>
    </row>
    <row r="118" s="3" customFormat="1" ht="48" spans="1:14">
      <c r="A118" s="33">
        <v>43</v>
      </c>
      <c r="B118" s="33" t="s">
        <v>21</v>
      </c>
      <c r="C118" s="33" t="s">
        <v>317</v>
      </c>
      <c r="D118" s="33" t="s">
        <v>351</v>
      </c>
      <c r="E118" s="33" t="s">
        <v>352</v>
      </c>
      <c r="F118" s="33" t="s">
        <v>62</v>
      </c>
      <c r="G118" s="33" t="s">
        <v>353</v>
      </c>
      <c r="H118" s="33">
        <v>73.06</v>
      </c>
      <c r="I118" s="33"/>
      <c r="J118" s="33"/>
      <c r="K118" s="33">
        <v>73.06</v>
      </c>
      <c r="L118" s="78"/>
      <c r="M118" s="33" t="s">
        <v>207</v>
      </c>
      <c r="N118" s="33" t="s">
        <v>207</v>
      </c>
    </row>
    <row r="119" s="3" customFormat="1" ht="36" spans="1:14">
      <c r="A119" s="33">
        <v>44</v>
      </c>
      <c r="B119" s="33" t="s">
        <v>21</v>
      </c>
      <c r="C119" s="33" t="s">
        <v>317</v>
      </c>
      <c r="D119" s="33" t="s">
        <v>354</v>
      </c>
      <c r="E119" s="33" t="s">
        <v>355</v>
      </c>
      <c r="F119" s="33" t="s">
        <v>30</v>
      </c>
      <c r="G119" s="33" t="s">
        <v>356</v>
      </c>
      <c r="H119" s="33">
        <v>45</v>
      </c>
      <c r="I119" s="33"/>
      <c r="J119" s="33"/>
      <c r="K119" s="33">
        <v>45</v>
      </c>
      <c r="L119" s="78"/>
      <c r="M119" s="33" t="s">
        <v>207</v>
      </c>
      <c r="N119" s="33" t="s">
        <v>207</v>
      </c>
    </row>
    <row r="120" s="3" customFormat="1" ht="48" spans="1:14">
      <c r="A120" s="33">
        <v>45</v>
      </c>
      <c r="B120" s="33" t="s">
        <v>21</v>
      </c>
      <c r="C120" s="33" t="s">
        <v>317</v>
      </c>
      <c r="D120" s="33" t="s">
        <v>357</v>
      </c>
      <c r="E120" s="33" t="s">
        <v>358</v>
      </c>
      <c r="F120" s="33" t="s">
        <v>25</v>
      </c>
      <c r="G120" s="33" t="s">
        <v>66</v>
      </c>
      <c r="H120" s="33">
        <v>100</v>
      </c>
      <c r="I120" s="33"/>
      <c r="J120" s="33"/>
      <c r="K120" s="33">
        <v>100</v>
      </c>
      <c r="L120" s="78"/>
      <c r="M120" s="33" t="s">
        <v>207</v>
      </c>
      <c r="N120" s="33" t="s">
        <v>207</v>
      </c>
    </row>
    <row r="121" s="7" customFormat="1" ht="30" customHeight="1" spans="1:14">
      <c r="A121" s="25" t="s">
        <v>359</v>
      </c>
      <c r="B121" s="25"/>
      <c r="C121" s="25"/>
      <c r="D121" s="26"/>
      <c r="E121" s="26"/>
      <c r="F121" s="25"/>
      <c r="G121" s="25"/>
      <c r="H121" s="27">
        <f>H122+H124+H127+H158</f>
        <v>13082.991</v>
      </c>
      <c r="I121" s="53">
        <f>I122+I124+I127+I158</f>
        <v>5729.931</v>
      </c>
      <c r="J121" s="53">
        <f>J122+J124+J127+J158</f>
        <v>540.71</v>
      </c>
      <c r="K121" s="53">
        <f>K122+K124+K127+K158</f>
        <v>672.96</v>
      </c>
      <c r="L121" s="54">
        <f>L124+L127+L158+L162</f>
        <v>6200</v>
      </c>
      <c r="M121" s="63"/>
      <c r="N121" s="80"/>
    </row>
    <row r="122" s="7" customFormat="1" ht="36.95" customHeight="1" spans="1:14">
      <c r="A122" s="70" t="s">
        <v>360</v>
      </c>
      <c r="B122" s="71"/>
      <c r="C122" s="71"/>
      <c r="D122" s="72"/>
      <c r="E122" s="72"/>
      <c r="F122" s="29"/>
      <c r="G122" s="73"/>
      <c r="H122" s="32">
        <v>13.209</v>
      </c>
      <c r="I122" s="81">
        <v>13.209</v>
      </c>
      <c r="J122" s="57"/>
      <c r="K122" s="57"/>
      <c r="L122" s="82"/>
      <c r="M122" s="63"/>
      <c r="N122" s="80"/>
    </row>
    <row r="123" s="7" customFormat="1" ht="48" spans="1:14">
      <c r="A123" s="33">
        <v>1</v>
      </c>
      <c r="B123" s="33" t="s">
        <v>21</v>
      </c>
      <c r="C123" s="33" t="s">
        <v>361</v>
      </c>
      <c r="D123" s="34" t="s">
        <v>362</v>
      </c>
      <c r="E123" s="34" t="s">
        <v>363</v>
      </c>
      <c r="F123" s="33" t="s">
        <v>364</v>
      </c>
      <c r="G123" s="33"/>
      <c r="H123" s="33">
        <v>13.209</v>
      </c>
      <c r="I123" s="36">
        <v>13.209</v>
      </c>
      <c r="J123" s="33"/>
      <c r="K123" s="33"/>
      <c r="L123" s="78"/>
      <c r="M123" s="33" t="s">
        <v>365</v>
      </c>
      <c r="N123" s="33" t="s">
        <v>365</v>
      </c>
    </row>
    <row r="124" s="7" customFormat="1" ht="29" customHeight="1" spans="1:14">
      <c r="A124" s="70" t="s">
        <v>366</v>
      </c>
      <c r="B124" s="71"/>
      <c r="C124" s="71"/>
      <c r="D124" s="72"/>
      <c r="E124" s="72"/>
      <c r="F124" s="29"/>
      <c r="G124" s="73"/>
      <c r="H124" s="32">
        <v>480.7</v>
      </c>
      <c r="I124" s="32">
        <v>480.7</v>
      </c>
      <c r="J124" s="83"/>
      <c r="K124" s="83"/>
      <c r="L124" s="84"/>
      <c r="M124" s="33"/>
      <c r="N124" s="33"/>
    </row>
    <row r="125" s="7" customFormat="1" ht="48" spans="1:14">
      <c r="A125" s="33">
        <v>1</v>
      </c>
      <c r="B125" s="33" t="s">
        <v>21</v>
      </c>
      <c r="C125" s="33" t="s">
        <v>361</v>
      </c>
      <c r="D125" s="41" t="s">
        <v>367</v>
      </c>
      <c r="E125" s="41" t="s">
        <v>368</v>
      </c>
      <c r="F125" s="33" t="s">
        <v>364</v>
      </c>
      <c r="G125" s="33"/>
      <c r="H125" s="33">
        <v>450</v>
      </c>
      <c r="I125" s="36">
        <v>450</v>
      </c>
      <c r="J125" s="33"/>
      <c r="K125" s="33"/>
      <c r="L125" s="78"/>
      <c r="M125" s="33" t="s">
        <v>369</v>
      </c>
      <c r="N125" s="33" t="s">
        <v>369</v>
      </c>
    </row>
    <row r="126" s="7" customFormat="1" ht="60" spans="1:14">
      <c r="A126" s="33">
        <v>2</v>
      </c>
      <c r="B126" s="33" t="s">
        <v>21</v>
      </c>
      <c r="C126" s="33" t="s">
        <v>361</v>
      </c>
      <c r="D126" s="34" t="s">
        <v>370</v>
      </c>
      <c r="E126" s="34" t="s">
        <v>371</v>
      </c>
      <c r="F126" s="33" t="s">
        <v>364</v>
      </c>
      <c r="G126" s="33"/>
      <c r="H126" s="33">
        <v>30.7</v>
      </c>
      <c r="I126" s="36">
        <v>30.7</v>
      </c>
      <c r="J126" s="33"/>
      <c r="K126" s="33"/>
      <c r="L126" s="78"/>
      <c r="M126" s="33" t="s">
        <v>369</v>
      </c>
      <c r="N126" s="33" t="s">
        <v>369</v>
      </c>
    </row>
    <row r="127" s="7" customFormat="1" ht="44" customHeight="1" spans="1:14">
      <c r="A127" s="70" t="s">
        <v>372</v>
      </c>
      <c r="B127" s="71"/>
      <c r="C127" s="71"/>
      <c r="D127" s="72"/>
      <c r="E127" s="72"/>
      <c r="F127" s="29"/>
      <c r="G127" s="73"/>
      <c r="H127" s="32">
        <f>SUM(H128:H157)</f>
        <v>8589.082</v>
      </c>
      <c r="I127" s="32">
        <f>SUM(I128:I156)</f>
        <v>5236.022</v>
      </c>
      <c r="J127" s="32">
        <f>SUM(J128:J156)</f>
        <v>540.71</v>
      </c>
      <c r="K127" s="32">
        <f>SUM(K128:K156)</f>
        <v>215.29</v>
      </c>
      <c r="L127" s="85">
        <f>SUM(L128:L157)</f>
        <v>2597.06</v>
      </c>
      <c r="M127" s="33"/>
      <c r="N127" s="33"/>
    </row>
    <row r="128" s="7" customFormat="1" ht="60" spans="1:14">
      <c r="A128" s="33">
        <v>1</v>
      </c>
      <c r="B128" s="33" t="s">
        <v>21</v>
      </c>
      <c r="C128" s="33" t="s">
        <v>373</v>
      </c>
      <c r="D128" s="33" t="s">
        <v>374</v>
      </c>
      <c r="E128" s="33" t="s">
        <v>375</v>
      </c>
      <c r="F128" s="33" t="s">
        <v>39</v>
      </c>
      <c r="G128" s="33" t="s">
        <v>376</v>
      </c>
      <c r="H128" s="33">
        <v>100</v>
      </c>
      <c r="I128" s="33">
        <v>30</v>
      </c>
      <c r="J128" s="33">
        <v>70</v>
      </c>
      <c r="K128" s="33"/>
      <c r="L128" s="78"/>
      <c r="M128" s="33" t="s">
        <v>207</v>
      </c>
      <c r="N128" s="33" t="s">
        <v>207</v>
      </c>
    </row>
    <row r="129" s="7" customFormat="1" ht="48" spans="1:14">
      <c r="A129" s="33">
        <v>2</v>
      </c>
      <c r="B129" s="33" t="s">
        <v>21</v>
      </c>
      <c r="C129" s="33" t="s">
        <v>373</v>
      </c>
      <c r="D129" s="33" t="s">
        <v>377</v>
      </c>
      <c r="E129" s="33" t="s">
        <v>378</v>
      </c>
      <c r="F129" s="33" t="s">
        <v>43</v>
      </c>
      <c r="G129" s="33" t="s">
        <v>379</v>
      </c>
      <c r="H129" s="33">
        <v>80</v>
      </c>
      <c r="I129" s="33">
        <v>40</v>
      </c>
      <c r="J129" s="33">
        <v>40</v>
      </c>
      <c r="K129" s="33"/>
      <c r="L129" s="78"/>
      <c r="M129" s="33" t="s">
        <v>207</v>
      </c>
      <c r="N129" s="33" t="s">
        <v>207</v>
      </c>
    </row>
    <row r="130" s="7" customFormat="1" ht="96" spans="1:14">
      <c r="A130" s="33">
        <v>3</v>
      </c>
      <c r="B130" s="33" t="s">
        <v>21</v>
      </c>
      <c r="C130" s="33" t="s">
        <v>373</v>
      </c>
      <c r="D130" s="33" t="s">
        <v>380</v>
      </c>
      <c r="E130" s="33" t="s">
        <v>381</v>
      </c>
      <c r="F130" s="33" t="s">
        <v>43</v>
      </c>
      <c r="G130" s="33" t="s">
        <v>382</v>
      </c>
      <c r="H130" s="33">
        <v>50</v>
      </c>
      <c r="I130" s="33">
        <v>25</v>
      </c>
      <c r="J130" s="33">
        <v>25</v>
      </c>
      <c r="K130" s="33"/>
      <c r="L130" s="78"/>
      <c r="M130" s="33" t="s">
        <v>207</v>
      </c>
      <c r="N130" s="33" t="s">
        <v>207</v>
      </c>
    </row>
    <row r="131" s="7" customFormat="1" ht="60" spans="1:14">
      <c r="A131" s="33">
        <v>4</v>
      </c>
      <c r="B131" s="33" t="s">
        <v>21</v>
      </c>
      <c r="C131" s="33" t="s">
        <v>361</v>
      </c>
      <c r="D131" s="33" t="s">
        <v>383</v>
      </c>
      <c r="E131" s="33" t="s">
        <v>384</v>
      </c>
      <c r="F131" s="33" t="s">
        <v>289</v>
      </c>
      <c r="G131" s="33" t="s">
        <v>385</v>
      </c>
      <c r="H131" s="33">
        <v>60</v>
      </c>
      <c r="I131" s="33">
        <v>30</v>
      </c>
      <c r="J131" s="33">
        <v>30</v>
      </c>
      <c r="K131" s="33"/>
      <c r="L131" s="78"/>
      <c r="M131" s="33" t="s">
        <v>207</v>
      </c>
      <c r="N131" s="33" t="s">
        <v>207</v>
      </c>
    </row>
    <row r="132" s="7" customFormat="1" ht="36" spans="1:14">
      <c r="A132" s="33">
        <v>5</v>
      </c>
      <c r="B132" s="33" t="s">
        <v>21</v>
      </c>
      <c r="C132" s="33" t="s">
        <v>361</v>
      </c>
      <c r="D132" s="33" t="s">
        <v>386</v>
      </c>
      <c r="E132" s="33" t="s">
        <v>387</v>
      </c>
      <c r="F132" s="33" t="s">
        <v>25</v>
      </c>
      <c r="G132" s="33" t="s">
        <v>388</v>
      </c>
      <c r="H132" s="33">
        <v>180</v>
      </c>
      <c r="I132" s="33"/>
      <c r="J132" s="33"/>
      <c r="K132" s="33"/>
      <c r="L132" s="78">
        <v>180</v>
      </c>
      <c r="M132" s="33" t="s">
        <v>207</v>
      </c>
      <c r="N132" s="33" t="s">
        <v>207</v>
      </c>
    </row>
    <row r="133" s="7" customFormat="1" ht="36" spans="1:14">
      <c r="A133" s="33">
        <v>6</v>
      </c>
      <c r="B133" s="33" t="s">
        <v>21</v>
      </c>
      <c r="C133" s="33" t="s">
        <v>361</v>
      </c>
      <c r="D133" s="33" t="s">
        <v>389</v>
      </c>
      <c r="E133" s="33" t="s">
        <v>390</v>
      </c>
      <c r="F133" s="33" t="s">
        <v>72</v>
      </c>
      <c r="G133" s="33" t="s">
        <v>391</v>
      </c>
      <c r="H133" s="33">
        <v>100</v>
      </c>
      <c r="I133" s="33">
        <v>30</v>
      </c>
      <c r="J133" s="33">
        <v>70</v>
      </c>
      <c r="K133" s="33"/>
      <c r="L133" s="78"/>
      <c r="M133" s="33" t="s">
        <v>207</v>
      </c>
      <c r="N133" s="33" t="s">
        <v>207</v>
      </c>
    </row>
    <row r="134" s="7" customFormat="1" ht="108" spans="1:14">
      <c r="A134" s="33">
        <v>7</v>
      </c>
      <c r="B134" s="33" t="s">
        <v>21</v>
      </c>
      <c r="C134" s="33" t="s">
        <v>361</v>
      </c>
      <c r="D134" s="33" t="s">
        <v>392</v>
      </c>
      <c r="E134" s="33" t="s">
        <v>393</v>
      </c>
      <c r="F134" s="33" t="s">
        <v>47</v>
      </c>
      <c r="G134" s="33" t="s">
        <v>158</v>
      </c>
      <c r="H134" s="33">
        <v>150</v>
      </c>
      <c r="I134" s="33">
        <v>75</v>
      </c>
      <c r="J134" s="33">
        <v>75</v>
      </c>
      <c r="K134" s="33"/>
      <c r="L134" s="78"/>
      <c r="M134" s="33" t="s">
        <v>207</v>
      </c>
      <c r="N134" s="33" t="s">
        <v>207</v>
      </c>
    </row>
    <row r="135" s="7" customFormat="1" ht="36" spans="1:14">
      <c r="A135" s="33">
        <v>8</v>
      </c>
      <c r="B135" s="33" t="s">
        <v>21</v>
      </c>
      <c r="C135" s="33" t="s">
        <v>361</v>
      </c>
      <c r="D135" s="33" t="s">
        <v>394</v>
      </c>
      <c r="E135" s="33" t="s">
        <v>395</v>
      </c>
      <c r="F135" s="33" t="s">
        <v>289</v>
      </c>
      <c r="G135" s="33" t="s">
        <v>396</v>
      </c>
      <c r="H135" s="33">
        <v>80</v>
      </c>
      <c r="I135" s="33">
        <v>24</v>
      </c>
      <c r="J135" s="33">
        <v>56</v>
      </c>
      <c r="K135" s="33"/>
      <c r="L135" s="78"/>
      <c r="M135" s="33" t="s">
        <v>207</v>
      </c>
      <c r="N135" s="33" t="s">
        <v>207</v>
      </c>
    </row>
    <row r="136" s="7" customFormat="1" ht="60" spans="1:14">
      <c r="A136" s="33">
        <v>9</v>
      </c>
      <c r="B136" s="33" t="s">
        <v>21</v>
      </c>
      <c r="C136" s="33" t="s">
        <v>361</v>
      </c>
      <c r="D136" s="33" t="s">
        <v>397</v>
      </c>
      <c r="E136" s="33" t="s">
        <v>398</v>
      </c>
      <c r="F136" s="33" t="s">
        <v>171</v>
      </c>
      <c r="G136" s="33" t="s">
        <v>399</v>
      </c>
      <c r="H136" s="33">
        <v>100</v>
      </c>
      <c r="I136" s="33">
        <v>50</v>
      </c>
      <c r="J136" s="33">
        <v>50</v>
      </c>
      <c r="K136" s="33"/>
      <c r="L136" s="78"/>
      <c r="M136" s="33" t="s">
        <v>207</v>
      </c>
      <c r="N136" s="33" t="s">
        <v>207</v>
      </c>
    </row>
    <row r="137" s="7" customFormat="1" ht="144" spans="1:14">
      <c r="A137" s="33">
        <v>10</v>
      </c>
      <c r="B137" s="33" t="s">
        <v>21</v>
      </c>
      <c r="C137" s="33" t="s">
        <v>361</v>
      </c>
      <c r="D137" s="33" t="s">
        <v>400</v>
      </c>
      <c r="E137" s="33" t="s">
        <v>401</v>
      </c>
      <c r="F137" s="33" t="s">
        <v>72</v>
      </c>
      <c r="G137" s="33"/>
      <c r="H137" s="33">
        <v>200</v>
      </c>
      <c r="I137" s="33">
        <v>100</v>
      </c>
      <c r="J137" s="33">
        <v>100</v>
      </c>
      <c r="K137" s="33"/>
      <c r="L137" s="78"/>
      <c r="M137" s="33" t="s">
        <v>207</v>
      </c>
      <c r="N137" s="33" t="s">
        <v>207</v>
      </c>
    </row>
    <row r="138" s="7" customFormat="1" ht="96" spans="1:14">
      <c r="A138" s="33">
        <v>11</v>
      </c>
      <c r="B138" s="33" t="s">
        <v>21</v>
      </c>
      <c r="C138" s="33" t="s">
        <v>361</v>
      </c>
      <c r="D138" s="33" t="s">
        <v>402</v>
      </c>
      <c r="E138" s="33" t="s">
        <v>403</v>
      </c>
      <c r="F138" s="33" t="s">
        <v>140</v>
      </c>
      <c r="G138" s="33" t="s">
        <v>404</v>
      </c>
      <c r="H138" s="33">
        <v>400</v>
      </c>
      <c r="I138" s="33">
        <v>120</v>
      </c>
      <c r="J138" s="33"/>
      <c r="K138" s="33"/>
      <c r="L138" s="78">
        <v>280</v>
      </c>
      <c r="M138" s="33" t="s">
        <v>207</v>
      </c>
      <c r="N138" s="33" t="s">
        <v>207</v>
      </c>
    </row>
    <row r="139" s="7" customFormat="1" ht="36" spans="1:14">
      <c r="A139" s="33">
        <v>12</v>
      </c>
      <c r="B139" s="33" t="s">
        <v>21</v>
      </c>
      <c r="C139" s="33" t="s">
        <v>361</v>
      </c>
      <c r="D139" s="33" t="s">
        <v>405</v>
      </c>
      <c r="E139" s="33" t="s">
        <v>406</v>
      </c>
      <c r="F139" s="33" t="s">
        <v>140</v>
      </c>
      <c r="G139" s="33" t="s">
        <v>407</v>
      </c>
      <c r="H139" s="33">
        <v>1480</v>
      </c>
      <c r="I139" s="33"/>
      <c r="J139" s="33"/>
      <c r="K139" s="33"/>
      <c r="L139" s="78">
        <v>1480</v>
      </c>
      <c r="M139" s="33" t="s">
        <v>207</v>
      </c>
      <c r="N139" s="33" t="s">
        <v>207</v>
      </c>
    </row>
    <row r="140" s="7" customFormat="1" ht="36" spans="1:14">
      <c r="A140" s="33">
        <v>13</v>
      </c>
      <c r="B140" s="65" t="s">
        <v>21</v>
      </c>
      <c r="C140" s="65" t="s">
        <v>361</v>
      </c>
      <c r="D140" s="65" t="s">
        <v>408</v>
      </c>
      <c r="E140" s="65" t="s">
        <v>409</v>
      </c>
      <c r="F140" s="65" t="s">
        <v>72</v>
      </c>
      <c r="G140" s="65" t="s">
        <v>391</v>
      </c>
      <c r="H140" s="65">
        <v>50</v>
      </c>
      <c r="I140" s="74"/>
      <c r="J140" s="75"/>
      <c r="K140" s="75"/>
      <c r="L140" s="76">
        <v>50</v>
      </c>
      <c r="M140" s="77" t="s">
        <v>207</v>
      </c>
      <c r="N140" s="77" t="s">
        <v>207</v>
      </c>
    </row>
    <row r="141" s="7" customFormat="1" ht="36" spans="1:14">
      <c r="A141" s="33">
        <v>14</v>
      </c>
      <c r="B141" s="33" t="s">
        <v>21</v>
      </c>
      <c r="C141" s="33" t="s">
        <v>373</v>
      </c>
      <c r="D141" s="33" t="s">
        <v>410</v>
      </c>
      <c r="E141" s="33" t="s">
        <v>411</v>
      </c>
      <c r="F141" s="33" t="s">
        <v>171</v>
      </c>
      <c r="G141" s="33" t="s">
        <v>412</v>
      </c>
      <c r="H141" s="33">
        <v>427.67</v>
      </c>
      <c r="I141" s="33"/>
      <c r="J141" s="33"/>
      <c r="K141" s="33"/>
      <c r="L141" s="78">
        <v>427.67</v>
      </c>
      <c r="M141" s="33" t="s">
        <v>207</v>
      </c>
      <c r="N141" s="33" t="s">
        <v>207</v>
      </c>
    </row>
    <row r="142" s="7" customFormat="1" ht="36" spans="1:14">
      <c r="A142" s="33">
        <v>15</v>
      </c>
      <c r="B142" s="33" t="s">
        <v>21</v>
      </c>
      <c r="C142" s="33" t="s">
        <v>373</v>
      </c>
      <c r="D142" s="33" t="s">
        <v>413</v>
      </c>
      <c r="E142" s="33" t="s">
        <v>414</v>
      </c>
      <c r="F142" s="33" t="s">
        <v>199</v>
      </c>
      <c r="G142" s="33" t="s">
        <v>415</v>
      </c>
      <c r="H142" s="33">
        <v>106</v>
      </c>
      <c r="I142" s="33">
        <v>106</v>
      </c>
      <c r="J142" s="33"/>
      <c r="K142" s="33"/>
      <c r="L142" s="78"/>
      <c r="M142" s="33" t="s">
        <v>207</v>
      </c>
      <c r="N142" s="33" t="s">
        <v>207</v>
      </c>
    </row>
    <row r="143" s="7" customFormat="1" ht="36" spans="1:14">
      <c r="A143" s="33">
        <v>16</v>
      </c>
      <c r="B143" s="33" t="s">
        <v>21</v>
      </c>
      <c r="C143" s="33" t="s">
        <v>361</v>
      </c>
      <c r="D143" s="33" t="s">
        <v>416</v>
      </c>
      <c r="E143" s="33" t="s">
        <v>417</v>
      </c>
      <c r="F143" s="33" t="s">
        <v>171</v>
      </c>
      <c r="G143" s="33" t="s">
        <v>418</v>
      </c>
      <c r="H143" s="33">
        <v>40</v>
      </c>
      <c r="I143" s="33">
        <v>40</v>
      </c>
      <c r="J143" s="33"/>
      <c r="K143" s="33"/>
      <c r="L143" s="78"/>
      <c r="M143" s="33" t="s">
        <v>207</v>
      </c>
      <c r="N143" s="33" t="s">
        <v>207</v>
      </c>
    </row>
    <row r="144" s="7" customFormat="1" ht="36" spans="1:14">
      <c r="A144" s="33">
        <v>17</v>
      </c>
      <c r="B144" s="33" t="s">
        <v>21</v>
      </c>
      <c r="C144" s="33" t="s">
        <v>361</v>
      </c>
      <c r="D144" s="33" t="s">
        <v>419</v>
      </c>
      <c r="E144" s="33" t="s">
        <v>420</v>
      </c>
      <c r="F144" s="33" t="s">
        <v>171</v>
      </c>
      <c r="G144" s="33" t="s">
        <v>421</v>
      </c>
      <c r="H144" s="33">
        <v>75</v>
      </c>
      <c r="I144" s="33">
        <v>75</v>
      </c>
      <c r="J144" s="33"/>
      <c r="K144" s="33"/>
      <c r="L144" s="78"/>
      <c r="M144" s="33" t="s">
        <v>207</v>
      </c>
      <c r="N144" s="33" t="s">
        <v>207</v>
      </c>
    </row>
    <row r="145" s="7" customFormat="1" ht="84" spans="1:14">
      <c r="A145" s="33">
        <v>18</v>
      </c>
      <c r="B145" s="33" t="s">
        <v>21</v>
      </c>
      <c r="C145" s="33" t="s">
        <v>361</v>
      </c>
      <c r="D145" s="33" t="s">
        <v>422</v>
      </c>
      <c r="E145" s="33" t="s">
        <v>423</v>
      </c>
      <c r="F145" s="33" t="s">
        <v>140</v>
      </c>
      <c r="G145" s="33" t="s">
        <v>323</v>
      </c>
      <c r="H145" s="33">
        <v>200</v>
      </c>
      <c r="I145" s="33">
        <v>200</v>
      </c>
      <c r="J145" s="33"/>
      <c r="K145" s="33"/>
      <c r="L145" s="78"/>
      <c r="M145" s="33" t="s">
        <v>207</v>
      </c>
      <c r="N145" s="33" t="s">
        <v>207</v>
      </c>
    </row>
    <row r="146" s="7" customFormat="1" ht="36" spans="1:14">
      <c r="A146" s="33">
        <v>19</v>
      </c>
      <c r="B146" s="33" t="s">
        <v>21</v>
      </c>
      <c r="C146" s="33" t="s">
        <v>361</v>
      </c>
      <c r="D146" s="33" t="s">
        <v>424</v>
      </c>
      <c r="E146" s="33" t="s">
        <v>425</v>
      </c>
      <c r="F146" s="33" t="s">
        <v>426</v>
      </c>
      <c r="G146" s="33" t="s">
        <v>427</v>
      </c>
      <c r="H146" s="33">
        <v>200</v>
      </c>
      <c r="I146" s="33">
        <v>60</v>
      </c>
      <c r="J146" s="33">
        <v>24.71</v>
      </c>
      <c r="K146" s="33">
        <f>H146-I146-J146</f>
        <v>115.29</v>
      </c>
      <c r="L146" s="78"/>
      <c r="M146" s="33" t="s">
        <v>207</v>
      </c>
      <c r="N146" s="33" t="s">
        <v>207</v>
      </c>
    </row>
    <row r="147" s="7" customFormat="1" ht="36" spans="1:14">
      <c r="A147" s="33">
        <v>20</v>
      </c>
      <c r="B147" s="33" t="s">
        <v>21</v>
      </c>
      <c r="C147" s="33" t="s">
        <v>361</v>
      </c>
      <c r="D147" s="33" t="s">
        <v>428</v>
      </c>
      <c r="E147" s="33" t="s">
        <v>429</v>
      </c>
      <c r="F147" s="33" t="s">
        <v>140</v>
      </c>
      <c r="G147" s="33" t="s">
        <v>404</v>
      </c>
      <c r="H147" s="33">
        <v>10</v>
      </c>
      <c r="I147" s="33">
        <v>10</v>
      </c>
      <c r="J147" s="33"/>
      <c r="K147" s="33"/>
      <c r="L147" s="78"/>
      <c r="M147" s="33" t="s">
        <v>207</v>
      </c>
      <c r="N147" s="33" t="s">
        <v>207</v>
      </c>
    </row>
    <row r="148" s="7" customFormat="1" ht="48" spans="1:14">
      <c r="A148" s="33">
        <v>21</v>
      </c>
      <c r="B148" s="33" t="s">
        <v>430</v>
      </c>
      <c r="C148" s="33" t="s">
        <v>21</v>
      </c>
      <c r="D148" s="33" t="s">
        <v>431</v>
      </c>
      <c r="E148" s="33" t="s">
        <v>432</v>
      </c>
      <c r="F148" s="33" t="s">
        <v>72</v>
      </c>
      <c r="G148" s="33" t="s">
        <v>433</v>
      </c>
      <c r="H148" s="33">
        <v>60</v>
      </c>
      <c r="I148" s="33">
        <v>60</v>
      </c>
      <c r="J148" s="33"/>
      <c r="K148" s="33"/>
      <c r="L148" s="78"/>
      <c r="M148" s="33" t="s">
        <v>207</v>
      </c>
      <c r="N148" s="33" t="s">
        <v>207</v>
      </c>
    </row>
    <row r="149" s="7" customFormat="1" ht="60" spans="1:14">
      <c r="A149" s="33">
        <v>22</v>
      </c>
      <c r="B149" s="33" t="s">
        <v>430</v>
      </c>
      <c r="C149" s="33" t="s">
        <v>21</v>
      </c>
      <c r="D149" s="33" t="s">
        <v>434</v>
      </c>
      <c r="E149" s="33" t="s">
        <v>435</v>
      </c>
      <c r="F149" s="33" t="s">
        <v>72</v>
      </c>
      <c r="G149" s="33" t="s">
        <v>436</v>
      </c>
      <c r="H149" s="33">
        <v>110</v>
      </c>
      <c r="I149" s="33">
        <v>110</v>
      </c>
      <c r="J149" s="33"/>
      <c r="K149" s="33"/>
      <c r="L149" s="78"/>
      <c r="M149" s="33" t="s">
        <v>207</v>
      </c>
      <c r="N149" s="33" t="s">
        <v>207</v>
      </c>
    </row>
    <row r="150" s="7" customFormat="1" ht="48" spans="1:14">
      <c r="A150" s="33">
        <v>23</v>
      </c>
      <c r="B150" s="33" t="s">
        <v>430</v>
      </c>
      <c r="C150" s="33" t="s">
        <v>21</v>
      </c>
      <c r="D150" s="33" t="s">
        <v>437</v>
      </c>
      <c r="E150" s="33" t="s">
        <v>432</v>
      </c>
      <c r="F150" s="33" t="s">
        <v>43</v>
      </c>
      <c r="G150" s="33" t="s">
        <v>438</v>
      </c>
      <c r="H150" s="33">
        <v>60</v>
      </c>
      <c r="I150" s="33">
        <v>60</v>
      </c>
      <c r="J150" s="33"/>
      <c r="K150" s="33"/>
      <c r="L150" s="78"/>
      <c r="M150" s="33" t="s">
        <v>207</v>
      </c>
      <c r="N150" s="33" t="s">
        <v>207</v>
      </c>
    </row>
    <row r="151" s="7" customFormat="1" ht="36" spans="1:14">
      <c r="A151" s="33">
        <v>24</v>
      </c>
      <c r="B151" s="33" t="s">
        <v>21</v>
      </c>
      <c r="C151" s="33" t="s">
        <v>373</v>
      </c>
      <c r="D151" s="33" t="s">
        <v>439</v>
      </c>
      <c r="E151" s="33" t="s">
        <v>440</v>
      </c>
      <c r="F151" s="33" t="s">
        <v>190</v>
      </c>
      <c r="G151" s="33" t="s">
        <v>190</v>
      </c>
      <c r="H151" s="33">
        <v>120</v>
      </c>
      <c r="I151" s="33">
        <v>80</v>
      </c>
      <c r="J151" s="33"/>
      <c r="K151" s="33">
        <v>40</v>
      </c>
      <c r="L151" s="78"/>
      <c r="M151" s="33" t="s">
        <v>207</v>
      </c>
      <c r="N151" s="33" t="s">
        <v>207</v>
      </c>
    </row>
    <row r="152" s="7" customFormat="1" ht="48" spans="1:14">
      <c r="A152" s="33">
        <v>25</v>
      </c>
      <c r="B152" s="33" t="s">
        <v>21</v>
      </c>
      <c r="C152" s="33" t="s">
        <v>373</v>
      </c>
      <c r="D152" s="33" t="s">
        <v>441</v>
      </c>
      <c r="E152" s="33" t="s">
        <v>442</v>
      </c>
      <c r="F152" s="33" t="s">
        <v>118</v>
      </c>
      <c r="G152" s="33" t="s">
        <v>443</v>
      </c>
      <c r="H152" s="33">
        <v>120</v>
      </c>
      <c r="I152" s="33">
        <v>80</v>
      </c>
      <c r="J152" s="33"/>
      <c r="K152" s="33">
        <v>40</v>
      </c>
      <c r="L152" s="78"/>
      <c r="M152" s="33" t="s">
        <v>207</v>
      </c>
      <c r="N152" s="33" t="s">
        <v>207</v>
      </c>
    </row>
    <row r="153" s="7" customFormat="1" ht="48" spans="1:14">
      <c r="A153" s="33">
        <v>26</v>
      </c>
      <c r="B153" s="33" t="s">
        <v>21</v>
      </c>
      <c r="C153" s="33" t="s">
        <v>361</v>
      </c>
      <c r="D153" s="33" t="s">
        <v>444</v>
      </c>
      <c r="E153" s="33" t="s">
        <v>445</v>
      </c>
      <c r="F153" s="33" t="s">
        <v>140</v>
      </c>
      <c r="G153" s="33" t="s">
        <v>407</v>
      </c>
      <c r="H153" s="33">
        <v>2961.022</v>
      </c>
      <c r="I153" s="33">
        <v>2961.022</v>
      </c>
      <c r="J153" s="33"/>
      <c r="K153" s="33"/>
      <c r="L153" s="78"/>
      <c r="M153" s="33" t="s">
        <v>207</v>
      </c>
      <c r="N153" s="33" t="s">
        <v>207</v>
      </c>
    </row>
    <row r="154" s="7" customFormat="1" ht="36" spans="1:14">
      <c r="A154" s="33">
        <v>27</v>
      </c>
      <c r="B154" s="33" t="s">
        <v>21</v>
      </c>
      <c r="C154" s="33" t="s">
        <v>361</v>
      </c>
      <c r="D154" s="33" t="s">
        <v>446</v>
      </c>
      <c r="E154" s="33" t="s">
        <v>447</v>
      </c>
      <c r="F154" s="33" t="s">
        <v>140</v>
      </c>
      <c r="G154" s="33" t="s">
        <v>407</v>
      </c>
      <c r="H154" s="33">
        <v>70</v>
      </c>
      <c r="I154" s="33">
        <v>70</v>
      </c>
      <c r="J154" s="33"/>
      <c r="K154" s="33"/>
      <c r="L154" s="78"/>
      <c r="M154" s="33" t="s">
        <v>207</v>
      </c>
      <c r="N154" s="33" t="s">
        <v>207</v>
      </c>
    </row>
    <row r="155" s="7" customFormat="1" ht="36" spans="1:14">
      <c r="A155" s="33">
        <v>28</v>
      </c>
      <c r="B155" s="33" t="s">
        <v>21</v>
      </c>
      <c r="C155" s="33" t="s">
        <v>361</v>
      </c>
      <c r="D155" s="33" t="s">
        <v>448</v>
      </c>
      <c r="E155" s="33" t="s">
        <v>449</v>
      </c>
      <c r="F155" s="33" t="s">
        <v>34</v>
      </c>
      <c r="G155" s="33" t="s">
        <v>450</v>
      </c>
      <c r="H155" s="33">
        <v>80</v>
      </c>
      <c r="I155" s="33">
        <v>60</v>
      </c>
      <c r="J155" s="33"/>
      <c r="K155" s="33">
        <v>20</v>
      </c>
      <c r="L155" s="78"/>
      <c r="M155" s="33" t="s">
        <v>207</v>
      </c>
      <c r="N155" s="33" t="s">
        <v>207</v>
      </c>
    </row>
    <row r="156" s="7" customFormat="1" ht="180" spans="1:14">
      <c r="A156" s="33">
        <v>29</v>
      </c>
      <c r="B156" s="33" t="s">
        <v>21</v>
      </c>
      <c r="C156" s="33" t="s">
        <v>361</v>
      </c>
      <c r="D156" s="33" t="s">
        <v>451</v>
      </c>
      <c r="E156" s="33" t="s">
        <v>452</v>
      </c>
      <c r="F156" s="33" t="s">
        <v>453</v>
      </c>
      <c r="G156" s="33" t="s">
        <v>454</v>
      </c>
      <c r="H156" s="33">
        <v>740</v>
      </c>
      <c r="I156" s="33">
        <v>740</v>
      </c>
      <c r="J156" s="33"/>
      <c r="K156" s="33"/>
      <c r="L156" s="78"/>
      <c r="M156" s="33" t="s">
        <v>207</v>
      </c>
      <c r="N156" s="33" t="s">
        <v>207</v>
      </c>
    </row>
    <row r="157" s="7" customFormat="1" ht="128" customHeight="1" spans="1:14">
      <c r="A157" s="33">
        <v>30</v>
      </c>
      <c r="B157" s="33" t="s">
        <v>21</v>
      </c>
      <c r="C157" s="33" t="s">
        <v>361</v>
      </c>
      <c r="D157" s="33" t="s">
        <v>455</v>
      </c>
      <c r="E157" s="33" t="s">
        <v>456</v>
      </c>
      <c r="F157" s="33" t="s">
        <v>25</v>
      </c>
      <c r="G157" s="33" t="s">
        <v>457</v>
      </c>
      <c r="H157" s="33">
        <v>179.39</v>
      </c>
      <c r="I157" s="33"/>
      <c r="J157" s="33"/>
      <c r="K157" s="33"/>
      <c r="L157" s="78">
        <v>179.39</v>
      </c>
      <c r="M157" s="33" t="s">
        <v>207</v>
      </c>
      <c r="N157" s="33" t="s">
        <v>207</v>
      </c>
    </row>
    <row r="158" s="7" customFormat="1" ht="35" customHeight="1" spans="1:14">
      <c r="A158" s="70" t="s">
        <v>458</v>
      </c>
      <c r="B158" s="71"/>
      <c r="C158" s="71"/>
      <c r="D158" s="72"/>
      <c r="E158" s="72"/>
      <c r="F158" s="29"/>
      <c r="G158" s="73"/>
      <c r="H158" s="32">
        <v>4000</v>
      </c>
      <c r="I158" s="32"/>
      <c r="J158" s="83">
        <f>SUM(J159:J161)</f>
        <v>0</v>
      </c>
      <c r="K158" s="83">
        <f>SUM(K159:K161)</f>
        <v>457.67</v>
      </c>
      <c r="L158" s="84">
        <v>3542.33</v>
      </c>
      <c r="M158" s="33"/>
      <c r="N158" s="33"/>
    </row>
    <row r="159" s="8" customFormat="1" ht="48" spans="1:14">
      <c r="A159" s="33">
        <v>1</v>
      </c>
      <c r="B159" s="86" t="s">
        <v>21</v>
      </c>
      <c r="C159" s="86" t="s">
        <v>373</v>
      </c>
      <c r="D159" s="34" t="s">
        <v>459</v>
      </c>
      <c r="E159" s="34" t="s">
        <v>460</v>
      </c>
      <c r="F159" s="33" t="s">
        <v>461</v>
      </c>
      <c r="G159" s="33" t="s">
        <v>462</v>
      </c>
      <c r="H159" s="33">
        <v>2000</v>
      </c>
      <c r="I159" s="36"/>
      <c r="J159" s="33"/>
      <c r="K159" s="33">
        <v>457.67</v>
      </c>
      <c r="L159" s="78">
        <f>H159-K159</f>
        <v>1542.33</v>
      </c>
      <c r="M159" s="86" t="s">
        <v>463</v>
      </c>
      <c r="N159" s="86" t="s">
        <v>463</v>
      </c>
    </row>
    <row r="160" s="8" customFormat="1" ht="48" spans="1:14">
      <c r="A160" s="33">
        <v>2</v>
      </c>
      <c r="B160" s="86" t="s">
        <v>21</v>
      </c>
      <c r="C160" s="86" t="s">
        <v>373</v>
      </c>
      <c r="D160" s="34" t="s">
        <v>464</v>
      </c>
      <c r="E160" s="34" t="s">
        <v>465</v>
      </c>
      <c r="F160" s="33" t="s">
        <v>30</v>
      </c>
      <c r="G160" s="33" t="s">
        <v>466</v>
      </c>
      <c r="H160" s="33">
        <v>1000</v>
      </c>
      <c r="I160" s="36"/>
      <c r="J160" s="33"/>
      <c r="K160" s="33"/>
      <c r="L160" s="78">
        <v>1000</v>
      </c>
      <c r="M160" s="86" t="s">
        <v>463</v>
      </c>
      <c r="N160" s="86" t="s">
        <v>463</v>
      </c>
    </row>
    <row r="161" s="8" customFormat="1" ht="36" spans="1:14">
      <c r="A161" s="33">
        <v>3</v>
      </c>
      <c r="B161" s="86" t="s">
        <v>21</v>
      </c>
      <c r="C161" s="86" t="s">
        <v>373</v>
      </c>
      <c r="D161" s="34" t="s">
        <v>467</v>
      </c>
      <c r="E161" s="34" t="s">
        <v>468</v>
      </c>
      <c r="F161" s="33" t="s">
        <v>25</v>
      </c>
      <c r="G161" s="33" t="s">
        <v>388</v>
      </c>
      <c r="H161" s="33">
        <v>1000</v>
      </c>
      <c r="I161" s="36"/>
      <c r="J161" s="33"/>
      <c r="K161" s="33"/>
      <c r="L161" s="78">
        <v>1000</v>
      </c>
      <c r="M161" s="86" t="s">
        <v>463</v>
      </c>
      <c r="N161" s="86" t="s">
        <v>463</v>
      </c>
    </row>
    <row r="162" s="7" customFormat="1" ht="36.95" customHeight="1" spans="1:14">
      <c r="A162" s="25" t="s">
        <v>469</v>
      </c>
      <c r="B162" s="25"/>
      <c r="C162" s="25"/>
      <c r="D162" s="26"/>
      <c r="E162" s="26"/>
      <c r="F162" s="25"/>
      <c r="G162" s="25"/>
      <c r="H162" s="27">
        <v>967.01</v>
      </c>
      <c r="I162" s="53">
        <v>906.4</v>
      </c>
      <c r="J162" s="91"/>
      <c r="K162" s="91"/>
      <c r="L162" s="54">
        <v>60.61</v>
      </c>
      <c r="M162" s="33"/>
      <c r="N162" s="36"/>
    </row>
    <row r="163" s="7" customFormat="1" ht="60" spans="1:14">
      <c r="A163" s="33">
        <v>1</v>
      </c>
      <c r="B163" s="33" t="s">
        <v>21</v>
      </c>
      <c r="C163" s="33" t="s">
        <v>470</v>
      </c>
      <c r="D163" s="34" t="s">
        <v>471</v>
      </c>
      <c r="E163" s="34" t="s">
        <v>472</v>
      </c>
      <c r="F163" s="33" t="s">
        <v>473</v>
      </c>
      <c r="G163" s="33"/>
      <c r="H163" s="33">
        <v>294</v>
      </c>
      <c r="I163" s="36">
        <v>294</v>
      </c>
      <c r="J163" s="33"/>
      <c r="K163" s="33"/>
      <c r="L163" s="78"/>
      <c r="M163" s="33" t="s">
        <v>474</v>
      </c>
      <c r="N163" s="33" t="s">
        <v>474</v>
      </c>
    </row>
    <row r="164" s="7" customFormat="1" ht="60" spans="1:14">
      <c r="A164" s="33">
        <v>2</v>
      </c>
      <c r="B164" s="33" t="s">
        <v>21</v>
      </c>
      <c r="C164" s="33" t="s">
        <v>470</v>
      </c>
      <c r="D164" s="34" t="s">
        <v>475</v>
      </c>
      <c r="E164" s="34" t="s">
        <v>476</v>
      </c>
      <c r="F164" s="33" t="s">
        <v>473</v>
      </c>
      <c r="G164" s="33"/>
      <c r="H164" s="33">
        <v>310.61</v>
      </c>
      <c r="I164" s="36">
        <v>250</v>
      </c>
      <c r="J164" s="33"/>
      <c r="K164" s="33"/>
      <c r="L164" s="78">
        <v>60.61</v>
      </c>
      <c r="M164" s="33" t="s">
        <v>474</v>
      </c>
      <c r="N164" s="33" t="s">
        <v>474</v>
      </c>
    </row>
    <row r="165" s="7" customFormat="1" ht="36" spans="1:14">
      <c r="A165" s="33">
        <v>3</v>
      </c>
      <c r="B165" s="33" t="s">
        <v>21</v>
      </c>
      <c r="C165" s="33" t="s">
        <v>470</v>
      </c>
      <c r="D165" s="34" t="s">
        <v>477</v>
      </c>
      <c r="E165" s="34" t="s">
        <v>478</v>
      </c>
      <c r="F165" s="33" t="s">
        <v>473</v>
      </c>
      <c r="G165" s="33"/>
      <c r="H165" s="33">
        <v>312</v>
      </c>
      <c r="I165" s="36">
        <v>312</v>
      </c>
      <c r="J165" s="33"/>
      <c r="K165" s="33"/>
      <c r="L165" s="78"/>
      <c r="M165" s="33" t="s">
        <v>479</v>
      </c>
      <c r="N165" s="33" t="s">
        <v>479</v>
      </c>
    </row>
    <row r="166" s="7" customFormat="1" ht="36" spans="1:14">
      <c r="A166" s="33">
        <v>4</v>
      </c>
      <c r="B166" s="33" t="s">
        <v>21</v>
      </c>
      <c r="C166" s="33" t="s">
        <v>470</v>
      </c>
      <c r="D166" s="34" t="s">
        <v>480</v>
      </c>
      <c r="E166" s="34" t="s">
        <v>481</v>
      </c>
      <c r="F166" s="33" t="s">
        <v>473</v>
      </c>
      <c r="G166" s="33"/>
      <c r="H166" s="33">
        <v>50.4</v>
      </c>
      <c r="I166" s="36">
        <v>50.4</v>
      </c>
      <c r="J166" s="33"/>
      <c r="K166" s="33"/>
      <c r="L166" s="78"/>
      <c r="M166" s="33" t="s">
        <v>27</v>
      </c>
      <c r="N166" s="33" t="s">
        <v>27</v>
      </c>
    </row>
    <row r="167" s="7" customFormat="1" ht="36.95" customHeight="1" spans="1:14">
      <c r="A167" s="25" t="s">
        <v>482</v>
      </c>
      <c r="B167" s="25"/>
      <c r="C167" s="25"/>
      <c r="D167" s="26"/>
      <c r="E167" s="26"/>
      <c r="F167" s="25"/>
      <c r="G167" s="25"/>
      <c r="H167" s="27">
        <v>216</v>
      </c>
      <c r="I167" s="92">
        <v>216</v>
      </c>
      <c r="J167" s="91"/>
      <c r="K167" s="91"/>
      <c r="L167" s="93"/>
      <c r="M167" s="33"/>
      <c r="N167" s="36"/>
    </row>
    <row r="168" s="7" customFormat="1" ht="36" spans="1:14">
      <c r="A168" s="33">
        <v>1</v>
      </c>
      <c r="B168" s="33" t="s">
        <v>21</v>
      </c>
      <c r="C168" s="33" t="s">
        <v>483</v>
      </c>
      <c r="D168" s="34" t="s">
        <v>484</v>
      </c>
      <c r="E168" s="34" t="s">
        <v>485</v>
      </c>
      <c r="F168" s="33" t="s">
        <v>140</v>
      </c>
      <c r="G168" s="33" t="s">
        <v>147</v>
      </c>
      <c r="H168" s="33">
        <v>146</v>
      </c>
      <c r="I168" s="94">
        <v>146</v>
      </c>
      <c r="J168" s="36"/>
      <c r="K168" s="36"/>
      <c r="L168" s="62"/>
      <c r="M168" s="33" t="s">
        <v>486</v>
      </c>
      <c r="N168" s="33" t="s">
        <v>486</v>
      </c>
    </row>
    <row r="169" s="7" customFormat="1" ht="36" spans="1:14">
      <c r="A169" s="33">
        <v>2</v>
      </c>
      <c r="B169" s="33" t="s">
        <v>21</v>
      </c>
      <c r="C169" s="33" t="s">
        <v>483</v>
      </c>
      <c r="D169" s="34" t="s">
        <v>487</v>
      </c>
      <c r="E169" s="34" t="s">
        <v>488</v>
      </c>
      <c r="F169" s="33" t="s">
        <v>62</v>
      </c>
      <c r="G169" s="33" t="s">
        <v>489</v>
      </c>
      <c r="H169" s="33">
        <v>70</v>
      </c>
      <c r="I169" s="94">
        <v>70</v>
      </c>
      <c r="J169" s="36"/>
      <c r="K169" s="36"/>
      <c r="L169" s="62"/>
      <c r="M169" s="33" t="s">
        <v>486</v>
      </c>
      <c r="N169" s="33" t="s">
        <v>486</v>
      </c>
    </row>
    <row r="170" s="7" customFormat="1" ht="36.95" customHeight="1" spans="1:14">
      <c r="A170" s="25" t="s">
        <v>490</v>
      </c>
      <c r="B170" s="25"/>
      <c r="C170" s="25"/>
      <c r="D170" s="26"/>
      <c r="E170" s="26"/>
      <c r="F170" s="25"/>
      <c r="G170" s="25"/>
      <c r="H170" s="27">
        <v>532</v>
      </c>
      <c r="I170" s="95">
        <v>317.92</v>
      </c>
      <c r="J170" s="95">
        <f>H170-I170</f>
        <v>214.08</v>
      </c>
      <c r="K170" s="96"/>
      <c r="L170" s="97"/>
      <c r="M170" s="63"/>
      <c r="N170" s="80"/>
    </row>
    <row r="171" s="7" customFormat="1" ht="48" spans="1:14">
      <c r="A171" s="33">
        <v>1</v>
      </c>
      <c r="B171" s="33" t="s">
        <v>21</v>
      </c>
      <c r="C171" s="33" t="s">
        <v>470</v>
      </c>
      <c r="D171" s="34" t="s">
        <v>491</v>
      </c>
      <c r="E171" s="34" t="s">
        <v>492</v>
      </c>
      <c r="F171" s="33" t="s">
        <v>473</v>
      </c>
      <c r="G171" s="33"/>
      <c r="H171" s="33">
        <v>532</v>
      </c>
      <c r="I171" s="36">
        <v>317.92</v>
      </c>
      <c r="J171" s="33">
        <f>H171-I171</f>
        <v>214.08</v>
      </c>
      <c r="K171" s="33"/>
      <c r="L171" s="78"/>
      <c r="M171" s="33" t="s">
        <v>369</v>
      </c>
      <c r="N171" s="33" t="s">
        <v>369</v>
      </c>
    </row>
    <row r="172" s="7" customFormat="1" ht="30" customHeight="1" spans="1:14">
      <c r="A172" s="25" t="s">
        <v>493</v>
      </c>
      <c r="B172" s="25"/>
      <c r="C172" s="25"/>
      <c r="D172" s="26"/>
      <c r="E172" s="26"/>
      <c r="F172" s="25"/>
      <c r="G172" s="25"/>
      <c r="H172" s="27">
        <f>SUM(H173)</f>
        <v>180</v>
      </c>
      <c r="I172" s="27"/>
      <c r="J172" s="27">
        <v>180</v>
      </c>
      <c r="K172" s="27"/>
      <c r="L172" s="98"/>
      <c r="M172" s="33"/>
      <c r="N172" s="36"/>
    </row>
    <row r="173" s="7" customFormat="1" ht="63" customHeight="1" spans="1:14">
      <c r="A173" s="33">
        <v>1</v>
      </c>
      <c r="B173" s="33" t="s">
        <v>21</v>
      </c>
      <c r="C173" s="86" t="s">
        <v>494</v>
      </c>
      <c r="D173" s="34" t="s">
        <v>495</v>
      </c>
      <c r="E173" s="34" t="s">
        <v>496</v>
      </c>
      <c r="F173" s="33"/>
      <c r="G173" s="87"/>
      <c r="H173" s="36">
        <v>180</v>
      </c>
      <c r="I173" s="35"/>
      <c r="J173" s="36">
        <v>180</v>
      </c>
      <c r="K173" s="36"/>
      <c r="L173" s="62"/>
      <c r="M173" s="33" t="s">
        <v>497</v>
      </c>
      <c r="N173" s="86" t="s">
        <v>497</v>
      </c>
    </row>
    <row r="174" s="7" customFormat="1" ht="12" spans="4:14">
      <c r="D174" s="88"/>
      <c r="E174" s="88"/>
      <c r="F174" s="89"/>
      <c r="H174" s="90"/>
      <c r="I174" s="99"/>
      <c r="J174" s="100"/>
      <c r="K174" s="101"/>
      <c r="L174" s="102"/>
      <c r="M174" s="101"/>
      <c r="N174" s="103"/>
    </row>
    <row r="175" s="7" customFormat="1" ht="12" spans="4:14">
      <c r="D175" s="88"/>
      <c r="E175" s="88"/>
      <c r="F175" s="89"/>
      <c r="H175" s="90"/>
      <c r="I175" s="99"/>
      <c r="J175" s="100"/>
      <c r="K175" s="101"/>
      <c r="L175" s="102"/>
      <c r="M175" s="101"/>
      <c r="N175" s="103"/>
    </row>
    <row r="176" s="7" customFormat="1" ht="12" spans="4:14">
      <c r="D176" s="88"/>
      <c r="E176" s="88"/>
      <c r="F176" s="89"/>
      <c r="H176" s="90"/>
      <c r="I176" s="99"/>
      <c r="J176" s="100"/>
      <c r="K176" s="101"/>
      <c r="L176" s="102"/>
      <c r="M176" s="101"/>
      <c r="N176" s="103"/>
    </row>
    <row r="177" s="7" customFormat="1" ht="12" spans="4:14">
      <c r="D177" s="88"/>
      <c r="E177" s="88"/>
      <c r="F177" s="89"/>
      <c r="H177" s="90"/>
      <c r="I177" s="99"/>
      <c r="J177" s="100"/>
      <c r="K177" s="101"/>
      <c r="L177" s="102"/>
      <c r="M177" s="101"/>
      <c r="N177" s="103"/>
    </row>
    <row r="178" s="7" customFormat="1" ht="12" spans="4:14">
      <c r="D178" s="88"/>
      <c r="E178" s="88"/>
      <c r="F178" s="89"/>
      <c r="H178" s="90"/>
      <c r="I178" s="99"/>
      <c r="J178" s="100"/>
      <c r="K178" s="101"/>
      <c r="L178" s="102"/>
      <c r="M178" s="101"/>
      <c r="N178" s="103"/>
    </row>
    <row r="179" s="7" customFormat="1" ht="12" spans="4:14">
      <c r="D179" s="88"/>
      <c r="E179" s="88"/>
      <c r="F179" s="89"/>
      <c r="H179" s="90"/>
      <c r="I179" s="99"/>
      <c r="J179" s="100"/>
      <c r="K179" s="101"/>
      <c r="L179" s="102"/>
      <c r="M179" s="101"/>
      <c r="N179" s="103"/>
    </row>
    <row r="180" s="7" customFormat="1" ht="12" spans="4:14">
      <c r="D180" s="88"/>
      <c r="E180" s="88"/>
      <c r="F180" s="89"/>
      <c r="H180" s="90"/>
      <c r="I180" s="99"/>
      <c r="J180" s="100"/>
      <c r="K180" s="101"/>
      <c r="L180" s="102"/>
      <c r="M180" s="101"/>
      <c r="N180" s="103"/>
    </row>
    <row r="181" s="7" customFormat="1" ht="12" spans="4:14">
      <c r="D181" s="88"/>
      <c r="E181" s="88"/>
      <c r="F181" s="89"/>
      <c r="H181" s="90"/>
      <c r="I181" s="99"/>
      <c r="J181" s="100"/>
      <c r="K181" s="101"/>
      <c r="L181" s="102"/>
      <c r="M181" s="101"/>
      <c r="N181" s="103"/>
    </row>
    <row r="182" s="7" customFormat="1" ht="12" spans="4:14">
      <c r="D182" s="88"/>
      <c r="E182" s="88"/>
      <c r="F182" s="89"/>
      <c r="H182" s="90"/>
      <c r="I182" s="99"/>
      <c r="J182" s="100"/>
      <c r="K182" s="101"/>
      <c r="L182" s="102"/>
      <c r="M182" s="101"/>
      <c r="N182" s="103"/>
    </row>
    <row r="183" s="7" customFormat="1" ht="12" spans="4:14">
      <c r="D183" s="88"/>
      <c r="E183" s="88"/>
      <c r="F183" s="89"/>
      <c r="H183" s="90"/>
      <c r="I183" s="99"/>
      <c r="J183" s="100"/>
      <c r="K183" s="101"/>
      <c r="L183" s="102"/>
      <c r="M183" s="101"/>
      <c r="N183" s="103"/>
    </row>
    <row r="184" s="7" customFormat="1" ht="12" spans="4:14">
      <c r="D184" s="88"/>
      <c r="E184" s="88"/>
      <c r="F184" s="89"/>
      <c r="H184" s="90"/>
      <c r="I184" s="99"/>
      <c r="J184" s="100"/>
      <c r="K184" s="101"/>
      <c r="L184" s="102"/>
      <c r="M184" s="101"/>
      <c r="N184" s="103"/>
    </row>
    <row r="185" s="7" customFormat="1" ht="12" spans="4:14">
      <c r="D185" s="88"/>
      <c r="E185" s="88"/>
      <c r="F185" s="89"/>
      <c r="H185" s="90"/>
      <c r="I185" s="99"/>
      <c r="J185" s="100"/>
      <c r="K185" s="101"/>
      <c r="L185" s="102"/>
      <c r="M185" s="101"/>
      <c r="N185" s="103"/>
    </row>
    <row r="186" s="7" customFormat="1" ht="12" spans="4:14">
      <c r="D186" s="88"/>
      <c r="E186" s="88"/>
      <c r="F186" s="89"/>
      <c r="H186" s="90"/>
      <c r="I186" s="99"/>
      <c r="J186" s="100"/>
      <c r="K186" s="101"/>
      <c r="L186" s="102"/>
      <c r="M186" s="101"/>
      <c r="N186" s="103"/>
    </row>
    <row r="187" s="7" customFormat="1" ht="12" spans="4:14">
      <c r="D187" s="88"/>
      <c r="E187" s="88"/>
      <c r="F187" s="89"/>
      <c r="H187" s="90"/>
      <c r="I187" s="99"/>
      <c r="J187" s="100"/>
      <c r="K187" s="101"/>
      <c r="L187" s="102"/>
      <c r="M187" s="101"/>
      <c r="N187" s="103"/>
    </row>
    <row r="188" s="7" customFormat="1" ht="12" spans="4:14">
      <c r="D188" s="88"/>
      <c r="E188" s="88"/>
      <c r="F188" s="89"/>
      <c r="H188" s="90"/>
      <c r="I188" s="99"/>
      <c r="J188" s="100"/>
      <c r="K188" s="101"/>
      <c r="L188" s="102"/>
      <c r="M188" s="101"/>
      <c r="N188" s="103"/>
    </row>
    <row r="189" s="7" customFormat="1" ht="12" spans="4:14">
      <c r="D189" s="88"/>
      <c r="E189" s="88"/>
      <c r="F189" s="89"/>
      <c r="H189" s="90"/>
      <c r="I189" s="99"/>
      <c r="J189" s="100"/>
      <c r="K189" s="101"/>
      <c r="L189" s="102"/>
      <c r="M189" s="101"/>
      <c r="N189" s="103"/>
    </row>
    <row r="190" s="7" customFormat="1" ht="12" spans="4:14">
      <c r="D190" s="88"/>
      <c r="E190" s="88"/>
      <c r="F190" s="89"/>
      <c r="H190" s="90"/>
      <c r="I190" s="99"/>
      <c r="J190" s="100"/>
      <c r="K190" s="101"/>
      <c r="L190" s="102"/>
      <c r="M190" s="101"/>
      <c r="N190" s="103"/>
    </row>
    <row r="191" s="7" customFormat="1" ht="12" spans="4:14">
      <c r="D191" s="88"/>
      <c r="E191" s="88"/>
      <c r="F191" s="89"/>
      <c r="H191" s="90"/>
      <c r="I191" s="99"/>
      <c r="J191" s="100"/>
      <c r="K191" s="101"/>
      <c r="L191" s="102"/>
      <c r="M191" s="101"/>
      <c r="N191" s="103"/>
    </row>
    <row r="192" s="7" customFormat="1" ht="12" spans="4:14">
      <c r="D192" s="88"/>
      <c r="E192" s="88"/>
      <c r="F192" s="89"/>
      <c r="H192" s="90"/>
      <c r="I192" s="99"/>
      <c r="J192" s="100"/>
      <c r="K192" s="101"/>
      <c r="L192" s="102"/>
      <c r="M192" s="101"/>
      <c r="N192" s="103"/>
    </row>
    <row r="193" s="7" customFormat="1" ht="12" spans="4:14">
      <c r="D193" s="88"/>
      <c r="E193" s="88"/>
      <c r="F193" s="89"/>
      <c r="H193" s="90"/>
      <c r="I193" s="99"/>
      <c r="J193" s="100"/>
      <c r="K193" s="101"/>
      <c r="L193" s="102"/>
      <c r="M193" s="101"/>
      <c r="N193" s="103"/>
    </row>
    <row r="194" s="7" customFormat="1" ht="12" spans="4:14">
      <c r="D194" s="88"/>
      <c r="E194" s="88"/>
      <c r="F194" s="89"/>
      <c r="H194" s="90"/>
      <c r="I194" s="99"/>
      <c r="J194" s="100"/>
      <c r="K194" s="101"/>
      <c r="L194" s="102"/>
      <c r="M194" s="101"/>
      <c r="N194" s="103"/>
    </row>
    <row r="195" s="7" customFormat="1" ht="12" spans="4:14">
      <c r="D195" s="88"/>
      <c r="E195" s="88"/>
      <c r="F195" s="89"/>
      <c r="H195" s="90"/>
      <c r="I195" s="99"/>
      <c r="J195" s="100"/>
      <c r="K195" s="101"/>
      <c r="L195" s="102"/>
      <c r="M195" s="101"/>
      <c r="N195" s="103"/>
    </row>
    <row r="196" s="7" customFormat="1" ht="12" spans="4:14">
      <c r="D196" s="88"/>
      <c r="E196" s="88"/>
      <c r="F196" s="89"/>
      <c r="H196" s="90"/>
      <c r="I196" s="99"/>
      <c r="J196" s="100"/>
      <c r="K196" s="101"/>
      <c r="L196" s="102"/>
      <c r="M196" s="101"/>
      <c r="N196" s="103"/>
    </row>
    <row r="197" s="7" customFormat="1" ht="12" spans="4:14">
      <c r="D197" s="88"/>
      <c r="E197" s="88"/>
      <c r="F197" s="89"/>
      <c r="H197" s="90"/>
      <c r="I197" s="99"/>
      <c r="J197" s="100"/>
      <c r="K197" s="101"/>
      <c r="L197" s="102"/>
      <c r="M197" s="101"/>
      <c r="N197" s="103"/>
    </row>
    <row r="198" s="7" customFormat="1" ht="12" spans="4:14">
      <c r="D198" s="88"/>
      <c r="E198" s="88"/>
      <c r="F198" s="89"/>
      <c r="H198" s="90"/>
      <c r="I198" s="99"/>
      <c r="J198" s="100"/>
      <c r="K198" s="101"/>
      <c r="L198" s="102"/>
      <c r="M198" s="101"/>
      <c r="N198" s="103"/>
    </row>
    <row r="199" s="7" customFormat="1" ht="12" spans="4:14">
      <c r="D199" s="88"/>
      <c r="E199" s="88"/>
      <c r="F199" s="89"/>
      <c r="H199" s="90"/>
      <c r="I199" s="99"/>
      <c r="J199" s="100"/>
      <c r="K199" s="101"/>
      <c r="L199" s="102"/>
      <c r="M199" s="101"/>
      <c r="N199" s="103"/>
    </row>
    <row r="200" s="7" customFormat="1" ht="12" spans="4:14">
      <c r="D200" s="88"/>
      <c r="E200" s="88"/>
      <c r="F200" s="89"/>
      <c r="H200" s="90"/>
      <c r="I200" s="99"/>
      <c r="J200" s="100"/>
      <c r="K200" s="101"/>
      <c r="L200" s="102"/>
      <c r="M200" s="101"/>
      <c r="N200" s="103"/>
    </row>
    <row r="201" spans="1:14">
      <c r="A201" s="7"/>
      <c r="B201" s="7"/>
      <c r="C201" s="7"/>
      <c r="D201" s="88"/>
      <c r="E201" s="88"/>
      <c r="F201" s="89"/>
      <c r="G201" s="7"/>
      <c r="H201" s="90"/>
      <c r="I201" s="99"/>
      <c r="J201" s="100"/>
      <c r="K201" s="101"/>
      <c r="L201" s="102"/>
      <c r="M201" s="101"/>
      <c r="N201" s="103"/>
    </row>
    <row r="202" spans="1:14">
      <c r="A202" s="7"/>
      <c r="B202" s="7"/>
      <c r="C202" s="7"/>
      <c r="D202" s="88"/>
      <c r="E202" s="88"/>
      <c r="F202" s="89"/>
      <c r="G202" s="7"/>
      <c r="H202" s="90"/>
      <c r="I202" s="99"/>
      <c r="J202" s="100"/>
      <c r="K202" s="101"/>
      <c r="L202" s="102"/>
      <c r="M202" s="101"/>
      <c r="N202" s="103"/>
    </row>
    <row r="203" spans="1:14">
      <c r="A203" s="7"/>
      <c r="B203" s="7"/>
      <c r="C203" s="7"/>
      <c r="D203" s="88"/>
      <c r="E203" s="88"/>
      <c r="F203" s="89"/>
      <c r="G203" s="7"/>
      <c r="M203" s="101"/>
      <c r="N203" s="103"/>
    </row>
    <row r="204" spans="1:14">
      <c r="A204" s="7"/>
      <c r="B204" s="7"/>
      <c r="C204" s="7"/>
      <c r="D204" s="88"/>
      <c r="E204" s="88"/>
      <c r="F204" s="89"/>
      <c r="G204" s="7"/>
      <c r="M204" s="101"/>
      <c r="N204" s="103"/>
    </row>
    <row r="205" spans="1:14">
      <c r="A205" s="7"/>
      <c r="B205" s="7"/>
      <c r="C205" s="7"/>
      <c r="D205" s="88"/>
      <c r="E205" s="88"/>
      <c r="F205" s="89"/>
      <c r="G205" s="7"/>
      <c r="M205" s="101"/>
      <c r="N205" s="103"/>
    </row>
    <row r="206" spans="1:14">
      <c r="A206" s="7"/>
      <c r="B206" s="7"/>
      <c r="C206" s="7"/>
      <c r="D206" s="88"/>
      <c r="E206" s="88"/>
      <c r="F206" s="89"/>
      <c r="G206" s="7"/>
      <c r="M206" s="101"/>
      <c r="N206" s="103"/>
    </row>
    <row r="207" spans="1:14">
      <c r="A207" s="7"/>
      <c r="B207" s="7"/>
      <c r="C207" s="7"/>
      <c r="D207" s="88"/>
      <c r="E207" s="88"/>
      <c r="F207" s="89"/>
      <c r="G207" s="7"/>
      <c r="M207" s="101"/>
      <c r="N207" s="103"/>
    </row>
    <row r="208" spans="1:14">
      <c r="A208" s="7"/>
      <c r="B208" s="7"/>
      <c r="C208" s="7"/>
      <c r="D208" s="88"/>
      <c r="E208" s="88"/>
      <c r="F208" s="89"/>
      <c r="G208" s="7"/>
      <c r="M208" s="101"/>
      <c r="N208" s="103"/>
    </row>
    <row r="209" spans="1:14">
      <c r="A209" s="7"/>
      <c r="B209" s="7"/>
      <c r="C209" s="7"/>
      <c r="D209" s="88"/>
      <c r="E209" s="88"/>
      <c r="F209" s="89"/>
      <c r="G209" s="7"/>
      <c r="M209" s="101"/>
      <c r="N209" s="103"/>
    </row>
    <row r="210" spans="1:14">
      <c r="A210" s="7"/>
      <c r="B210" s="7"/>
      <c r="C210" s="7"/>
      <c r="D210" s="88"/>
      <c r="E210" s="88"/>
      <c r="F210" s="89"/>
      <c r="G210" s="7"/>
      <c r="M210" s="101"/>
      <c r="N210" s="103"/>
    </row>
  </sheetData>
  <mergeCells count="29">
    <mergeCell ref="A1:N1"/>
    <mergeCell ref="F2:G2"/>
    <mergeCell ref="A4:G4"/>
    <mergeCell ref="A5:G5"/>
    <mergeCell ref="A6:G6"/>
    <mergeCell ref="A22:G22"/>
    <mergeCell ref="A69:G69"/>
    <mergeCell ref="A71:G71"/>
    <mergeCell ref="A73:G73"/>
    <mergeCell ref="A75:G75"/>
    <mergeCell ref="A121:G121"/>
    <mergeCell ref="A122:G122"/>
    <mergeCell ref="A124:G124"/>
    <mergeCell ref="A127:G127"/>
    <mergeCell ref="A158:G158"/>
    <mergeCell ref="A162:G162"/>
    <mergeCell ref="A167:G167"/>
    <mergeCell ref="A170:G170"/>
    <mergeCell ref="A172:G172"/>
    <mergeCell ref="A2:A3"/>
    <mergeCell ref="B2:B3"/>
    <mergeCell ref="C2:C3"/>
    <mergeCell ref="D2:D3"/>
    <mergeCell ref="I2:I3"/>
    <mergeCell ref="J2:J3"/>
    <mergeCell ref="K2:K3"/>
    <mergeCell ref="L2:L3"/>
    <mergeCell ref="M2:M3"/>
    <mergeCell ref="N2:N3"/>
  </mergeCells>
  <pageMargins left="0.554861111111111" right="0.357638888888889" top="0.802777777777778" bottom="0.60625" header="0.5" footer="0.5"/>
  <pageSetup paperSize="9" scale="84" fitToHeight="0" orientation="landscape" horizontalDpi="600"/>
  <headerFooter>
    <oddFooter>&amp;C第 &amp;P 页</oddFooter>
  </headerFooter>
  <ignoredErrors>
    <ignoredError sqref="L127 H1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格桑花</cp:lastModifiedBy>
  <dcterms:created xsi:type="dcterms:W3CDTF">2021-11-03T08:20:00Z</dcterms:created>
  <cp:lastPrinted>2023-10-10T08:55:00Z</cp:lastPrinted>
  <dcterms:modified xsi:type="dcterms:W3CDTF">2024-09-26T05:05:24Z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A5203A9C19EE4812BC31969B1F18D892_13</vt:lpwstr>
  </property>
  <property fmtid="{D5CDD505-2E9C-101B-9397-08002B2CF9AE}" pid="4" name="KSOReadingLayout">
    <vt:bool>false</vt:bool>
  </property>
</Properties>
</file>