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1010" tabRatio="816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门）" sheetId="37" r:id="rId8"/>
    <sheet name="表九单位职能" sheetId="34" r:id="rId9"/>
    <sheet name="表十三公经费" sheetId="33" r:id="rId10"/>
    <sheet name="公开说明" sheetId="36" r:id="rId11"/>
  </sheets>
  <definedNames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公开）'!$A$1:$K$16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门)'!$A$1:$N$20</definedName>
    <definedName name="_xlnm.Print_Area" localSheetId="4">'表五财政拨款收支总表（公   开）'!$A$1:$D$22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14210" fullCalcOnLoad="1"/>
</workbook>
</file>

<file path=xl/calcChain.xml><?xml version="1.0" encoding="utf-8"?>
<calcChain xmlns="http://schemas.openxmlformats.org/spreadsheetml/2006/main">
  <c r="E28" i="37"/>
  <c r="E27"/>
  <c r="E26"/>
  <c r="E25"/>
  <c r="I24"/>
  <c r="H24"/>
  <c r="G24"/>
  <c r="F24"/>
  <c r="E24"/>
  <c r="E23"/>
  <c r="E22"/>
  <c r="E21"/>
  <c r="E20"/>
  <c r="E19"/>
  <c r="E18"/>
  <c r="E17"/>
  <c r="G16"/>
  <c r="F16"/>
  <c r="E16"/>
  <c r="E15"/>
  <c r="E14"/>
  <c r="E13"/>
  <c r="E12"/>
  <c r="E11"/>
  <c r="E10"/>
  <c r="E9"/>
  <c r="G8"/>
  <c r="F8"/>
  <c r="E8"/>
  <c r="E7"/>
  <c r="I7"/>
  <c r="H7"/>
  <c r="G7"/>
  <c r="D10" i="23"/>
  <c r="D11"/>
  <c r="D12"/>
  <c r="D14"/>
  <c r="D16"/>
  <c r="D17"/>
  <c r="D18"/>
  <c r="D19"/>
  <c r="D20"/>
  <c r="D9" i="21"/>
  <c r="D13"/>
  <c r="D22"/>
  <c r="D20"/>
  <c r="D19"/>
  <c r="D18"/>
  <c r="D17"/>
  <c r="D16"/>
  <c r="D14"/>
  <c r="D12"/>
  <c r="D11"/>
  <c r="D10"/>
  <c r="I10" i="19"/>
  <c r="I11"/>
  <c r="I12"/>
  <c r="I13"/>
  <c r="H10"/>
  <c r="H11"/>
  <c r="H12"/>
  <c r="H14"/>
  <c r="H16"/>
  <c r="H17"/>
  <c r="H18"/>
  <c r="H19"/>
  <c r="H20"/>
  <c r="G10"/>
  <c r="G11"/>
  <c r="G12"/>
  <c r="G9"/>
  <c r="G14"/>
  <c r="G16"/>
  <c r="G17"/>
  <c r="G18"/>
  <c r="G19"/>
  <c r="G20"/>
  <c r="F10"/>
  <c r="F11"/>
  <c r="F12"/>
  <c r="F14"/>
  <c r="F15"/>
  <c r="F16"/>
  <c r="F17"/>
  <c r="F18"/>
  <c r="F19"/>
  <c r="F20"/>
  <c r="E10"/>
  <c r="E11"/>
  <c r="E12"/>
  <c r="E9"/>
  <c r="E14"/>
  <c r="E16"/>
  <c r="E17"/>
  <c r="E18"/>
  <c r="E19"/>
  <c r="E20"/>
  <c r="D10"/>
  <c r="D11"/>
  <c r="D12"/>
  <c r="D13"/>
  <c r="C10"/>
  <c r="B10"/>
  <c r="C11"/>
  <c r="C12"/>
  <c r="B12"/>
  <c r="I20"/>
  <c r="D20"/>
  <c r="C20"/>
  <c r="B20"/>
  <c r="I19"/>
  <c r="D19"/>
  <c r="C19"/>
  <c r="B19"/>
  <c r="I18"/>
  <c r="D18"/>
  <c r="C18"/>
  <c r="B18"/>
  <c r="I17"/>
  <c r="D17"/>
  <c r="C17"/>
  <c r="B17"/>
  <c r="I16"/>
  <c r="D16"/>
  <c r="C16"/>
  <c r="B16"/>
  <c r="I15"/>
  <c r="C15"/>
  <c r="I14"/>
  <c r="D14"/>
  <c r="C14"/>
  <c r="B14"/>
  <c r="B10" i="1"/>
  <c r="B16"/>
  <c r="G15" i="19"/>
  <c r="G13"/>
  <c r="D15" i="23"/>
  <c r="D15" i="19"/>
  <c r="F7" i="37"/>
  <c r="G22" i="19"/>
  <c r="B11"/>
  <c r="B9"/>
  <c r="F13"/>
  <c r="H9"/>
  <c r="I9"/>
  <c r="I22"/>
  <c r="D9" i="23"/>
  <c r="C9" i="19"/>
  <c r="D9"/>
  <c r="D22"/>
  <c r="F9"/>
  <c r="D13" i="23"/>
  <c r="B13" i="1"/>
  <c r="B9" i="21"/>
  <c r="B22"/>
  <c r="B9" i="1"/>
  <c r="C13" i="19"/>
  <c r="F22"/>
  <c r="D22" i="23"/>
  <c r="H15" i="19"/>
  <c r="H13"/>
  <c r="H22"/>
  <c r="D15" i="21"/>
  <c r="E15" i="19"/>
  <c r="E13"/>
  <c r="E22"/>
  <c r="C22"/>
  <c r="B13"/>
  <c r="B22"/>
  <c r="B9" i="23"/>
  <c r="B22"/>
  <c r="B12" i="1"/>
  <c r="B22"/>
  <c r="B15" i="19"/>
</calcChain>
</file>

<file path=xl/sharedStrings.xml><?xml version="1.0" encoding="utf-8"?>
<sst xmlns="http://schemas.openxmlformats.org/spreadsheetml/2006/main" count="335" uniqueCount="205">
  <si>
    <t>单位：元</t>
  </si>
  <si>
    <t>2017年预算</t>
  </si>
  <si>
    <t>备注</t>
  </si>
  <si>
    <t>合计</t>
  </si>
  <si>
    <t>小计</t>
  </si>
  <si>
    <t>基金</t>
  </si>
  <si>
    <t>2017年部门预算收支预算总表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</si>
  <si>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</si>
  <si>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</si>
  <si>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</si>
  <si>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</si>
  <si>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</si>
  <si>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</si>
  <si>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</si>
  <si>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</si>
  <si>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</si>
  <si>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</si>
  <si>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</si>
  <si>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</si>
  <si>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</si>
  <si>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</si>
  <si>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</si>
  <si>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</si>
  <si>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</si>
  <si>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</si>
  <si>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</si>
  <si>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</si>
  <si>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</si>
  <si>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</si>
  <si>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</si>
  <si>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</si>
  <si>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</si>
  <si>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</si>
  <si>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</si>
  <si>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</si>
  <si>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</si>
  <si>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</si>
  <si>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</si>
  <si>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</si>
  <si>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</si>
  <si>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</si>
  <si>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</si>
  <si>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</si>
  <si>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</si>
  <si>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</si>
  <si>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</si>
  <si>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</si>
  <si>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</si>
  <si>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</si>
  <si>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</si>
  <si>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</si>
  <si>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</si>
  <si>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</si>
  <si>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</si>
  <si>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</si>
  <si>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</si>
  <si>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</si>
  <si>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</si>
  <si>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</si>
  <si>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</si>
  <si>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</si>
  <si>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</si>
  <si>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</si>
  <si>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</si>
  <si>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</si>
  <si>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</si>
  <si>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</si>
  <si>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</si>
  <si>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</si>
  <si>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</si>
  <si>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</si>
  <si>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2017年部门预算-政府性基金预算收支总表</t>
  </si>
  <si>
    <t>政府性基金支出金额</t>
  </si>
  <si>
    <t>一、政府性基金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</si>
  <si>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</si>
  <si>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</si>
  <si>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</si>
  <si>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</si>
  <si>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</si>
  <si>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</si>
  <si>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</si>
  <si>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11</t>
    <phoneticPr fontId="0" type="noConversion"/>
  </si>
  <si>
    <t>208</t>
    <phoneticPr fontId="0" type="noConversion"/>
  </si>
  <si>
    <t>02</t>
    <phoneticPr fontId="0" type="noConversion"/>
  </si>
  <si>
    <t>一般行政管理事务</t>
    <phoneticPr fontId="0" type="noConversion"/>
  </si>
  <si>
    <t>部门名称：残联</t>
    <phoneticPr fontId="0" type="noConversion"/>
  </si>
  <si>
    <t>残联</t>
    <phoneticPr fontId="0" type="noConversion"/>
  </si>
  <si>
    <t>此表为空表，无数据。</t>
    <phoneticPr fontId="0" type="noConversion"/>
  </si>
  <si>
    <t>部门名称：残联</t>
    <phoneticPr fontId="0" type="noConversion"/>
  </si>
  <si>
    <t>部门名称：残联</t>
    <phoneticPr fontId="0" type="noConversion"/>
  </si>
  <si>
    <t>预 算 单 位 主 要 职 能</t>
  </si>
  <si>
    <t>单位名称（签章）</t>
  </si>
  <si>
    <t>南召县残疾人联合会</t>
  </si>
  <si>
    <t>单位基本情况
（编制、人员构成、机构设置等）</t>
  </si>
  <si>
    <t xml:space="preserve">    南召县残疾人联合会位于城关镇丹霞西路17号，属事业编制，编制13人，实有人员15人。下设办公室、康复股、群工股、残疾人劳动就业服务所。</t>
  </si>
  <si>
    <t>单位主要职能</t>
  </si>
  <si>
    <t xml:space="preserve">    密切联系残疾人，听取残疾人意见，反映残疾人需求，全心全意为残疾人服务；发扬乐观进取精神，自尊、自信、自强、自立，为现代化建设贡献力量；沟通政府、社会与残疾人之间的联系，宣传残疾人事业，动员社会理解、尊重、关心、帮助残疾人；开展和促进残疾人康复、教育、劳动就业、文化生活、福利、社会服务和残疾预防工作，改善残疾人参与社会生活的环境和条件；协助政府研究、制定和实施残疾人事业的法规、政策、规划和计划，发挥综合、协调、咨询、服务作用，对有关领域的工作进行管理和指导；管理和发放《中华人民共和国残疾人证》。</t>
  </si>
  <si>
    <t>注：本表由部门、单位自行填报并对外公开。</t>
  </si>
  <si>
    <t>2017年县级部门预算“三公”经费预算表</t>
  </si>
  <si>
    <t>填报单位：南召县残疾人联合会</t>
  </si>
  <si>
    <t xml:space="preserve">项    目 </t>
  </si>
  <si>
    <t>2017年预算数</t>
  </si>
  <si>
    <t>上年预算数</t>
  </si>
  <si>
    <t>增减（%）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</si>
  <si>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</si>
  <si>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</si>
  <si>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</si>
  <si>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</si>
  <si>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</si>
  <si>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注：填报口径统一按照一般预算口径填报。</t>
  </si>
  <si>
    <t>备   注</t>
    <phoneticPr fontId="0" type="noConversion"/>
  </si>
  <si>
    <t>http://www.nanzhao.gov.cn/</t>
    <phoneticPr fontId="0" type="noConversion"/>
  </si>
  <si>
    <t>第一部分</t>
  </si>
  <si>
    <t>残联概况</t>
  </si>
  <si>
    <t>第二部分</t>
  </si>
  <si>
    <t>具体支出情况如下：</t>
  </si>
  <si>
    <t>第三部分</t>
  </si>
  <si>
    <t>名词解释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</si>
  <si>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</si>
  <si>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</si>
  <si>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</si>
  <si>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</si>
  <si>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</si>
  <si>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</si>
  <si>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</si>
  <si>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</si>
  <si>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</si>
  <si>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</si>
  <si>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</si>
  <si>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南召县残联2017年度部门预算情况说明</t>
    <phoneticPr fontId="13" type="noConversion"/>
  </si>
  <si>
    <t>南召县残联2017年收入合计 197 万元，其中：一般公共预算 162 万元; 政府性基金收入 10 万元。</t>
    <phoneticPr fontId="13" type="noConversion"/>
  </si>
  <si>
    <t>南召县残联2017年部门预算公开相关事项说明</t>
    <phoneticPr fontId="13" type="noConversion"/>
  </si>
  <si>
    <t xml:space="preserve">    一、南召县残联主要职责</t>
    <phoneticPr fontId="13" type="noConversion"/>
  </si>
  <si>
    <t xml:space="preserve">    残联的宗旨是：弘扬人道主义，发展残疾人事业，保障残疾人平等地充分参与社会生活，共享社会物质文化成果。履行“代表、服务、管理”三种职能；代表残疾人共同利益，维护残疾人合法权益；开展各项业务和活动，团结教育残疾人，直接为残疾人服务；承担政府委托的部分行政职能，管理和发展残疾人事业。密切联系残疾人，听取残疾人意见，反映残疾人需求，全心全意为残疾人服务；发扬乐观进取精神，自尊、自信、自强、自立，为现代化建设贡献力量；沟通政府、社会与残疾人之间的联系，宣传残疾人事业，动员社会理解、尊重、关心、帮助残疾人；开展和促进残疾人康复、教育、劳动就业、文化生活、福利、社会服务和残疾预防工作，改善残疾人参与社会生活的环境和条件；协助政府研究、制定和实施残疾人事业的法规、政策、规划和计划，发挥综合、协调、咨询、服务作用，对有关领域的工作进行管理和指导；管理和发放《中华人民共和国残疾人证》。</t>
    <phoneticPr fontId="13" type="noConversion"/>
  </si>
  <si>
    <t xml:space="preserve">    二、南召县残联构成</t>
    <phoneticPr fontId="13" type="noConversion"/>
  </si>
  <si>
    <t xml:space="preserve">    南召县残疾人联合会位于城关镇丹霞西路17号，属事业编制，编制13人，实有人员15人。下设办公室、康复股、群工股、残疾人劳动就业服务所。</t>
    <phoneticPr fontId="13" type="noConversion"/>
  </si>
  <si>
    <t xml:space="preserve">    一、收入支出预算总体情况说明</t>
    <phoneticPr fontId="13" type="noConversion"/>
  </si>
  <si>
    <t xml:space="preserve">    南召县残联2017年收入总计 197 万元，支出总计 197 万元，与2016年相比，收入支出增长了 23 万元。主要原因：提前下达转移支付。</t>
    <phoneticPr fontId="13" type="noConversion"/>
  </si>
  <si>
    <t xml:space="preserve">    二、收入预算总体情况说明</t>
    <phoneticPr fontId="13" type="noConversion"/>
  </si>
  <si>
    <t xml:space="preserve">    三、支出预算总体情况说明</t>
    <phoneticPr fontId="13" type="noConversion"/>
  </si>
  <si>
    <t xml:space="preserve">    南召县残联2017年支出合计 197 万元，其中：基本支出 97 万元，占 49 %；项目支出 100万元，占51 %。</t>
    <phoneticPr fontId="13" type="noConversion"/>
  </si>
  <si>
    <t xml:space="preserve">    四、一般公共预算支出预算情况说明</t>
    <phoneticPr fontId="13" type="noConversion"/>
  </si>
  <si>
    <t xml:space="preserve">    南召县残联2017 年一般公共预算支出年初预算为 162 万元。主要用于以下方面：（一般公共服务（类）支出 63 万元，占 38 %；教育支出 0 万元，占 0 %;科学技术支出 0 万元，占 0 %;文化体育传媒支出 0 万元，占 0  %;社会保障支出 99 万元，占62%;医疗卫生支出 0 万元，占 0 %;住房保障（类）支出0  万元，占 0 %;其他支出 0 万元，占0 %。）</t>
    <phoneticPr fontId="13" type="noConversion"/>
  </si>
  <si>
    <t xml:space="preserve">   五、一般公共预算基本支出预算情况说明</t>
    <phoneticPr fontId="13" type="noConversion"/>
  </si>
  <si>
    <t xml:space="preserve">   2017年一般公共预算基本支出 97 万元，其中：人员经费 95 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 2 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13" type="noConversion"/>
  </si>
  <si>
    <t xml:space="preserve">   六、政府性基金预算支出情况说明</t>
    <phoneticPr fontId="13" type="noConversion"/>
  </si>
  <si>
    <t xml:space="preserve">    2017年府性基金预算支出年初预算为 10 万元。支出具体情况如下：残疾人就业培训项目发展专项支出10万元。</t>
    <phoneticPr fontId="13" type="noConversion"/>
  </si>
  <si>
    <t xml:space="preserve">   七、 “三公”经费支出预算情况说明</t>
    <phoneticPr fontId="13" type="noConversion"/>
  </si>
  <si>
    <t xml:space="preserve">   （一）因公出国（境）费 0 万元，主要用于单位工作人员公务出国（境）的住宿费、旅费、伙食补助费、杂费、培训费等支出。</t>
    <phoneticPr fontId="13" type="noConversion"/>
  </si>
  <si>
    <t xml:space="preserve">    八、其他重要事项的情况说明</t>
    <phoneticPr fontId="13" type="noConversion"/>
  </si>
  <si>
    <t xml:space="preserve">   （一）机关运行经费支出情况</t>
    <phoneticPr fontId="13" type="noConversion"/>
  </si>
  <si>
    <t xml:space="preserve">    2017年机关运行经费支出预算 97 万元，主要保障机关人员工资发放、机构正常运转及正常履职需要的各项费用。</t>
    <phoneticPr fontId="13" type="noConversion"/>
  </si>
  <si>
    <t xml:space="preserve">   （二）政府采购支出情况</t>
    <phoneticPr fontId="13" type="noConversion"/>
  </si>
  <si>
    <t xml:space="preserve">   （三）关于专项转移支付项目情况说明</t>
    <phoneticPr fontId="13" type="noConversion"/>
  </si>
  <si>
    <t xml:space="preserve">    2017年无政府采购预算安排。有 0 个政府采购项目，金额是 0 万元。</t>
    <phoneticPr fontId="13" type="noConversion"/>
  </si>
  <si>
    <t xml:space="preserve">    2017年，南召县残联使用专项转移制度的项目有 4 个，涉及金额 25 万元。</t>
    <phoneticPr fontId="13" type="noConversion"/>
  </si>
  <si>
    <t xml:space="preserve">    一、财政拨款收入：是指省级财政当年拨付的资金。</t>
    <phoneticPr fontId="13" type="noConversion"/>
  </si>
  <si>
    <t xml:space="preserve">    二、事业收入：是指事业单位开展专业活动及辅助活动所取 得的收入。</t>
    <phoneticPr fontId="13" type="noConversion"/>
  </si>
  <si>
    <t xml:space="preserve">    三、其他收入：是指部门取得的除“财政拨款”、“事业收入”、“事业单位经营收入”等以外的收入。</t>
    <phoneticPr fontId="13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</si>
  <si>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13" type="noConversion"/>
  </si>
  <si>
    <t xml:space="preserve">    五、基本支出：是指为保障机构正常运转、完成日常工作任务所必需的开支，其内容包括人员经费和日常公用经费两部分。</t>
    <phoneticPr fontId="13" type="noConversion"/>
  </si>
  <si>
    <t xml:space="preserve">    六、项目支出：是指在基本支出之外，为完成特定的行政工作任务或事业发展目标所发生的支出。</t>
    <phoneticPr fontId="13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</si>
  <si>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13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</si>
  <si>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13" type="noConversion"/>
  </si>
  <si>
    <t>工资福利支出</t>
  </si>
  <si>
    <t xml:space="preserve">  301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</si>
  <si>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</si>
  <si>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</si>
  <si>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</si>
  <si>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</si>
  <si>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</si>
  <si>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</si>
  <si>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</si>
  <si>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</si>
  <si>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</si>
  <si>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</si>
  <si>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</si>
  <si>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</si>
  <si>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 xml:space="preserve">  机关事业单位基本养老保险缴费</t>
    <phoneticPr fontId="23" type="noConversion"/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</si>
  <si>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</si>
  <si>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</si>
  <si>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</si>
  <si>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</si>
  <si>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</si>
  <si>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</si>
  <si>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</si>
  <si>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</si>
  <si>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</si>
  <si>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</si>
  <si>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</si>
  <si>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</si>
  <si>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</si>
  <si>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</si>
  <si>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</si>
  <si>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</si>
  <si>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</si>
  <si>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</si>
  <si>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</si>
  <si>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</si>
  <si>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</si>
  <si>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</si>
  <si>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残联</t>
    <phoneticPr fontId="23" type="noConversion"/>
  </si>
  <si>
    <t xml:space="preserve">   （二）公务用车购置及运行费 0 万元，公务用车运行维护费 2.2万元，主要用于开展工作所需公务用车的燃料费、维修费、过路过桥费、保险费、安全奖励费用等支出。公务用车运行维护费预算数比 2016 年减少0.1万元，主要原因：贯彻落实中央和国家机关公务用车制度改革精神,减少公务用车运行费。</t>
    <phoneticPr fontId="13" type="noConversion"/>
  </si>
  <si>
    <t xml:space="preserve">   2017 年“三公”经费预算为 4.4万元。2017年“三公”经费支出预算数比 2016 年减少0.1万元。</t>
    <phoneticPr fontId="13" type="noConversion"/>
  </si>
  <si>
    <t xml:space="preserve">   （三）公务接待费 2.2万元，主要用于按规定开支的各类公务接待（含外宾接待）支出。</t>
    <phoneticPr fontId="13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</si>
</sst>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0.0_);[Red]\(0.0\)"/>
    <numFmt numFmtId="178" formatCode=";;"/>
    <numFmt numFmtId="179" formatCode="#,##0.0000_ "/>
    <numFmt numFmtId="180" formatCode="#,##0.0"/>
    <numFmt numFmtId="181" formatCode="#,##0.00_ "/>
    <numFmt numFmtId="182" formatCode="#,##0.00_);[Red]\(#,##0.00\)"/>
    <numFmt numFmtId="183" formatCode="0.0_ "/>
    <numFmt numFmtId="184" formatCode="0.00_ "/>
  </numFmts>
  <fonts count="33">
    <font>
      <sz val="9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9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sz val="16"/>
      <color indexed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u/>
      <sz val="14"/>
      <color indexed="12"/>
      <name val="宋体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b/>
      <sz val="16"/>
      <color indexed="8"/>
      <name val="仿宋"/>
      <family val="3"/>
      <charset val="134"/>
    </font>
    <font>
      <sz val="16"/>
      <color indexed="8"/>
      <name val="仿宋"/>
      <family val="3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9"/>
      <color theme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13" fillId="0" borderId="0"/>
    <xf numFmtId="0" fontId="24" fillId="0" borderId="0">
      <alignment vertical="center"/>
    </xf>
    <xf numFmtId="0" fontId="23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" fillId="0" borderId="2" xfId="0" applyNumberFormat="1" applyFont="1" applyFill="1" applyBorder="1" applyAlignment="1" applyProtection="1">
      <alignment vertical="center"/>
    </xf>
    <xf numFmtId="180" fontId="1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 applyProtection="1"/>
    <xf numFmtId="4" fontId="0" fillId="0" borderId="5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178" fontId="1" fillId="0" borderId="7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177" fontId="1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80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 applyProtection="1">
      <alignment vertical="center"/>
    </xf>
    <xf numFmtId="0" fontId="0" fillId="0" borderId="7" xfId="0" applyBorder="1" applyAlignment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vertical="center" wrapText="1"/>
    </xf>
    <xf numFmtId="180" fontId="1" fillId="0" borderId="0" xfId="0" applyNumberFormat="1" applyFont="1" applyFill="1" applyAlignment="1" applyProtection="1"/>
    <xf numFmtId="18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vertical="center"/>
    </xf>
    <xf numFmtId="0" fontId="0" fillId="0" borderId="8" xfId="0" applyBorder="1" applyAlignment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vertical="center"/>
    </xf>
    <xf numFmtId="0" fontId="1" fillId="3" borderId="0" xfId="0" applyNumberFormat="1" applyFont="1" applyFill="1"/>
    <xf numFmtId="0" fontId="9" fillId="0" borderId="0" xfId="0" applyFont="1"/>
    <xf numFmtId="0" fontId="10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3"/>
    <xf numFmtId="0" fontId="13" fillId="0" borderId="0" xfId="3" applyAlignment="1">
      <alignment horizontal="center" vertical="center"/>
    </xf>
    <xf numFmtId="0" fontId="13" fillId="0" borderId="1" xfId="3" applyBorder="1"/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vertical="center"/>
    </xf>
    <xf numFmtId="0" fontId="10" fillId="0" borderId="1" xfId="3" applyNumberFormat="1" applyFont="1" applyFill="1" applyBorder="1" applyAlignment="1" applyProtection="1">
      <alignment horizontal="center" vertical="center"/>
    </xf>
    <xf numFmtId="0" fontId="10" fillId="0" borderId="5" xfId="3" applyNumberFormat="1" applyFont="1" applyFill="1" applyBorder="1" applyAlignment="1" applyProtection="1">
      <alignment horizontal="center" vertical="center"/>
    </xf>
    <xf numFmtId="0" fontId="13" fillId="0" borderId="1" xfId="3" applyBorder="1" applyAlignment="1">
      <alignment horizontal="center" vertical="center"/>
    </xf>
    <xf numFmtId="49" fontId="13" fillId="0" borderId="7" xfId="3" applyNumberFormat="1" applyFont="1" applyFill="1" applyBorder="1" applyAlignment="1" applyProtection="1">
      <alignment vertical="center"/>
    </xf>
    <xf numFmtId="49" fontId="13" fillId="0" borderId="7" xfId="3" applyNumberFormat="1" applyFont="1" applyFill="1" applyBorder="1" applyAlignment="1" applyProtection="1">
      <alignment horizontal="center" vertical="center"/>
    </xf>
    <xf numFmtId="0" fontId="13" fillId="0" borderId="5" xfId="3" applyBorder="1" applyAlignment="1">
      <alignment vertical="center"/>
    </xf>
    <xf numFmtId="0" fontId="13" fillId="0" borderId="1" xfId="3" applyFill="1" applyBorder="1" applyAlignment="1">
      <alignment horizontal="center" vertical="center" wrapText="1"/>
    </xf>
    <xf numFmtId="0" fontId="13" fillId="0" borderId="1" xfId="3" applyFill="1" applyBorder="1" applyAlignment="1">
      <alignment horizontal="left" vertical="center" wrapText="1"/>
    </xf>
    <xf numFmtId="0" fontId="13" fillId="0" borderId="1" xfId="3" applyBorder="1" applyAlignment="1">
      <alignment horizontal="center" vertical="center" wrapText="1"/>
    </xf>
    <xf numFmtId="0" fontId="13" fillId="0" borderId="1" xfId="3" applyBorder="1" applyAlignment="1">
      <alignment horizontal="left" vertical="center" wrapText="1"/>
    </xf>
    <xf numFmtId="0" fontId="13" fillId="0" borderId="6" xfId="3" applyBorder="1" applyAlignment="1">
      <alignment horizontal="center" vertical="center" wrapText="1"/>
    </xf>
    <xf numFmtId="0" fontId="13" fillId="0" borderId="6" xfId="3" applyFill="1" applyBorder="1" applyAlignment="1">
      <alignment horizontal="left" vertical="center" wrapText="1"/>
    </xf>
    <xf numFmtId="0" fontId="13" fillId="0" borderId="0" xfId="3" applyNumberFormat="1" applyFill="1" applyAlignment="1" applyProtection="1">
      <alignment horizontal="right" vertical="center"/>
    </xf>
    <xf numFmtId="181" fontId="0" fillId="0" borderId="1" xfId="0" applyNumberFormat="1" applyFill="1" applyBorder="1" applyAlignment="1">
      <alignment horizontal="center" vertical="center" wrapText="1"/>
    </xf>
    <xf numFmtId="182" fontId="0" fillId="0" borderId="1" xfId="0" applyNumberForma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/>
    </xf>
    <xf numFmtId="183" fontId="13" fillId="0" borderId="1" xfId="3" applyNumberFormat="1" applyBorder="1"/>
    <xf numFmtId="184" fontId="20" fillId="0" borderId="0" xfId="0" applyNumberFormat="1" applyFont="1" applyAlignment="1">
      <alignment horizontal="left" vertical="center" indent="2"/>
    </xf>
    <xf numFmtId="0" fontId="25" fillId="0" borderId="0" xfId="4" applyFont="1">
      <alignment vertical="center"/>
    </xf>
    <xf numFmtId="0" fontId="24" fillId="0" borderId="0" xfId="4">
      <alignment vertical="center"/>
    </xf>
    <xf numFmtId="0" fontId="25" fillId="0" borderId="0" xfId="4" applyNumberFormat="1" applyFont="1" applyFill="1" applyAlignment="1" applyProtection="1">
      <alignment vertical="center"/>
    </xf>
    <xf numFmtId="177" fontId="26" fillId="0" borderId="0" xfId="2" applyNumberFormat="1" applyFont="1" applyFill="1" applyAlignment="1" applyProtection="1">
      <alignment vertical="center"/>
    </xf>
    <xf numFmtId="177" fontId="27" fillId="0" borderId="0" xfId="2" applyNumberFormat="1" applyFont="1" applyFill="1" applyAlignment="1" applyProtection="1">
      <alignment vertical="center"/>
    </xf>
    <xf numFmtId="0" fontId="25" fillId="0" borderId="0" xfId="4" applyNumberFormat="1" applyFont="1" applyFill="1" applyAlignment="1" applyProtection="1">
      <alignment horizontal="right" vertical="center"/>
    </xf>
    <xf numFmtId="177" fontId="28" fillId="0" borderId="1" xfId="2" applyNumberFormat="1" applyFont="1" applyFill="1" applyBorder="1" applyAlignment="1" applyProtection="1">
      <alignment horizontal="center" vertical="center" wrapText="1"/>
    </xf>
    <xf numFmtId="177" fontId="25" fillId="0" borderId="10" xfId="2" applyNumberFormat="1" applyFont="1" applyFill="1" applyBorder="1" applyAlignment="1">
      <alignment horizontal="center" vertical="center"/>
    </xf>
    <xf numFmtId="177" fontId="25" fillId="0" borderId="6" xfId="2" applyNumberFormat="1" applyFont="1" applyFill="1" applyBorder="1" applyAlignment="1">
      <alignment horizontal="center" vertical="center"/>
    </xf>
    <xf numFmtId="177" fontId="25" fillId="0" borderId="5" xfId="2" applyNumberFormat="1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 applyProtection="1">
      <alignment horizontal="center" vertical="center"/>
    </xf>
    <xf numFmtId="4" fontId="30" fillId="2" borderId="1" xfId="4" applyNumberFormat="1" applyFont="1" applyFill="1" applyBorder="1" applyAlignment="1" applyProtection="1">
      <alignment horizontal="center" vertical="center" wrapText="1"/>
    </xf>
    <xf numFmtId="0" fontId="31" fillId="0" borderId="1" xfId="5" applyNumberFormat="1" applyFont="1" applyFill="1" applyBorder="1" applyAlignment="1" applyProtection="1">
      <alignment horizontal="left" vertical="center" wrapText="1"/>
    </xf>
    <xf numFmtId="0" fontId="31" fillId="0" borderId="1" xfId="4" applyFont="1" applyBorder="1" applyAlignment="1">
      <alignment horizontal="center" vertical="center" wrapText="1"/>
    </xf>
    <xf numFmtId="49" fontId="30" fillId="4" borderId="1" xfId="5" applyNumberFormat="1" applyFont="1" applyFill="1" applyBorder="1" applyAlignment="1" applyProtection="1">
      <alignment horizontal="left" vertical="center" wrapText="1"/>
    </xf>
    <xf numFmtId="0" fontId="30" fillId="0" borderId="0" xfId="4" applyFont="1" applyFill="1">
      <alignment vertical="center"/>
    </xf>
    <xf numFmtId="0" fontId="30" fillId="0" borderId="0" xfId="4" applyFont="1">
      <alignment vertical="center"/>
    </xf>
    <xf numFmtId="49" fontId="30" fillId="0" borderId="1" xfId="5" applyNumberFormat="1" applyFont="1" applyFill="1" applyBorder="1" applyAlignment="1" applyProtection="1">
      <alignment horizontal="left" vertical="center" wrapText="1"/>
    </xf>
    <xf numFmtId="181" fontId="30" fillId="0" borderId="1" xfId="4" applyNumberFormat="1" applyFont="1" applyFill="1" applyBorder="1" applyAlignment="1">
      <alignment horizontal="center" vertical="center" wrapText="1"/>
    </xf>
    <xf numFmtId="0" fontId="30" fillId="0" borderId="1" xfId="4" applyFont="1" applyFill="1" applyBorder="1" applyAlignment="1">
      <alignment horizontal="center" vertical="center" wrapText="1"/>
    </xf>
    <xf numFmtId="49" fontId="31" fillId="0" borderId="1" xfId="5" applyNumberFormat="1" applyFont="1" applyFill="1" applyBorder="1" applyAlignment="1" applyProtection="1">
      <alignment horizontal="left" vertical="center" wrapText="1"/>
    </xf>
    <xf numFmtId="0" fontId="0" fillId="0" borderId="1" xfId="5" applyNumberFormat="1" applyFont="1" applyFill="1" applyBorder="1" applyAlignment="1" applyProtection="1">
      <alignment horizontal="left" vertical="center" wrapText="1"/>
    </xf>
    <xf numFmtId="0" fontId="24" fillId="0" borderId="1" xfId="4" applyBorder="1">
      <alignment vertical="center"/>
    </xf>
    <xf numFmtId="49" fontId="0" fillId="4" borderId="1" xfId="5" applyNumberFormat="1" applyFont="1" applyFill="1" applyBorder="1" applyAlignment="1" applyProtection="1">
      <alignment horizontal="left" vertical="center" wrapText="1"/>
    </xf>
    <xf numFmtId="0" fontId="24" fillId="0" borderId="1" xfId="4" applyFill="1" applyBorder="1" applyAlignment="1">
      <alignment horizontal="center" vertical="center" wrapText="1"/>
    </xf>
    <xf numFmtId="0" fontId="24" fillId="0" borderId="0" xfId="4" applyFill="1">
      <alignment vertical="center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0" fontId="24" fillId="0" borderId="1" xfId="4" applyBorder="1" applyAlignment="1">
      <alignment horizontal="center" vertical="center" wrapText="1"/>
    </xf>
    <xf numFmtId="49" fontId="0" fillId="0" borderId="1" xfId="5" applyNumberFormat="1" applyFont="1" applyFill="1" applyBorder="1" applyAlignment="1" applyProtection="1">
      <alignment vertical="center" wrapText="1"/>
    </xf>
    <xf numFmtId="0" fontId="13" fillId="0" borderId="4" xfId="3" applyFill="1" applyBorder="1"/>
    <xf numFmtId="10" fontId="13" fillId="0" borderId="1" xfId="3" applyNumberFormat="1" applyBorder="1"/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6" xfId="0" applyNumberFormat="1" applyFont="1" applyFill="1" applyBorder="1" applyAlignment="1" applyProtection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Alignment="1" applyProtection="1">
      <alignment horizontal="center" vertical="center"/>
    </xf>
    <xf numFmtId="0" fontId="28" fillId="0" borderId="2" xfId="4" applyNumberFormat="1" applyFont="1" applyFill="1" applyBorder="1" applyAlignment="1" applyProtection="1">
      <alignment horizontal="center" vertical="center"/>
    </xf>
    <xf numFmtId="0" fontId="28" fillId="0" borderId="3" xfId="4" applyNumberFormat="1" applyFont="1" applyFill="1" applyBorder="1" applyAlignment="1" applyProtection="1">
      <alignment horizontal="center" vertical="center"/>
    </xf>
    <xf numFmtId="0" fontId="28" fillId="0" borderId="11" xfId="4" applyNumberFormat="1" applyFont="1" applyFill="1" applyBorder="1" applyAlignment="1" applyProtection="1">
      <alignment horizontal="center" vertical="center"/>
    </xf>
    <xf numFmtId="0" fontId="28" fillId="0" borderId="1" xfId="2" applyNumberFormat="1" applyFont="1" applyFill="1" applyBorder="1" applyAlignment="1" applyProtection="1">
      <alignment horizontal="center" vertical="center"/>
    </xf>
    <xf numFmtId="177" fontId="28" fillId="0" borderId="1" xfId="4" applyNumberFormat="1" applyFont="1" applyFill="1" applyBorder="1" applyAlignment="1" applyProtection="1">
      <alignment horizontal="center" vertical="center"/>
    </xf>
    <xf numFmtId="177" fontId="28" fillId="0" borderId="1" xfId="2" applyNumberFormat="1" applyFont="1" applyFill="1" applyBorder="1" applyAlignment="1">
      <alignment horizontal="center" vertical="center"/>
    </xf>
    <xf numFmtId="177" fontId="28" fillId="0" borderId="6" xfId="2" applyNumberFormat="1" applyFont="1" applyFill="1" applyBorder="1" applyAlignment="1">
      <alignment horizontal="center" vertical="center"/>
    </xf>
    <xf numFmtId="177" fontId="28" fillId="0" borderId="5" xfId="2" applyNumberFormat="1" applyFont="1" applyFill="1" applyBorder="1" applyAlignment="1">
      <alignment horizontal="center" vertical="center"/>
    </xf>
    <xf numFmtId="177" fontId="28" fillId="0" borderId="1" xfId="2" applyNumberFormat="1" applyFont="1" applyFill="1" applyBorder="1" applyAlignment="1" applyProtection="1">
      <alignment horizontal="center" vertical="center" wrapText="1"/>
    </xf>
    <xf numFmtId="0" fontId="28" fillId="0" borderId="1" xfId="4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0" fontId="14" fillId="0" borderId="0" xfId="3" applyNumberFormat="1" applyFont="1" applyFill="1" applyAlignment="1" applyProtection="1">
      <alignment horizontal="center" vertical="center"/>
    </xf>
    <xf numFmtId="0" fontId="13" fillId="0" borderId="13" xfId="3" applyNumberFormat="1" applyFont="1" applyFill="1" applyBorder="1" applyAlignment="1" applyProtection="1">
      <alignment horizontal="left" vertical="center" wrapText="1"/>
    </xf>
    <xf numFmtId="0" fontId="16" fillId="0" borderId="2" xfId="6" applyFont="1" applyBorder="1" applyAlignment="1" applyProtection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</cellXfs>
  <cellStyles count="7">
    <cellStyle name="百分比" xfId="1" builtinId="5"/>
    <cellStyle name="百分比 2" xfId="2"/>
    <cellStyle name="常规" xfId="0" builtinId="0"/>
    <cellStyle name="常规 2" xfId="3"/>
    <cellStyle name="常规 3" xfId="4"/>
    <cellStyle name="常规_EE70A06373940074E0430A0804CB0074" xfId="5"/>
    <cellStyle name="超链接" xfId="6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abSelected="1" workbookViewId="0">
      <selection activeCell="E13" sqref="E13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7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10"/>
      <c r="B1" s="8"/>
      <c r="C1" s="8"/>
      <c r="D1" s="8"/>
      <c r="E1" s="8"/>
      <c r="F1" s="8"/>
      <c r="G1" s="10"/>
      <c r="H1" s="8"/>
      <c r="I1" s="8"/>
      <c r="J1" s="8"/>
      <c r="K1" s="8"/>
    </row>
    <row r="2" spans="1:20" ht="16.5" customHeight="1">
      <c r="A2" s="139" t="s">
        <v>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1"/>
      <c r="M2" s="11"/>
      <c r="N2" s="11"/>
      <c r="O2" s="11"/>
      <c r="P2" s="11"/>
      <c r="Q2" s="11"/>
      <c r="R2" s="11"/>
      <c r="S2" s="11"/>
      <c r="T2" s="11"/>
    </row>
    <row r="3" spans="1:20" ht="12.75" hidden="1" customHeight="1">
      <c r="A3" s="8"/>
      <c r="B3" s="8"/>
      <c r="C3" s="8"/>
      <c r="D3" s="8"/>
      <c r="E3" s="8"/>
      <c r="F3" s="8"/>
      <c r="G3" s="10"/>
      <c r="H3" s="8"/>
      <c r="I3" s="8"/>
      <c r="J3" s="8"/>
      <c r="K3" s="8"/>
    </row>
    <row r="4" spans="1:20" ht="21" customHeight="1">
      <c r="A4" s="12" t="s">
        <v>85</v>
      </c>
      <c r="B4" s="59"/>
      <c r="C4" s="10"/>
      <c r="D4" s="8"/>
      <c r="E4" s="47"/>
      <c r="F4" s="47"/>
      <c r="G4" s="10"/>
      <c r="H4" s="140" t="s">
        <v>0</v>
      </c>
      <c r="I4" s="140"/>
      <c r="J4" s="140"/>
      <c r="K4" s="140"/>
    </row>
    <row r="5" spans="1:20" ht="21" customHeight="1">
      <c r="A5" s="141" t="s">
        <v>7</v>
      </c>
      <c r="B5" s="142"/>
      <c r="C5" s="141" t="s">
        <v>8</v>
      </c>
      <c r="D5" s="143"/>
      <c r="E5" s="143"/>
      <c r="F5" s="143"/>
      <c r="G5" s="143"/>
      <c r="H5" s="143"/>
      <c r="I5" s="143"/>
      <c r="J5" s="143"/>
      <c r="K5" s="143"/>
    </row>
    <row r="6" spans="1:20" ht="20.25" customHeight="1">
      <c r="A6" s="133" t="s">
        <v>9</v>
      </c>
      <c r="B6" s="133" t="s">
        <v>10</v>
      </c>
      <c r="C6" s="135" t="s">
        <v>9</v>
      </c>
      <c r="D6" s="133" t="s">
        <v>1</v>
      </c>
      <c r="E6" s="133"/>
      <c r="F6" s="133"/>
      <c r="G6" s="133"/>
      <c r="H6" s="133"/>
      <c r="I6" s="133"/>
      <c r="J6" s="133"/>
      <c r="K6" s="133"/>
      <c r="L6" s="7"/>
    </row>
    <row r="7" spans="1:20" ht="20.25" customHeight="1">
      <c r="A7" s="133"/>
      <c r="B7" s="133"/>
      <c r="C7" s="133"/>
      <c r="D7" s="132" t="s">
        <v>11</v>
      </c>
      <c r="E7" s="131" t="s">
        <v>12</v>
      </c>
      <c r="F7" s="132"/>
      <c r="G7" s="132" t="s">
        <v>5</v>
      </c>
      <c r="H7" s="132" t="s">
        <v>13</v>
      </c>
      <c r="I7" s="137" t="s">
        <v>14</v>
      </c>
      <c r="J7" s="137" t="s">
        <v>15</v>
      </c>
      <c r="K7" s="137" t="s">
        <v>16</v>
      </c>
    </row>
    <row r="8" spans="1:20" ht="36.75" customHeight="1">
      <c r="A8" s="133"/>
      <c r="B8" s="134"/>
      <c r="C8" s="133"/>
      <c r="D8" s="136"/>
      <c r="E8" s="55" t="s">
        <v>4</v>
      </c>
      <c r="F8" s="56" t="s">
        <v>17</v>
      </c>
      <c r="G8" s="134"/>
      <c r="H8" s="134"/>
      <c r="I8" s="138"/>
      <c r="J8" s="138"/>
      <c r="K8" s="138"/>
      <c r="N8" s="7"/>
    </row>
    <row r="9" spans="1:20" ht="22.5" customHeight="1">
      <c r="A9" s="14" t="s">
        <v>18</v>
      </c>
      <c r="B9" s="2">
        <v>1621754</v>
      </c>
      <c r="C9" s="15" t="s">
        <v>19</v>
      </c>
      <c r="D9" s="2">
        <v>979754</v>
      </c>
      <c r="E9" s="2">
        <v>979754</v>
      </c>
      <c r="F9" s="2">
        <v>979754</v>
      </c>
      <c r="G9" s="19">
        <v>0</v>
      </c>
      <c r="H9" s="2">
        <v>0</v>
      </c>
      <c r="I9" s="2">
        <v>0</v>
      </c>
      <c r="J9" s="2">
        <v>0</v>
      </c>
      <c r="K9" s="2">
        <v>0</v>
      </c>
      <c r="L9" s="7"/>
      <c r="N9" s="7"/>
    </row>
    <row r="10" spans="1:20" ht="21.75" customHeight="1">
      <c r="A10" s="49" t="s">
        <v>20</v>
      </c>
      <c r="B10" s="50">
        <v>0</v>
      </c>
      <c r="C10" s="18" t="s">
        <v>21</v>
      </c>
      <c r="D10" s="2">
        <v>867684</v>
      </c>
      <c r="E10" s="2">
        <v>867684</v>
      </c>
      <c r="F10" s="2">
        <v>867684</v>
      </c>
      <c r="G10" s="19">
        <v>0</v>
      </c>
      <c r="H10" s="2">
        <v>0</v>
      </c>
      <c r="I10" s="2"/>
      <c r="J10" s="2"/>
      <c r="K10" s="2"/>
      <c r="L10" s="7"/>
      <c r="M10" s="7"/>
      <c r="O10" s="7"/>
    </row>
    <row r="11" spans="1:20" ht="21.75" customHeight="1">
      <c r="A11" s="49" t="s">
        <v>22</v>
      </c>
      <c r="B11" s="2"/>
      <c r="C11" s="20" t="s">
        <v>23</v>
      </c>
      <c r="D11" s="2">
        <v>23000</v>
      </c>
      <c r="E11" s="2">
        <v>23000</v>
      </c>
      <c r="F11" s="2">
        <v>23000</v>
      </c>
      <c r="G11" s="19">
        <v>0</v>
      </c>
      <c r="H11" s="2">
        <v>0</v>
      </c>
      <c r="I11" s="2"/>
      <c r="J11" s="2"/>
      <c r="K11" s="2"/>
      <c r="L11" s="21"/>
      <c r="M11" s="7"/>
      <c r="N11" s="7"/>
      <c r="O11" s="7"/>
    </row>
    <row r="12" spans="1:20" ht="21.75" customHeight="1">
      <c r="A12" s="49" t="s">
        <v>24</v>
      </c>
      <c r="B12" s="51">
        <v>100000</v>
      </c>
      <c r="C12" s="18" t="s">
        <v>25</v>
      </c>
      <c r="D12" s="2">
        <v>89070</v>
      </c>
      <c r="E12" s="2">
        <v>89070</v>
      </c>
      <c r="F12" s="2">
        <v>89070</v>
      </c>
      <c r="G12" s="19">
        <v>0</v>
      </c>
      <c r="H12" s="2"/>
      <c r="I12" s="2"/>
      <c r="J12" s="2"/>
      <c r="K12" s="2"/>
      <c r="L12" s="7"/>
      <c r="M12" s="7"/>
      <c r="N12" s="7"/>
    </row>
    <row r="13" spans="1:20" ht="21.75" customHeight="1">
      <c r="A13" s="49" t="s">
        <v>26</v>
      </c>
      <c r="B13" s="2">
        <v>0</v>
      </c>
      <c r="C13" s="23" t="s">
        <v>27</v>
      </c>
      <c r="D13" s="2">
        <v>998900</v>
      </c>
      <c r="E13" s="2">
        <v>642000</v>
      </c>
      <c r="F13" s="2">
        <v>642000</v>
      </c>
      <c r="G13" s="19">
        <v>100000</v>
      </c>
      <c r="H13" s="2">
        <v>0</v>
      </c>
      <c r="I13" s="2">
        <v>0</v>
      </c>
      <c r="J13" s="2">
        <v>0</v>
      </c>
      <c r="K13" s="2">
        <v>256900</v>
      </c>
      <c r="L13" s="7"/>
      <c r="M13" s="7"/>
      <c r="N13" s="7"/>
      <c r="O13" s="7"/>
    </row>
    <row r="14" spans="1:20" ht="21.75" customHeight="1">
      <c r="A14" s="14" t="s">
        <v>28</v>
      </c>
      <c r="B14" s="52"/>
      <c r="C14" s="18" t="s">
        <v>29</v>
      </c>
      <c r="D14" s="2">
        <v>742000</v>
      </c>
      <c r="E14" s="2">
        <v>642000</v>
      </c>
      <c r="F14" s="2">
        <v>642000</v>
      </c>
      <c r="G14" s="19">
        <v>100000</v>
      </c>
      <c r="H14" s="2"/>
      <c r="I14" s="2"/>
      <c r="J14" s="2"/>
      <c r="K14" s="2"/>
      <c r="L14" s="21"/>
      <c r="M14" s="7"/>
      <c r="N14" s="7"/>
      <c r="O14" s="7"/>
    </row>
    <row r="15" spans="1:20" ht="21.75" customHeight="1">
      <c r="A15" s="14" t="s">
        <v>30</v>
      </c>
      <c r="B15" s="52"/>
      <c r="C15" s="20" t="s">
        <v>31</v>
      </c>
      <c r="D15" s="2">
        <v>256900</v>
      </c>
      <c r="E15" s="2">
        <v>0</v>
      </c>
      <c r="F15" s="2">
        <v>0</v>
      </c>
      <c r="G15" s="19">
        <v>0</v>
      </c>
      <c r="H15" s="2"/>
      <c r="I15" s="2">
        <v>0</v>
      </c>
      <c r="J15" s="2">
        <v>0</v>
      </c>
      <c r="K15" s="2">
        <v>256900</v>
      </c>
      <c r="L15" s="7"/>
      <c r="M15" s="7"/>
      <c r="N15" s="7"/>
      <c r="O15" s="7"/>
      <c r="P15" s="7"/>
      <c r="Q15" s="7"/>
      <c r="R15" s="7"/>
    </row>
    <row r="16" spans="1:20" ht="21.75" customHeight="1">
      <c r="A16" s="14" t="s">
        <v>32</v>
      </c>
      <c r="B16" s="2">
        <v>256900</v>
      </c>
      <c r="C16" s="20" t="s">
        <v>33</v>
      </c>
      <c r="D16" s="2">
        <v>0</v>
      </c>
      <c r="E16" s="2"/>
      <c r="F16" s="2"/>
      <c r="G16" s="19"/>
      <c r="H16" s="2"/>
      <c r="I16" s="2"/>
      <c r="J16" s="2"/>
      <c r="K16" s="2"/>
      <c r="L16" s="7"/>
      <c r="M16" s="7"/>
      <c r="N16" s="7"/>
      <c r="O16" s="7"/>
      <c r="P16" s="7"/>
      <c r="Q16" s="7"/>
      <c r="R16" s="7"/>
    </row>
    <row r="17" spans="1:19" ht="21.75" customHeight="1">
      <c r="A17" s="16"/>
      <c r="B17" s="51"/>
      <c r="C17" s="18" t="s">
        <v>34</v>
      </c>
      <c r="D17" s="2">
        <v>256900</v>
      </c>
      <c r="E17" s="2"/>
      <c r="F17" s="2"/>
      <c r="G17" s="19"/>
      <c r="H17" s="2"/>
      <c r="I17" s="2"/>
      <c r="J17" s="2"/>
      <c r="K17" s="2">
        <v>256900</v>
      </c>
      <c r="L17" s="7"/>
      <c r="M17" s="7"/>
      <c r="N17" s="7"/>
      <c r="O17" s="7"/>
      <c r="P17" s="7"/>
      <c r="Q17" s="7"/>
      <c r="R17" s="7"/>
      <c r="S17" s="7"/>
    </row>
    <row r="18" spans="1:19" ht="21.75" customHeight="1">
      <c r="A18" s="16"/>
      <c r="B18" s="2"/>
      <c r="C18" s="18" t="s">
        <v>35</v>
      </c>
      <c r="D18" s="2">
        <v>0</v>
      </c>
      <c r="E18" s="2"/>
      <c r="F18" s="2"/>
      <c r="G18" s="19"/>
      <c r="H18" s="2"/>
      <c r="I18" s="2"/>
      <c r="J18" s="2"/>
      <c r="K18" s="2"/>
      <c r="L18" s="7"/>
      <c r="M18" s="7"/>
      <c r="N18" s="7"/>
      <c r="O18" s="7"/>
      <c r="P18" s="7"/>
      <c r="Q18" s="7"/>
      <c r="R18" s="7"/>
      <c r="S18" s="7"/>
    </row>
    <row r="19" spans="1:19" ht="21.75" customHeight="1">
      <c r="A19" s="25"/>
      <c r="B19" s="19"/>
      <c r="C19" s="18" t="s">
        <v>36</v>
      </c>
      <c r="D19" s="2">
        <v>0</v>
      </c>
      <c r="E19" s="2"/>
      <c r="F19" s="2"/>
      <c r="G19" s="19"/>
      <c r="H19" s="2"/>
      <c r="I19" s="2"/>
      <c r="J19" s="2"/>
      <c r="K19" s="2"/>
      <c r="L19" s="7"/>
      <c r="M19" s="7"/>
      <c r="N19" s="7"/>
      <c r="O19" s="7"/>
      <c r="P19" s="7"/>
      <c r="Q19" s="7"/>
      <c r="R19" s="7"/>
    </row>
    <row r="20" spans="1:19" ht="21.75" customHeight="1">
      <c r="A20" s="25"/>
      <c r="B20" s="52"/>
      <c r="C20" s="18" t="s">
        <v>37</v>
      </c>
      <c r="D20" s="2">
        <v>0</v>
      </c>
      <c r="E20" s="2"/>
      <c r="F20" s="2"/>
      <c r="G20" s="19"/>
      <c r="H20" s="2"/>
      <c r="I20" s="2"/>
      <c r="J20" s="2"/>
      <c r="K20" s="2"/>
      <c r="L20" s="7"/>
      <c r="M20" s="7"/>
      <c r="N20" s="7"/>
      <c r="O20" s="7"/>
      <c r="P20" s="7"/>
      <c r="Q20" s="7"/>
      <c r="R20" s="7"/>
    </row>
    <row r="21" spans="1:19" s="7" customFormat="1" ht="21.75" customHeight="1">
      <c r="A21" s="16"/>
      <c r="B21" s="26"/>
      <c r="C21" s="27"/>
      <c r="D21" s="2">
        <v>0</v>
      </c>
      <c r="E21" s="40"/>
      <c r="F21" s="40"/>
      <c r="G21" s="4"/>
      <c r="H21" s="4"/>
      <c r="I21" s="4"/>
      <c r="J21" s="4"/>
      <c r="K21" s="4"/>
    </row>
    <row r="22" spans="1:19" ht="21.75" customHeight="1">
      <c r="A22" s="14" t="s">
        <v>38</v>
      </c>
      <c r="B22" s="2">
        <v>1978654</v>
      </c>
      <c r="C22" s="15" t="s">
        <v>39</v>
      </c>
      <c r="D22" s="2">
        <v>1978654</v>
      </c>
      <c r="E22" s="2">
        <v>1621754</v>
      </c>
      <c r="F22" s="2">
        <v>1621754</v>
      </c>
      <c r="G22" s="19">
        <v>100000</v>
      </c>
      <c r="H22" s="2">
        <v>0</v>
      </c>
      <c r="I22" s="2">
        <v>0</v>
      </c>
      <c r="J22" s="2">
        <v>0</v>
      </c>
      <c r="K22" s="2">
        <v>256900</v>
      </c>
      <c r="L22" s="7"/>
      <c r="M22" s="7"/>
      <c r="N22" s="7"/>
      <c r="O22" s="7"/>
      <c r="P22" s="7"/>
      <c r="Q22" s="7"/>
    </row>
    <row r="23" spans="1:19" ht="9.75" customHeight="1">
      <c r="B23" s="7"/>
      <c r="D23" s="7"/>
      <c r="E23" s="7"/>
      <c r="F23" s="7"/>
      <c r="H23" s="7"/>
      <c r="I23" s="7"/>
      <c r="J23" s="7"/>
      <c r="K23" s="7"/>
      <c r="L23" s="7"/>
      <c r="M23" s="7"/>
      <c r="N23" s="7"/>
      <c r="O23" s="7"/>
      <c r="P23" s="7"/>
    </row>
    <row r="24" spans="1:19" ht="9.75" customHeight="1">
      <c r="B24" s="7"/>
      <c r="C24" s="7"/>
      <c r="E24" s="7"/>
      <c r="F24" s="7"/>
      <c r="J24" s="7"/>
      <c r="K24" s="7"/>
      <c r="L24" s="7"/>
      <c r="M24" s="7"/>
      <c r="N24" s="7"/>
      <c r="O24" s="7"/>
      <c r="P24" s="7"/>
    </row>
    <row r="25" spans="1:19" ht="9.75" customHeight="1">
      <c r="B25" s="7"/>
      <c r="F25" s="7"/>
      <c r="H25" s="7"/>
      <c r="I25" s="7"/>
      <c r="J25" s="7"/>
      <c r="K25" s="7"/>
      <c r="L25" s="7"/>
      <c r="M25" s="7"/>
      <c r="O25" s="7"/>
    </row>
    <row r="26" spans="1:19" ht="12.75" customHeight="1">
      <c r="B26" s="7"/>
      <c r="H26" s="7"/>
      <c r="I26" s="7"/>
      <c r="K26" s="7"/>
      <c r="L26" s="7"/>
      <c r="M26" s="7"/>
      <c r="O26" s="7"/>
    </row>
    <row r="27" spans="1:19" ht="12.75" customHeight="1">
      <c r="B27" s="7"/>
      <c r="H27" s="7"/>
      <c r="I27" s="7"/>
      <c r="J27" s="7"/>
      <c r="K27" s="7"/>
      <c r="L27" s="7"/>
      <c r="O27" s="7"/>
    </row>
    <row r="28" spans="1:19" ht="12.75" customHeight="1">
      <c r="B28" s="7"/>
      <c r="C28" s="7"/>
      <c r="H28" s="7"/>
      <c r="I28" s="7"/>
      <c r="J28" s="7"/>
      <c r="K28" s="7"/>
      <c r="L28" s="7"/>
      <c r="N28" s="7"/>
    </row>
    <row r="29" spans="1:19" ht="12.75" customHeight="1">
      <c r="C29" s="7"/>
      <c r="H29" s="7"/>
      <c r="I29" s="7"/>
      <c r="J29" s="7"/>
      <c r="K29" s="7"/>
      <c r="M29" s="7"/>
      <c r="N29" s="7"/>
    </row>
    <row r="30" spans="1:19" ht="12.75" customHeight="1">
      <c r="L30" s="7"/>
      <c r="M30" s="7"/>
    </row>
    <row r="31" spans="1:19" ht="12.75" customHeight="1">
      <c r="C31" s="7"/>
      <c r="J31" s="7"/>
      <c r="K31" s="7"/>
    </row>
    <row r="32" spans="1:19" ht="12.75" customHeight="1">
      <c r="C32" s="7"/>
      <c r="D32" s="7"/>
      <c r="E32" s="7"/>
      <c r="H32" s="7"/>
      <c r="I32" s="7"/>
      <c r="J32" s="7"/>
    </row>
    <row r="33" spans="5:6" ht="12.75" customHeight="1">
      <c r="E33" s="7"/>
      <c r="F33" s="7"/>
    </row>
  </sheetData>
  <sheetProtection formatCells="0" formatColumns="0" formatRows="0"/>
  <mergeCells count="15">
    <mergeCell ref="J7:J8"/>
    <mergeCell ref="A2:K2"/>
    <mergeCell ref="H4:K4"/>
    <mergeCell ref="A5:B5"/>
    <mergeCell ref="C5:K5"/>
    <mergeCell ref="E7:F7"/>
    <mergeCell ref="A6:A8"/>
    <mergeCell ref="B6:B8"/>
    <mergeCell ref="C6:C8"/>
    <mergeCell ref="D7:D8"/>
    <mergeCell ref="D6:K6"/>
    <mergeCell ref="K7:K8"/>
    <mergeCell ref="G7:G8"/>
    <mergeCell ref="H7:H8"/>
    <mergeCell ref="I7:I8"/>
  </mergeCells>
  <phoneticPr fontId="0" type="noConversion"/>
  <pageMargins left="0.76875000000000004" right="0.38888888888888901" top="0.60902777777777795" bottom="0.60902777777777795" header="0.5" footer="0.5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8" sqref="F8"/>
    </sheetView>
  </sheetViews>
  <sheetFormatPr defaultColWidth="9" defaultRowHeight="11.25"/>
  <cols>
    <col min="1" max="4" width="20.83203125" customWidth="1"/>
    <col min="5" max="5" width="27.33203125" customWidth="1"/>
  </cols>
  <sheetData>
    <row r="1" spans="1:6" ht="22.5">
      <c r="A1" s="169" t="s">
        <v>98</v>
      </c>
      <c r="B1" s="169"/>
      <c r="C1" s="169"/>
      <c r="D1" s="169"/>
      <c r="E1" s="169"/>
    </row>
    <row r="2" spans="1:6">
      <c r="A2" s="72"/>
      <c r="B2" s="74"/>
      <c r="C2" s="72"/>
      <c r="D2" s="72"/>
      <c r="E2" s="71"/>
    </row>
    <row r="3" spans="1:6" ht="31.5" customHeight="1">
      <c r="A3" s="75" t="s">
        <v>99</v>
      </c>
      <c r="B3" s="79"/>
      <c r="C3" s="80"/>
      <c r="D3" s="72"/>
      <c r="E3" s="88" t="s">
        <v>0</v>
      </c>
    </row>
    <row r="4" spans="1:6" ht="50.1" customHeight="1">
      <c r="A4" s="76" t="s">
        <v>100</v>
      </c>
      <c r="B4" s="77" t="s">
        <v>101</v>
      </c>
      <c r="C4" s="77" t="s">
        <v>102</v>
      </c>
      <c r="D4" s="76" t="s">
        <v>103</v>
      </c>
      <c r="E4" s="76" t="s">
        <v>110</v>
      </c>
    </row>
    <row r="5" spans="1:6" ht="50.1" customHeight="1">
      <c r="A5" s="78" t="s">
        <v>104</v>
      </c>
      <c r="B5" s="73">
        <v>0</v>
      </c>
      <c r="C5" s="73">
        <v>0</v>
      </c>
      <c r="D5" s="73"/>
      <c r="E5" s="81"/>
    </row>
    <row r="6" spans="1:6" ht="50.1" customHeight="1">
      <c r="A6" s="82" t="s">
        <v>105</v>
      </c>
      <c r="B6" s="73">
        <v>22000</v>
      </c>
      <c r="C6" s="73">
        <v>22000</v>
      </c>
      <c r="D6" s="73">
        <v>0</v>
      </c>
      <c r="E6" s="83"/>
      <c r="F6" s="129"/>
    </row>
    <row r="7" spans="1:6" ht="50.1" customHeight="1">
      <c r="A7" s="84" t="s">
        <v>106</v>
      </c>
      <c r="B7" s="73">
        <v>22000</v>
      </c>
      <c r="C7" s="73">
        <v>23000</v>
      </c>
      <c r="D7" s="130">
        <v>-4.2999999999999997E-2</v>
      </c>
      <c r="E7" s="85"/>
      <c r="F7" s="129"/>
    </row>
    <row r="8" spans="1:6" ht="50.1" customHeight="1">
      <c r="A8" s="84" t="s">
        <v>107</v>
      </c>
      <c r="B8" s="73">
        <v>0</v>
      </c>
      <c r="C8" s="73">
        <v>0</v>
      </c>
      <c r="D8" s="73"/>
      <c r="E8" s="83"/>
    </row>
    <row r="9" spans="1:6" ht="50.1" customHeight="1">
      <c r="A9" s="86" t="s">
        <v>4</v>
      </c>
      <c r="B9" s="73">
        <v>44000</v>
      </c>
      <c r="C9" s="73">
        <v>45000</v>
      </c>
      <c r="D9" s="98"/>
      <c r="E9" s="87"/>
    </row>
    <row r="10" spans="1:6" ht="50.1" customHeight="1">
      <c r="A10" s="84" t="s">
        <v>108</v>
      </c>
      <c r="B10" s="171" t="s">
        <v>111</v>
      </c>
      <c r="C10" s="172"/>
      <c r="D10" s="172"/>
      <c r="E10" s="173"/>
    </row>
    <row r="11" spans="1:6">
      <c r="A11" s="170" t="s">
        <v>109</v>
      </c>
      <c r="B11" s="170"/>
      <c r="C11" s="170"/>
      <c r="D11" s="170"/>
      <c r="E11" s="170"/>
    </row>
  </sheetData>
  <mergeCells count="3">
    <mergeCell ref="A1:E1"/>
    <mergeCell ref="A11:E11"/>
    <mergeCell ref="B10:E10"/>
  </mergeCells>
  <phoneticPr fontId="0" type="noConversion"/>
  <hyperlinks>
    <hyperlink ref="B10" r:id="rId1"/>
  </hyperlinks>
  <pageMargins left="0.69930555555555596" right="0.69930555555555596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55"/>
  <sheetViews>
    <sheetView topLeftCell="A4" workbookViewId="0">
      <selection activeCell="A26" sqref="A26"/>
    </sheetView>
  </sheetViews>
  <sheetFormatPr defaultRowHeight="11.25"/>
  <cols>
    <col min="1" max="1" width="170.6640625" customWidth="1"/>
  </cols>
  <sheetData>
    <row r="1" spans="1:1" ht="27">
      <c r="A1" s="97" t="s">
        <v>131</v>
      </c>
    </row>
    <row r="2" spans="1:1" ht="20.25">
      <c r="A2" s="93" t="s">
        <v>112</v>
      </c>
    </row>
    <row r="3" spans="1:1" ht="20.25">
      <c r="A3" s="93" t="s">
        <v>113</v>
      </c>
    </row>
    <row r="4" spans="1:1" ht="20.25">
      <c r="A4" s="94" t="s">
        <v>132</v>
      </c>
    </row>
    <row r="5" spans="1:1" ht="182.25">
      <c r="A5" s="94" t="s">
        <v>133</v>
      </c>
    </row>
    <row r="6" spans="1:1" ht="20.25">
      <c r="A6" s="94" t="s">
        <v>134</v>
      </c>
    </row>
    <row r="7" spans="1:1" ht="40.5">
      <c r="A7" s="94" t="s">
        <v>135</v>
      </c>
    </row>
    <row r="8" spans="1:1" ht="20.25">
      <c r="A8" s="95" t="s">
        <v>114</v>
      </c>
    </row>
    <row r="9" spans="1:1" ht="20.25">
      <c r="A9" s="95" t="s">
        <v>129</v>
      </c>
    </row>
    <row r="10" spans="1:1" ht="20.25">
      <c r="A10" s="96" t="s">
        <v>136</v>
      </c>
    </row>
    <row r="11" spans="1:1" ht="40.5">
      <c r="A11" s="96" t="s">
        <v>137</v>
      </c>
    </row>
    <row r="12" spans="1:1" ht="20.25">
      <c r="A12" s="96" t="s">
        <v>138</v>
      </c>
    </row>
    <row r="13" spans="1:1" ht="20.25">
      <c r="A13" s="96" t="s">
        <v>130</v>
      </c>
    </row>
    <row r="14" spans="1:1" ht="20.25">
      <c r="A14" s="96" t="s">
        <v>139</v>
      </c>
    </row>
    <row r="15" spans="1:1" ht="40.5">
      <c r="A15" s="96" t="s">
        <v>140</v>
      </c>
    </row>
    <row r="16" spans="1:1" ht="20.25">
      <c r="A16" s="96" t="s">
        <v>141</v>
      </c>
    </row>
    <row r="17" spans="1:1" ht="81">
      <c r="A17" s="96" t="s">
        <v>142</v>
      </c>
    </row>
    <row r="18" spans="1:1" ht="20.25">
      <c r="A18" s="96" t="s">
        <v>143</v>
      </c>
    </row>
    <row r="19" spans="1:1" ht="162">
      <c r="A19" s="96" t="s">
        <v>144</v>
      </c>
    </row>
    <row r="20" spans="1:1" ht="20.25">
      <c r="A20" s="96" t="s">
        <v>145</v>
      </c>
    </row>
    <row r="21" spans="1:1" ht="40.5">
      <c r="A21" s="96" t="s">
        <v>146</v>
      </c>
    </row>
    <row r="22" spans="1:1" ht="20.25">
      <c r="A22" s="96" t="s">
        <v>147</v>
      </c>
    </row>
    <row r="23" spans="1:1" ht="20.25">
      <c r="A23" s="96" t="s">
        <v>203</v>
      </c>
    </row>
    <row r="24" spans="1:1" ht="20.25">
      <c r="A24" s="96" t="s">
        <v>115</v>
      </c>
    </row>
    <row r="25" spans="1:1" ht="40.5">
      <c r="A25" s="96" t="s">
        <v>148</v>
      </c>
    </row>
    <row r="26" spans="1:1" ht="60.75">
      <c r="A26" s="96" t="s">
        <v>202</v>
      </c>
    </row>
    <row r="27" spans="1:1" ht="20.25">
      <c r="A27" s="96" t="s">
        <v>204</v>
      </c>
    </row>
    <row r="28" spans="1:1" ht="20.25">
      <c r="A28" s="96" t="s">
        <v>149</v>
      </c>
    </row>
    <row r="29" spans="1:1" ht="20.25">
      <c r="A29" s="96" t="s">
        <v>150</v>
      </c>
    </row>
    <row r="30" spans="1:1" ht="40.5">
      <c r="A30" s="96" t="s">
        <v>151</v>
      </c>
    </row>
    <row r="31" spans="1:1" ht="20.25">
      <c r="A31" s="96" t="s">
        <v>152</v>
      </c>
    </row>
    <row r="32" spans="1:1" ht="20.25">
      <c r="A32" s="96" t="s">
        <v>154</v>
      </c>
    </row>
    <row r="33" spans="1:1" ht="20.25">
      <c r="A33" s="96" t="s">
        <v>153</v>
      </c>
    </row>
    <row r="34" spans="1:1" ht="20.25">
      <c r="A34" s="96" t="s">
        <v>155</v>
      </c>
    </row>
    <row r="35" spans="1:1" ht="20.25">
      <c r="A35" s="95" t="s">
        <v>116</v>
      </c>
    </row>
    <row r="36" spans="1:1" ht="20.25">
      <c r="A36" s="95" t="s">
        <v>117</v>
      </c>
    </row>
    <row r="37" spans="1:1" ht="20.25">
      <c r="A37" s="96" t="s">
        <v>156</v>
      </c>
    </row>
    <row r="38" spans="1:1" ht="20.25">
      <c r="A38" s="96" t="s">
        <v>157</v>
      </c>
    </row>
    <row r="39" spans="1:1" ht="40.5">
      <c r="A39" s="96" t="s">
        <v>158</v>
      </c>
    </row>
    <row r="40" spans="1:1" ht="60.75">
      <c r="A40" s="96" t="s">
        <v>159</v>
      </c>
    </row>
    <row r="41" spans="1:1" ht="40.5">
      <c r="A41" s="96" t="s">
        <v>160</v>
      </c>
    </row>
    <row r="42" spans="1:1" ht="20.25">
      <c r="A42" s="96" t="s">
        <v>161</v>
      </c>
    </row>
    <row r="43" spans="1:1" ht="101.25">
      <c r="A43" s="96" t="s">
        <v>162</v>
      </c>
    </row>
    <row r="44" spans="1:1" ht="60.75">
      <c r="A44" s="96" t="s">
        <v>163</v>
      </c>
    </row>
    <row r="45" spans="1:1" ht="20.25">
      <c r="A45" s="99" t="s">
        <v>118</v>
      </c>
    </row>
    <row r="46" spans="1:1" ht="20.25">
      <c r="A46" s="99" t="s">
        <v>119</v>
      </c>
    </row>
    <row r="47" spans="1:1" ht="20.25">
      <c r="A47" s="99" t="s">
        <v>120</v>
      </c>
    </row>
    <row r="48" spans="1:1" ht="20.25">
      <c r="A48" s="99" t="s">
        <v>121</v>
      </c>
    </row>
    <row r="49" spans="1:1" ht="20.25">
      <c r="A49" s="99" t="s">
        <v>122</v>
      </c>
    </row>
    <row r="50" spans="1:1" ht="20.25">
      <c r="A50" s="99" t="s">
        <v>123</v>
      </c>
    </row>
    <row r="51" spans="1:1" ht="20.25">
      <c r="A51" s="99" t="s">
        <v>124</v>
      </c>
    </row>
    <row r="52" spans="1:1" ht="20.25">
      <c r="A52" s="99" t="s">
        <v>125</v>
      </c>
    </row>
    <row r="53" spans="1:1" ht="20.25">
      <c r="A53" s="99" t="s">
        <v>126</v>
      </c>
    </row>
    <row r="54" spans="1:1" ht="20.25">
      <c r="A54" s="99" t="s">
        <v>127</v>
      </c>
    </row>
    <row r="55" spans="1:1" ht="20.25">
      <c r="A55" s="99" t="s">
        <v>128</v>
      </c>
    </row>
  </sheetData>
  <phoneticPr fontId="1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opLeftCell="A4" workbookViewId="0">
      <selection activeCell="B6" sqref="B6:B8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10"/>
      <c r="B1" s="8"/>
      <c r="C1" s="8"/>
    </row>
    <row r="2" spans="1:11" ht="18.75" customHeight="1">
      <c r="A2" s="139" t="s">
        <v>40</v>
      </c>
      <c r="B2" s="139"/>
      <c r="C2" s="139"/>
      <c r="D2" s="11"/>
      <c r="E2" s="11"/>
      <c r="F2" s="11"/>
      <c r="G2" s="11"/>
      <c r="H2" s="11"/>
      <c r="I2" s="11"/>
      <c r="J2" s="11"/>
      <c r="K2" s="11"/>
    </row>
    <row r="3" spans="1:11" ht="12.75" customHeight="1">
      <c r="A3" s="8"/>
      <c r="B3" s="8"/>
      <c r="C3" s="8"/>
    </row>
    <row r="4" spans="1:11" ht="20.25" customHeight="1">
      <c r="A4" s="12" t="s">
        <v>85</v>
      </c>
      <c r="B4" s="59"/>
      <c r="C4" s="13" t="s">
        <v>0</v>
      </c>
    </row>
    <row r="5" spans="1:11" ht="20.25" customHeight="1">
      <c r="A5" s="141" t="s">
        <v>7</v>
      </c>
      <c r="B5" s="142"/>
      <c r="C5" s="144" t="s">
        <v>2</v>
      </c>
    </row>
    <row r="6" spans="1:11" ht="20.25" customHeight="1">
      <c r="A6" s="133" t="s">
        <v>9</v>
      </c>
      <c r="B6" s="133" t="s">
        <v>10</v>
      </c>
      <c r="C6" s="144"/>
    </row>
    <row r="7" spans="1:11" ht="20.25" customHeight="1">
      <c r="A7" s="133"/>
      <c r="B7" s="133"/>
      <c r="C7" s="144"/>
    </row>
    <row r="8" spans="1:11" ht="36.75" customHeight="1">
      <c r="A8" s="133"/>
      <c r="B8" s="134"/>
      <c r="C8" s="144"/>
      <c r="E8" s="7"/>
    </row>
    <row r="9" spans="1:11" ht="22.5" customHeight="1">
      <c r="A9" s="14" t="s">
        <v>18</v>
      </c>
      <c r="B9" s="2">
        <f ca="1">'表—部门收支总表（公   开）'!B9</f>
        <v>1621754</v>
      </c>
      <c r="C9" s="4"/>
      <c r="E9" s="7"/>
    </row>
    <row r="10" spans="1:11" ht="21.75" customHeight="1">
      <c r="A10" s="49" t="s">
        <v>20</v>
      </c>
      <c r="B10" s="50">
        <f ca="1">'表—部门收支总表（公   开）'!B10</f>
        <v>0</v>
      </c>
      <c r="C10" s="4"/>
      <c r="D10" s="7"/>
      <c r="F10" s="7"/>
    </row>
    <row r="11" spans="1:11" ht="21.75" customHeight="1">
      <c r="A11" s="49" t="s">
        <v>22</v>
      </c>
      <c r="B11" s="2"/>
      <c r="C11" s="40"/>
      <c r="D11" s="7"/>
      <c r="E11" s="7"/>
      <c r="F11" s="7"/>
    </row>
    <row r="12" spans="1:11" ht="21.75" customHeight="1">
      <c r="A12" s="49" t="s">
        <v>24</v>
      </c>
      <c r="B12" s="51">
        <f ca="1">'表—部门收支总表（公   开）'!B12</f>
        <v>100000</v>
      </c>
      <c r="C12" s="4"/>
      <c r="D12" s="7"/>
      <c r="E12" s="7"/>
    </row>
    <row r="13" spans="1:11" ht="21.75" customHeight="1">
      <c r="A13" s="49" t="s">
        <v>26</v>
      </c>
      <c r="B13" s="2">
        <f ca="1">'表—部门收支总表（公   开）'!B13</f>
        <v>0</v>
      </c>
      <c r="C13" s="4"/>
      <c r="D13" s="7"/>
      <c r="E13" s="7"/>
      <c r="F13" s="7"/>
    </row>
    <row r="14" spans="1:11" ht="21.75" customHeight="1">
      <c r="A14" s="49" t="s">
        <v>28</v>
      </c>
      <c r="B14" s="52"/>
      <c r="C14" s="40"/>
      <c r="D14" s="7"/>
      <c r="E14" s="7"/>
      <c r="F14" s="7"/>
    </row>
    <row r="15" spans="1:11" ht="21.75" customHeight="1">
      <c r="A15" s="49" t="s">
        <v>30</v>
      </c>
      <c r="B15" s="52"/>
      <c r="C15" s="4"/>
      <c r="D15" s="7"/>
      <c r="E15" s="7"/>
      <c r="F15" s="7"/>
      <c r="G15" s="7"/>
      <c r="H15" s="7"/>
      <c r="I15" s="7"/>
    </row>
    <row r="16" spans="1:11" ht="21.75" customHeight="1">
      <c r="A16" s="14" t="s">
        <v>32</v>
      </c>
      <c r="B16" s="2">
        <f ca="1">'表—部门收支总表（公   开）'!B16</f>
        <v>256900</v>
      </c>
      <c r="C16" s="4"/>
      <c r="D16" s="7"/>
      <c r="E16" s="7"/>
      <c r="F16" s="7"/>
      <c r="G16" s="7"/>
      <c r="H16" s="7"/>
      <c r="I16" s="7"/>
    </row>
    <row r="17" spans="1:10" ht="21.75" customHeight="1">
      <c r="A17" s="14"/>
      <c r="B17" s="51"/>
      <c r="C17" s="4"/>
      <c r="D17" s="7"/>
      <c r="E17" s="7"/>
      <c r="F17" s="7"/>
      <c r="G17" s="7"/>
      <c r="H17" s="7"/>
      <c r="I17" s="7"/>
      <c r="J17" s="7"/>
    </row>
    <row r="18" spans="1:10" ht="21.75" customHeight="1">
      <c r="A18" s="14"/>
      <c r="B18" s="2"/>
      <c r="C18" s="4"/>
      <c r="D18" s="7"/>
      <c r="E18" s="7"/>
      <c r="F18" s="7"/>
      <c r="G18" s="7"/>
      <c r="H18" s="7"/>
      <c r="I18" s="7"/>
      <c r="J18" s="7"/>
    </row>
    <row r="19" spans="1:10" ht="21.75" customHeight="1">
      <c r="A19" s="14"/>
      <c r="B19" s="19"/>
      <c r="C19" s="4"/>
      <c r="D19" s="7"/>
      <c r="E19" s="7"/>
      <c r="F19" s="7"/>
      <c r="G19" s="7"/>
      <c r="H19" s="7"/>
      <c r="I19" s="7"/>
    </row>
    <row r="20" spans="1:10" ht="21.75" customHeight="1">
      <c r="A20" s="53"/>
      <c r="B20" s="54"/>
      <c r="C20" s="4"/>
      <c r="D20" s="7"/>
      <c r="E20" s="7"/>
      <c r="F20" s="7"/>
      <c r="G20" s="7"/>
      <c r="H20" s="7"/>
      <c r="I20" s="7"/>
    </row>
    <row r="21" spans="1:10" s="7" customFormat="1" ht="21.75" customHeight="1">
      <c r="A21" s="49"/>
      <c r="B21" s="26"/>
      <c r="C21" s="4"/>
    </row>
    <row r="22" spans="1:10" ht="21.75" customHeight="1">
      <c r="A22" s="14" t="s">
        <v>38</v>
      </c>
      <c r="B22" s="2">
        <f>SUM(B9:B21)</f>
        <v>1978654</v>
      </c>
      <c r="C22" s="4"/>
      <c r="D22" s="7"/>
      <c r="E22" s="7"/>
      <c r="F22" s="7"/>
      <c r="G22" s="7"/>
      <c r="H22" s="7"/>
    </row>
    <row r="23" spans="1:10" ht="9.75" customHeight="1">
      <c r="B23" s="7"/>
      <c r="C23" s="7"/>
      <c r="D23" s="7"/>
      <c r="E23" s="7"/>
      <c r="F23" s="7"/>
      <c r="G23" s="7"/>
    </row>
    <row r="24" spans="1:10" ht="9.75" customHeight="1">
      <c r="B24" s="7"/>
      <c r="C24" s="7"/>
      <c r="D24" s="7"/>
      <c r="E24" s="7"/>
      <c r="F24" s="7"/>
      <c r="G24" s="7"/>
    </row>
    <row r="25" spans="1:10" ht="9.75" customHeight="1">
      <c r="B25" s="7"/>
      <c r="C25" s="7"/>
      <c r="D25" s="7"/>
      <c r="F25" s="7"/>
    </row>
    <row r="26" spans="1:10" ht="12.75" customHeight="1">
      <c r="B26" s="7"/>
      <c r="C26" s="7"/>
      <c r="D26" s="7"/>
      <c r="F26" s="7"/>
    </row>
    <row r="27" spans="1:10" ht="12.75" customHeight="1">
      <c r="B27" s="7"/>
      <c r="C27" s="7"/>
      <c r="F27" s="7"/>
    </row>
    <row r="28" spans="1:10" ht="12.75" customHeight="1">
      <c r="B28" s="7"/>
      <c r="C28" s="7"/>
      <c r="E28" s="7"/>
    </row>
    <row r="29" spans="1:10" ht="12.75" customHeight="1">
      <c r="D29" s="7"/>
      <c r="E29" s="7"/>
    </row>
    <row r="30" spans="1:10" ht="12.75" customHeight="1">
      <c r="C30" s="7"/>
      <c r="D30" s="7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workbookViewId="0">
      <selection activeCell="D15" sqref="D15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8"/>
      <c r="B1" s="8"/>
      <c r="C1" s="8"/>
      <c r="D1" s="8"/>
      <c r="E1" s="8"/>
      <c r="F1" s="8"/>
      <c r="G1" s="8"/>
      <c r="H1" s="8"/>
      <c r="I1" s="8"/>
    </row>
    <row r="2" spans="1:18" ht="18.75" customHeight="1">
      <c r="A2" s="139" t="s">
        <v>41</v>
      </c>
      <c r="B2" s="139"/>
      <c r="C2" s="139"/>
      <c r="D2" s="139"/>
      <c r="E2" s="139"/>
      <c r="F2" s="139"/>
      <c r="G2" s="139"/>
      <c r="H2" s="139"/>
      <c r="I2" s="139"/>
      <c r="J2" s="11"/>
      <c r="K2" s="11"/>
      <c r="L2" s="11"/>
      <c r="M2" s="11"/>
      <c r="N2" s="11"/>
      <c r="O2" s="11"/>
      <c r="P2" s="11"/>
      <c r="Q2" s="11"/>
      <c r="R2" s="11"/>
    </row>
    <row r="3" spans="1:18" ht="12.75" customHeight="1">
      <c r="A3" s="8"/>
      <c r="B3" s="8"/>
      <c r="C3" s="8"/>
      <c r="D3" s="8"/>
      <c r="E3" s="8"/>
      <c r="F3" s="8"/>
      <c r="G3" s="8"/>
      <c r="H3" s="8"/>
      <c r="I3" s="8"/>
    </row>
    <row r="4" spans="1:18" ht="20.25" customHeight="1">
      <c r="A4" s="12" t="s">
        <v>85</v>
      </c>
      <c r="B4" s="60"/>
      <c r="C4" s="47"/>
      <c r="D4" s="47"/>
      <c r="E4" s="8"/>
      <c r="F4" s="140" t="s">
        <v>0</v>
      </c>
      <c r="G4" s="140"/>
      <c r="H4" s="140"/>
      <c r="I4" s="140"/>
    </row>
    <row r="5" spans="1:18" ht="24" customHeight="1">
      <c r="A5" s="141" t="s">
        <v>8</v>
      </c>
      <c r="B5" s="143"/>
      <c r="C5" s="143"/>
      <c r="D5" s="143"/>
      <c r="E5" s="143"/>
      <c r="F5" s="143"/>
      <c r="G5" s="143"/>
      <c r="H5" s="143"/>
      <c r="I5" s="143"/>
    </row>
    <row r="6" spans="1:18" ht="24" customHeight="1">
      <c r="A6" s="133" t="s">
        <v>9</v>
      </c>
      <c r="B6" s="133" t="s">
        <v>1</v>
      </c>
      <c r="C6" s="133"/>
      <c r="D6" s="133"/>
      <c r="E6" s="133"/>
      <c r="F6" s="133"/>
      <c r="G6" s="133"/>
      <c r="H6" s="133"/>
      <c r="I6" s="133"/>
      <c r="J6" s="7"/>
    </row>
    <row r="7" spans="1:18" ht="24" customHeight="1">
      <c r="A7" s="133"/>
      <c r="B7" s="133" t="s">
        <v>11</v>
      </c>
      <c r="C7" s="133" t="s">
        <v>12</v>
      </c>
      <c r="D7" s="133"/>
      <c r="E7" s="133" t="s">
        <v>5</v>
      </c>
      <c r="F7" s="133" t="s">
        <v>13</v>
      </c>
      <c r="G7" s="145" t="s">
        <v>14</v>
      </c>
      <c r="H7" s="145" t="s">
        <v>15</v>
      </c>
      <c r="I7" s="145" t="s">
        <v>16</v>
      </c>
    </row>
    <row r="8" spans="1:18" ht="24" customHeight="1">
      <c r="A8" s="133"/>
      <c r="B8" s="133"/>
      <c r="C8" s="48" t="s">
        <v>4</v>
      </c>
      <c r="D8" s="1" t="s">
        <v>42</v>
      </c>
      <c r="E8" s="133"/>
      <c r="F8" s="133"/>
      <c r="G8" s="146"/>
      <c r="H8" s="146"/>
      <c r="I8" s="146"/>
      <c r="L8" s="7"/>
    </row>
    <row r="9" spans="1:18" ht="24" customHeight="1">
      <c r="A9" s="38" t="s">
        <v>19</v>
      </c>
      <c r="B9" s="2">
        <f>SUM(B10:B12)</f>
        <v>979754</v>
      </c>
      <c r="C9" s="2">
        <f t="shared" ref="C9:I9" si="0">SUM(C10:C12)</f>
        <v>979754</v>
      </c>
      <c r="D9" s="2">
        <f t="shared" si="0"/>
        <v>979754</v>
      </c>
      <c r="E9" s="2">
        <f t="shared" si="0"/>
        <v>0</v>
      </c>
      <c r="F9" s="2">
        <f t="shared" si="0"/>
        <v>0</v>
      </c>
      <c r="G9" s="2">
        <f t="shared" si="0"/>
        <v>0</v>
      </c>
      <c r="H9" s="2">
        <f t="shared" si="0"/>
        <v>0</v>
      </c>
      <c r="I9" s="2">
        <f t="shared" si="0"/>
        <v>0</v>
      </c>
      <c r="J9" s="7"/>
      <c r="L9" s="7"/>
    </row>
    <row r="10" spans="1:18" ht="24" customHeight="1">
      <c r="A10" s="27" t="s">
        <v>21</v>
      </c>
      <c r="B10" s="2">
        <f t="shared" ref="B10:B20" si="1">C10+E10+F10+G10+H10+I10</f>
        <v>867684</v>
      </c>
      <c r="C10" s="2">
        <f ca="1">'表—部门收支总表（公   开）'!E10</f>
        <v>867684</v>
      </c>
      <c r="D10" s="2">
        <f ca="1">'表—部门收支总表（公   开）'!F10</f>
        <v>867684</v>
      </c>
      <c r="E10" s="2">
        <f ca="1">'表—部门收支总表（公   开）'!G10</f>
        <v>0</v>
      </c>
      <c r="F10" s="2">
        <f ca="1">'表—部门收支总表（公   开）'!H10</f>
        <v>0</v>
      </c>
      <c r="G10" s="2">
        <f ca="1">'表—部门收支总表（公   开）'!I10</f>
        <v>0</v>
      </c>
      <c r="H10" s="2">
        <f ca="1">'表—部门收支总表（公   开）'!J10</f>
        <v>0</v>
      </c>
      <c r="I10" s="2">
        <f ca="1">'表—部门收支总表（公   开）'!K10</f>
        <v>0</v>
      </c>
      <c r="J10" s="7"/>
      <c r="K10" s="7"/>
      <c r="M10" s="7"/>
    </row>
    <row r="11" spans="1:18" ht="24" customHeight="1">
      <c r="A11" s="27" t="s">
        <v>23</v>
      </c>
      <c r="B11" s="2">
        <f t="shared" si="1"/>
        <v>23000</v>
      </c>
      <c r="C11" s="2">
        <f ca="1">'表—部门收支总表（公   开）'!E11</f>
        <v>23000</v>
      </c>
      <c r="D11" s="2">
        <f ca="1">'表—部门收支总表（公   开）'!F11</f>
        <v>23000</v>
      </c>
      <c r="E11" s="2">
        <f ca="1">'表—部门收支总表（公   开）'!G11</f>
        <v>0</v>
      </c>
      <c r="F11" s="2">
        <f ca="1">'表—部门收支总表（公   开）'!H11</f>
        <v>0</v>
      </c>
      <c r="G11" s="2">
        <f ca="1">'表—部门收支总表（公   开）'!I11</f>
        <v>0</v>
      </c>
      <c r="H11" s="2">
        <f ca="1">'表—部门收支总表（公   开）'!J11</f>
        <v>0</v>
      </c>
      <c r="I11" s="2">
        <f ca="1">'表—部门收支总表（公   开）'!K11</f>
        <v>0</v>
      </c>
      <c r="J11" s="21"/>
      <c r="K11" s="7"/>
      <c r="L11" s="7"/>
      <c r="M11" s="7"/>
    </row>
    <row r="12" spans="1:18" ht="24" customHeight="1">
      <c r="A12" s="27" t="s">
        <v>25</v>
      </c>
      <c r="B12" s="2">
        <f t="shared" si="1"/>
        <v>89070</v>
      </c>
      <c r="C12" s="2">
        <f ca="1">'表—部门收支总表（公   开）'!E12</f>
        <v>89070</v>
      </c>
      <c r="D12" s="2">
        <f ca="1">'表—部门收支总表（公   开）'!F12</f>
        <v>89070</v>
      </c>
      <c r="E12" s="2">
        <f ca="1">'表—部门收支总表（公   开）'!G12</f>
        <v>0</v>
      </c>
      <c r="F12" s="2">
        <f ca="1">'表—部门收支总表（公   开）'!H12</f>
        <v>0</v>
      </c>
      <c r="G12" s="2">
        <f ca="1">'表—部门收支总表（公   开）'!I12</f>
        <v>0</v>
      </c>
      <c r="H12" s="2">
        <f ca="1">'表—部门收支总表（公   开）'!J12</f>
        <v>0</v>
      </c>
      <c r="I12" s="2">
        <f ca="1">'表—部门收支总表（公   开）'!K12</f>
        <v>0</v>
      </c>
      <c r="J12" s="7"/>
      <c r="K12" s="7"/>
      <c r="L12" s="7"/>
    </row>
    <row r="13" spans="1:18" ht="24" customHeight="1">
      <c r="A13" s="38" t="s">
        <v>27</v>
      </c>
      <c r="B13" s="2">
        <f ca="1">'表—部门收支总表（公   开）'!D13</f>
        <v>998900</v>
      </c>
      <c r="C13" s="2">
        <f ca="1">'表—部门收支总表（公   开）'!E13</f>
        <v>642000</v>
      </c>
      <c r="D13" s="2">
        <f ca="1">'表—部门收支总表（公   开）'!F13</f>
        <v>642000</v>
      </c>
      <c r="E13" s="2">
        <f ca="1">SUM(E14:E20)</f>
        <v>100000</v>
      </c>
      <c r="F13" s="2">
        <f ca="1">SUM(F14:F20)</f>
        <v>0</v>
      </c>
      <c r="G13" s="2">
        <f ca="1">SUM(G14:G20)</f>
        <v>0</v>
      </c>
      <c r="H13" s="2">
        <f ca="1">SUM(H14:H20)</f>
        <v>0</v>
      </c>
      <c r="I13" s="2">
        <f ca="1">'表—部门收支总表（公   开）'!K13</f>
        <v>256900</v>
      </c>
      <c r="J13" s="7"/>
      <c r="K13" s="7"/>
      <c r="L13" s="7"/>
      <c r="M13" s="7"/>
    </row>
    <row r="14" spans="1:18" ht="24" customHeight="1">
      <c r="A14" s="27" t="s">
        <v>29</v>
      </c>
      <c r="B14" s="2">
        <f t="shared" si="1"/>
        <v>742000</v>
      </c>
      <c r="C14" s="2">
        <f ca="1">'表—部门收支总表（公   开）'!E14</f>
        <v>642000</v>
      </c>
      <c r="D14" s="2">
        <f ca="1">'表—部门收支总表（公   开）'!F14</f>
        <v>642000</v>
      </c>
      <c r="E14" s="2">
        <f ca="1">'表—部门收支总表（公   开）'!G14</f>
        <v>100000</v>
      </c>
      <c r="F14" s="2">
        <f ca="1">'表—部门收支总表（公   开）'!H14</f>
        <v>0</v>
      </c>
      <c r="G14" s="2">
        <f ca="1">'表—部门收支总表（公   开）'!I14</f>
        <v>0</v>
      </c>
      <c r="H14" s="2">
        <f ca="1">'表—部门收支总表（公   开）'!J14</f>
        <v>0</v>
      </c>
      <c r="I14" s="2">
        <f ca="1">'表—部门收支总表（公   开）'!K14</f>
        <v>0</v>
      </c>
      <c r="J14" s="21"/>
      <c r="K14" s="7"/>
      <c r="L14" s="7"/>
      <c r="M14" s="7"/>
    </row>
    <row r="15" spans="1:18" ht="24" customHeight="1">
      <c r="A15" s="27" t="s">
        <v>31</v>
      </c>
      <c r="B15" s="2">
        <f t="shared" si="1"/>
        <v>256900</v>
      </c>
      <c r="C15" s="2">
        <f ca="1">'表—部门收支总表（公   开）'!E15</f>
        <v>0</v>
      </c>
      <c r="D15" s="2">
        <f ca="1">'表—部门收支总表（公   开）'!F15</f>
        <v>0</v>
      </c>
      <c r="E15" s="2">
        <f ca="1">'表—部门收支总表（公   开）'!G15</f>
        <v>0</v>
      </c>
      <c r="F15" s="2">
        <f ca="1">'表—部门收支总表（公   开）'!H15</f>
        <v>0</v>
      </c>
      <c r="G15" s="2">
        <f ca="1">'表—部门收支总表（公   开）'!I15</f>
        <v>0</v>
      </c>
      <c r="H15" s="2">
        <f ca="1">'表—部门收支总表（公   开）'!J15</f>
        <v>0</v>
      </c>
      <c r="I15" s="2">
        <f ca="1">'表—部门收支总表（公   开）'!K15</f>
        <v>256900</v>
      </c>
      <c r="J15" s="7"/>
      <c r="K15" s="7"/>
      <c r="L15" s="7"/>
      <c r="M15" s="7"/>
      <c r="N15" s="7"/>
      <c r="O15" s="7"/>
      <c r="P15" s="7"/>
    </row>
    <row r="16" spans="1:18" ht="24" customHeight="1">
      <c r="A16" s="27" t="s">
        <v>33</v>
      </c>
      <c r="B16" s="2">
        <f t="shared" si="1"/>
        <v>0</v>
      </c>
      <c r="C16" s="2">
        <f ca="1">'表—部门收支总表（公   开）'!E16</f>
        <v>0</v>
      </c>
      <c r="D16" s="2">
        <f ca="1">'表—部门收支总表（公   开）'!F16</f>
        <v>0</v>
      </c>
      <c r="E16" s="2">
        <f ca="1">'表—部门收支总表（公   开）'!G16</f>
        <v>0</v>
      </c>
      <c r="F16" s="2">
        <f ca="1">'表—部门收支总表（公   开）'!H16</f>
        <v>0</v>
      </c>
      <c r="G16" s="2">
        <f ca="1">'表—部门收支总表（公   开）'!I16</f>
        <v>0</v>
      </c>
      <c r="H16" s="2">
        <f ca="1">'表—部门收支总表（公   开）'!J16</f>
        <v>0</v>
      </c>
      <c r="I16" s="2">
        <f ca="1">'表—部门收支总表（公   开）'!K16</f>
        <v>0</v>
      </c>
      <c r="J16" s="7"/>
      <c r="K16" s="7"/>
      <c r="L16" s="7"/>
      <c r="M16" s="7"/>
      <c r="N16" s="7"/>
      <c r="O16" s="7"/>
      <c r="P16" s="7"/>
    </row>
    <row r="17" spans="1:17" ht="24" customHeight="1">
      <c r="A17" s="27" t="s">
        <v>34</v>
      </c>
      <c r="B17" s="2">
        <f t="shared" si="1"/>
        <v>256900</v>
      </c>
      <c r="C17" s="2">
        <f ca="1">'表—部门收支总表（公   开）'!E17</f>
        <v>0</v>
      </c>
      <c r="D17" s="2">
        <f ca="1">'表—部门收支总表（公   开）'!F17</f>
        <v>0</v>
      </c>
      <c r="E17" s="2">
        <f ca="1">'表—部门收支总表（公   开）'!G17</f>
        <v>0</v>
      </c>
      <c r="F17" s="2">
        <f ca="1">'表—部门收支总表（公   开）'!H17</f>
        <v>0</v>
      </c>
      <c r="G17" s="2">
        <f ca="1">'表—部门收支总表（公   开）'!I17</f>
        <v>0</v>
      </c>
      <c r="H17" s="2">
        <f ca="1">'表—部门收支总表（公   开）'!J17</f>
        <v>0</v>
      </c>
      <c r="I17" s="2">
        <f ca="1">'表—部门收支总表（公   开）'!K17</f>
        <v>256900</v>
      </c>
      <c r="J17" s="7"/>
      <c r="K17" s="7"/>
      <c r="L17" s="7"/>
      <c r="M17" s="7"/>
      <c r="N17" s="7"/>
      <c r="O17" s="7"/>
      <c r="P17" s="7"/>
      <c r="Q17" s="7"/>
    </row>
    <row r="18" spans="1:17" ht="24" customHeight="1">
      <c r="A18" s="27" t="s">
        <v>35</v>
      </c>
      <c r="B18" s="2">
        <f t="shared" si="1"/>
        <v>0</v>
      </c>
      <c r="C18" s="2">
        <f ca="1">'表—部门收支总表（公   开）'!E18</f>
        <v>0</v>
      </c>
      <c r="D18" s="2">
        <f ca="1">'表—部门收支总表（公   开）'!F18</f>
        <v>0</v>
      </c>
      <c r="E18" s="2">
        <f ca="1">'表—部门收支总表（公   开）'!G18</f>
        <v>0</v>
      </c>
      <c r="F18" s="2">
        <f ca="1">'表—部门收支总表（公   开）'!H18</f>
        <v>0</v>
      </c>
      <c r="G18" s="2">
        <f ca="1">'表—部门收支总表（公   开）'!I18</f>
        <v>0</v>
      </c>
      <c r="H18" s="2">
        <f ca="1">'表—部门收支总表（公   开）'!J18</f>
        <v>0</v>
      </c>
      <c r="I18" s="2">
        <f ca="1">'表—部门收支总表（公   开）'!K18</f>
        <v>0</v>
      </c>
      <c r="J18" s="7"/>
      <c r="K18" s="7"/>
      <c r="L18" s="7"/>
      <c r="M18" s="7"/>
      <c r="N18" s="7"/>
      <c r="O18" s="7"/>
      <c r="P18" s="7"/>
      <c r="Q18" s="7"/>
    </row>
    <row r="19" spans="1:17" ht="24" customHeight="1">
      <c r="A19" s="27" t="s">
        <v>36</v>
      </c>
      <c r="B19" s="2">
        <f t="shared" si="1"/>
        <v>0</v>
      </c>
      <c r="C19" s="2">
        <f ca="1">'表—部门收支总表（公   开）'!E19</f>
        <v>0</v>
      </c>
      <c r="D19" s="2">
        <f ca="1">'表—部门收支总表（公   开）'!F19</f>
        <v>0</v>
      </c>
      <c r="E19" s="2">
        <f ca="1">'表—部门收支总表（公   开）'!G19</f>
        <v>0</v>
      </c>
      <c r="F19" s="2">
        <f ca="1">'表—部门收支总表（公   开）'!H19</f>
        <v>0</v>
      </c>
      <c r="G19" s="2">
        <f ca="1">'表—部门收支总表（公   开）'!I19</f>
        <v>0</v>
      </c>
      <c r="H19" s="2">
        <f ca="1">'表—部门收支总表（公   开）'!J19</f>
        <v>0</v>
      </c>
      <c r="I19" s="2">
        <f ca="1">'表—部门收支总表（公   开）'!K19</f>
        <v>0</v>
      </c>
      <c r="J19" s="7"/>
      <c r="K19" s="7"/>
      <c r="L19" s="7"/>
      <c r="M19" s="7"/>
      <c r="N19" s="7"/>
      <c r="O19" s="7"/>
      <c r="P19" s="7"/>
    </row>
    <row r="20" spans="1:17" ht="24" customHeight="1">
      <c r="A20" s="27" t="s">
        <v>37</v>
      </c>
      <c r="B20" s="2">
        <f t="shared" si="1"/>
        <v>0</v>
      </c>
      <c r="C20" s="2">
        <f ca="1">'表—部门收支总表（公   开）'!E20</f>
        <v>0</v>
      </c>
      <c r="D20" s="2">
        <f ca="1">'表—部门收支总表（公   开）'!F20</f>
        <v>0</v>
      </c>
      <c r="E20" s="2">
        <f ca="1">'表—部门收支总表（公   开）'!G20</f>
        <v>0</v>
      </c>
      <c r="F20" s="2">
        <f ca="1">'表—部门收支总表（公   开）'!H20</f>
        <v>0</v>
      </c>
      <c r="G20" s="2">
        <f ca="1">'表—部门收支总表（公   开）'!I20</f>
        <v>0</v>
      </c>
      <c r="H20" s="2">
        <f ca="1">'表—部门收支总表（公   开）'!J20</f>
        <v>0</v>
      </c>
      <c r="I20" s="2">
        <f ca="1">'表—部门收支总表（公   开）'!K20</f>
        <v>0</v>
      </c>
      <c r="J20" s="7"/>
      <c r="K20" s="7"/>
      <c r="L20" s="7"/>
      <c r="M20" s="7"/>
      <c r="N20" s="7"/>
      <c r="O20" s="7"/>
      <c r="P20" s="7"/>
    </row>
    <row r="21" spans="1:17" s="7" customFormat="1" ht="24" customHeight="1">
      <c r="A21" s="27"/>
      <c r="B21" s="40"/>
      <c r="C21" s="40"/>
      <c r="D21" s="40"/>
      <c r="E21" s="4"/>
      <c r="F21" s="4"/>
      <c r="G21" s="4"/>
      <c r="H21" s="4"/>
      <c r="I21" s="4"/>
    </row>
    <row r="22" spans="1:17" ht="24" customHeight="1">
      <c r="A22" s="38" t="s">
        <v>39</v>
      </c>
      <c r="B22" s="2">
        <f>B9+B13</f>
        <v>1978654</v>
      </c>
      <c r="C22" s="2">
        <f t="shared" ref="C22:I22" si="2">C9+C13</f>
        <v>1621754</v>
      </c>
      <c r="D22" s="2">
        <f t="shared" si="2"/>
        <v>1621754</v>
      </c>
      <c r="E22" s="2">
        <f t="shared" si="2"/>
        <v>100000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256900</v>
      </c>
      <c r="J22" s="7"/>
      <c r="K22" s="7"/>
      <c r="L22" s="7"/>
      <c r="M22" s="7"/>
      <c r="N22" s="7"/>
      <c r="O22" s="7"/>
    </row>
    <row r="23" spans="1:17" ht="9.75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7" ht="9.75" customHeight="1">
      <c r="A24" s="7"/>
      <c r="C24" s="7"/>
      <c r="D24" s="7"/>
      <c r="H24" s="7"/>
      <c r="I24" s="7"/>
      <c r="J24" s="7"/>
      <c r="K24" s="7"/>
      <c r="L24" s="7"/>
      <c r="M24" s="7"/>
      <c r="N24" s="7"/>
    </row>
    <row r="25" spans="1:17" ht="9.75" customHeight="1">
      <c r="D25" s="7"/>
      <c r="E25" s="7"/>
      <c r="F25" s="7"/>
      <c r="G25" s="7"/>
      <c r="H25" s="7"/>
      <c r="I25" s="7"/>
      <c r="J25" s="7"/>
      <c r="K25" s="7"/>
      <c r="M25" s="7"/>
    </row>
    <row r="26" spans="1:17" ht="12.75" customHeight="1">
      <c r="E26" s="7"/>
      <c r="F26" s="7"/>
      <c r="G26" s="7"/>
      <c r="I26" s="7"/>
      <c r="J26" s="7"/>
      <c r="K26" s="7"/>
      <c r="M26" s="7"/>
    </row>
    <row r="27" spans="1:17" ht="12.75" customHeight="1">
      <c r="E27" s="7"/>
      <c r="F27" s="7"/>
      <c r="G27" s="7"/>
      <c r="H27" s="7"/>
      <c r="I27" s="7"/>
      <c r="J27" s="7"/>
      <c r="M27" s="7"/>
    </row>
    <row r="28" spans="1:17" ht="12.75" customHeight="1">
      <c r="A28" s="7"/>
      <c r="E28" s="7"/>
      <c r="F28" s="7"/>
      <c r="G28" s="7"/>
      <c r="H28" s="7"/>
      <c r="I28" s="7"/>
      <c r="J28" s="7"/>
      <c r="L28" s="7"/>
    </row>
    <row r="29" spans="1:17" ht="12.75" customHeight="1">
      <c r="A29" s="7"/>
      <c r="F29" s="7"/>
      <c r="G29" s="7"/>
      <c r="H29" s="7"/>
      <c r="I29" s="7"/>
      <c r="K29" s="7"/>
      <c r="L29" s="7"/>
    </row>
    <row r="30" spans="1:17" ht="12.75" customHeight="1">
      <c r="J30" s="7"/>
      <c r="K30" s="7"/>
    </row>
    <row r="31" spans="1:17" ht="12.75" customHeight="1">
      <c r="A31" s="7"/>
      <c r="H31" s="7"/>
      <c r="I31" s="7"/>
    </row>
    <row r="32" spans="1:17" ht="12.75" customHeight="1">
      <c r="A32" s="7"/>
      <c r="B32" s="7"/>
      <c r="C32" s="7"/>
      <c r="F32" s="7"/>
      <c r="G32" s="7"/>
      <c r="H32" s="7"/>
    </row>
    <row r="33" spans="3:5" ht="12.75" customHeight="1">
      <c r="C33" s="7"/>
      <c r="D33" s="7"/>
      <c r="E33" s="7"/>
    </row>
  </sheetData>
  <sheetProtection formatCells="0" formatColumns="0" formatRows="0"/>
  <mergeCells count="12">
    <mergeCell ref="E7:E8"/>
    <mergeCell ref="F7:F8"/>
    <mergeCell ref="G7:G8"/>
    <mergeCell ref="H7:H8"/>
    <mergeCell ref="I7:I8"/>
    <mergeCell ref="A2:I2"/>
    <mergeCell ref="F4:I4"/>
    <mergeCell ref="A5:I5"/>
    <mergeCell ref="B6:I6"/>
    <mergeCell ref="C7:D7"/>
    <mergeCell ref="A6:A8"/>
    <mergeCell ref="B7:B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showGridLines="0" showZeros="0" workbookViewId="0">
      <selection activeCell="M15" sqref="M15"/>
    </sheetView>
  </sheetViews>
  <sheetFormatPr defaultColWidth="9.1640625" defaultRowHeight="11.25"/>
  <cols>
    <col min="1" max="1" width="22.5" customWidth="1"/>
    <col min="2" max="3" width="14.5" customWidth="1"/>
    <col min="4" max="8" width="11.83203125" customWidth="1"/>
    <col min="9" max="9" width="14.83203125" customWidth="1"/>
    <col min="10" max="14" width="11.83203125" customWidth="1"/>
  </cols>
  <sheetData>
    <row r="1" spans="1:15" ht="12.75" customHeight="1">
      <c r="A1" s="36"/>
    </row>
    <row r="2" spans="1:15" ht="30.75" customHeight="1">
      <c r="A2" s="147" t="s">
        <v>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5" ht="12.75" customHeight="1"/>
    <row r="4" spans="1:15" ht="17.25" customHeight="1">
      <c r="A4" s="7"/>
      <c r="B4" s="42"/>
      <c r="N4" s="45" t="s">
        <v>0</v>
      </c>
    </row>
    <row r="5" spans="1:15" ht="18" customHeight="1">
      <c r="A5" s="149" t="s">
        <v>44</v>
      </c>
      <c r="B5" s="133" t="s">
        <v>45</v>
      </c>
      <c r="C5" s="133"/>
      <c r="D5" s="133"/>
      <c r="E5" s="133"/>
      <c r="F5" s="133"/>
      <c r="G5" s="133"/>
      <c r="H5" s="133"/>
      <c r="I5" s="148" t="s">
        <v>46</v>
      </c>
      <c r="J5" s="133"/>
      <c r="K5" s="133"/>
      <c r="L5" s="133"/>
      <c r="M5" s="133"/>
      <c r="N5" s="133"/>
    </row>
    <row r="6" spans="1:15" ht="22.5" customHeight="1">
      <c r="A6" s="149"/>
      <c r="B6" s="132" t="s">
        <v>3</v>
      </c>
      <c r="C6" s="137" t="s">
        <v>47</v>
      </c>
      <c r="D6" s="132" t="s">
        <v>5</v>
      </c>
      <c r="E6" s="132" t="s">
        <v>13</v>
      </c>
      <c r="F6" s="132" t="s">
        <v>15</v>
      </c>
      <c r="G6" s="150" t="s">
        <v>14</v>
      </c>
      <c r="H6" s="137" t="s">
        <v>48</v>
      </c>
      <c r="I6" s="133" t="s">
        <v>3</v>
      </c>
      <c r="J6" s="133" t="s">
        <v>49</v>
      </c>
      <c r="K6" s="133"/>
      <c r="L6" s="133"/>
      <c r="M6" s="133"/>
      <c r="N6" s="145" t="s">
        <v>50</v>
      </c>
    </row>
    <row r="7" spans="1:15" ht="22.5" customHeight="1">
      <c r="A7" s="136"/>
      <c r="B7" s="134"/>
      <c r="C7" s="150"/>
      <c r="D7" s="134"/>
      <c r="E7" s="134"/>
      <c r="F7" s="134"/>
      <c r="G7" s="137"/>
      <c r="H7" s="150"/>
      <c r="I7" s="134"/>
      <c r="J7" s="1" t="s">
        <v>4</v>
      </c>
      <c r="K7" s="46" t="s">
        <v>51</v>
      </c>
      <c r="L7" s="46" t="s">
        <v>52</v>
      </c>
      <c r="M7" s="46" t="s">
        <v>53</v>
      </c>
      <c r="N7" s="150"/>
    </row>
    <row r="8" spans="1:15" ht="22.5" customHeight="1">
      <c r="A8" s="43" t="s">
        <v>86</v>
      </c>
      <c r="B8" s="2">
        <v>1978654</v>
      </c>
      <c r="C8" s="2">
        <v>1621754</v>
      </c>
      <c r="D8" s="2">
        <v>100000</v>
      </c>
      <c r="E8" s="2">
        <v>0</v>
      </c>
      <c r="F8" s="2">
        <v>0</v>
      </c>
      <c r="G8" s="2">
        <v>0</v>
      </c>
      <c r="H8" s="2">
        <v>256900</v>
      </c>
      <c r="I8" s="2">
        <v>1978654</v>
      </c>
      <c r="J8" s="2">
        <v>979754</v>
      </c>
      <c r="K8" s="2">
        <v>867684</v>
      </c>
      <c r="L8" s="2">
        <v>23000</v>
      </c>
      <c r="M8" s="2">
        <v>89070</v>
      </c>
      <c r="N8" s="2">
        <v>998900</v>
      </c>
      <c r="O8" s="7"/>
    </row>
    <row r="9" spans="1:15" ht="24.95" customHeight="1">
      <c r="A9" s="43" t="s">
        <v>86</v>
      </c>
      <c r="B9" s="89">
        <v>1978654</v>
      </c>
      <c r="C9" s="89">
        <v>1621754</v>
      </c>
      <c r="D9" s="89">
        <v>100000</v>
      </c>
      <c r="E9" s="89">
        <v>0</v>
      </c>
      <c r="F9" s="89"/>
      <c r="G9" s="89"/>
      <c r="H9" s="89">
        <v>256900</v>
      </c>
      <c r="I9" s="89">
        <v>1978654</v>
      </c>
      <c r="J9" s="89">
        <v>979754</v>
      </c>
      <c r="K9" s="89">
        <v>867684</v>
      </c>
      <c r="L9" s="89">
        <v>23000</v>
      </c>
      <c r="M9" s="89">
        <v>89070</v>
      </c>
      <c r="N9" s="89">
        <v>998900</v>
      </c>
    </row>
    <row r="10" spans="1:15" ht="24.95" customHeight="1">
      <c r="A10" s="43"/>
      <c r="B10" s="43">
        <v>0</v>
      </c>
      <c r="C10" s="43"/>
      <c r="D10" s="43"/>
      <c r="E10" s="43"/>
      <c r="F10" s="43"/>
      <c r="G10" s="43"/>
      <c r="H10" s="43"/>
      <c r="I10" s="43">
        <v>0</v>
      </c>
      <c r="J10" s="43">
        <v>0</v>
      </c>
      <c r="K10" s="44"/>
      <c r="L10" s="43"/>
      <c r="M10" s="43"/>
      <c r="N10" s="43"/>
    </row>
    <row r="11" spans="1:15" ht="24.95" customHeight="1">
      <c r="A11" s="43"/>
      <c r="B11" s="43">
        <v>0</v>
      </c>
      <c r="C11" s="43"/>
      <c r="D11" s="43"/>
      <c r="E11" s="43"/>
      <c r="F11" s="43"/>
      <c r="G11" s="43"/>
      <c r="H11" s="43"/>
      <c r="I11" s="43">
        <v>0</v>
      </c>
      <c r="J11" s="43">
        <v>0</v>
      </c>
      <c r="K11" s="44"/>
      <c r="L11" s="43"/>
      <c r="M11" s="43"/>
      <c r="N11" s="43"/>
      <c r="O11" s="7"/>
    </row>
    <row r="12" spans="1:15" ht="24.95" customHeight="1">
      <c r="A12" s="43"/>
      <c r="B12" s="43">
        <v>0</v>
      </c>
      <c r="C12" s="43"/>
      <c r="D12" s="43"/>
      <c r="E12" s="43"/>
      <c r="F12" s="43"/>
      <c r="G12" s="43"/>
      <c r="H12" s="43"/>
      <c r="I12" s="43">
        <v>0</v>
      </c>
      <c r="J12" s="43">
        <v>0</v>
      </c>
      <c r="K12" s="44"/>
      <c r="L12" s="43"/>
      <c r="M12" s="43"/>
      <c r="N12" s="43"/>
      <c r="O12" s="7"/>
    </row>
    <row r="13" spans="1:15" ht="24.95" customHeight="1">
      <c r="A13" s="43"/>
      <c r="B13" s="43">
        <v>0</v>
      </c>
      <c r="C13" s="43"/>
      <c r="D13" s="43"/>
      <c r="E13" s="43"/>
      <c r="F13" s="43"/>
      <c r="G13" s="43"/>
      <c r="H13" s="43"/>
      <c r="I13" s="43">
        <v>0</v>
      </c>
      <c r="J13" s="43">
        <v>0</v>
      </c>
      <c r="K13" s="44"/>
      <c r="L13" s="43"/>
      <c r="M13" s="44"/>
      <c r="N13" s="43"/>
      <c r="O13" s="7"/>
    </row>
    <row r="14" spans="1:15" ht="24.95" customHeight="1">
      <c r="A14" s="43"/>
      <c r="B14" s="43">
        <v>0</v>
      </c>
      <c r="C14" s="43"/>
      <c r="D14" s="43"/>
      <c r="E14" s="43"/>
      <c r="F14" s="43"/>
      <c r="G14" s="43"/>
      <c r="H14" s="43"/>
      <c r="I14" s="43">
        <v>0</v>
      </c>
      <c r="J14" s="43">
        <v>0</v>
      </c>
      <c r="K14" s="44"/>
      <c r="L14" s="44"/>
      <c r="M14" s="44"/>
      <c r="N14" s="43"/>
    </row>
    <row r="15" spans="1:15" ht="24.95" customHeight="1">
      <c r="A15" s="43"/>
      <c r="B15" s="43">
        <v>0</v>
      </c>
      <c r="C15" s="44"/>
      <c r="D15" s="44"/>
      <c r="E15" s="43"/>
      <c r="F15" s="43"/>
      <c r="G15" s="43"/>
      <c r="H15" s="44"/>
      <c r="I15" s="43">
        <v>0</v>
      </c>
      <c r="J15" s="43">
        <v>0</v>
      </c>
      <c r="K15" s="44"/>
      <c r="L15" s="44"/>
      <c r="M15" s="44"/>
      <c r="N15" s="43"/>
      <c r="O15" s="7"/>
    </row>
    <row r="16" spans="1:15" ht="24.95" customHeight="1">
      <c r="A16" s="44"/>
      <c r="B16" s="43">
        <v>0</v>
      </c>
      <c r="C16" s="44"/>
      <c r="D16" s="44"/>
      <c r="E16" s="44"/>
      <c r="F16" s="43"/>
      <c r="G16" s="43"/>
      <c r="H16" s="44"/>
      <c r="I16" s="43">
        <v>0</v>
      </c>
      <c r="J16" s="43">
        <v>0</v>
      </c>
      <c r="K16" s="44"/>
      <c r="L16" s="44"/>
      <c r="M16" s="43"/>
      <c r="N16" s="44"/>
      <c r="O16" s="7"/>
    </row>
    <row r="17" spans="1:15" ht="24.95" customHeight="1">
      <c r="A17" s="44"/>
      <c r="B17" s="43">
        <v>0</v>
      </c>
      <c r="C17" s="43"/>
      <c r="D17" s="43"/>
      <c r="E17" s="44"/>
      <c r="F17" s="43"/>
      <c r="G17" s="43"/>
      <c r="H17" s="44"/>
      <c r="I17" s="43">
        <v>0</v>
      </c>
      <c r="J17" s="43">
        <v>0</v>
      </c>
      <c r="K17" s="44"/>
      <c r="L17" s="44"/>
      <c r="M17" s="43"/>
      <c r="N17" s="44"/>
      <c r="O17" s="7"/>
    </row>
    <row r="18" spans="1:15" ht="24.95" customHeight="1">
      <c r="A18" s="44"/>
      <c r="B18" s="43">
        <v>0</v>
      </c>
      <c r="C18" s="44"/>
      <c r="D18" s="44"/>
      <c r="E18" s="44"/>
      <c r="F18" s="44"/>
      <c r="G18" s="44"/>
      <c r="H18" s="44"/>
      <c r="I18" s="43">
        <v>0</v>
      </c>
      <c r="J18" s="43">
        <v>0</v>
      </c>
      <c r="K18" s="44"/>
      <c r="L18" s="44"/>
      <c r="M18" s="43"/>
      <c r="N18" s="44"/>
    </row>
    <row r="19" spans="1:15" ht="24.95" customHeight="1">
      <c r="A19" s="44"/>
      <c r="B19" s="43">
        <v>0</v>
      </c>
      <c r="C19" s="44"/>
      <c r="D19" s="44"/>
      <c r="E19" s="44"/>
      <c r="F19" s="44"/>
      <c r="G19" s="44"/>
      <c r="H19" s="44"/>
      <c r="I19" s="43">
        <v>0</v>
      </c>
      <c r="J19" s="43">
        <v>0</v>
      </c>
      <c r="K19" s="44"/>
      <c r="L19" s="44"/>
      <c r="M19" s="44"/>
      <c r="N19" s="44"/>
    </row>
    <row r="20" spans="1:15" ht="24.95" customHeight="1">
      <c r="A20" s="44"/>
      <c r="B20" s="43">
        <v>0</v>
      </c>
      <c r="C20" s="44"/>
      <c r="D20" s="44"/>
      <c r="E20" s="44"/>
      <c r="F20" s="44"/>
      <c r="G20" s="44"/>
      <c r="H20" s="44"/>
      <c r="I20" s="43">
        <v>0</v>
      </c>
      <c r="J20" s="43">
        <v>0</v>
      </c>
      <c r="K20" s="44"/>
      <c r="L20" s="44"/>
      <c r="M20" s="44"/>
      <c r="N20" s="43"/>
    </row>
    <row r="21" spans="1:15" ht="24.95" customHeight="1"/>
    <row r="22" spans="1:15" ht="24.95" customHeight="1"/>
    <row r="23" spans="1:15" ht="24.95" customHeight="1"/>
    <row r="24" spans="1:15" ht="24.95" customHeight="1"/>
    <row r="25" spans="1:15" ht="24.95" customHeight="1"/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95902777777777803" right="0.55000000000000004" top="0.78888888888888897" bottom="0.78888888888888897" header="0.5" footer="0.5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A4" sqref="A4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36"/>
    </row>
    <row r="2" spans="1:13" ht="18.75" customHeight="1">
      <c r="A2" s="139" t="s">
        <v>54</v>
      </c>
      <c r="B2" s="139"/>
      <c r="C2" s="139"/>
      <c r="D2" s="139"/>
      <c r="E2" s="11"/>
      <c r="F2" s="11"/>
      <c r="G2" s="11"/>
      <c r="H2" s="11"/>
      <c r="I2" s="11"/>
      <c r="J2" s="11"/>
      <c r="K2" s="11"/>
      <c r="L2" s="11"/>
      <c r="M2" s="11"/>
    </row>
    <row r="3" spans="1:13" ht="12.75" customHeight="1">
      <c r="A3" s="8"/>
      <c r="B3" s="8"/>
      <c r="C3" s="8"/>
      <c r="D3" s="8"/>
    </row>
    <row r="4" spans="1:13" ht="20.25" customHeight="1">
      <c r="A4" s="62" t="s">
        <v>88</v>
      </c>
      <c r="B4" s="59"/>
      <c r="C4" s="10"/>
      <c r="D4" s="37" t="s">
        <v>0</v>
      </c>
    </row>
    <row r="5" spans="1:13" ht="23.25" customHeight="1">
      <c r="A5" s="141" t="s">
        <v>7</v>
      </c>
      <c r="B5" s="142"/>
      <c r="C5" s="141" t="s">
        <v>8</v>
      </c>
      <c r="D5" s="143"/>
    </row>
    <row r="6" spans="1:13" ht="23.25" customHeight="1">
      <c r="A6" s="133" t="s">
        <v>55</v>
      </c>
      <c r="B6" s="133" t="s">
        <v>56</v>
      </c>
      <c r="C6" s="133" t="s">
        <v>57</v>
      </c>
      <c r="D6" s="133" t="s">
        <v>58</v>
      </c>
      <c r="E6" s="7"/>
    </row>
    <row r="7" spans="1:13" ht="23.25" customHeight="1">
      <c r="A7" s="133"/>
      <c r="B7" s="133"/>
      <c r="C7" s="133"/>
      <c r="D7" s="133"/>
    </row>
    <row r="8" spans="1:13" ht="23.25" customHeight="1">
      <c r="A8" s="133"/>
      <c r="B8" s="133"/>
      <c r="C8" s="133"/>
      <c r="D8" s="133"/>
      <c r="G8" s="7"/>
    </row>
    <row r="9" spans="1:13" ht="23.25" customHeight="1">
      <c r="A9" s="14" t="s">
        <v>18</v>
      </c>
      <c r="B9" s="2">
        <f ca="1">'表—部门收支总表（公   开）'!B9</f>
        <v>1621754</v>
      </c>
      <c r="C9" s="38" t="s">
        <v>19</v>
      </c>
      <c r="D9" s="2">
        <f ca="1">'表—部门收支总表（公   开）'!F9</f>
        <v>979754</v>
      </c>
      <c r="E9" s="7"/>
      <c r="G9" s="7"/>
    </row>
    <row r="10" spans="1:13" ht="23.25" customHeight="1">
      <c r="A10" s="16"/>
      <c r="B10" s="19"/>
      <c r="C10" s="27" t="s">
        <v>21</v>
      </c>
      <c r="D10" s="2">
        <f ca="1">'表—部门收支总表（公   开）'!F10</f>
        <v>867684</v>
      </c>
      <c r="E10" s="7"/>
      <c r="F10" s="7"/>
      <c r="H10" s="7"/>
    </row>
    <row r="11" spans="1:13" ht="23.25" customHeight="1">
      <c r="A11" s="16"/>
      <c r="B11" s="19"/>
      <c r="C11" s="27" t="s">
        <v>23</v>
      </c>
      <c r="D11" s="2">
        <f ca="1">'表—部门收支总表（公   开）'!F11</f>
        <v>23000</v>
      </c>
      <c r="E11" s="21"/>
      <c r="F11" s="7"/>
      <c r="G11" s="7"/>
      <c r="H11" s="7"/>
    </row>
    <row r="12" spans="1:13" ht="23.25" customHeight="1">
      <c r="A12" s="16"/>
      <c r="B12" s="19"/>
      <c r="C12" s="27" t="s">
        <v>25</v>
      </c>
      <c r="D12" s="2">
        <f ca="1">'表—部门收支总表（公   开）'!F12</f>
        <v>89070</v>
      </c>
      <c r="E12" s="7"/>
      <c r="F12" s="7"/>
      <c r="G12" s="7"/>
    </row>
    <row r="13" spans="1:13" ht="23.25" customHeight="1">
      <c r="A13" s="16"/>
      <c r="B13" s="19"/>
      <c r="C13" s="38" t="s">
        <v>27</v>
      </c>
      <c r="D13" s="2">
        <f ca="1">'表—部门收支总表（公   开）'!F13</f>
        <v>642000</v>
      </c>
      <c r="E13" s="7"/>
      <c r="F13" s="7"/>
      <c r="G13" s="7"/>
      <c r="H13" s="7"/>
    </row>
    <row r="14" spans="1:13" ht="23.25" customHeight="1">
      <c r="A14" s="16"/>
      <c r="B14" s="19"/>
      <c r="C14" s="27" t="s">
        <v>29</v>
      </c>
      <c r="D14" s="2">
        <f ca="1">'表—部门收支总表（公   开）'!F14</f>
        <v>642000</v>
      </c>
      <c r="E14" s="21"/>
      <c r="F14" s="7"/>
      <c r="G14" s="7"/>
      <c r="H14" s="7"/>
    </row>
    <row r="15" spans="1:13" ht="23.25" customHeight="1">
      <c r="A15" s="16"/>
      <c r="B15" s="19"/>
      <c r="C15" s="27" t="s">
        <v>31</v>
      </c>
      <c r="D15" s="2">
        <f ca="1">'表—部门收支总表（公   开）'!F15</f>
        <v>0</v>
      </c>
      <c r="E15" s="7"/>
      <c r="F15" s="7"/>
      <c r="G15" s="7"/>
      <c r="H15" s="7"/>
      <c r="I15" s="7"/>
      <c r="J15" s="7"/>
      <c r="K15" s="7"/>
    </row>
    <row r="16" spans="1:13" ht="23.25" customHeight="1">
      <c r="A16" s="25"/>
      <c r="B16" s="19"/>
      <c r="C16" s="27" t="s">
        <v>33</v>
      </c>
      <c r="D16" s="2">
        <f ca="1">'表—部门收支总表（公   开）'!F16</f>
        <v>0</v>
      </c>
      <c r="E16" s="7"/>
      <c r="F16" s="7"/>
      <c r="G16" s="7"/>
      <c r="H16" s="7"/>
      <c r="I16" s="7"/>
      <c r="J16" s="7"/>
      <c r="K16" s="7"/>
    </row>
    <row r="17" spans="1:12" ht="23.25" customHeight="1">
      <c r="A17" s="25"/>
      <c r="B17" s="19"/>
      <c r="C17" s="27" t="s">
        <v>34</v>
      </c>
      <c r="D17" s="2">
        <f ca="1">'表—部门收支总表（公   开）'!F17</f>
        <v>0</v>
      </c>
      <c r="E17" s="7"/>
      <c r="F17" s="7"/>
      <c r="G17" s="7"/>
      <c r="H17" s="7"/>
      <c r="I17" s="7"/>
      <c r="J17" s="7"/>
      <c r="K17" s="7"/>
      <c r="L17" s="7"/>
    </row>
    <row r="18" spans="1:12" ht="23.25" customHeight="1">
      <c r="A18" s="16"/>
      <c r="B18" s="19"/>
      <c r="C18" s="27" t="s">
        <v>35</v>
      </c>
      <c r="D18" s="2">
        <f ca="1">'表—部门收支总表（公   开）'!F18</f>
        <v>0</v>
      </c>
      <c r="E18" s="7"/>
      <c r="F18" s="7"/>
      <c r="G18" s="7"/>
      <c r="H18" s="7"/>
      <c r="I18" s="7"/>
      <c r="J18" s="7"/>
      <c r="K18" s="7"/>
      <c r="L18" s="7"/>
    </row>
    <row r="19" spans="1:12" ht="23.25" customHeight="1">
      <c r="A19" s="16"/>
      <c r="B19" s="19"/>
      <c r="C19" s="27" t="s">
        <v>36</v>
      </c>
      <c r="D19" s="2">
        <f ca="1">'表—部门收支总表（公   开）'!F19</f>
        <v>0</v>
      </c>
      <c r="E19" s="7"/>
      <c r="F19" s="7"/>
      <c r="G19" s="7"/>
      <c r="H19" s="7"/>
      <c r="I19" s="7"/>
      <c r="J19" s="7"/>
      <c r="K19" s="7"/>
    </row>
    <row r="20" spans="1:12" ht="23.25" customHeight="1">
      <c r="A20" s="16"/>
      <c r="B20" s="39"/>
      <c r="C20" s="27" t="s">
        <v>37</v>
      </c>
      <c r="D20" s="2">
        <f ca="1">'表—部门收支总表（公   开）'!F20</f>
        <v>0</v>
      </c>
      <c r="E20" s="7"/>
      <c r="F20" s="7"/>
      <c r="G20" s="7"/>
      <c r="H20" s="7"/>
      <c r="I20" s="7"/>
      <c r="J20" s="7"/>
      <c r="K20" s="7"/>
    </row>
    <row r="21" spans="1:12" s="7" customFormat="1" ht="23.25" customHeight="1">
      <c r="A21" s="16"/>
      <c r="B21" s="40"/>
      <c r="C21" s="27"/>
      <c r="D21" s="40"/>
    </row>
    <row r="22" spans="1:12" ht="23.25" customHeight="1">
      <c r="A22" s="14" t="s">
        <v>38</v>
      </c>
      <c r="B22" s="2">
        <f>SUM(B9:B21)</f>
        <v>1621754</v>
      </c>
      <c r="C22" s="38" t="s">
        <v>39</v>
      </c>
      <c r="D22" s="41">
        <f>D9+D13</f>
        <v>1621754</v>
      </c>
      <c r="E22" s="7"/>
      <c r="F22" s="7"/>
      <c r="G22" s="7"/>
      <c r="H22" s="7"/>
      <c r="I22" s="7"/>
      <c r="J22" s="7"/>
    </row>
    <row r="23" spans="1:12" ht="9.75" customHeight="1">
      <c r="B23" s="7"/>
      <c r="D23" s="7"/>
      <c r="E23" s="7"/>
      <c r="F23" s="7"/>
      <c r="G23" s="7"/>
      <c r="H23" s="7"/>
      <c r="I23" s="7"/>
    </row>
    <row r="24" spans="1:12" ht="9.75" customHeight="1">
      <c r="B24" s="7"/>
      <c r="C24" s="7"/>
      <c r="D24" s="7"/>
      <c r="E24" s="7"/>
      <c r="F24" s="7"/>
      <c r="G24" s="7"/>
      <c r="H24" s="7"/>
      <c r="I24" s="7"/>
    </row>
    <row r="25" spans="1:12" ht="9.75" customHeight="1">
      <c r="B25" s="7"/>
      <c r="D25" s="7"/>
      <c r="E25" s="7"/>
      <c r="F25" s="7"/>
      <c r="H25" s="7"/>
    </row>
    <row r="26" spans="1:12" ht="12.75" customHeight="1">
      <c r="B26" s="7"/>
      <c r="E26" s="7"/>
      <c r="F26" s="7"/>
      <c r="H26" s="7"/>
    </row>
    <row r="27" spans="1:12" ht="12.75" customHeight="1">
      <c r="B27" s="7"/>
      <c r="E27" s="7"/>
      <c r="H27" s="7"/>
    </row>
    <row r="28" spans="1:12" ht="12.75" customHeight="1">
      <c r="B28" s="7"/>
      <c r="C28" s="7"/>
      <c r="E28" s="7"/>
      <c r="G28" s="7"/>
    </row>
    <row r="29" spans="1:12" ht="12.75" customHeight="1">
      <c r="C29" s="7"/>
      <c r="F29" s="7"/>
      <c r="G29" s="7"/>
    </row>
    <row r="30" spans="1:12" ht="12.75" customHeight="1">
      <c r="E30" s="7"/>
      <c r="F30" s="7"/>
    </row>
    <row r="31" spans="1:12" ht="12.75" customHeight="1">
      <c r="C31" s="7"/>
    </row>
    <row r="32" spans="1:12" ht="12.75" customHeight="1">
      <c r="C32" s="7"/>
    </row>
    <row r="33" spans="4:4" ht="12.75" customHeight="1">
      <c r="D33" s="7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showGridLines="0" showZeros="0" workbookViewId="0">
      <selection activeCell="H12" sqref="H12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35.1640625" customWidth="1"/>
    <col min="6" max="6" width="16.5" customWidth="1"/>
    <col min="7" max="7" width="13" customWidth="1"/>
    <col min="8" max="8" width="12.33203125" customWidth="1"/>
    <col min="9" max="9" width="14.1640625" customWidth="1"/>
    <col min="10" max="10" width="12.33203125" customWidth="1"/>
    <col min="11" max="11" width="12.1640625" customWidth="1"/>
  </cols>
  <sheetData>
    <row r="1" spans="1:12" ht="12.75" customHeight="1">
      <c r="A1" s="10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9.25" customHeight="1">
      <c r="A2" s="147" t="s">
        <v>59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2" ht="15.75" customHeight="1">
      <c r="A3" s="28"/>
      <c r="B3" s="8"/>
      <c r="C3" s="8"/>
      <c r="D3" s="29"/>
      <c r="E3" s="30"/>
      <c r="F3" s="31"/>
      <c r="G3" s="32"/>
      <c r="H3" s="33"/>
      <c r="I3" s="33"/>
      <c r="J3" s="33"/>
      <c r="K3" s="35" t="s">
        <v>0</v>
      </c>
    </row>
    <row r="4" spans="1:12" ht="15.75" customHeight="1">
      <c r="A4" s="133" t="s">
        <v>60</v>
      </c>
      <c r="B4" s="133"/>
      <c r="C4" s="133"/>
      <c r="D4" s="132" t="s">
        <v>44</v>
      </c>
      <c r="E4" s="133" t="s">
        <v>61</v>
      </c>
      <c r="F4" s="133" t="s">
        <v>62</v>
      </c>
      <c r="G4" s="133"/>
      <c r="H4" s="133"/>
      <c r="I4" s="133"/>
      <c r="J4" s="133"/>
      <c r="K4" s="133"/>
    </row>
    <row r="5" spans="1:12" ht="15.75" customHeight="1">
      <c r="A5" s="153" t="s">
        <v>63</v>
      </c>
      <c r="B5" s="153" t="s">
        <v>64</v>
      </c>
      <c r="C5" s="153" t="s">
        <v>65</v>
      </c>
      <c r="D5" s="133"/>
      <c r="E5" s="133"/>
      <c r="F5" s="151" t="s">
        <v>11</v>
      </c>
      <c r="G5" s="145" t="s">
        <v>49</v>
      </c>
      <c r="H5" s="145"/>
      <c r="I5" s="145"/>
      <c r="J5" s="145"/>
      <c r="K5" s="145" t="s">
        <v>66</v>
      </c>
    </row>
    <row r="6" spans="1:12" ht="15.75" customHeight="1">
      <c r="A6" s="153"/>
      <c r="B6" s="153"/>
      <c r="C6" s="153"/>
      <c r="D6" s="133"/>
      <c r="E6" s="133"/>
      <c r="F6" s="151"/>
      <c r="G6" s="145" t="s">
        <v>67</v>
      </c>
      <c r="H6" s="154" t="s">
        <v>68</v>
      </c>
      <c r="I6" s="154" t="s">
        <v>69</v>
      </c>
      <c r="J6" s="154" t="s">
        <v>53</v>
      </c>
      <c r="K6" s="145"/>
    </row>
    <row r="7" spans="1:12" ht="15.75" customHeight="1">
      <c r="A7" s="34" t="s">
        <v>70</v>
      </c>
      <c r="B7" s="34" t="s">
        <v>70</v>
      </c>
      <c r="C7" s="34" t="s">
        <v>70</v>
      </c>
      <c r="D7" s="134"/>
      <c r="E7" s="134"/>
      <c r="F7" s="152"/>
      <c r="G7" s="138"/>
      <c r="H7" s="155"/>
      <c r="I7" s="155"/>
      <c r="J7" s="155"/>
      <c r="K7" s="138"/>
    </row>
    <row r="8" spans="1:12" ht="39.950000000000003" customHeight="1">
      <c r="A8" s="57" t="s">
        <v>82</v>
      </c>
      <c r="B8" s="3" t="s">
        <v>81</v>
      </c>
      <c r="C8" s="3" t="s">
        <v>83</v>
      </c>
      <c r="D8" s="58" t="s">
        <v>86</v>
      </c>
      <c r="E8" s="4" t="s">
        <v>84</v>
      </c>
      <c r="F8" s="2">
        <v>1621754</v>
      </c>
      <c r="G8" s="2">
        <v>979754</v>
      </c>
      <c r="H8" s="2">
        <v>867684</v>
      </c>
      <c r="I8" s="2">
        <v>23000</v>
      </c>
      <c r="J8" s="2">
        <v>89070</v>
      </c>
      <c r="K8" s="2">
        <v>642000</v>
      </c>
      <c r="L8" s="7"/>
    </row>
    <row r="9" spans="1:12" ht="39.950000000000003" customHeight="1">
      <c r="A9" s="57" t="s">
        <v>82</v>
      </c>
      <c r="B9" s="3" t="s">
        <v>81</v>
      </c>
      <c r="C9" s="3" t="s">
        <v>83</v>
      </c>
      <c r="D9" s="4" t="s">
        <v>86</v>
      </c>
      <c r="E9" s="4" t="s">
        <v>84</v>
      </c>
      <c r="F9" s="90">
        <v>1621754</v>
      </c>
      <c r="G9" s="91">
        <v>979754</v>
      </c>
      <c r="H9" s="90">
        <v>867684</v>
      </c>
      <c r="I9" s="90">
        <v>23000</v>
      </c>
      <c r="J9" s="90">
        <v>89070</v>
      </c>
      <c r="K9" s="90">
        <v>642000</v>
      </c>
      <c r="L9" s="7"/>
    </row>
    <row r="10" spans="1:12" ht="39.950000000000003" customHeight="1">
      <c r="A10" s="3"/>
      <c r="B10" s="3"/>
      <c r="C10" s="3"/>
      <c r="D10" s="4"/>
      <c r="E10" s="4"/>
      <c r="F10" s="5">
        <v>0</v>
      </c>
      <c r="G10" s="6">
        <v>0</v>
      </c>
      <c r="H10" s="4"/>
      <c r="I10" s="4"/>
      <c r="J10" s="4"/>
      <c r="K10" s="4"/>
      <c r="L10" s="7"/>
    </row>
    <row r="11" spans="1:12" ht="39.950000000000003" customHeight="1">
      <c r="A11" s="3"/>
      <c r="B11" s="3"/>
      <c r="C11" s="3"/>
      <c r="D11" s="4"/>
      <c r="E11" s="4"/>
      <c r="F11" s="5">
        <v>0</v>
      </c>
      <c r="G11" s="6">
        <v>0</v>
      </c>
      <c r="H11" s="4"/>
      <c r="I11" s="4"/>
      <c r="J11" s="4"/>
      <c r="K11" s="4"/>
      <c r="L11" s="7"/>
    </row>
    <row r="12" spans="1:12" ht="39.950000000000003" customHeight="1">
      <c r="A12" s="3"/>
      <c r="B12" s="3"/>
      <c r="C12" s="3"/>
      <c r="D12" s="4"/>
      <c r="E12" s="4"/>
      <c r="F12" s="5">
        <v>0</v>
      </c>
      <c r="G12" s="6">
        <v>0</v>
      </c>
      <c r="H12" s="4"/>
      <c r="I12" s="4"/>
      <c r="J12" s="4"/>
      <c r="K12" s="4"/>
      <c r="L12" s="7"/>
    </row>
    <row r="13" spans="1:12" ht="39.950000000000003" customHeight="1">
      <c r="A13" s="3"/>
      <c r="B13" s="3"/>
      <c r="C13" s="3"/>
      <c r="D13" s="4"/>
      <c r="E13" s="4"/>
      <c r="F13" s="5">
        <v>0</v>
      </c>
      <c r="G13" s="6">
        <v>0</v>
      </c>
      <c r="H13" s="4"/>
      <c r="I13" s="4"/>
      <c r="J13" s="4"/>
      <c r="K13" s="4"/>
      <c r="L13" s="7"/>
    </row>
    <row r="14" spans="1:12" ht="39.950000000000003" customHeight="1">
      <c r="A14" s="3"/>
      <c r="B14" s="3"/>
      <c r="C14" s="3"/>
      <c r="D14" s="4"/>
      <c r="E14" s="4"/>
      <c r="F14" s="5">
        <v>0</v>
      </c>
      <c r="G14" s="6">
        <v>0</v>
      </c>
      <c r="H14" s="4"/>
      <c r="I14" s="4"/>
      <c r="J14" s="4"/>
      <c r="K14" s="4"/>
      <c r="L14" s="7"/>
    </row>
    <row r="15" spans="1:12" ht="39.950000000000003" customHeight="1">
      <c r="A15" s="4"/>
      <c r="B15" s="4"/>
      <c r="C15" s="4"/>
      <c r="D15" s="4"/>
      <c r="E15" s="4"/>
      <c r="F15" s="5">
        <v>0</v>
      </c>
      <c r="G15" s="6">
        <v>0</v>
      </c>
      <c r="H15" s="4"/>
      <c r="I15" s="4"/>
      <c r="J15" s="4"/>
      <c r="K15" s="4"/>
      <c r="L15" s="7"/>
    </row>
    <row r="16" spans="1:12" ht="39.950000000000003" customHeight="1">
      <c r="A16" s="4"/>
      <c r="B16" s="4"/>
      <c r="C16" s="4"/>
      <c r="D16" s="4"/>
      <c r="E16" s="4"/>
      <c r="F16" s="5">
        <v>0</v>
      </c>
      <c r="G16" s="6">
        <v>0</v>
      </c>
      <c r="H16" s="4"/>
      <c r="I16" s="4"/>
      <c r="J16" s="4"/>
      <c r="K16" s="4"/>
      <c r="L16" s="7"/>
    </row>
  </sheetData>
  <sheetProtection formatCells="0" formatColumns="0" formatRows="0"/>
  <mergeCells count="15"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  <mergeCell ref="A2:K2"/>
    <mergeCell ref="A4:C4"/>
    <mergeCell ref="F4:K4"/>
    <mergeCell ref="G5:J5"/>
    <mergeCell ref="A5:A6"/>
  </mergeCells>
  <phoneticPr fontId="0" type="noConversion"/>
  <pageMargins left="0.93888888888888899" right="0.75" top="0.78888888888888897" bottom="0.78888888888888897" header="0.5" footer="0.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12" sqref="B12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10"/>
      <c r="B1" s="8"/>
      <c r="C1" s="8"/>
      <c r="D1" s="8"/>
    </row>
    <row r="2" spans="1:13" ht="18.75" customHeight="1">
      <c r="A2" s="139" t="s">
        <v>71</v>
      </c>
      <c r="B2" s="139"/>
      <c r="C2" s="139"/>
      <c r="D2" s="139"/>
      <c r="E2" s="11"/>
      <c r="F2" s="11"/>
      <c r="G2" s="11"/>
      <c r="H2" s="11"/>
      <c r="I2" s="11"/>
      <c r="J2" s="11"/>
      <c r="K2" s="11"/>
      <c r="L2" s="11"/>
      <c r="M2" s="11"/>
    </row>
    <row r="3" spans="1:13" ht="2.25" customHeight="1">
      <c r="A3" s="8"/>
      <c r="B3" s="8"/>
      <c r="C3" s="8"/>
      <c r="D3" s="8"/>
    </row>
    <row r="4" spans="1:13" ht="20.25" customHeight="1">
      <c r="A4" s="62" t="s">
        <v>89</v>
      </c>
      <c r="B4" s="59"/>
      <c r="C4" s="10"/>
      <c r="D4" s="13" t="s">
        <v>0</v>
      </c>
    </row>
    <row r="5" spans="1:13" ht="20.25" customHeight="1">
      <c r="A5" s="141" t="s">
        <v>7</v>
      </c>
      <c r="B5" s="142"/>
      <c r="C5" s="141" t="s">
        <v>8</v>
      </c>
      <c r="D5" s="143"/>
    </row>
    <row r="6" spans="1:13" ht="20.25" customHeight="1">
      <c r="A6" s="133" t="s">
        <v>55</v>
      </c>
      <c r="B6" s="133" t="s">
        <v>56</v>
      </c>
      <c r="C6" s="133" t="s">
        <v>57</v>
      </c>
      <c r="D6" s="133" t="s">
        <v>72</v>
      </c>
      <c r="E6" s="7"/>
    </row>
    <row r="7" spans="1:13" ht="20.25" customHeight="1">
      <c r="A7" s="133"/>
      <c r="B7" s="133"/>
      <c r="C7" s="133"/>
      <c r="D7" s="133"/>
    </row>
    <row r="8" spans="1:13" ht="36.75" hidden="1" customHeight="1">
      <c r="A8" s="133"/>
      <c r="B8" s="133"/>
      <c r="C8" s="133"/>
      <c r="D8" s="133"/>
      <c r="G8" s="7"/>
    </row>
    <row r="9" spans="1:13" ht="22.5" customHeight="1">
      <c r="A9" s="14" t="s">
        <v>73</v>
      </c>
      <c r="B9" s="2">
        <f ca="1">'表—部门收支总表（公   开）'!B12</f>
        <v>100000</v>
      </c>
      <c r="C9" s="15" t="s">
        <v>19</v>
      </c>
      <c r="D9" s="2">
        <f ca="1">SUM(D10:D12)</f>
        <v>0</v>
      </c>
      <c r="E9" s="7"/>
      <c r="G9" s="7"/>
    </row>
    <row r="10" spans="1:13" ht="21.75" customHeight="1">
      <c r="A10" s="16"/>
      <c r="B10" s="17"/>
      <c r="C10" s="18" t="s">
        <v>21</v>
      </c>
      <c r="D10" s="2">
        <f ca="1">'表—部门收支总表（公   开）'!G10</f>
        <v>0</v>
      </c>
      <c r="E10" s="7"/>
      <c r="F10" s="7"/>
      <c r="H10" s="7"/>
    </row>
    <row r="11" spans="1:13" ht="21.75" customHeight="1">
      <c r="A11" s="16"/>
      <c r="B11" s="19"/>
      <c r="C11" s="20" t="s">
        <v>23</v>
      </c>
      <c r="D11" s="2">
        <f ca="1">'表—部门收支总表（公   开）'!G11</f>
        <v>0</v>
      </c>
      <c r="E11" s="21"/>
      <c r="F11" s="7"/>
      <c r="G11" s="7"/>
      <c r="H11" s="7"/>
    </row>
    <row r="12" spans="1:13" ht="21.75" customHeight="1">
      <c r="A12" s="16"/>
      <c r="B12" s="22"/>
      <c r="C12" s="18" t="s">
        <v>25</v>
      </c>
      <c r="D12" s="2">
        <f ca="1">'表—部门收支总表（公   开）'!G12</f>
        <v>0</v>
      </c>
      <c r="E12" s="7"/>
      <c r="F12" s="7"/>
      <c r="G12" s="7"/>
    </row>
    <row r="13" spans="1:13" ht="21.75" customHeight="1">
      <c r="A13" s="16"/>
      <c r="B13" s="19"/>
      <c r="C13" s="23" t="s">
        <v>27</v>
      </c>
      <c r="D13" s="2">
        <f ca="1">SUM(D14:D15)</f>
        <v>100000</v>
      </c>
      <c r="E13" s="7"/>
      <c r="F13" s="7"/>
      <c r="G13" s="7"/>
      <c r="H13" s="7"/>
    </row>
    <row r="14" spans="1:13" ht="21.75" customHeight="1">
      <c r="A14" s="16"/>
      <c r="B14" s="24"/>
      <c r="C14" s="18" t="s">
        <v>29</v>
      </c>
      <c r="D14" s="2">
        <f ca="1">'表—部门收支总表（公   开）'!G14</f>
        <v>100000</v>
      </c>
      <c r="E14" s="21"/>
      <c r="F14" s="7"/>
      <c r="G14" s="7"/>
      <c r="H14" s="7"/>
    </row>
    <row r="15" spans="1:13" ht="21.75" customHeight="1">
      <c r="A15" s="16"/>
      <c r="B15" s="24"/>
      <c r="C15" s="20" t="s">
        <v>31</v>
      </c>
      <c r="D15" s="2">
        <f ca="1">'表—部门收支总表（公   开）'!G15</f>
        <v>0</v>
      </c>
      <c r="E15" s="7"/>
      <c r="F15" s="7"/>
      <c r="G15" s="7"/>
      <c r="H15" s="7"/>
      <c r="I15" s="7"/>
      <c r="J15" s="7"/>
      <c r="K15" s="7"/>
    </row>
    <row r="16" spans="1:13" ht="21.75" customHeight="1">
      <c r="A16" s="25"/>
      <c r="B16" s="19"/>
      <c r="C16" s="20" t="s">
        <v>33</v>
      </c>
      <c r="D16" s="2">
        <f ca="1">'表—部门收支总表（公   开）'!G16</f>
        <v>0</v>
      </c>
      <c r="E16" s="7"/>
      <c r="F16" s="7"/>
      <c r="G16" s="7"/>
      <c r="H16" s="7"/>
      <c r="I16" s="7"/>
      <c r="J16" s="7"/>
      <c r="K16" s="7"/>
    </row>
    <row r="17" spans="1:12" ht="21.75" customHeight="1">
      <c r="A17" s="25"/>
      <c r="B17" s="22"/>
      <c r="C17" s="18" t="s">
        <v>34</v>
      </c>
      <c r="D17" s="2">
        <f ca="1">'表—部门收支总表（公   开）'!G17</f>
        <v>0</v>
      </c>
      <c r="E17" s="7"/>
      <c r="F17" s="7"/>
      <c r="G17" s="7"/>
      <c r="H17" s="7"/>
      <c r="I17" s="7"/>
      <c r="J17" s="7"/>
      <c r="K17" s="7"/>
      <c r="L17" s="7"/>
    </row>
    <row r="18" spans="1:12" ht="21.75" customHeight="1">
      <c r="A18" s="25"/>
      <c r="B18" s="19"/>
      <c r="C18" s="18" t="s">
        <v>35</v>
      </c>
      <c r="D18" s="2">
        <f ca="1">'表—部门收支总表（公   开）'!G18</f>
        <v>0</v>
      </c>
      <c r="E18" s="7"/>
      <c r="F18" s="7"/>
      <c r="G18" s="7"/>
      <c r="H18" s="7"/>
      <c r="I18" s="7"/>
      <c r="J18" s="7"/>
      <c r="K18" s="7"/>
      <c r="L18" s="7"/>
    </row>
    <row r="19" spans="1:12" ht="21.75" customHeight="1">
      <c r="A19" s="25"/>
      <c r="B19" s="19"/>
      <c r="C19" s="18" t="s">
        <v>36</v>
      </c>
      <c r="D19" s="2">
        <f ca="1">'表—部门收支总表（公   开）'!G19</f>
        <v>0</v>
      </c>
      <c r="E19" s="7"/>
      <c r="F19" s="7"/>
      <c r="G19" s="7"/>
      <c r="H19" s="7"/>
      <c r="I19" s="7"/>
      <c r="J19" s="7"/>
      <c r="K19" s="7"/>
    </row>
    <row r="20" spans="1:12" ht="21.75" customHeight="1">
      <c r="A20" s="16"/>
      <c r="B20" s="9"/>
      <c r="C20" s="18" t="s">
        <v>37</v>
      </c>
      <c r="D20" s="2">
        <f ca="1">'表—部门收支总表（公   开）'!G20</f>
        <v>0</v>
      </c>
      <c r="E20" s="7"/>
      <c r="F20" s="7"/>
      <c r="G20" s="7"/>
      <c r="H20" s="7"/>
      <c r="I20" s="7"/>
      <c r="J20" s="7"/>
      <c r="K20" s="7"/>
    </row>
    <row r="21" spans="1:12" s="7" customFormat="1" ht="21.75" customHeight="1">
      <c r="A21" s="16"/>
      <c r="B21" s="26"/>
      <c r="C21" s="27"/>
      <c r="D21" s="4"/>
    </row>
    <row r="22" spans="1:12" ht="21.75" customHeight="1">
      <c r="A22" s="14" t="s">
        <v>38</v>
      </c>
      <c r="B22" s="2">
        <f>SUM(B9:B21)</f>
        <v>100000</v>
      </c>
      <c r="C22" s="15" t="s">
        <v>39</v>
      </c>
      <c r="D22" s="2">
        <f>D9+D13</f>
        <v>100000</v>
      </c>
      <c r="E22" s="7"/>
      <c r="F22" s="7"/>
      <c r="G22" s="7"/>
      <c r="H22" s="7"/>
      <c r="I22" s="7"/>
      <c r="J22" s="7"/>
    </row>
    <row r="23" spans="1:12" ht="28.5" customHeight="1">
      <c r="A23" s="61" t="s">
        <v>87</v>
      </c>
      <c r="B23" s="7"/>
      <c r="D23" s="7"/>
      <c r="E23" s="7"/>
      <c r="F23" s="7"/>
      <c r="G23" s="7"/>
      <c r="H23" s="7"/>
      <c r="I23" s="7"/>
    </row>
    <row r="24" spans="1:12" ht="9.75" customHeight="1">
      <c r="B24" s="7"/>
      <c r="C24" s="7"/>
      <c r="E24" s="7"/>
      <c r="F24" s="7"/>
      <c r="G24" s="7"/>
      <c r="H24" s="7"/>
      <c r="I24" s="7"/>
    </row>
    <row r="25" spans="1:12" ht="9.75" customHeight="1">
      <c r="B25" s="7"/>
      <c r="D25" s="7"/>
      <c r="E25" s="7"/>
      <c r="F25" s="7"/>
      <c r="H25" s="7"/>
    </row>
    <row r="26" spans="1:12" ht="12.75" customHeight="1">
      <c r="B26" s="7"/>
      <c r="D26" s="7"/>
      <c r="E26" s="7"/>
      <c r="F26" s="7"/>
      <c r="H26" s="7"/>
    </row>
    <row r="27" spans="1:12" ht="12.75" customHeight="1">
      <c r="B27" s="7"/>
      <c r="D27" s="7"/>
      <c r="E27" s="7"/>
      <c r="H27" s="7"/>
    </row>
    <row r="28" spans="1:12" ht="12.75" customHeight="1">
      <c r="B28" s="7"/>
      <c r="C28" s="7"/>
      <c r="D28" s="7"/>
      <c r="E28" s="7"/>
      <c r="G28" s="7"/>
    </row>
    <row r="29" spans="1:12" ht="12.75" customHeight="1">
      <c r="C29" s="7"/>
      <c r="F29" s="7"/>
      <c r="G29" s="7"/>
    </row>
    <row r="30" spans="1:12" ht="12.75" customHeight="1">
      <c r="E30" s="7"/>
      <c r="F30" s="7"/>
    </row>
    <row r="31" spans="1:12" ht="12.75" customHeight="1">
      <c r="C31" s="7"/>
    </row>
    <row r="32" spans="1:12" ht="12.75" customHeight="1">
      <c r="C32" s="7"/>
    </row>
    <row r="33" spans="4:4" ht="12.75" customHeight="1">
      <c r="D33" s="7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F13" sqref="F13"/>
    </sheetView>
  </sheetViews>
  <sheetFormatPr defaultColWidth="9.1640625" defaultRowHeight="14.25"/>
  <cols>
    <col min="1" max="1" width="7" style="101" customWidth="1"/>
    <col min="2" max="2" width="5.33203125" style="101" customWidth="1"/>
    <col min="3" max="3" width="4.83203125" style="101" customWidth="1"/>
    <col min="4" max="4" width="31.33203125" style="101" customWidth="1"/>
    <col min="5" max="5" width="14.5" style="101" customWidth="1"/>
    <col min="6" max="6" width="16.1640625" style="101" customWidth="1"/>
    <col min="7" max="7" width="17.5" style="101" customWidth="1"/>
    <col min="8" max="9" width="14.5" style="101" customWidth="1"/>
    <col min="10" max="10" width="15.1640625" style="101" customWidth="1"/>
    <col min="11" max="16384" width="9.1640625" style="101"/>
  </cols>
  <sheetData>
    <row r="1" spans="1:10" ht="24.75" customHeight="1">
      <c r="A1" s="100"/>
      <c r="B1" s="100"/>
      <c r="C1" s="100"/>
      <c r="D1" s="100"/>
      <c r="E1" s="100"/>
      <c r="F1" s="100"/>
      <c r="G1" s="100"/>
      <c r="H1" s="100"/>
      <c r="I1" s="100"/>
    </row>
    <row r="2" spans="1:10" ht="27" customHeight="1">
      <c r="A2" s="157" t="s">
        <v>74</v>
      </c>
      <c r="B2" s="157"/>
      <c r="C2" s="157"/>
      <c r="D2" s="157"/>
      <c r="E2" s="157"/>
      <c r="F2" s="157"/>
      <c r="G2" s="157"/>
      <c r="H2" s="157"/>
      <c r="I2" s="157"/>
    </row>
    <row r="3" spans="1:10" ht="18.75" customHeight="1">
      <c r="A3" s="100"/>
      <c r="B3" s="100"/>
      <c r="C3" s="100"/>
      <c r="D3" s="102"/>
      <c r="E3" s="103"/>
      <c r="F3" s="104"/>
      <c r="G3" s="104"/>
      <c r="H3" s="102"/>
      <c r="I3" s="105" t="s">
        <v>0</v>
      </c>
    </row>
    <row r="4" spans="1:10" ht="18.75" customHeight="1">
      <c r="A4" s="158" t="s">
        <v>60</v>
      </c>
      <c r="B4" s="159"/>
      <c r="C4" s="160"/>
      <c r="D4" s="161" t="s">
        <v>75</v>
      </c>
      <c r="E4" s="162" t="s">
        <v>76</v>
      </c>
      <c r="F4" s="162"/>
      <c r="G4" s="162"/>
      <c r="H4" s="162"/>
      <c r="I4" s="162"/>
    </row>
    <row r="5" spans="1:10" ht="18.75" customHeight="1">
      <c r="A5" s="163" t="s">
        <v>63</v>
      </c>
      <c r="B5" s="163" t="s">
        <v>64</v>
      </c>
      <c r="C5" s="164"/>
      <c r="D5" s="161"/>
      <c r="E5" s="166" t="s">
        <v>3</v>
      </c>
      <c r="F5" s="166" t="s">
        <v>77</v>
      </c>
      <c r="G5" s="166"/>
      <c r="H5" s="167" t="s">
        <v>78</v>
      </c>
      <c r="I5" s="156" t="s">
        <v>79</v>
      </c>
    </row>
    <row r="6" spans="1:10" ht="26.25" customHeight="1">
      <c r="A6" s="164"/>
      <c r="B6" s="164"/>
      <c r="C6" s="165"/>
      <c r="D6" s="161"/>
      <c r="E6" s="166"/>
      <c r="F6" s="106" t="s">
        <v>4</v>
      </c>
      <c r="G6" s="106" t="s">
        <v>80</v>
      </c>
      <c r="H6" s="167"/>
      <c r="I6" s="156"/>
    </row>
    <row r="7" spans="1:10" ht="26.25" customHeight="1">
      <c r="A7" s="107"/>
      <c r="B7" s="108"/>
      <c r="C7" s="109"/>
      <c r="D7" s="110" t="s">
        <v>201</v>
      </c>
      <c r="E7" s="111">
        <f>E8+E16+E24</f>
        <v>979754</v>
      </c>
      <c r="F7" s="111">
        <f>F8+F16+F24</f>
        <v>979754</v>
      </c>
      <c r="G7" s="111">
        <f>G8+G16+G24</f>
        <v>979754</v>
      </c>
      <c r="H7" s="111">
        <f>H8+H16+H24</f>
        <v>0</v>
      </c>
      <c r="I7" s="111">
        <f>I8+I16+I24</f>
        <v>0</v>
      </c>
    </row>
    <row r="8" spans="1:10" s="116" customFormat="1" ht="16.5" customHeight="1">
      <c r="A8" s="112">
        <v>301</v>
      </c>
      <c r="B8" s="112"/>
      <c r="C8" s="113"/>
      <c r="D8" s="114" t="s">
        <v>164</v>
      </c>
      <c r="E8" s="111">
        <f>SUM(F8+H8+I8)</f>
        <v>844166</v>
      </c>
      <c r="F8" s="111">
        <f>SUM(F9:F15)</f>
        <v>844166</v>
      </c>
      <c r="G8" s="111">
        <f>SUM(G9:G15)</f>
        <v>844166</v>
      </c>
      <c r="H8" s="111"/>
      <c r="I8" s="111"/>
      <c r="J8" s="115"/>
    </row>
    <row r="9" spans="1:10" s="116" customFormat="1" ht="16.5" customHeight="1">
      <c r="A9" s="112" t="s">
        <v>165</v>
      </c>
      <c r="B9" s="112" t="s">
        <v>166</v>
      </c>
      <c r="C9" s="113"/>
      <c r="D9" s="117" t="s">
        <v>167</v>
      </c>
      <c r="E9" s="111">
        <f>SUM(F9+H9+I9)</f>
        <v>617784</v>
      </c>
      <c r="F9" s="118">
        <v>617784</v>
      </c>
      <c r="G9" s="118">
        <v>617784</v>
      </c>
      <c r="H9" s="119"/>
      <c r="I9" s="119"/>
    </row>
    <row r="10" spans="1:10" s="116" customFormat="1" ht="16.5" customHeight="1">
      <c r="A10" s="112" t="s">
        <v>165</v>
      </c>
      <c r="B10" s="112" t="s">
        <v>168</v>
      </c>
      <c r="C10" s="113"/>
      <c r="D10" s="117" t="s">
        <v>169</v>
      </c>
      <c r="E10" s="111">
        <f t="shared" ref="E10:E28" si="0">SUM(F10+H10+I10)</f>
        <v>174900</v>
      </c>
      <c r="F10" s="118">
        <v>174900</v>
      </c>
      <c r="G10" s="118">
        <v>174900</v>
      </c>
      <c r="H10" s="119"/>
      <c r="I10" s="119"/>
      <c r="J10" s="115"/>
    </row>
    <row r="11" spans="1:10" s="116" customFormat="1" ht="16.5" customHeight="1">
      <c r="A11" s="112" t="s">
        <v>165</v>
      </c>
      <c r="B11" s="112" t="s">
        <v>170</v>
      </c>
      <c r="C11" s="113"/>
      <c r="D11" s="117" t="s">
        <v>171</v>
      </c>
      <c r="E11" s="111">
        <f t="shared" si="0"/>
        <v>51482</v>
      </c>
      <c r="F11" s="119">
        <v>51482</v>
      </c>
      <c r="G11" s="119">
        <v>51482</v>
      </c>
      <c r="H11" s="119"/>
      <c r="I11" s="119"/>
      <c r="J11" s="115"/>
    </row>
    <row r="12" spans="1:10" s="116" customFormat="1" ht="16.5" customHeight="1">
      <c r="A12" s="112" t="s">
        <v>165</v>
      </c>
      <c r="B12" s="112" t="s">
        <v>172</v>
      </c>
      <c r="C12" s="113"/>
      <c r="D12" s="117" t="s">
        <v>173</v>
      </c>
      <c r="E12" s="111">
        <f t="shared" si="0"/>
        <v>0</v>
      </c>
      <c r="F12" s="119"/>
      <c r="G12" s="119"/>
      <c r="H12" s="119"/>
      <c r="I12" s="119"/>
      <c r="J12" s="115"/>
    </row>
    <row r="13" spans="1:10" s="116" customFormat="1" ht="16.5" customHeight="1">
      <c r="A13" s="112" t="s">
        <v>165</v>
      </c>
      <c r="B13" s="112" t="s">
        <v>174</v>
      </c>
      <c r="C13" s="113"/>
      <c r="D13" s="117" t="s">
        <v>175</v>
      </c>
      <c r="E13" s="111">
        <f t="shared" si="0"/>
        <v>0</v>
      </c>
      <c r="F13" s="119"/>
      <c r="G13" s="119"/>
      <c r="H13" s="119"/>
      <c r="I13" s="119"/>
      <c r="J13" s="115"/>
    </row>
    <row r="14" spans="1:10" s="116" customFormat="1" ht="21" customHeight="1">
      <c r="A14" s="112" t="s">
        <v>176</v>
      </c>
      <c r="B14" s="112" t="s">
        <v>177</v>
      </c>
      <c r="C14" s="113"/>
      <c r="D14" s="120" t="s">
        <v>178</v>
      </c>
      <c r="E14" s="111">
        <f t="shared" si="0"/>
        <v>0</v>
      </c>
      <c r="F14" s="119"/>
      <c r="G14" s="119"/>
      <c r="H14" s="119"/>
      <c r="I14" s="119"/>
      <c r="J14" s="115"/>
    </row>
    <row r="15" spans="1:10" s="116" customFormat="1" ht="16.5" customHeight="1">
      <c r="A15" s="112" t="s">
        <v>165</v>
      </c>
      <c r="B15" s="112" t="s">
        <v>179</v>
      </c>
      <c r="C15" s="113"/>
      <c r="D15" s="117" t="s">
        <v>180</v>
      </c>
      <c r="E15" s="111">
        <f t="shared" si="0"/>
        <v>0</v>
      </c>
      <c r="F15" s="119"/>
      <c r="G15" s="119"/>
      <c r="H15" s="119"/>
      <c r="I15" s="119"/>
      <c r="J15" s="115"/>
    </row>
    <row r="16" spans="1:10" ht="21.75" customHeight="1">
      <c r="A16" s="121" t="s">
        <v>181</v>
      </c>
      <c r="B16" s="121"/>
      <c r="C16" s="122"/>
      <c r="D16" s="123" t="s">
        <v>182</v>
      </c>
      <c r="E16" s="111">
        <f t="shared" si="0"/>
        <v>23000</v>
      </c>
      <c r="F16" s="124">
        <f>SUM(F17:F23)</f>
        <v>23000</v>
      </c>
      <c r="G16" s="124">
        <f>SUM(G17:G23)</f>
        <v>23000</v>
      </c>
      <c r="H16" s="124"/>
      <c r="I16" s="124"/>
      <c r="J16" s="125"/>
    </row>
    <row r="17" spans="1:10" ht="13.5" customHeight="1">
      <c r="A17" s="121" t="s">
        <v>181</v>
      </c>
      <c r="B17" s="121" t="s">
        <v>166</v>
      </c>
      <c r="C17" s="122"/>
      <c r="D17" s="126" t="s">
        <v>183</v>
      </c>
      <c r="E17" s="111">
        <f t="shared" si="0"/>
        <v>23000</v>
      </c>
      <c r="F17" s="124">
        <v>23000</v>
      </c>
      <c r="G17" s="124">
        <v>23000</v>
      </c>
      <c r="H17" s="124"/>
      <c r="I17" s="124"/>
      <c r="J17" s="125"/>
    </row>
    <row r="18" spans="1:10" ht="13.5" customHeight="1">
      <c r="A18" s="121" t="s">
        <v>181</v>
      </c>
      <c r="B18" s="121" t="s">
        <v>168</v>
      </c>
      <c r="C18" s="122"/>
      <c r="D18" s="126" t="s">
        <v>184</v>
      </c>
      <c r="E18" s="111">
        <f t="shared" si="0"/>
        <v>0</v>
      </c>
      <c r="F18" s="124"/>
      <c r="G18" s="124"/>
      <c r="H18" s="124"/>
      <c r="I18" s="124"/>
      <c r="J18" s="125"/>
    </row>
    <row r="19" spans="1:10" ht="13.5" customHeight="1">
      <c r="A19" s="121" t="s">
        <v>181</v>
      </c>
      <c r="B19" s="121" t="s">
        <v>185</v>
      </c>
      <c r="C19" s="122"/>
      <c r="D19" s="126" t="s">
        <v>186</v>
      </c>
      <c r="E19" s="111">
        <f t="shared" si="0"/>
        <v>0</v>
      </c>
      <c r="F19" s="124"/>
      <c r="G19" s="127"/>
      <c r="H19" s="124"/>
      <c r="I19" s="124"/>
    </row>
    <row r="20" spans="1:10" ht="13.5" customHeight="1">
      <c r="A20" s="121" t="s">
        <v>181</v>
      </c>
      <c r="B20" s="121" t="s">
        <v>187</v>
      </c>
      <c r="C20" s="122"/>
      <c r="D20" s="126" t="s">
        <v>188</v>
      </c>
      <c r="E20" s="111">
        <f t="shared" si="0"/>
        <v>0</v>
      </c>
      <c r="F20" s="124"/>
      <c r="G20" s="127"/>
      <c r="H20" s="124"/>
      <c r="I20" s="124"/>
    </row>
    <row r="21" spans="1:10" ht="13.5" customHeight="1">
      <c r="A21" s="121" t="s">
        <v>181</v>
      </c>
      <c r="B21" s="121" t="s">
        <v>189</v>
      </c>
      <c r="C21" s="122"/>
      <c r="D21" s="126" t="s">
        <v>190</v>
      </c>
      <c r="E21" s="111">
        <f t="shared" si="0"/>
        <v>0</v>
      </c>
      <c r="F21" s="122"/>
      <c r="G21" s="122"/>
      <c r="H21" s="122"/>
      <c r="I21" s="122"/>
    </row>
    <row r="22" spans="1:10" ht="13.5" customHeight="1">
      <c r="A22" s="121" t="s">
        <v>181</v>
      </c>
      <c r="B22" s="121" t="s">
        <v>191</v>
      </c>
      <c r="C22" s="122"/>
      <c r="D22" s="126" t="s">
        <v>192</v>
      </c>
      <c r="E22" s="111">
        <f t="shared" si="0"/>
        <v>0</v>
      </c>
      <c r="F22" s="122"/>
      <c r="G22" s="122"/>
      <c r="H22" s="122"/>
      <c r="I22" s="122"/>
    </row>
    <row r="23" spans="1:10" ht="13.5" customHeight="1">
      <c r="A23" s="121" t="s">
        <v>181</v>
      </c>
      <c r="B23" s="121" t="s">
        <v>179</v>
      </c>
      <c r="C23" s="122"/>
      <c r="D23" s="126" t="s">
        <v>193</v>
      </c>
      <c r="E23" s="111">
        <f t="shared" si="0"/>
        <v>0</v>
      </c>
      <c r="F23" s="122"/>
      <c r="G23" s="122"/>
      <c r="H23" s="122"/>
      <c r="I23" s="122"/>
    </row>
    <row r="24" spans="1:10" ht="21.75" customHeight="1">
      <c r="A24" s="121" t="s">
        <v>194</v>
      </c>
      <c r="B24" s="121"/>
      <c r="C24" s="122"/>
      <c r="D24" s="123" t="s">
        <v>195</v>
      </c>
      <c r="E24" s="111">
        <f t="shared" si="0"/>
        <v>112588</v>
      </c>
      <c r="F24" s="122">
        <f>SUM(F25:F28)</f>
        <v>112588</v>
      </c>
      <c r="G24" s="122">
        <f>SUM(G25:G28)</f>
        <v>112588</v>
      </c>
      <c r="H24" s="122">
        <f>SUM(H25:H28)</f>
        <v>0</v>
      </c>
      <c r="I24" s="122">
        <f>SUM(I25:I28)</f>
        <v>0</v>
      </c>
    </row>
    <row r="25" spans="1:10" ht="18.75" customHeight="1">
      <c r="A25" s="121" t="s">
        <v>196</v>
      </c>
      <c r="B25" s="121" t="s">
        <v>166</v>
      </c>
      <c r="C25" s="122"/>
      <c r="D25" s="128" t="s">
        <v>197</v>
      </c>
      <c r="E25" s="111">
        <f t="shared" si="0"/>
        <v>0</v>
      </c>
      <c r="F25" s="122"/>
      <c r="G25" s="122"/>
      <c r="H25" s="122"/>
      <c r="I25" s="122"/>
    </row>
    <row r="26" spans="1:10" ht="14.25" customHeight="1">
      <c r="A26" s="121" t="s">
        <v>196</v>
      </c>
      <c r="B26" s="121" t="s">
        <v>168</v>
      </c>
      <c r="C26" s="122"/>
      <c r="D26" s="128" t="s">
        <v>198</v>
      </c>
      <c r="E26" s="111">
        <f t="shared" si="0"/>
        <v>0</v>
      </c>
      <c r="F26" s="122"/>
      <c r="G26" s="122"/>
      <c r="H26" s="122"/>
      <c r="I26" s="122"/>
    </row>
    <row r="27" spans="1:10">
      <c r="A27" s="121" t="s">
        <v>194</v>
      </c>
      <c r="B27" s="121" t="s">
        <v>172</v>
      </c>
      <c r="C27" s="122"/>
      <c r="D27" s="128" t="s">
        <v>199</v>
      </c>
      <c r="E27" s="111">
        <f t="shared" si="0"/>
        <v>0</v>
      </c>
      <c r="F27" s="122"/>
      <c r="G27" s="122"/>
      <c r="H27" s="122"/>
      <c r="I27" s="122"/>
    </row>
    <row r="28" spans="1:10">
      <c r="A28" s="121" t="s">
        <v>194</v>
      </c>
      <c r="B28" s="121" t="s">
        <v>185</v>
      </c>
      <c r="C28" s="122"/>
      <c r="D28" s="128" t="s">
        <v>200</v>
      </c>
      <c r="E28" s="111">
        <f t="shared" si="0"/>
        <v>112588</v>
      </c>
      <c r="F28" s="122">
        <v>112588</v>
      </c>
      <c r="G28" s="122">
        <v>112588</v>
      </c>
      <c r="H28" s="122"/>
      <c r="I28" s="122"/>
    </row>
  </sheetData>
  <mergeCells count="11">
    <mergeCell ref="H5:H6"/>
    <mergeCell ref="I5:I6"/>
    <mergeCell ref="A2:I2"/>
    <mergeCell ref="A4:C4"/>
    <mergeCell ref="D4:D6"/>
    <mergeCell ref="E4:I4"/>
    <mergeCell ref="A5:A6"/>
    <mergeCell ref="B5:B6"/>
    <mergeCell ref="C5:C6"/>
    <mergeCell ref="E5:E6"/>
    <mergeCell ref="F5:G5"/>
  </mergeCells>
  <phoneticPr fontId="0" type="noConversion"/>
  <pageMargins left="0.75" right="0.75" top="1" bottom="1" header="0.5" footer="0.5"/>
  <pageSetup paperSize="9" scale="73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I4" sqref="I4"/>
    </sheetView>
  </sheetViews>
  <sheetFormatPr defaultRowHeight="11.25"/>
  <cols>
    <col min="1" max="1" width="30.33203125" customWidth="1"/>
    <col min="2" max="2" width="87.6640625" customWidth="1"/>
  </cols>
  <sheetData>
    <row r="1" spans="1:2" ht="23.25" customHeight="1">
      <c r="A1" s="168" t="s">
        <v>90</v>
      </c>
      <c r="B1" s="168"/>
    </row>
    <row r="2" spans="1:2" ht="18.75" customHeight="1">
      <c r="A2" s="64"/>
    </row>
    <row r="3" spans="1:2" ht="32.25" customHeight="1">
      <c r="A3" s="63" t="s">
        <v>91</v>
      </c>
      <c r="B3" s="92" t="s">
        <v>92</v>
      </c>
    </row>
    <row r="4" spans="1:2" ht="102" customHeight="1">
      <c r="A4" s="65" t="s">
        <v>93</v>
      </c>
      <c r="B4" s="66" t="s">
        <v>94</v>
      </c>
    </row>
    <row r="5" spans="1:2" ht="246.75" customHeight="1">
      <c r="A5" s="67" t="s">
        <v>95</v>
      </c>
      <c r="B5" s="68" t="s">
        <v>96</v>
      </c>
    </row>
    <row r="6" spans="1:2" ht="13.5">
      <c r="A6" s="69" t="s">
        <v>97</v>
      </c>
      <c r="B6" s="70"/>
    </row>
  </sheetData>
  <mergeCells count="1">
    <mergeCell ref="A1:B1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表八基本支出（部门）</vt:lpstr>
      <vt:lpstr>表九单位职能</vt:lpstr>
      <vt:lpstr>表十三公经费</vt:lpstr>
      <vt:lpstr>公开说明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revision>1</cp:revision>
  <cp:lastPrinted>2017-05-20T08:52:07Z</cp:lastPrinted>
  <dcterms:created xsi:type="dcterms:W3CDTF">2016-11-17T02:40:00Z</dcterms:created>
  <dcterms:modified xsi:type="dcterms:W3CDTF">2018-04-18T06:47:34Z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