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816" firstSheet="4" activeTab="10"/>
  </bookViews>
  <sheets>
    <sheet name="表1—部门收支总表（公   开）" sheetId="1" r:id="rId1"/>
    <sheet name="表2—部门收入总表（公   开）" sheetId="2" r:id="rId2"/>
    <sheet name="表3—部门支出总表（公   开）" sheetId="3" r:id="rId3"/>
    <sheet name="表4—单位收支总表(部 门)" sheetId="4" r:id="rId4"/>
    <sheet name="表5—财政拨款收支总表（公   开）" sheetId="5" r:id="rId5"/>
    <sheet name="表6—财政拨款明细（部门 公开）" sheetId="6" r:id="rId6"/>
    <sheet name="表7—基金收支总表（公   开）" sheetId="7" r:id="rId7"/>
    <sheet name="表8—基本支出（部 门）" sheetId="8" r:id="rId8"/>
    <sheet name="表9-单位职能" sheetId="9" r:id="rId9"/>
    <sheet name="表10-三公经费" sheetId="10" r:id="rId10"/>
    <sheet name="文字说明" sheetId="11" r:id="rId11"/>
  </sheets>
  <definedNames>
    <definedName name="_xlnm.Print_Titles" localSheetId="0">'表1—部门收支总表（公   开）'!$1:3</definedName>
    <definedName name="_xlnm.Print_Titles" localSheetId="3">'表4—单位收支总表(部 门)'!$1:7</definedName>
    <definedName name="_xlnm.Print_Titles" localSheetId="4">'表5—财政拨款收支总表（公   开）'!$1:3</definedName>
    <definedName name="_xlnm.Print_Titles" localSheetId="5">'表6—财政拨款明细（部门 公开）'!$1:7</definedName>
    <definedName name="_xlnm.Print_Titles" localSheetId="6">'表7—基金收支总表（公   开）'!$1:3</definedName>
    <definedName name="_xlnm.Print_Titles" localSheetId="7">'表8—基本支出（部 门）'!$1:6</definedName>
    <definedName name="_GoBack" localSheetId="10">文字说明!$A$29</definedName>
    <definedName name="OLE_LINK1" localSheetId="10">文字说明!$A$54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门)'!$A$1:$N$14</definedName>
    <definedName name="_xlnm.Print_Area" localSheetId="4">'表5—财政拨款收支总表（公   开）'!$A$1:$D$22</definedName>
    <definedName name="_xlnm.Print_Area" localSheetId="5">'表6—财政拨款明细（部门 公开）'!$A$1:$K$13</definedName>
    <definedName name="_xlnm.Print_Area" localSheetId="6">'表7—基金收支总表（公   开）'!$A$1:$D$22</definedName>
    <definedName name="_xlnm.Print_Area" localSheetId="7">'表8—基本支出（部 门）'!$A$1:$I$13</definedName>
  </definedNames>
  <calcPr calcId="144525"/>
</workbook>
</file>

<file path=xl/sharedStrings.xml><?xml version="1.0" encoding="utf-8"?>
<sst xmlns="http://schemas.openxmlformats.org/spreadsheetml/2006/main" count="229">
  <si>
    <t>2017年部门预算收支预算总表</t>
  </si>
  <si>
    <t>部门名称：粮食局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</si>
  <si>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</si>
  <si>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</si>
  <si>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</si>
  <si>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</si>
  <si>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</si>
  <si>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</si>
  <si>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</si>
  <si>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</si>
  <si>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</si>
  <si>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</si>
  <si>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</si>
  <si>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</si>
  <si>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</si>
  <si>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</si>
  <si>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</si>
  <si>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</si>
  <si>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</si>
  <si>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</si>
  <si>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</si>
  <si>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</si>
  <si>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</si>
  <si>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</si>
  <si>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</si>
  <si>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</si>
  <si>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</si>
  <si>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</si>
  <si>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</si>
  <si>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</si>
  <si>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</si>
  <si>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</si>
  <si>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</si>
  <si>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</si>
  <si>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</si>
  <si>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</si>
  <si>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</si>
  <si>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</si>
  <si>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</si>
  <si>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</si>
  <si>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</si>
  <si>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</si>
  <si>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</si>
  <si>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</si>
  <si>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</si>
  <si>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</si>
  <si>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</si>
  <si>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</si>
  <si>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</si>
  <si>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</si>
  <si>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</si>
  <si>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</si>
  <si>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</si>
  <si>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</si>
  <si>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</si>
  <si>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粮食局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</si>
  <si>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</si>
  <si>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</si>
  <si>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</si>
  <si>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</si>
  <si>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</si>
  <si>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</si>
  <si>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</si>
  <si>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</si>
  <si>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</si>
  <si>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</si>
  <si>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</si>
  <si>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</si>
  <si>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</si>
  <si>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</si>
  <si>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</si>
  <si>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</si>
  <si>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</si>
  <si>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222</t>
  </si>
  <si>
    <t>01</t>
  </si>
  <si>
    <t>02</t>
  </si>
  <si>
    <t>一般行政管理事务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</si>
  <si>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</si>
  <si>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</si>
  <si>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</si>
  <si>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</si>
  <si>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</si>
  <si>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</si>
  <si>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</si>
  <si>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</si>
  <si>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</si>
  <si>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</si>
  <si>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</si>
  <si>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粮食局合计</t>
  </si>
  <si>
    <t>工资福利支出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</si>
  <si>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</si>
  <si>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</si>
  <si>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</si>
  <si>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</si>
  <si>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</si>
  <si>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</si>
  <si>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</si>
  <si>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</si>
  <si>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</si>
  <si>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</si>
  <si>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</si>
  <si>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</si>
  <si>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</si>
  <si>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</si>
  <si>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</si>
  <si>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</si>
  <si>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</si>
  <si>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</si>
  <si>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</si>
  <si>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</si>
  <si>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</si>
  <si>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</si>
  <si>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</si>
  <si>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</si>
  <si>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</si>
  <si>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</si>
  <si>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</si>
  <si>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</si>
  <si>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</si>
  <si>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</si>
  <si>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</si>
  <si>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</si>
  <si>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</si>
  <si>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</si>
  <si>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</si>
  <si>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</si>
  <si>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</si>
  <si>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</si>
  <si>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</si>
  <si>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</si>
  <si>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</si>
  <si>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</si>
  <si>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</si>
  <si>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</si>
  <si>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</si>
  <si>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</si>
  <si>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</si>
  <si>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</si>
  <si>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</si>
  <si>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</si>
  <si>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</si>
  <si>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</si>
  <si>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</si>
  <si>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</si>
  <si>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预 算 单 位 主 要 职 能</t>
  </si>
  <si>
    <t>单位名称（签章）</t>
  </si>
  <si>
    <t>南召县粮食局</t>
  </si>
  <si>
    <t>单位基本情况
（编制、人员构成、机构设置等）</t>
  </si>
  <si>
    <t>2017年粮食局编制为23人，行政10人，工勤1人，事业供给12人。实际在岗人员20人，其中行政10人，工勤1人，事业9人。内设行政办公室、粮食调控股、粮食监督检查股、粮食流通与科技发展股、纪检监察信访股、粮食行政执法大队。</t>
  </si>
  <si>
    <t>单位主要职能</t>
  </si>
  <si>
    <t>一、贯彻执行国家粮食流通和理由储备法律、法规和方针政策，拟定全县粮食流通体制、地方粮油储备管理体制改革方案并组织实施，推动国有粮食企业改革，研究提出现代粮食流通产业发展战略建议；                                                      二、拟订全县粮食流通相关的规范性文件、会同有关部门研究提出全县粮食流通和FIFA储备粮油储备中长期规划建议；                                                                  三、负责全县粮食流通监督检查工作及粮油市场信息网络体系建设工作；                      四、承担县级储备粮管理责任；                                                                        五、负责粮食流通行业管理，指导粮食流通科技进步、技术改造和新技术推广；                 六、拟订全县主食产业化及粮油加工发展规划并组织实施，配合有关部门打击粮油商品生产经营中的假冒伪劣行为；                                                     七、拟订全县粮食收储供应安全保障、粮食市场体系建设与发展规划并组织实施；             八、指导全县粮食系统财务、内部审计工作，监管直属企事业单位的国有资产；                 九、承办县政府交办的其他事项。</t>
  </si>
  <si>
    <t>注：本表由部门、单位自行填报并对外公开。</t>
  </si>
  <si>
    <t>2017年部门预算“三公”经费预算表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</si>
  <si>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</si>
  <si>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</si>
  <si>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</si>
  <si>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</si>
  <si>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</si>
  <si>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</si>
  <si>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</si>
  <si>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</si>
  <si>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</si>
  <si>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</si>
  <si>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</si>
  <si>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</t>
  </si>
  <si>
    <t>注：填报口径统一按照一般预算口径填报。</t>
  </si>
  <si>
    <t>粮食局2017年部门预算公开相关事项说明</t>
  </si>
  <si>
    <t>第一部分</t>
  </si>
  <si>
    <t>粮食局概况</t>
  </si>
  <si>
    <t xml:space="preserve">    一 粮食局主要职责：</t>
  </si>
  <si>
    <t xml:space="preserve">    一、贯彻执行国家粮食流通和理由储备法律、法规和方针政策，拟定全县粮食流通体制、地方粮油储备管理体制改革方案并组织实施，推动国有粮食企业改革，研究提出现代粮食流通产业发展战略建议；</t>
  </si>
  <si>
    <t xml:space="preserve">    二、拟订全县粮食流通相关的规范性文件、会同有关部门研究提出全县粮食流通和FIFA储备粮油储备中长期规划建议；</t>
  </si>
  <si>
    <t xml:space="preserve">    三、负责全县粮食流通监督检查工作及粮油市场信息网络体系建设工作；</t>
  </si>
  <si>
    <t xml:space="preserve">    四、承担县级储备粮管理责任；</t>
  </si>
  <si>
    <t xml:space="preserve">    五、负责粮食流通行业管理，指导粮食流通科技进步、技术改造和新技术推广；</t>
  </si>
  <si>
    <t xml:space="preserve">    六、拟订全县主食产业化及粮油加工发展规划并组织实施，配合有关部门打击粮油商品生产经营中的假冒伪劣行为；</t>
  </si>
  <si>
    <t xml:space="preserve">    七、拟订全县粮食收储供应安全保障、粮食市场体系建设与发展规划并组织实施；</t>
  </si>
  <si>
    <t xml:space="preserve">    八、指导全县粮食系统财务、内部审计工作，监管直属企事业单位的国有资产；</t>
  </si>
  <si>
    <t xml:space="preserve">    九、承办县政府交办的其他事项。</t>
  </si>
  <si>
    <t xml:space="preserve">    二、粮食局构成：</t>
  </si>
  <si>
    <t xml:space="preserve">    2017年粮食局编制为23人，行政10人，工勤1人，事业供给12人。实际在岗人员20人，其中行政10人，工勤1人，事业9人。内设行政办公室、粮食调控股、粮食监督检查股、粮食流通与科技发展股、纪检监察信访股、粮食行政执法大队。</t>
  </si>
  <si>
    <t>第二部分</t>
  </si>
  <si>
    <t>粮食局2017年度部门预算情况说明</t>
  </si>
  <si>
    <t xml:space="preserve">    一、收入支出预算总体情况说明</t>
  </si>
  <si>
    <t xml:space="preserve">    粮食局2017年收入总计447万元，支出总计447万元，与2016年相比，收入支出增长了-403万元。主要原因：2016年欣冠公司粮食储备库拆迁补偿及费用。 </t>
  </si>
  <si>
    <t xml:space="preserve">    二、收入预算总体情况说明</t>
  </si>
  <si>
    <t xml:space="preserve">    粮食局2017年收入合计447万元，其中：一般公共预算447万元; 政府性基金收入0万元。</t>
  </si>
  <si>
    <t xml:space="preserve">    三、支出预算总体情况说明</t>
  </si>
  <si>
    <t xml:space="preserve">    粮食局2017年支出合计447万元，其中：基本支出155万元，占35%；项目支出292万元，占65%。</t>
  </si>
  <si>
    <t xml:space="preserve">    四、一般公共预算支出预算情况说明</t>
  </si>
  <si>
    <t xml:space="preserve">    粮食局2017 年一般公共预算支出年初预算为447万元。主要用于以下方面：（一般公共服务（类）支出411万元，占91 %；教育支出0万元，占0%;科学技术支出0万元，占0%;文化体育传媒支出0万元，占0%;社会保障支出36万元，占9 %;医疗卫生支出0万元，占0%;住房保障（类）支出0万元，占0%;其他支出0万元，占0%。）</t>
  </si>
  <si>
    <t xml:space="preserve">    五、一般公共预算基本支出预算情况说明</t>
  </si>
  <si>
    <t xml:space="preserve">    2017年一般公共预算基本支出155万元，其中：人员经费153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其他对个人和家庭的补助支出；公用经费2万元，主要包括：办公费、印刷费、咨询费、手续费、水费、电费、邮电费、取暖费、物业管理费、差旅费、因公出国（境）费、维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</si>
  <si>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</si>
  <si>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2017年府性基金预算支出年初预算为0万元。支出具体情况如下：无。项目发展专项支出0万元。</t>
  </si>
  <si>
    <t xml:space="preserve">    七、“三公”经费支出预算情况说明</t>
  </si>
  <si>
    <t xml:space="preserve">    2017 年“三公”经费预算为3.5万元。2017年“三公”经费支出预算数比 2016 年减少13.5万元。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</si>
  <si>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</si>
  <si>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</si>
  <si>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（二）公务用车购置及运行费0万元，公务用车运行维护费1.5万元，主要用于开展工作所需公务用车的燃料费、维修费、过路过桥费、保险费、安全奖励费用等支出.公务用车运行维护费预算数比 2016 年减少1.5万元，主要原因：贯彻落实中央和国家机关公务用车制度改革精神,减少公务用车运行费。</t>
  </si>
  <si>
    <t xml:space="preserve">    （三）公务接待费2万元，主要用于按规定开支的各类公务接待（含外宾接待）支出。</t>
  </si>
  <si>
    <t xml:space="preserve">    八、其他重要事项的情况说明</t>
  </si>
  <si>
    <t xml:space="preserve">    （一）机关运行经费支出情况</t>
  </si>
  <si>
    <t xml:space="preserve">    2017年机关运行经费支出预算155万元，主要保障机关人员工资发放、机构正常运转及正常履职需要。</t>
  </si>
  <si>
    <t xml:space="preserve">    （二）政府采购支出情况</t>
  </si>
  <si>
    <t xml:space="preserve">    2017年无政府采购预算安排。有  0 个政府采购项目，金额是 0 万元。</t>
  </si>
  <si>
    <t xml:space="preserve">    （三）关于专项转移支付项目情况说明</t>
  </si>
  <si>
    <t xml:space="preserve">    2017年，粮食局使用专项转移制度的项目有 0 个，涉及金额 0 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</si>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</sst>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.0_);[Red]\(0.0\)"/>
    <numFmt numFmtId="177" formatCode="#,##0.0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;;"/>
    <numFmt numFmtId="42" formatCode="_ &quot;￥&quot;* #,##0_ ;_ &quot;￥&quot;* \-#,##0_ ;_ &quot;￥&quot;* &quot;-&quot;_ ;_ @_ "/>
    <numFmt numFmtId="179" formatCode="#,##0.00_ "/>
    <numFmt numFmtId="180" formatCode="#,##0.00_);[Red]\(#,##0.00\)"/>
    <numFmt numFmtId="181" formatCode="#,##0.0000_ "/>
    <numFmt numFmtId="182" formatCode="#,##0.0000"/>
  </numFmts>
  <fonts count="40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4"/>
      <color theme="10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9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3" fillId="18" borderId="18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9" fillId="17" borderId="21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</cellStyleXfs>
  <cellXfs count="1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2"/>
    </xf>
    <xf numFmtId="0" fontId="0" fillId="0" borderId="1" xfId="0" applyNumberFormat="1" applyFont="1" applyFill="1" applyBorder="1" applyAlignment="1" applyProtection="1"/>
    <xf numFmtId="0" fontId="0" fillId="0" borderId="0" xfId="0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6" fillId="0" borderId="6" xfId="10" applyFont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8" fillId="0" borderId="0" xfId="0" applyNumberFormat="1" applyFont="1" applyFill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vertical="center"/>
    </xf>
    <xf numFmtId="0" fontId="7" fillId="0" borderId="5" xfId="0" applyFont="1" applyBorder="1" applyAlignment="1">
      <alignment vertical="center"/>
    </xf>
    <xf numFmtId="0" fontId="5" fillId="0" borderId="6" xfId="0" applyNumberFormat="1" applyFont="1" applyFill="1" applyBorder="1" applyAlignment="1" applyProtection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6" xfId="0" applyNumberFormat="1" applyFont="1" applyFill="1" applyBorder="1" applyAlignment="1" applyProtection="1">
      <alignment vertical="center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11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176" fontId="12" fillId="0" borderId="0" xfId="11" applyNumberFormat="1" applyFont="1" applyFill="1" applyAlignment="1" applyProtection="1">
      <alignment vertical="center"/>
    </xf>
    <xf numFmtId="176" fontId="13" fillId="0" borderId="0" xfId="11" applyNumberFormat="1" applyFont="1" applyFill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3" xfId="11" applyNumberFormat="1" applyFont="1" applyFill="1" applyBorder="1" applyAlignment="1" applyProtection="1">
      <alignment horizontal="center" vertical="center"/>
    </xf>
    <xf numFmtId="176" fontId="14" fillId="0" borderId="3" xfId="0" applyNumberFormat="1" applyFont="1" applyFill="1" applyBorder="1" applyAlignment="1" applyProtection="1">
      <alignment horizontal="center" vertical="center"/>
    </xf>
    <xf numFmtId="176" fontId="14" fillId="0" borderId="3" xfId="11" applyNumberFormat="1" applyFont="1" applyFill="1" applyBorder="1" applyAlignment="1">
      <alignment horizontal="center" vertical="center"/>
    </xf>
    <xf numFmtId="176" fontId="14" fillId="0" borderId="5" xfId="11" applyNumberFormat="1" applyFont="1" applyFill="1" applyBorder="1" applyAlignment="1">
      <alignment horizontal="center" vertical="center"/>
    </xf>
    <xf numFmtId="176" fontId="14" fillId="0" borderId="3" xfId="1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6" fontId="14" fillId="0" borderId="4" xfId="11" applyNumberFormat="1" applyFont="1" applyFill="1" applyBorder="1" applyAlignment="1">
      <alignment horizontal="center" vertical="center"/>
    </xf>
    <xf numFmtId="176" fontId="5" fillId="0" borderId="10" xfId="11" applyNumberFormat="1" applyFont="1" applyFill="1" applyBorder="1" applyAlignment="1">
      <alignment horizontal="center" vertical="center"/>
    </xf>
    <xf numFmtId="176" fontId="5" fillId="0" borderId="5" xfId="11" applyNumberFormat="1" applyFont="1" applyFill="1" applyBorder="1" applyAlignment="1">
      <alignment horizontal="center" vertical="center"/>
    </xf>
    <xf numFmtId="176" fontId="5" fillId="0" borderId="4" xfId="11" applyNumberFormat="1" applyFont="1" applyFill="1" applyBorder="1" applyAlignment="1">
      <alignment horizontal="center" vertical="center"/>
    </xf>
    <xf numFmtId="0" fontId="15" fillId="0" borderId="3" xfId="11" applyNumberFormat="1" applyFont="1" applyFill="1" applyBorder="1" applyAlignment="1" applyProtection="1">
      <alignment horizontal="center" vertical="center"/>
    </xf>
    <xf numFmtId="4" fontId="10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38" applyNumberFormat="1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0" fillId="3" borderId="3" xfId="38" applyNumberFormat="1" applyFont="1" applyFill="1" applyBorder="1" applyAlignment="1" applyProtection="1">
      <alignment horizontal="left" vertical="center" wrapText="1"/>
    </xf>
    <xf numFmtId="49" fontId="10" fillId="0" borderId="3" xfId="38" applyNumberFormat="1" applyFont="1" applyFill="1" applyBorder="1" applyAlignment="1" applyProtection="1">
      <alignment horizontal="left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6" fillId="0" borderId="3" xfId="38" applyNumberFormat="1" applyFont="1" applyFill="1" applyBorder="1" applyAlignment="1" applyProtection="1">
      <alignment horizontal="left" vertical="center" wrapText="1"/>
    </xf>
    <xf numFmtId="0" fontId="9" fillId="0" borderId="3" xfId="38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vertical="center"/>
    </xf>
    <xf numFmtId="49" fontId="9" fillId="3" borderId="3" xfId="38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38" applyNumberFormat="1" applyFont="1" applyFill="1" applyBorder="1" applyAlignment="1" applyProtection="1">
      <alignment horizontal="left" vertical="center" wrapText="1"/>
    </xf>
    <xf numFmtId="49" fontId="9" fillId="0" borderId="3" xfId="38" applyNumberFormat="1" applyFont="1" applyFill="1" applyBorder="1" applyAlignment="1" applyProtection="1">
      <alignment vertical="center" wrapText="1"/>
    </xf>
    <xf numFmtId="0" fontId="9" fillId="0" borderId="3" xfId="38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4" fillId="0" borderId="3" xfId="1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17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4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right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 applyProtection="1">
      <alignment vertical="center"/>
    </xf>
    <xf numFmtId="0" fontId="18" fillId="0" borderId="0" xfId="0" applyFont="1"/>
    <xf numFmtId="0" fontId="5" fillId="0" borderId="0" xfId="0" applyFont="1" applyAlignment="1">
      <alignment vertical="center"/>
    </xf>
    <xf numFmtId="178" fontId="5" fillId="0" borderId="2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176" fontId="5" fillId="0" borderId="3" xfId="1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11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 applyProtection="1">
      <alignment horizontal="right"/>
    </xf>
    <xf numFmtId="177" fontId="5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 applyProtection="1"/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9" fontId="0" fillId="0" borderId="3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5" fillId="4" borderId="0" xfId="0" applyNumberFormat="1" applyFont="1" applyFill="1"/>
    <xf numFmtId="177" fontId="5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right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11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0" fillId="2" borderId="12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0" fillId="0" borderId="13" xfId="0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topLeftCell="A4" workbookViewId="0">
      <selection activeCell="B6" sqref="B6:B8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79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0"/>
      <c r="B1" s="81"/>
      <c r="C1" s="81"/>
      <c r="D1" s="81"/>
      <c r="E1" s="81"/>
      <c r="F1" s="81"/>
      <c r="G1" s="80"/>
      <c r="H1" s="81"/>
      <c r="I1" s="81"/>
      <c r="J1" s="81"/>
      <c r="K1" s="81"/>
    </row>
    <row r="2" ht="18.75" customHeight="1" spans="1:20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3"/>
      <c r="O2" s="83"/>
      <c r="P2" s="83"/>
      <c r="Q2" s="83"/>
      <c r="R2" s="83"/>
      <c r="S2" s="83"/>
      <c r="T2" s="83"/>
    </row>
    <row r="3" customHeight="1" spans="1:11">
      <c r="A3" s="81"/>
      <c r="B3" s="81"/>
      <c r="C3" s="81"/>
      <c r="D3" s="81"/>
      <c r="E3" s="81"/>
      <c r="F3" s="81"/>
      <c r="G3" s="80"/>
      <c r="H3" s="81"/>
      <c r="I3" s="81"/>
      <c r="J3" s="81"/>
      <c r="K3" s="81"/>
    </row>
    <row r="4" ht="20.25" customHeight="1" spans="1:11">
      <c r="A4" s="84" t="s">
        <v>1</v>
      </c>
      <c r="B4" s="85"/>
      <c r="C4" s="80"/>
      <c r="D4" s="81"/>
      <c r="E4" s="144"/>
      <c r="F4" s="144"/>
      <c r="G4" s="80"/>
      <c r="H4" s="145" t="s">
        <v>2</v>
      </c>
      <c r="I4" s="145"/>
      <c r="J4" s="145"/>
      <c r="K4" s="145"/>
    </row>
    <row r="5" ht="20.25" customHeight="1" spans="1:11">
      <c r="A5" s="87" t="s">
        <v>3</v>
      </c>
      <c r="B5" s="88"/>
      <c r="C5" s="87" t="s">
        <v>4</v>
      </c>
      <c r="D5" s="89"/>
      <c r="E5" s="89"/>
      <c r="F5" s="89"/>
      <c r="G5" s="89"/>
      <c r="H5" s="89"/>
      <c r="I5" s="89"/>
      <c r="J5" s="89"/>
      <c r="K5" s="89"/>
    </row>
    <row r="6" ht="20.25" customHeight="1" spans="1:12">
      <c r="A6" s="15" t="s">
        <v>5</v>
      </c>
      <c r="B6" s="15" t="s">
        <v>6</v>
      </c>
      <c r="C6" s="154" t="s">
        <v>5</v>
      </c>
      <c r="D6" s="15" t="s">
        <v>7</v>
      </c>
      <c r="E6" s="15"/>
      <c r="F6" s="15"/>
      <c r="G6" s="15"/>
      <c r="H6" s="15"/>
      <c r="I6" s="15"/>
      <c r="J6" s="15"/>
      <c r="K6" s="15"/>
      <c r="L6" s="79"/>
    </row>
    <row r="7" ht="20.25" customHeight="1" spans="1:11">
      <c r="A7" s="15"/>
      <c r="B7" s="15"/>
      <c r="C7" s="15"/>
      <c r="D7" s="16" t="s">
        <v>8</v>
      </c>
      <c r="E7" s="155" t="s">
        <v>9</v>
      </c>
      <c r="F7" s="16"/>
      <c r="G7" s="16" t="s">
        <v>10</v>
      </c>
      <c r="H7" s="16" t="s">
        <v>11</v>
      </c>
      <c r="I7" s="134" t="s">
        <v>12</v>
      </c>
      <c r="J7" s="134" t="s">
        <v>13</v>
      </c>
      <c r="K7" s="134" t="s">
        <v>14</v>
      </c>
    </row>
    <row r="8" ht="36.75" customHeight="1" spans="1:14">
      <c r="A8" s="15"/>
      <c r="B8" s="116"/>
      <c r="C8" s="15"/>
      <c r="D8" s="136"/>
      <c r="E8" s="156" t="s">
        <v>15</v>
      </c>
      <c r="F8" s="157" t="s">
        <v>16</v>
      </c>
      <c r="G8" s="116"/>
      <c r="H8" s="116"/>
      <c r="I8" s="118"/>
      <c r="J8" s="118"/>
      <c r="K8" s="118"/>
      <c r="N8" s="79"/>
    </row>
    <row r="9" ht="22.5" customHeight="1" spans="1:14">
      <c r="A9" s="36" t="s">
        <v>17</v>
      </c>
      <c r="B9" s="90">
        <v>4474524.554</v>
      </c>
      <c r="C9" s="91" t="s">
        <v>18</v>
      </c>
      <c r="D9" s="90">
        <v>1552824.554</v>
      </c>
      <c r="E9" s="90">
        <v>1552824.554</v>
      </c>
      <c r="F9" s="90">
        <v>1552824.554</v>
      </c>
      <c r="G9" s="95">
        <v>0</v>
      </c>
      <c r="H9" s="90">
        <v>0</v>
      </c>
      <c r="I9" s="90">
        <v>0</v>
      </c>
      <c r="J9" s="90">
        <v>0</v>
      </c>
      <c r="K9" s="90">
        <v>0</v>
      </c>
      <c r="L9" s="79"/>
      <c r="N9" s="79"/>
    </row>
    <row r="10" ht="21.75" customHeight="1" spans="1:15">
      <c r="A10" s="32" t="s">
        <v>19</v>
      </c>
      <c r="B10" s="149">
        <v>0</v>
      </c>
      <c r="C10" s="94" t="s">
        <v>20</v>
      </c>
      <c r="D10" s="90">
        <v>1048836</v>
      </c>
      <c r="E10" s="90">
        <v>1048836</v>
      </c>
      <c r="F10" s="90">
        <v>1048836</v>
      </c>
      <c r="G10" s="95">
        <v>0</v>
      </c>
      <c r="H10" s="90">
        <v>0</v>
      </c>
      <c r="I10" s="90"/>
      <c r="J10" s="90"/>
      <c r="K10" s="90"/>
      <c r="L10" s="79"/>
      <c r="M10" s="79"/>
      <c r="O10" s="79"/>
    </row>
    <row r="11" ht="21.75" customHeight="1" spans="1:15">
      <c r="A11" s="32" t="s">
        <v>21</v>
      </c>
      <c r="B11" s="90"/>
      <c r="C11" s="96" t="s">
        <v>22</v>
      </c>
      <c r="D11" s="90">
        <v>25400</v>
      </c>
      <c r="E11" s="90">
        <v>25400</v>
      </c>
      <c r="F11" s="90">
        <v>25400</v>
      </c>
      <c r="G11" s="95">
        <v>0</v>
      </c>
      <c r="H11" s="90">
        <v>0</v>
      </c>
      <c r="I11" s="90"/>
      <c r="J11" s="90"/>
      <c r="K11" s="90"/>
      <c r="L11" s="97"/>
      <c r="M11" s="79"/>
      <c r="N11" s="79"/>
      <c r="O11" s="79"/>
    </row>
    <row r="12" ht="21.75" customHeight="1" spans="1:14">
      <c r="A12" s="32" t="s">
        <v>23</v>
      </c>
      <c r="B12" s="150">
        <v>0</v>
      </c>
      <c r="C12" s="94" t="s">
        <v>24</v>
      </c>
      <c r="D12" s="90">
        <v>478588.554</v>
      </c>
      <c r="E12" s="90">
        <v>478588.554</v>
      </c>
      <c r="F12" s="90">
        <v>478588.554</v>
      </c>
      <c r="G12" s="95">
        <v>0</v>
      </c>
      <c r="H12" s="90"/>
      <c r="I12" s="90"/>
      <c r="J12" s="90"/>
      <c r="K12" s="90"/>
      <c r="L12" s="79"/>
      <c r="M12" s="79"/>
      <c r="N12" s="79"/>
    </row>
    <row r="13" ht="21.75" customHeight="1" spans="1:15">
      <c r="A13" s="32" t="s">
        <v>25</v>
      </c>
      <c r="B13" s="90">
        <v>0</v>
      </c>
      <c r="C13" s="99" t="s">
        <v>26</v>
      </c>
      <c r="D13" s="90">
        <v>2921700</v>
      </c>
      <c r="E13" s="90">
        <v>2921700</v>
      </c>
      <c r="F13" s="90">
        <v>2921700</v>
      </c>
      <c r="G13" s="90">
        <v>0</v>
      </c>
      <c r="H13" s="90">
        <v>0</v>
      </c>
      <c r="I13" s="90"/>
      <c r="J13" s="90">
        <v>0</v>
      </c>
      <c r="K13" s="90">
        <v>0</v>
      </c>
      <c r="L13" s="79"/>
      <c r="M13" s="79"/>
      <c r="N13" s="79"/>
      <c r="O13" s="79"/>
    </row>
    <row r="14" ht="21.75" customHeight="1" spans="1:15">
      <c r="A14" s="36" t="s">
        <v>27</v>
      </c>
      <c r="B14" s="151"/>
      <c r="C14" s="94" t="s">
        <v>28</v>
      </c>
      <c r="D14" s="90">
        <v>0</v>
      </c>
      <c r="E14" s="90"/>
      <c r="F14" s="90"/>
      <c r="G14" s="95"/>
      <c r="H14" s="90"/>
      <c r="I14" s="90"/>
      <c r="J14" s="90"/>
      <c r="K14" s="90"/>
      <c r="L14" s="97"/>
      <c r="M14" s="79"/>
      <c r="N14" s="79"/>
      <c r="O14" s="79"/>
    </row>
    <row r="15" ht="21.75" customHeight="1" spans="1:18">
      <c r="A15" s="36" t="s">
        <v>29</v>
      </c>
      <c r="B15" s="151"/>
      <c r="C15" s="96" t="s">
        <v>30</v>
      </c>
      <c r="D15" s="90">
        <v>0</v>
      </c>
      <c r="E15" s="90">
        <v>0</v>
      </c>
      <c r="F15" s="90"/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79"/>
      <c r="M15" s="79"/>
      <c r="N15" s="79"/>
      <c r="O15" s="79"/>
      <c r="P15" s="79"/>
      <c r="Q15" s="79"/>
      <c r="R15" s="79"/>
    </row>
    <row r="16" ht="21.75" customHeight="1" spans="1:18">
      <c r="A16" s="36" t="s">
        <v>31</v>
      </c>
      <c r="B16" s="90">
        <v>0</v>
      </c>
      <c r="C16" s="96" t="s">
        <v>32</v>
      </c>
      <c r="D16" s="90">
        <v>0</v>
      </c>
      <c r="E16" s="90"/>
      <c r="F16" s="90"/>
      <c r="G16" s="95"/>
      <c r="H16" s="90"/>
      <c r="I16" s="90"/>
      <c r="J16" s="90"/>
      <c r="K16" s="90"/>
      <c r="L16" s="79"/>
      <c r="M16" s="79"/>
      <c r="N16" s="79"/>
      <c r="O16" s="79"/>
      <c r="P16" s="79"/>
      <c r="Q16" s="79"/>
      <c r="R16" s="79"/>
    </row>
    <row r="17" ht="21.75" customHeight="1" spans="1:19">
      <c r="A17" s="92"/>
      <c r="B17" s="150"/>
      <c r="C17" s="94" t="s">
        <v>33</v>
      </c>
      <c r="D17" s="90">
        <v>0</v>
      </c>
      <c r="E17" s="90"/>
      <c r="F17" s="90"/>
      <c r="G17" s="95"/>
      <c r="H17" s="90"/>
      <c r="I17" s="90"/>
      <c r="J17" s="90"/>
      <c r="K17" s="90"/>
      <c r="L17" s="79"/>
      <c r="M17" s="79"/>
      <c r="N17" s="79"/>
      <c r="O17" s="79"/>
      <c r="P17" s="79"/>
      <c r="Q17" s="79"/>
      <c r="R17" s="79"/>
      <c r="S17" s="79"/>
    </row>
    <row r="18" ht="21.75" customHeight="1" spans="1:19">
      <c r="A18" s="92"/>
      <c r="B18" s="90"/>
      <c r="C18" s="94" t="s">
        <v>34</v>
      </c>
      <c r="D18" s="90">
        <v>0</v>
      </c>
      <c r="E18" s="90"/>
      <c r="F18" s="90"/>
      <c r="G18" s="95"/>
      <c r="H18" s="90"/>
      <c r="I18" s="90"/>
      <c r="J18" s="90"/>
      <c r="K18" s="90"/>
      <c r="L18" s="79"/>
      <c r="M18" s="79"/>
      <c r="N18" s="79"/>
      <c r="O18" s="79"/>
      <c r="P18" s="79"/>
      <c r="Q18" s="79"/>
      <c r="R18" s="79"/>
      <c r="S18" s="79"/>
    </row>
    <row r="19" ht="21.75" customHeight="1" spans="1:18">
      <c r="A19" s="101"/>
      <c r="B19" s="95"/>
      <c r="C19" s="94" t="s">
        <v>35</v>
      </c>
      <c r="D19" s="90">
        <v>0</v>
      </c>
      <c r="E19" s="90"/>
      <c r="F19" s="90"/>
      <c r="G19" s="95"/>
      <c r="H19" s="90"/>
      <c r="I19" s="90"/>
      <c r="J19" s="90"/>
      <c r="K19" s="90"/>
      <c r="L19" s="79"/>
      <c r="M19" s="79"/>
      <c r="N19" s="79"/>
      <c r="O19" s="79"/>
      <c r="P19" s="79"/>
      <c r="Q19" s="79"/>
      <c r="R19" s="79"/>
    </row>
    <row r="20" ht="21.75" customHeight="1" spans="1:18">
      <c r="A20" s="101"/>
      <c r="B20" s="151"/>
      <c r="C20" s="94" t="s">
        <v>36</v>
      </c>
      <c r="D20" s="90">
        <v>0</v>
      </c>
      <c r="E20" s="90"/>
      <c r="F20" s="90"/>
      <c r="G20" s="95"/>
      <c r="H20" s="90"/>
      <c r="I20" s="90"/>
      <c r="J20" s="90"/>
      <c r="K20" s="90"/>
      <c r="L20" s="79"/>
      <c r="M20" s="79"/>
      <c r="N20" s="79"/>
      <c r="O20" s="79"/>
      <c r="P20" s="79"/>
      <c r="Q20" s="79"/>
      <c r="R20" s="79"/>
    </row>
    <row r="21" s="79" customFormat="1" ht="21.75" customHeight="1" spans="1:11">
      <c r="A21" s="92"/>
      <c r="B21" s="102"/>
      <c r="C21" s="103"/>
      <c r="D21" s="90">
        <v>0</v>
      </c>
      <c r="E21" s="130"/>
      <c r="F21" s="130"/>
      <c r="G21" s="20"/>
      <c r="H21" s="20"/>
      <c r="I21" s="20"/>
      <c r="J21" s="20"/>
      <c r="K21" s="20"/>
    </row>
    <row r="22" ht="21.75" customHeight="1" spans="1:17">
      <c r="A22" s="36" t="s">
        <v>37</v>
      </c>
      <c r="B22" s="90">
        <v>4474524.554</v>
      </c>
      <c r="C22" s="91" t="s">
        <v>38</v>
      </c>
      <c r="D22" s="90">
        <v>4474524.554</v>
      </c>
      <c r="E22" s="90">
        <v>4474524.554</v>
      </c>
      <c r="F22" s="90">
        <v>4474524.554</v>
      </c>
      <c r="G22" s="95">
        <v>0</v>
      </c>
      <c r="H22" s="90">
        <v>0</v>
      </c>
      <c r="I22" s="90">
        <v>0</v>
      </c>
      <c r="J22" s="90">
        <v>0</v>
      </c>
      <c r="K22" s="90">
        <v>0</v>
      </c>
      <c r="L22" s="79"/>
      <c r="M22" s="79"/>
      <c r="N22" s="79"/>
      <c r="O22" s="79"/>
      <c r="P22" s="79"/>
      <c r="Q22" s="79"/>
    </row>
    <row r="23" ht="9.75" customHeight="1" spans="2:16">
      <c r="B23" s="79"/>
      <c r="D23" s="79"/>
      <c r="E23" s="79"/>
      <c r="F23" s="79"/>
      <c r="H23" s="79"/>
      <c r="I23" s="79"/>
      <c r="J23" s="79"/>
      <c r="K23" s="79"/>
      <c r="L23" s="79"/>
      <c r="M23" s="79"/>
      <c r="N23" s="79"/>
      <c r="O23" s="79"/>
      <c r="P23" s="79"/>
    </row>
    <row r="24" ht="9.75" customHeight="1" spans="2:16">
      <c r="B24" s="79"/>
      <c r="C24" s="79"/>
      <c r="E24" s="79"/>
      <c r="F24" s="79"/>
      <c r="J24" s="79"/>
      <c r="K24" s="79"/>
      <c r="L24" s="79"/>
      <c r="M24" s="79"/>
      <c r="N24" s="79"/>
      <c r="O24" s="79"/>
      <c r="P24" s="79"/>
    </row>
    <row r="25" ht="9.75" customHeight="1" spans="2:15">
      <c r="B25" s="79"/>
      <c r="F25" s="79"/>
      <c r="H25" s="79"/>
      <c r="I25" s="79"/>
      <c r="J25" s="79"/>
      <c r="K25" s="79"/>
      <c r="L25" s="79"/>
      <c r="M25" s="79"/>
      <c r="O25" s="79"/>
    </row>
    <row r="26" customHeight="1" spans="2:15">
      <c r="B26" s="79"/>
      <c r="H26" s="79"/>
      <c r="I26" s="79"/>
      <c r="K26" s="79"/>
      <c r="L26" s="79"/>
      <c r="M26" s="79"/>
      <c r="O26" s="79"/>
    </row>
    <row r="27" customHeight="1" spans="2:15">
      <c r="B27" s="79"/>
      <c r="H27" s="79"/>
      <c r="I27" s="79"/>
      <c r="J27" s="79"/>
      <c r="K27" s="79"/>
      <c r="L27" s="79"/>
      <c r="O27" s="79"/>
    </row>
    <row r="28" customHeight="1" spans="2:14">
      <c r="B28" s="79"/>
      <c r="C28" s="79"/>
      <c r="H28" s="79"/>
      <c r="I28" s="79"/>
      <c r="J28" s="79"/>
      <c r="K28" s="79"/>
      <c r="L28" s="79"/>
      <c r="N28" s="79"/>
    </row>
    <row r="29" customHeight="1" spans="3:14">
      <c r="C29" s="79"/>
      <c r="H29" s="79"/>
      <c r="I29" s="79"/>
      <c r="J29" s="79"/>
      <c r="K29" s="79"/>
      <c r="M29" s="79"/>
      <c r="N29" s="79"/>
    </row>
    <row r="30" customHeight="1" spans="12:13">
      <c r="L30" s="79"/>
      <c r="M30" s="79"/>
    </row>
    <row r="31" customHeight="1" spans="3:11">
      <c r="C31" s="79"/>
      <c r="J31" s="79"/>
      <c r="K31" s="79"/>
    </row>
    <row r="32" customHeight="1" spans="3:10">
      <c r="C32" s="79"/>
      <c r="D32" s="79"/>
      <c r="E32" s="79"/>
      <c r="H32" s="79"/>
      <c r="I32" s="79"/>
      <c r="J32" s="79"/>
    </row>
    <row r="33" customHeight="1" spans="5:6">
      <c r="E33" s="79"/>
      <c r="F33" s="79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9" sqref="H9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66.5" customWidth="1"/>
  </cols>
  <sheetData>
    <row r="1" ht="16.5" customHeight="1" spans="1:1">
      <c r="A1" s="7"/>
    </row>
    <row r="2" ht="29.25" customHeight="1" spans="1:5">
      <c r="A2" s="8" t="s">
        <v>152</v>
      </c>
      <c r="B2" s="8"/>
      <c r="C2" s="8"/>
      <c r="D2" s="8"/>
      <c r="E2" s="8"/>
    </row>
    <row r="3" ht="19.5" customHeight="1" spans="1:4">
      <c r="A3" s="9"/>
      <c r="B3" s="10"/>
      <c r="C3" s="9"/>
      <c r="D3" s="9"/>
    </row>
    <row r="4" ht="29.25" customHeight="1" spans="1:5">
      <c r="A4" s="11" t="s">
        <v>153</v>
      </c>
      <c r="B4" s="12" t="s">
        <v>146</v>
      </c>
      <c r="C4" s="13"/>
      <c r="D4" s="9"/>
      <c r="E4" s="14" t="s">
        <v>2</v>
      </c>
    </row>
    <row r="5" s="6" customFormat="1" ht="33.75" customHeight="1" spans="1:5">
      <c r="A5" s="15" t="s">
        <v>154</v>
      </c>
      <c r="B5" s="16" t="s">
        <v>155</v>
      </c>
      <c r="C5" s="16" t="s">
        <v>156</v>
      </c>
      <c r="D5" s="15" t="s">
        <v>157</v>
      </c>
      <c r="E5" s="15" t="s">
        <v>158</v>
      </c>
    </row>
    <row r="6" ht="43.5" customHeight="1" spans="1:5">
      <c r="A6" s="17" t="s">
        <v>159</v>
      </c>
      <c r="B6" s="18"/>
      <c r="C6" s="18"/>
      <c r="D6" s="18"/>
      <c r="E6" s="19"/>
    </row>
    <row r="7" ht="43.5" customHeight="1" spans="1:5">
      <c r="A7" s="20" t="s">
        <v>160</v>
      </c>
      <c r="B7" s="18">
        <v>20000</v>
      </c>
      <c r="C7" s="18">
        <v>40000</v>
      </c>
      <c r="D7" s="18"/>
      <c r="E7" s="21"/>
    </row>
    <row r="8" ht="43.5" customHeight="1" spans="1:5">
      <c r="A8" s="22" t="s">
        <v>161</v>
      </c>
      <c r="B8" s="18">
        <v>15000</v>
      </c>
      <c r="C8" s="18">
        <v>30000</v>
      </c>
      <c r="D8" s="18"/>
      <c r="E8" s="23"/>
    </row>
    <row r="9" ht="43.5" customHeight="1" spans="1:5">
      <c r="A9" s="22" t="s">
        <v>162</v>
      </c>
      <c r="B9" s="18"/>
      <c r="C9" s="18">
        <v>100000</v>
      </c>
      <c r="D9" s="18"/>
      <c r="E9" s="21"/>
    </row>
    <row r="10" ht="43.5" customHeight="1" spans="1:5">
      <c r="A10" s="24" t="s">
        <v>15</v>
      </c>
      <c r="B10" s="18">
        <f>SUM(B7:B9)</f>
        <v>35000</v>
      </c>
      <c r="C10" s="18">
        <f>SUM(C7:C9)</f>
        <v>170000</v>
      </c>
      <c r="D10" s="18"/>
      <c r="E10" s="25"/>
    </row>
    <row r="11" ht="43.5" customHeight="1" spans="1:5">
      <c r="A11" s="22" t="s">
        <v>163</v>
      </c>
      <c r="B11" s="26" t="s">
        <v>164</v>
      </c>
      <c r="C11" s="27"/>
      <c r="D11" s="27"/>
      <c r="E11" s="28"/>
    </row>
    <row r="12" ht="43.5" customHeight="1" spans="1:5">
      <c r="A12" s="29" t="s">
        <v>165</v>
      </c>
      <c r="B12" s="29"/>
      <c r="C12" s="29"/>
      <c r="D12" s="29"/>
      <c r="E12" s="29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hyperlinks>
    <hyperlink ref="B11" r:id="rId1" display="http://www.nanzhao.gov.cn/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4"/>
  <sheetViews>
    <sheetView tabSelected="1" topLeftCell="A19" workbookViewId="0">
      <selection activeCell="A24" sqref="A24"/>
    </sheetView>
  </sheetViews>
  <sheetFormatPr defaultColWidth="9" defaultRowHeight="11.25"/>
  <cols>
    <col min="1" max="1" width="161.333333333333" customWidth="1"/>
  </cols>
  <sheetData>
    <row r="1" ht="27" spans="1:1">
      <c r="A1" s="1" t="s">
        <v>166</v>
      </c>
    </row>
    <row r="2" ht="27" spans="1:1">
      <c r="A2" s="1"/>
    </row>
    <row r="3" ht="20.25" spans="1:1">
      <c r="A3" s="2" t="s">
        <v>167</v>
      </c>
    </row>
    <row r="4" ht="20.25" spans="1:1">
      <c r="A4" s="2" t="s">
        <v>168</v>
      </c>
    </row>
    <row r="5" ht="20.25" spans="1:1">
      <c r="A5" s="3" t="s">
        <v>169</v>
      </c>
    </row>
    <row r="6" ht="60.75" spans="1:1">
      <c r="A6" s="3" t="s">
        <v>170</v>
      </c>
    </row>
    <row r="7" ht="40.5" spans="1:1">
      <c r="A7" s="3" t="s">
        <v>171</v>
      </c>
    </row>
    <row r="8" ht="20.25" spans="1:1">
      <c r="A8" s="3" t="s">
        <v>172</v>
      </c>
    </row>
    <row r="9" ht="20.25" spans="1:1">
      <c r="A9" s="3" t="s">
        <v>173</v>
      </c>
    </row>
    <row r="10" ht="20.25" spans="1:1">
      <c r="A10" s="3" t="s">
        <v>174</v>
      </c>
    </row>
    <row r="11" ht="40.5" spans="1:1">
      <c r="A11" s="3" t="s">
        <v>175</v>
      </c>
    </row>
    <row r="12" ht="20.25" spans="1:1">
      <c r="A12" s="3" t="s">
        <v>176</v>
      </c>
    </row>
    <row r="13" ht="20.25" spans="1:1">
      <c r="A13" s="3" t="s">
        <v>177</v>
      </c>
    </row>
    <row r="14" ht="20.25" spans="1:1">
      <c r="A14" s="3" t="s">
        <v>178</v>
      </c>
    </row>
    <row r="15" ht="20.25" spans="1:1">
      <c r="A15" s="3" t="s">
        <v>179</v>
      </c>
    </row>
    <row r="16" ht="60.75" spans="1:1">
      <c r="A16" s="3" t="s">
        <v>180</v>
      </c>
    </row>
    <row r="17" ht="20.25" spans="1:1">
      <c r="A17" s="2" t="s">
        <v>181</v>
      </c>
    </row>
    <row r="18" ht="20.25" spans="1:1">
      <c r="A18" s="2" t="s">
        <v>182</v>
      </c>
    </row>
    <row r="19" ht="20.25" spans="1:1">
      <c r="A19" s="3" t="s">
        <v>183</v>
      </c>
    </row>
    <row r="20" ht="40.5" spans="1:1">
      <c r="A20" s="3" t="s">
        <v>184</v>
      </c>
    </row>
    <row r="21" ht="20.25" spans="1:1">
      <c r="A21" s="3" t="s">
        <v>185</v>
      </c>
    </row>
    <row r="22" ht="20.25" spans="1:1">
      <c r="A22" s="3" t="s">
        <v>186</v>
      </c>
    </row>
    <row r="23" ht="20.25" spans="1:1">
      <c r="A23" s="3" t="s">
        <v>187</v>
      </c>
    </row>
    <row r="24" ht="20.25" spans="1:1">
      <c r="A24" s="3" t="s">
        <v>188</v>
      </c>
    </row>
    <row r="25" ht="20.25" spans="1:1">
      <c r="A25" s="3" t="s">
        <v>189</v>
      </c>
    </row>
    <row r="26" ht="81" spans="1:1">
      <c r="A26" s="3" t="s">
        <v>190</v>
      </c>
    </row>
    <row r="27" ht="20.25" spans="1:1">
      <c r="A27" s="3" t="s">
        <v>191</v>
      </c>
    </row>
    <row r="28" ht="162" spans="1:1">
      <c r="A28" s="3" t="s">
        <v>192</v>
      </c>
    </row>
    <row r="29" ht="20.25" spans="1:1">
      <c r="A29" s="3" t="s">
        <v>193</v>
      </c>
    </row>
    <row r="30" ht="20.25" spans="1:1">
      <c r="A30" s="3" t="s">
        <v>194</v>
      </c>
    </row>
    <row r="31" ht="20.25" spans="1:1">
      <c r="A31" s="3" t="s">
        <v>195</v>
      </c>
    </row>
    <row r="32" ht="40.5" spans="1:1">
      <c r="A32" s="3" t="s">
        <v>196</v>
      </c>
    </row>
    <row r="33" ht="20.25" spans="1:1">
      <c r="A33" s="3" t="s">
        <v>197</v>
      </c>
    </row>
    <row r="34" ht="40.5" spans="1:1">
      <c r="A34" s="3" t="s">
        <v>198</v>
      </c>
    </row>
    <row r="35" ht="81" spans="1:1">
      <c r="A35" s="3" t="s">
        <v>199</v>
      </c>
    </row>
    <row r="36" ht="20.25" spans="1:1">
      <c r="A36" s="3" t="s">
        <v>200</v>
      </c>
    </row>
    <row r="37" ht="20.25" spans="1:1">
      <c r="A37" s="3" t="s">
        <v>201</v>
      </c>
    </row>
    <row r="38" ht="20.25" spans="1:1">
      <c r="A38" s="3" t="s">
        <v>202</v>
      </c>
    </row>
    <row r="39" ht="40.5" spans="1:1">
      <c r="A39" s="3" t="s">
        <v>203</v>
      </c>
    </row>
    <row r="40" ht="20.25" spans="1:1">
      <c r="A40" s="4" t="s">
        <v>204</v>
      </c>
    </row>
    <row r="41" ht="20.25" spans="1:1">
      <c r="A41" s="4" t="s">
        <v>205</v>
      </c>
    </row>
    <row r="42" ht="20.25" spans="1:1">
      <c r="A42" s="4" t="s">
        <v>206</v>
      </c>
    </row>
    <row r="43" ht="20.25" spans="1:1">
      <c r="A43" s="4" t="s">
        <v>207</v>
      </c>
    </row>
    <row r="44" ht="20.25" spans="1:1">
      <c r="A44" s="2" t="s">
        <v>208</v>
      </c>
    </row>
    <row r="45" ht="20.25" spans="1:1">
      <c r="A45" s="2" t="s">
        <v>209</v>
      </c>
    </row>
    <row r="46" ht="20.25" spans="1:1">
      <c r="A46" s="3" t="s">
        <v>210</v>
      </c>
    </row>
    <row r="47" ht="20.25" spans="1:1">
      <c r="A47" s="3" t="s">
        <v>211</v>
      </c>
    </row>
    <row r="48" ht="40.5" spans="1:1">
      <c r="A48" s="3" t="s">
        <v>212</v>
      </c>
    </row>
    <row r="49" ht="81" spans="1:1">
      <c r="A49" s="3" t="s">
        <v>213</v>
      </c>
    </row>
    <row r="50" ht="40.5" spans="1:1">
      <c r="A50" s="3" t="s">
        <v>214</v>
      </c>
    </row>
    <row r="51" ht="40.5" spans="1:1">
      <c r="A51" s="3" t="s">
        <v>215</v>
      </c>
    </row>
    <row r="52" ht="101.25" spans="1:1">
      <c r="A52" s="3" t="s">
        <v>216</v>
      </c>
    </row>
    <row r="53" ht="81" spans="1:1">
      <c r="A53" s="3" t="s">
        <v>217</v>
      </c>
    </row>
    <row r="54" ht="20.25" spans="1:1">
      <c r="A54" s="5" t="s">
        <v>218</v>
      </c>
    </row>
    <row r="55" ht="20.25" spans="1:1">
      <c r="A55" s="5" t="s">
        <v>219</v>
      </c>
    </row>
    <row r="56" ht="20.25" spans="1:1">
      <c r="A56" s="5" t="s">
        <v>220</v>
      </c>
    </row>
    <row r="57" ht="20.25" spans="1:1">
      <c r="A57" s="5" t="s">
        <v>221</v>
      </c>
    </row>
    <row r="58" ht="20.25" spans="1:1">
      <c r="A58" s="5" t="s">
        <v>222</v>
      </c>
    </row>
    <row r="59" ht="20.25" spans="1:1">
      <c r="A59" s="5" t="s">
        <v>223</v>
      </c>
    </row>
    <row r="60" ht="20.25" spans="1:1">
      <c r="A60" s="5" t="s">
        <v>224</v>
      </c>
    </row>
    <row r="61" ht="20.25" spans="1:1">
      <c r="A61" s="5" t="s">
        <v>225</v>
      </c>
    </row>
    <row r="62" ht="20.25" spans="1:1">
      <c r="A62" s="5" t="s">
        <v>226</v>
      </c>
    </row>
    <row r="63" ht="20.25" spans="1:1">
      <c r="A63" s="5" t="s">
        <v>227</v>
      </c>
    </row>
    <row r="64" ht="20.25" spans="1:1">
      <c r="A64" s="5" t="s">
        <v>228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0"/>
      <c r="B1" s="81"/>
      <c r="C1" s="81"/>
    </row>
    <row r="2" ht="18.75" customHeight="1" spans="1:11">
      <c r="A2" s="82" t="s">
        <v>39</v>
      </c>
      <c r="B2" s="82"/>
      <c r="C2" s="82"/>
      <c r="D2" s="83"/>
      <c r="E2" s="83"/>
      <c r="F2" s="83"/>
      <c r="G2" s="83"/>
      <c r="H2" s="83"/>
      <c r="I2" s="83"/>
      <c r="J2" s="83"/>
      <c r="K2" s="83"/>
    </row>
    <row r="3" customHeight="1" spans="1:3">
      <c r="A3" s="81"/>
      <c r="B3" s="81"/>
      <c r="C3" s="81"/>
    </row>
    <row r="4" ht="20.25" customHeight="1" spans="1:3">
      <c r="A4" s="84" t="s">
        <v>1</v>
      </c>
      <c r="B4" s="85"/>
      <c r="C4" s="86" t="s">
        <v>2</v>
      </c>
    </row>
    <row r="5" ht="20.25" customHeight="1" spans="1:3">
      <c r="A5" s="87" t="s">
        <v>3</v>
      </c>
      <c r="B5" s="88"/>
      <c r="C5" s="148" t="s">
        <v>40</v>
      </c>
    </row>
    <row r="6" ht="20.25" customHeight="1" spans="1:3">
      <c r="A6" s="15" t="s">
        <v>5</v>
      </c>
      <c r="B6" s="15" t="s">
        <v>6</v>
      </c>
      <c r="C6" s="148"/>
    </row>
    <row r="7" ht="20.25" customHeight="1" spans="1:3">
      <c r="A7" s="15"/>
      <c r="B7" s="15"/>
      <c r="C7" s="148"/>
    </row>
    <row r="8" ht="36.75" customHeight="1" spans="1:5">
      <c r="A8" s="15"/>
      <c r="B8" s="116"/>
      <c r="C8" s="148"/>
      <c r="E8" s="79"/>
    </row>
    <row r="9" ht="22.5" customHeight="1" spans="1:5">
      <c r="A9" s="36" t="s">
        <v>17</v>
      </c>
      <c r="B9" s="90">
        <f>'表1—部门收支总表（公   开）'!B9</f>
        <v>4474524.554</v>
      </c>
      <c r="C9" s="20"/>
      <c r="E9" s="79"/>
    </row>
    <row r="10" ht="21.75" customHeight="1" spans="1:6">
      <c r="A10" s="32" t="s">
        <v>19</v>
      </c>
      <c r="B10" s="149">
        <f>'表1—部门收支总表（公   开）'!B10</f>
        <v>0</v>
      </c>
      <c r="C10" s="20"/>
      <c r="D10" s="79"/>
      <c r="F10" s="79"/>
    </row>
    <row r="11" ht="21.75" customHeight="1" spans="1:6">
      <c r="A11" s="32" t="s">
        <v>21</v>
      </c>
      <c r="B11" s="90"/>
      <c r="C11" s="130"/>
      <c r="D11" s="79"/>
      <c r="E11" s="79"/>
      <c r="F11" s="79"/>
    </row>
    <row r="12" ht="21.75" customHeight="1" spans="1:5">
      <c r="A12" s="32" t="s">
        <v>23</v>
      </c>
      <c r="B12" s="150">
        <f>'表1—部门收支总表（公   开）'!B12</f>
        <v>0</v>
      </c>
      <c r="C12" s="20"/>
      <c r="D12" s="79"/>
      <c r="E12" s="79"/>
    </row>
    <row r="13" ht="21.75" customHeight="1" spans="1:6">
      <c r="A13" s="32" t="s">
        <v>25</v>
      </c>
      <c r="B13" s="90">
        <f>'表1—部门收支总表（公   开）'!B13</f>
        <v>0</v>
      </c>
      <c r="C13" s="20"/>
      <c r="D13" s="79"/>
      <c r="E13" s="79"/>
      <c r="F13" s="79"/>
    </row>
    <row r="14" ht="21.75" customHeight="1" spans="1:6">
      <c r="A14" s="32" t="s">
        <v>27</v>
      </c>
      <c r="B14" s="151"/>
      <c r="C14" s="130"/>
      <c r="D14" s="79"/>
      <c r="E14" s="79"/>
      <c r="F14" s="79"/>
    </row>
    <row r="15" ht="21.75" customHeight="1" spans="1:9">
      <c r="A15" s="32" t="s">
        <v>29</v>
      </c>
      <c r="B15" s="151"/>
      <c r="C15" s="20"/>
      <c r="D15" s="79"/>
      <c r="E15" s="79"/>
      <c r="F15" s="79"/>
      <c r="G15" s="79"/>
      <c r="H15" s="79"/>
      <c r="I15" s="79"/>
    </row>
    <row r="16" ht="21.75" customHeight="1" spans="1:9">
      <c r="A16" s="36" t="s">
        <v>31</v>
      </c>
      <c r="B16" s="90">
        <f>'表1—部门收支总表（公   开）'!B16</f>
        <v>0</v>
      </c>
      <c r="C16" s="20"/>
      <c r="D16" s="79"/>
      <c r="E16" s="79"/>
      <c r="F16" s="79"/>
      <c r="G16" s="79"/>
      <c r="H16" s="79"/>
      <c r="I16" s="79"/>
    </row>
    <row r="17" ht="21.75" customHeight="1" spans="1:10">
      <c r="A17" s="36"/>
      <c r="B17" s="150"/>
      <c r="C17" s="20"/>
      <c r="D17" s="79"/>
      <c r="E17" s="79"/>
      <c r="F17" s="79"/>
      <c r="G17" s="79"/>
      <c r="H17" s="79"/>
      <c r="I17" s="79"/>
      <c r="J17" s="79"/>
    </row>
    <row r="18" ht="21.75" customHeight="1" spans="1:10">
      <c r="A18" s="36"/>
      <c r="B18" s="90"/>
      <c r="C18" s="20"/>
      <c r="D18" s="79"/>
      <c r="E18" s="79"/>
      <c r="F18" s="79"/>
      <c r="G18" s="79"/>
      <c r="H18" s="79"/>
      <c r="I18" s="79"/>
      <c r="J18" s="79"/>
    </row>
    <row r="19" ht="21.75" customHeight="1" spans="1:9">
      <c r="A19" s="36"/>
      <c r="B19" s="95"/>
      <c r="C19" s="20"/>
      <c r="D19" s="79"/>
      <c r="E19" s="79"/>
      <c r="F19" s="79"/>
      <c r="G19" s="79"/>
      <c r="H19" s="79"/>
      <c r="I19" s="79"/>
    </row>
    <row r="20" ht="21.75" customHeight="1" spans="1:9">
      <c r="A20" s="152"/>
      <c r="B20" s="153"/>
      <c r="C20" s="20"/>
      <c r="D20" s="79"/>
      <c r="E20" s="79"/>
      <c r="F20" s="79"/>
      <c r="G20" s="79"/>
      <c r="H20" s="79"/>
      <c r="I20" s="79"/>
    </row>
    <row r="21" s="79" customFormat="1" ht="21.75" customHeight="1" spans="1:3">
      <c r="A21" s="32"/>
      <c r="B21" s="102"/>
      <c r="C21" s="20"/>
    </row>
    <row r="22" ht="21.75" customHeight="1" spans="1:8">
      <c r="A22" s="36" t="s">
        <v>37</v>
      </c>
      <c r="B22" s="90">
        <f>SUM(B9:B21)</f>
        <v>4474524.554</v>
      </c>
      <c r="C22" s="20"/>
      <c r="D22" s="79"/>
      <c r="E22" s="79"/>
      <c r="F22" s="79"/>
      <c r="G22" s="79"/>
      <c r="H22" s="79"/>
    </row>
    <row r="23" ht="9.75" customHeight="1" spans="2:7">
      <c r="B23" s="79"/>
      <c r="C23" s="79"/>
      <c r="D23" s="79"/>
      <c r="E23" s="79"/>
      <c r="F23" s="79"/>
      <c r="G23" s="79"/>
    </row>
    <row r="24" ht="9.75" customHeight="1" spans="2:7">
      <c r="B24" s="79"/>
      <c r="C24" s="79"/>
      <c r="D24" s="79"/>
      <c r="E24" s="79"/>
      <c r="F24" s="79"/>
      <c r="G24" s="79"/>
    </row>
    <row r="25" ht="9.75" customHeight="1" spans="2:6">
      <c r="B25" s="79"/>
      <c r="C25" s="79"/>
      <c r="D25" s="79"/>
      <c r="F25" s="79"/>
    </row>
    <row r="26" customHeight="1" spans="2:6">
      <c r="B26" s="79"/>
      <c r="C26" s="79"/>
      <c r="D26" s="79"/>
      <c r="F26" s="79"/>
    </row>
    <row r="27" customHeight="1" spans="2:6">
      <c r="B27" s="79"/>
      <c r="C27" s="79"/>
      <c r="F27" s="79"/>
    </row>
    <row r="28" customHeight="1" spans="2:5">
      <c r="B28" s="79"/>
      <c r="C28" s="79"/>
      <c r="E28" s="79"/>
    </row>
    <row r="29" customHeight="1" spans="4:5">
      <c r="D29" s="79"/>
      <c r="E29" s="79"/>
    </row>
    <row r="30" customHeight="1" spans="3:4">
      <c r="C30" s="79"/>
      <c r="D30" s="79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4" workbookViewId="0">
      <selection activeCell="B4" sqref="B4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1"/>
      <c r="B1" s="81"/>
      <c r="C1" s="81"/>
      <c r="D1" s="81"/>
      <c r="E1" s="81"/>
      <c r="F1" s="81"/>
      <c r="G1" s="81"/>
      <c r="H1" s="81"/>
      <c r="I1" s="81"/>
    </row>
    <row r="2" ht="18.75" customHeight="1" spans="1:18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3"/>
      <c r="N2" s="83"/>
      <c r="O2" s="83"/>
      <c r="P2" s="83"/>
      <c r="Q2" s="83"/>
      <c r="R2" s="83"/>
    </row>
    <row r="3" customHeight="1" spans="1:9">
      <c r="A3" s="81"/>
      <c r="B3" s="81"/>
      <c r="C3" s="81"/>
      <c r="D3" s="81"/>
      <c r="E3" s="81"/>
      <c r="F3" s="81"/>
      <c r="G3" s="81"/>
      <c r="H3" s="81"/>
      <c r="I3" s="81"/>
    </row>
    <row r="4" ht="20.25" customHeight="1" spans="1:9">
      <c r="A4" s="84" t="s">
        <v>1</v>
      </c>
      <c r="B4" s="143"/>
      <c r="C4" s="144"/>
      <c r="D4" s="144"/>
      <c r="E4" s="81"/>
      <c r="F4" s="145" t="s">
        <v>2</v>
      </c>
      <c r="G4" s="145"/>
      <c r="H4" s="145"/>
      <c r="I4" s="145"/>
    </row>
    <row r="5" ht="24" customHeight="1" spans="1:9">
      <c r="A5" s="87" t="s">
        <v>4</v>
      </c>
      <c r="B5" s="89"/>
      <c r="C5" s="89"/>
      <c r="D5" s="89"/>
      <c r="E5" s="89"/>
      <c r="F5" s="89"/>
      <c r="G5" s="89"/>
      <c r="H5" s="89"/>
      <c r="I5" s="89"/>
    </row>
    <row r="6" ht="24" customHeight="1" spans="1:10">
      <c r="A6" s="15" t="s">
        <v>5</v>
      </c>
      <c r="B6" s="15" t="s">
        <v>7</v>
      </c>
      <c r="C6" s="15"/>
      <c r="D6" s="15"/>
      <c r="E6" s="15"/>
      <c r="F6" s="15"/>
      <c r="G6" s="15"/>
      <c r="H6" s="15"/>
      <c r="I6" s="15"/>
      <c r="J6" s="79"/>
    </row>
    <row r="7" ht="24" customHeight="1" spans="1:9">
      <c r="A7" s="15"/>
      <c r="B7" s="15" t="s">
        <v>8</v>
      </c>
      <c r="C7" s="15" t="s">
        <v>9</v>
      </c>
      <c r="D7" s="15"/>
      <c r="E7" s="15" t="s">
        <v>10</v>
      </c>
      <c r="F7" s="15" t="s">
        <v>11</v>
      </c>
      <c r="G7" s="113" t="s">
        <v>12</v>
      </c>
      <c r="H7" s="113" t="s">
        <v>13</v>
      </c>
      <c r="I7" s="113" t="s">
        <v>14</v>
      </c>
    </row>
    <row r="8" ht="24" customHeight="1" spans="1:12">
      <c r="A8" s="15"/>
      <c r="B8" s="15"/>
      <c r="C8" s="146" t="s">
        <v>15</v>
      </c>
      <c r="D8" s="15" t="s">
        <v>42</v>
      </c>
      <c r="E8" s="15"/>
      <c r="F8" s="15"/>
      <c r="G8" s="147"/>
      <c r="H8" s="147"/>
      <c r="I8" s="147"/>
      <c r="L8" s="79"/>
    </row>
    <row r="9" ht="24" customHeight="1" spans="1:12">
      <c r="A9" s="128" t="s">
        <v>18</v>
      </c>
      <c r="B9" s="90">
        <f>SUM(B10:B12)</f>
        <v>1552824.554</v>
      </c>
      <c r="C9" s="90">
        <f t="shared" ref="C9:I9" si="0">SUM(C10:C12)</f>
        <v>1552824.554</v>
      </c>
      <c r="D9" s="90">
        <f t="shared" si="0"/>
        <v>1552824.554</v>
      </c>
      <c r="E9" s="90">
        <f t="shared" si="0"/>
        <v>0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0</v>
      </c>
      <c r="J9" s="79"/>
      <c r="L9" s="79"/>
    </row>
    <row r="10" ht="24" customHeight="1" spans="1:13">
      <c r="A10" s="103" t="s">
        <v>20</v>
      </c>
      <c r="B10" s="90">
        <f t="shared" ref="B10:B20" si="1">C10+E10+F10+G10+H10+I10</f>
        <v>1048836</v>
      </c>
      <c r="C10" s="90">
        <f>'表1—部门收支总表（公   开）'!E10</f>
        <v>1048836</v>
      </c>
      <c r="D10" s="90">
        <f>'表1—部门收支总表（公   开）'!F10</f>
        <v>1048836</v>
      </c>
      <c r="E10" s="90">
        <f>'表1—部门收支总表（公   开）'!G10</f>
        <v>0</v>
      </c>
      <c r="F10" s="90">
        <f>'表1—部门收支总表（公   开）'!H10</f>
        <v>0</v>
      </c>
      <c r="G10" s="90">
        <f>'表1—部门收支总表（公   开）'!I10</f>
        <v>0</v>
      </c>
      <c r="H10" s="90">
        <f>'表1—部门收支总表（公   开）'!J10</f>
        <v>0</v>
      </c>
      <c r="I10" s="90">
        <f>'表1—部门收支总表（公   开）'!K10</f>
        <v>0</v>
      </c>
      <c r="J10" s="79"/>
      <c r="K10" s="79"/>
      <c r="M10" s="79"/>
    </row>
    <row r="11" ht="24" customHeight="1" spans="1:13">
      <c r="A11" s="103" t="s">
        <v>22</v>
      </c>
      <c r="B11" s="90">
        <f t="shared" si="1"/>
        <v>25400</v>
      </c>
      <c r="C11" s="90">
        <f>'表1—部门收支总表（公   开）'!E11</f>
        <v>25400</v>
      </c>
      <c r="D11" s="90">
        <f>'表1—部门收支总表（公   开）'!F11</f>
        <v>25400</v>
      </c>
      <c r="E11" s="90">
        <f>'表1—部门收支总表（公   开）'!G11</f>
        <v>0</v>
      </c>
      <c r="F11" s="90">
        <f>'表1—部门收支总表（公   开）'!H11</f>
        <v>0</v>
      </c>
      <c r="G11" s="90">
        <f>'表1—部门收支总表（公   开）'!I11</f>
        <v>0</v>
      </c>
      <c r="H11" s="90">
        <f>'表1—部门收支总表（公   开）'!J11</f>
        <v>0</v>
      </c>
      <c r="I11" s="90">
        <f>'表1—部门收支总表（公   开）'!K11</f>
        <v>0</v>
      </c>
      <c r="J11" s="97"/>
      <c r="K11" s="79"/>
      <c r="L11" s="79"/>
      <c r="M11" s="79"/>
    </row>
    <row r="12" ht="24" customHeight="1" spans="1:12">
      <c r="A12" s="103" t="s">
        <v>24</v>
      </c>
      <c r="B12" s="90">
        <f t="shared" si="1"/>
        <v>478588.554</v>
      </c>
      <c r="C12" s="90">
        <f>'表1—部门收支总表（公   开）'!E12</f>
        <v>478588.554</v>
      </c>
      <c r="D12" s="90">
        <f>'表1—部门收支总表（公   开）'!F12</f>
        <v>478588.554</v>
      </c>
      <c r="E12" s="90">
        <f>'表1—部门收支总表（公   开）'!G12</f>
        <v>0</v>
      </c>
      <c r="F12" s="90">
        <f>'表1—部门收支总表（公   开）'!H12</f>
        <v>0</v>
      </c>
      <c r="G12" s="90">
        <f>'表1—部门收支总表（公   开）'!I12</f>
        <v>0</v>
      </c>
      <c r="H12" s="90">
        <f>'表1—部门收支总表（公   开）'!J12</f>
        <v>0</v>
      </c>
      <c r="I12" s="90">
        <f>'表1—部门收支总表（公   开）'!K12</f>
        <v>0</v>
      </c>
      <c r="J12" s="79"/>
      <c r="K12" s="79"/>
      <c r="L12" s="79"/>
    </row>
    <row r="13" ht="24" customHeight="1" spans="1:13">
      <c r="A13" s="128" t="s">
        <v>26</v>
      </c>
      <c r="B13" s="90">
        <f>'表1—部门收支总表（公   开）'!D13</f>
        <v>2921700</v>
      </c>
      <c r="C13" s="90">
        <f>'表1—部门收支总表（公   开）'!E13</f>
        <v>2921700</v>
      </c>
      <c r="D13" s="90">
        <f>'表1—部门收支总表（公   开）'!F13</f>
        <v>2921700</v>
      </c>
      <c r="E13" s="90">
        <f t="shared" ref="E13:H13" si="2">SUM(E14:E20)</f>
        <v>0</v>
      </c>
      <c r="F13" s="90">
        <f t="shared" si="2"/>
        <v>0</v>
      </c>
      <c r="G13" s="90">
        <f t="shared" si="2"/>
        <v>0</v>
      </c>
      <c r="H13" s="90">
        <f t="shared" si="2"/>
        <v>0</v>
      </c>
      <c r="I13" s="90">
        <f>'表1—部门收支总表（公   开）'!K13</f>
        <v>0</v>
      </c>
      <c r="J13" s="79"/>
      <c r="K13" s="79"/>
      <c r="L13" s="79"/>
      <c r="M13" s="79"/>
    </row>
    <row r="14" ht="24" customHeight="1" spans="1:13">
      <c r="A14" s="103" t="s">
        <v>28</v>
      </c>
      <c r="B14" s="90">
        <f t="shared" si="1"/>
        <v>0</v>
      </c>
      <c r="C14" s="90">
        <f>'表1—部门收支总表（公   开）'!E14</f>
        <v>0</v>
      </c>
      <c r="D14" s="90">
        <f>'表1—部门收支总表（公   开）'!F14</f>
        <v>0</v>
      </c>
      <c r="E14" s="90">
        <f>'表1—部门收支总表（公   开）'!G14</f>
        <v>0</v>
      </c>
      <c r="F14" s="90">
        <f>'表1—部门收支总表（公   开）'!H14</f>
        <v>0</v>
      </c>
      <c r="G14" s="90">
        <f>'表1—部门收支总表（公   开）'!I14</f>
        <v>0</v>
      </c>
      <c r="H14" s="90">
        <f>'表1—部门收支总表（公   开）'!J14</f>
        <v>0</v>
      </c>
      <c r="I14" s="90">
        <f>'表1—部门收支总表（公   开）'!K14</f>
        <v>0</v>
      </c>
      <c r="J14" s="97"/>
      <c r="K14" s="79"/>
      <c r="L14" s="79"/>
      <c r="M14" s="79"/>
    </row>
    <row r="15" ht="24" customHeight="1" spans="1:16">
      <c r="A15" s="103" t="s">
        <v>30</v>
      </c>
      <c r="B15" s="90">
        <f t="shared" si="1"/>
        <v>0</v>
      </c>
      <c r="C15" s="90">
        <f>'表1—部门收支总表（公   开）'!E15</f>
        <v>0</v>
      </c>
      <c r="D15" s="90">
        <f>'表1—部门收支总表（公   开）'!F15</f>
        <v>0</v>
      </c>
      <c r="E15" s="90">
        <f>'表1—部门收支总表（公   开）'!G15</f>
        <v>0</v>
      </c>
      <c r="F15" s="90">
        <f>'表1—部门收支总表（公   开）'!H15</f>
        <v>0</v>
      </c>
      <c r="G15" s="90">
        <f>'表1—部门收支总表（公   开）'!I15</f>
        <v>0</v>
      </c>
      <c r="H15" s="90">
        <f>'表1—部门收支总表（公   开）'!J15</f>
        <v>0</v>
      </c>
      <c r="I15" s="90">
        <f>'表1—部门收支总表（公   开）'!K15</f>
        <v>0</v>
      </c>
      <c r="J15" s="79"/>
      <c r="K15" s="79"/>
      <c r="L15" s="79"/>
      <c r="M15" s="79"/>
      <c r="N15" s="79"/>
      <c r="O15" s="79"/>
      <c r="P15" s="79"/>
    </row>
    <row r="16" ht="24" customHeight="1" spans="1:16">
      <c r="A16" s="103" t="s">
        <v>32</v>
      </c>
      <c r="B16" s="90">
        <f t="shared" si="1"/>
        <v>0</v>
      </c>
      <c r="C16" s="90">
        <f>'表1—部门收支总表（公   开）'!E16</f>
        <v>0</v>
      </c>
      <c r="D16" s="90">
        <f>'表1—部门收支总表（公   开）'!F16</f>
        <v>0</v>
      </c>
      <c r="E16" s="90">
        <f>'表1—部门收支总表（公   开）'!G16</f>
        <v>0</v>
      </c>
      <c r="F16" s="90">
        <f>'表1—部门收支总表（公   开）'!H16</f>
        <v>0</v>
      </c>
      <c r="G16" s="90">
        <f>'表1—部门收支总表（公   开）'!I16</f>
        <v>0</v>
      </c>
      <c r="H16" s="90">
        <f>'表1—部门收支总表（公   开）'!J16</f>
        <v>0</v>
      </c>
      <c r="I16" s="90">
        <f>'表1—部门收支总表（公   开）'!K16</f>
        <v>0</v>
      </c>
      <c r="J16" s="79"/>
      <c r="K16" s="79"/>
      <c r="L16" s="79"/>
      <c r="M16" s="79"/>
      <c r="N16" s="79"/>
      <c r="O16" s="79"/>
      <c r="P16" s="79"/>
    </row>
    <row r="17" ht="24" customHeight="1" spans="1:17">
      <c r="A17" s="103" t="s">
        <v>33</v>
      </c>
      <c r="B17" s="90">
        <f t="shared" si="1"/>
        <v>0</v>
      </c>
      <c r="C17" s="90">
        <f>'表1—部门收支总表（公   开）'!E17</f>
        <v>0</v>
      </c>
      <c r="D17" s="90">
        <f>'表1—部门收支总表（公   开）'!F17</f>
        <v>0</v>
      </c>
      <c r="E17" s="90">
        <f>'表1—部门收支总表（公   开）'!G17</f>
        <v>0</v>
      </c>
      <c r="F17" s="90">
        <f>'表1—部门收支总表（公   开）'!H17</f>
        <v>0</v>
      </c>
      <c r="G17" s="90">
        <f>'表1—部门收支总表（公   开）'!I17</f>
        <v>0</v>
      </c>
      <c r="H17" s="90">
        <f>'表1—部门收支总表（公   开）'!J17</f>
        <v>0</v>
      </c>
      <c r="I17" s="90">
        <f>'表1—部门收支总表（公   开）'!K17</f>
        <v>0</v>
      </c>
      <c r="J17" s="79"/>
      <c r="K17" s="79"/>
      <c r="L17" s="79"/>
      <c r="M17" s="79"/>
      <c r="N17" s="79"/>
      <c r="O17" s="79"/>
      <c r="P17" s="79"/>
      <c r="Q17" s="79"/>
    </row>
    <row r="18" ht="24" customHeight="1" spans="1:17">
      <c r="A18" s="103" t="s">
        <v>34</v>
      </c>
      <c r="B18" s="90">
        <f t="shared" si="1"/>
        <v>0</v>
      </c>
      <c r="C18" s="90">
        <f>'表1—部门收支总表（公   开）'!E18</f>
        <v>0</v>
      </c>
      <c r="D18" s="90">
        <f>'表1—部门收支总表（公   开）'!F18</f>
        <v>0</v>
      </c>
      <c r="E18" s="90">
        <f>'表1—部门收支总表（公   开）'!G18</f>
        <v>0</v>
      </c>
      <c r="F18" s="90">
        <f>'表1—部门收支总表（公   开）'!H18</f>
        <v>0</v>
      </c>
      <c r="G18" s="90">
        <f>'表1—部门收支总表（公   开）'!I18</f>
        <v>0</v>
      </c>
      <c r="H18" s="90">
        <f>'表1—部门收支总表（公   开）'!J18</f>
        <v>0</v>
      </c>
      <c r="I18" s="90">
        <f>'表1—部门收支总表（公   开）'!K18</f>
        <v>0</v>
      </c>
      <c r="J18" s="79"/>
      <c r="K18" s="79"/>
      <c r="L18" s="79"/>
      <c r="M18" s="79"/>
      <c r="N18" s="79"/>
      <c r="O18" s="79"/>
      <c r="P18" s="79"/>
      <c r="Q18" s="79"/>
    </row>
    <row r="19" ht="24" customHeight="1" spans="1:16">
      <c r="A19" s="103" t="s">
        <v>35</v>
      </c>
      <c r="B19" s="90">
        <f t="shared" si="1"/>
        <v>0</v>
      </c>
      <c r="C19" s="90">
        <f>'表1—部门收支总表（公   开）'!E19</f>
        <v>0</v>
      </c>
      <c r="D19" s="90">
        <f>'表1—部门收支总表（公   开）'!F19</f>
        <v>0</v>
      </c>
      <c r="E19" s="90">
        <f>'表1—部门收支总表（公   开）'!G19</f>
        <v>0</v>
      </c>
      <c r="F19" s="90">
        <f>'表1—部门收支总表（公   开）'!H19</f>
        <v>0</v>
      </c>
      <c r="G19" s="90">
        <f>'表1—部门收支总表（公   开）'!I19</f>
        <v>0</v>
      </c>
      <c r="H19" s="90">
        <f>'表1—部门收支总表（公   开）'!J19</f>
        <v>0</v>
      </c>
      <c r="I19" s="90">
        <f>'表1—部门收支总表（公   开）'!K19</f>
        <v>0</v>
      </c>
      <c r="J19" s="79"/>
      <c r="K19" s="79"/>
      <c r="L19" s="79"/>
      <c r="M19" s="79"/>
      <c r="N19" s="79"/>
      <c r="O19" s="79"/>
      <c r="P19" s="79"/>
    </row>
    <row r="20" ht="24" customHeight="1" spans="1:16">
      <c r="A20" s="103" t="s">
        <v>36</v>
      </c>
      <c r="B20" s="90">
        <f t="shared" si="1"/>
        <v>0</v>
      </c>
      <c r="C20" s="90">
        <f>'表1—部门收支总表（公   开）'!E20</f>
        <v>0</v>
      </c>
      <c r="D20" s="90">
        <f>'表1—部门收支总表（公   开）'!F20</f>
        <v>0</v>
      </c>
      <c r="E20" s="90">
        <f>'表1—部门收支总表（公   开）'!G20</f>
        <v>0</v>
      </c>
      <c r="F20" s="90">
        <f>'表1—部门收支总表（公   开）'!H20</f>
        <v>0</v>
      </c>
      <c r="G20" s="90">
        <f>'表1—部门收支总表（公   开）'!I20</f>
        <v>0</v>
      </c>
      <c r="H20" s="90">
        <f>'表1—部门收支总表（公   开）'!J20</f>
        <v>0</v>
      </c>
      <c r="I20" s="90">
        <f>'表1—部门收支总表（公   开）'!K20</f>
        <v>0</v>
      </c>
      <c r="J20" s="79"/>
      <c r="K20" s="79"/>
      <c r="L20" s="79"/>
      <c r="M20" s="79"/>
      <c r="N20" s="79"/>
      <c r="O20" s="79"/>
      <c r="P20" s="79"/>
    </row>
    <row r="21" s="79" customFormat="1" ht="24" customHeight="1" spans="1:9">
      <c r="A21" s="103"/>
      <c r="B21" s="130"/>
      <c r="C21" s="130"/>
      <c r="D21" s="130"/>
      <c r="E21" s="20"/>
      <c r="F21" s="20"/>
      <c r="G21" s="20"/>
      <c r="H21" s="20"/>
      <c r="I21" s="20"/>
    </row>
    <row r="22" ht="24" customHeight="1" spans="1:15">
      <c r="A22" s="128" t="s">
        <v>38</v>
      </c>
      <c r="B22" s="90">
        <f>B9+B13</f>
        <v>4474524.554</v>
      </c>
      <c r="C22" s="90">
        <f t="shared" ref="C22:I22" si="3">C9+C13</f>
        <v>4474524.554</v>
      </c>
      <c r="D22" s="90">
        <f t="shared" si="3"/>
        <v>4474524.554</v>
      </c>
      <c r="E22" s="90">
        <f t="shared" si="3"/>
        <v>0</v>
      </c>
      <c r="F22" s="90">
        <f t="shared" si="3"/>
        <v>0</v>
      </c>
      <c r="G22" s="90">
        <f t="shared" si="3"/>
        <v>0</v>
      </c>
      <c r="H22" s="90">
        <f t="shared" si="3"/>
        <v>0</v>
      </c>
      <c r="I22" s="90">
        <f t="shared" si="3"/>
        <v>0</v>
      </c>
      <c r="J22" s="79"/>
      <c r="K22" s="79"/>
      <c r="L22" s="79"/>
      <c r="M22" s="79"/>
      <c r="N22" s="79"/>
      <c r="O22" s="79"/>
    </row>
    <row r="23" ht="9.75" customHeight="1" spans="2:14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9.75" customHeight="1" spans="1:14">
      <c r="A24" s="79"/>
      <c r="C24" s="79"/>
      <c r="D24" s="79"/>
      <c r="H24" s="79"/>
      <c r="I24" s="79"/>
      <c r="J24" s="79"/>
      <c r="K24" s="79"/>
      <c r="L24" s="79"/>
      <c r="M24" s="79"/>
      <c r="N24" s="79"/>
    </row>
    <row r="25" ht="9.75" customHeight="1" spans="4:13">
      <c r="D25" s="79"/>
      <c r="E25" s="79"/>
      <c r="F25" s="79"/>
      <c r="G25" s="79"/>
      <c r="H25" s="79"/>
      <c r="I25" s="79"/>
      <c r="J25" s="79"/>
      <c r="K25" s="79"/>
      <c r="M25" s="79"/>
    </row>
    <row r="26" customHeight="1" spans="5:13">
      <c r="E26" s="79"/>
      <c r="F26" s="79"/>
      <c r="G26" s="79"/>
      <c r="I26" s="79"/>
      <c r="J26" s="79"/>
      <c r="K26" s="79"/>
      <c r="M26" s="79"/>
    </row>
    <row r="27" customHeight="1" spans="5:13">
      <c r="E27" s="79"/>
      <c r="F27" s="79"/>
      <c r="G27" s="79"/>
      <c r="H27" s="79"/>
      <c r="I27" s="79"/>
      <c r="J27" s="79"/>
      <c r="M27" s="79"/>
    </row>
    <row r="28" customHeight="1" spans="1:12">
      <c r="A28" s="79"/>
      <c r="E28" s="79"/>
      <c r="F28" s="79"/>
      <c r="G28" s="79"/>
      <c r="H28" s="79"/>
      <c r="I28" s="79"/>
      <c r="J28" s="79"/>
      <c r="L28" s="79"/>
    </row>
    <row r="29" customHeight="1" spans="1:12">
      <c r="A29" s="79"/>
      <c r="F29" s="79"/>
      <c r="G29" s="79"/>
      <c r="H29" s="79"/>
      <c r="I29" s="79"/>
      <c r="K29" s="79"/>
      <c r="L29" s="79"/>
    </row>
    <row r="30" customHeight="1" spans="10:11">
      <c r="J30" s="79"/>
      <c r="K30" s="79"/>
    </row>
    <row r="31" customHeight="1" spans="1:9">
      <c r="A31" s="79"/>
      <c r="H31" s="79"/>
      <c r="I31" s="79"/>
    </row>
    <row r="32" customHeight="1" spans="1:8">
      <c r="A32" s="79"/>
      <c r="B32" s="79"/>
      <c r="C32" s="79"/>
      <c r="F32" s="79"/>
      <c r="G32" s="79"/>
      <c r="H32" s="79"/>
    </row>
    <row r="33" customHeight="1" spans="3:5">
      <c r="C33" s="79"/>
      <c r="D33" s="79"/>
      <c r="E33" s="79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showGridLines="0" showZeros="0" workbookViewId="0">
      <selection activeCell="B9" sqref="B9:N9"/>
    </sheetView>
  </sheetViews>
  <sheetFormatPr defaultColWidth="9.16666666666667" defaultRowHeight="11.25"/>
  <cols>
    <col min="1" max="1" width="12.1666666666667" customWidth="1"/>
    <col min="2" max="2" width="17" customWidth="1"/>
    <col min="3" max="3" width="13.5" customWidth="1"/>
    <col min="4" max="8" width="8.83333333333333" customWidth="1"/>
    <col min="9" max="14" width="15.6666666666667" customWidth="1"/>
  </cols>
  <sheetData>
    <row r="1" ht="12.75" customHeight="1" spans="1:1">
      <c r="A1" s="7"/>
    </row>
    <row r="2" ht="30.75" customHeight="1" spans="1:14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2.75" customHeight="1"/>
    <row r="4" ht="17.25" customHeight="1" spans="1:14">
      <c r="A4" s="79"/>
      <c r="B4" s="132"/>
      <c r="N4" s="139" t="s">
        <v>2</v>
      </c>
    </row>
    <row r="5" ht="18" customHeight="1" spans="1:14">
      <c r="A5" s="133" t="s">
        <v>44</v>
      </c>
      <c r="B5" s="15" t="s">
        <v>45</v>
      </c>
      <c r="C5" s="15"/>
      <c r="D5" s="15"/>
      <c r="E5" s="15"/>
      <c r="F5" s="15"/>
      <c r="G5" s="15"/>
      <c r="H5" s="15"/>
      <c r="I5" s="140" t="s">
        <v>46</v>
      </c>
      <c r="J5" s="15"/>
      <c r="K5" s="15"/>
      <c r="L5" s="15"/>
      <c r="M5" s="15"/>
      <c r="N5" s="15"/>
    </row>
    <row r="6" ht="22.5" customHeight="1" spans="1:14">
      <c r="A6" s="133"/>
      <c r="B6" s="16" t="s">
        <v>47</v>
      </c>
      <c r="C6" s="134" t="s">
        <v>48</v>
      </c>
      <c r="D6" s="16" t="s">
        <v>10</v>
      </c>
      <c r="E6" s="16" t="s">
        <v>11</v>
      </c>
      <c r="F6" s="16" t="s">
        <v>13</v>
      </c>
      <c r="G6" s="135" t="s">
        <v>12</v>
      </c>
      <c r="H6" s="134" t="s">
        <v>49</v>
      </c>
      <c r="I6" s="15" t="s">
        <v>47</v>
      </c>
      <c r="J6" s="15" t="s">
        <v>50</v>
      </c>
      <c r="K6" s="15"/>
      <c r="L6" s="15"/>
      <c r="M6" s="15"/>
      <c r="N6" s="113" t="s">
        <v>51</v>
      </c>
    </row>
    <row r="7" ht="22.5" customHeight="1" spans="1:14">
      <c r="A7" s="136"/>
      <c r="B7" s="116"/>
      <c r="C7" s="135"/>
      <c r="D7" s="116"/>
      <c r="E7" s="116"/>
      <c r="F7" s="116"/>
      <c r="G7" s="134"/>
      <c r="H7" s="135"/>
      <c r="I7" s="116"/>
      <c r="J7" s="15" t="s">
        <v>15</v>
      </c>
      <c r="K7" s="141" t="s">
        <v>52</v>
      </c>
      <c r="L7" s="141" t="s">
        <v>53</v>
      </c>
      <c r="M7" s="141" t="s">
        <v>54</v>
      </c>
      <c r="N7" s="135"/>
    </row>
    <row r="8" ht="22.5" customHeight="1" spans="1:15">
      <c r="A8" s="137" t="s">
        <v>55</v>
      </c>
      <c r="B8" s="90">
        <v>4474524.554</v>
      </c>
      <c r="C8" s="90">
        <v>4474524.554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4474524.554</v>
      </c>
      <c r="J8" s="90">
        <v>1552824.554</v>
      </c>
      <c r="K8" s="90">
        <v>1048836</v>
      </c>
      <c r="L8" s="90">
        <v>25400</v>
      </c>
      <c r="M8" s="90">
        <v>478588.554</v>
      </c>
      <c r="N8" s="90">
        <v>2921700</v>
      </c>
      <c r="O8" s="79"/>
    </row>
    <row r="9" ht="24.95" customHeight="1" spans="1:14">
      <c r="A9" s="137" t="s">
        <v>55</v>
      </c>
      <c r="B9" s="138">
        <v>4474524.554</v>
      </c>
      <c r="C9" s="138">
        <v>4474524.554</v>
      </c>
      <c r="D9" s="138">
        <v>0</v>
      </c>
      <c r="E9" s="138">
        <v>0</v>
      </c>
      <c r="F9" s="138"/>
      <c r="G9" s="138"/>
      <c r="H9" s="138">
        <v>0</v>
      </c>
      <c r="I9" s="138">
        <v>4474524.554</v>
      </c>
      <c r="J9" s="138">
        <v>1552824.554</v>
      </c>
      <c r="K9" s="138">
        <v>1048836</v>
      </c>
      <c r="L9" s="138">
        <v>25400</v>
      </c>
      <c r="M9" s="138">
        <v>478588.554</v>
      </c>
      <c r="N9" s="138">
        <v>2921700</v>
      </c>
    </row>
    <row r="10" ht="24.95" customHeight="1" spans="1:14">
      <c r="A10" s="137"/>
      <c r="B10" s="137">
        <v>0</v>
      </c>
      <c r="C10" s="137"/>
      <c r="D10" s="137"/>
      <c r="E10" s="137"/>
      <c r="F10" s="137"/>
      <c r="G10" s="137"/>
      <c r="H10" s="137"/>
      <c r="I10" s="137">
        <v>0</v>
      </c>
      <c r="J10" s="137">
        <v>0</v>
      </c>
      <c r="K10" s="142"/>
      <c r="L10" s="137"/>
      <c r="M10" s="137"/>
      <c r="N10" s="137"/>
    </row>
    <row r="11" ht="24.95" customHeight="1" spans="1:15">
      <c r="A11" s="137"/>
      <c r="B11" s="137">
        <v>0</v>
      </c>
      <c r="C11" s="137"/>
      <c r="D11" s="137"/>
      <c r="E11" s="137"/>
      <c r="F11" s="137"/>
      <c r="G11" s="137"/>
      <c r="H11" s="137"/>
      <c r="I11" s="137">
        <v>0</v>
      </c>
      <c r="J11" s="137">
        <v>0</v>
      </c>
      <c r="K11" s="142"/>
      <c r="L11" s="137"/>
      <c r="M11" s="137"/>
      <c r="N11" s="137"/>
      <c r="O11" s="79"/>
    </row>
    <row r="12" ht="24.95" customHeight="1" spans="1:15">
      <c r="A12" s="137"/>
      <c r="B12" s="137">
        <v>0</v>
      </c>
      <c r="C12" s="137"/>
      <c r="D12" s="137"/>
      <c r="E12" s="137"/>
      <c r="F12" s="137"/>
      <c r="G12" s="137"/>
      <c r="H12" s="137"/>
      <c r="I12" s="137">
        <v>0</v>
      </c>
      <c r="J12" s="137">
        <v>0</v>
      </c>
      <c r="K12" s="142"/>
      <c r="L12" s="137"/>
      <c r="M12" s="137"/>
      <c r="N12" s="137"/>
      <c r="O12" s="79"/>
    </row>
    <row r="13" ht="24.95" customHeight="1" spans="1:15">
      <c r="A13" s="137"/>
      <c r="B13" s="137">
        <v>0</v>
      </c>
      <c r="C13" s="137"/>
      <c r="D13" s="137"/>
      <c r="E13" s="137"/>
      <c r="F13" s="137"/>
      <c r="G13" s="137"/>
      <c r="H13" s="137"/>
      <c r="I13" s="137">
        <v>0</v>
      </c>
      <c r="J13" s="137">
        <v>0</v>
      </c>
      <c r="K13" s="142"/>
      <c r="L13" s="137"/>
      <c r="M13" s="142"/>
      <c r="N13" s="137"/>
      <c r="O13" s="79"/>
    </row>
    <row r="14" ht="24.95" customHeight="1" spans="1:14">
      <c r="A14" s="137"/>
      <c r="B14" s="137">
        <v>0</v>
      </c>
      <c r="C14" s="137"/>
      <c r="D14" s="137"/>
      <c r="E14" s="137"/>
      <c r="F14" s="137"/>
      <c r="G14" s="137"/>
      <c r="H14" s="137"/>
      <c r="I14" s="137">
        <v>0</v>
      </c>
      <c r="J14" s="137">
        <v>0</v>
      </c>
      <c r="K14" s="142"/>
      <c r="L14" s="142"/>
      <c r="M14" s="142"/>
      <c r="N14" s="137"/>
    </row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959027777777778" right="0.0388888888888889" top="0.788888888888889" bottom="0.788888888888889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10" sqref="A10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7"/>
    </row>
    <row r="2" ht="18.75" customHeight="1" spans="1:13">
      <c r="A2" s="82" t="s">
        <v>56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</row>
    <row r="3" customHeight="1" spans="1:4">
      <c r="A3" s="81"/>
      <c r="B3" s="81"/>
      <c r="C3" s="81"/>
      <c r="D3" s="81"/>
    </row>
    <row r="4" ht="20.25" customHeight="1" spans="1:4">
      <c r="A4" s="84" t="s">
        <v>1</v>
      </c>
      <c r="B4" s="85"/>
      <c r="C4" s="80"/>
      <c r="D4" s="127" t="s">
        <v>2</v>
      </c>
    </row>
    <row r="5" ht="23.25" customHeight="1" spans="1:4">
      <c r="A5" s="87" t="s">
        <v>3</v>
      </c>
      <c r="B5" s="88"/>
      <c r="C5" s="87" t="s">
        <v>4</v>
      </c>
      <c r="D5" s="89"/>
    </row>
    <row r="6" ht="23.25" customHeight="1" spans="1:5">
      <c r="A6" s="15" t="s">
        <v>57</v>
      </c>
      <c r="B6" s="15" t="s">
        <v>58</v>
      </c>
      <c r="C6" s="15" t="s">
        <v>59</v>
      </c>
      <c r="D6" s="15" t="s">
        <v>60</v>
      </c>
      <c r="E6" s="79"/>
    </row>
    <row r="7" ht="23.25" customHeight="1" spans="1:4">
      <c r="A7" s="15"/>
      <c r="B7" s="15"/>
      <c r="C7" s="15"/>
      <c r="D7" s="15"/>
    </row>
    <row r="8" ht="23.25" customHeight="1" spans="1:7">
      <c r="A8" s="15"/>
      <c r="B8" s="15"/>
      <c r="C8" s="15"/>
      <c r="D8" s="15"/>
      <c r="G8" s="79"/>
    </row>
    <row r="9" ht="23.25" customHeight="1" spans="1:7">
      <c r="A9" s="36" t="s">
        <v>17</v>
      </c>
      <c r="B9" s="90">
        <f>'表1—部门收支总表（公   开）'!B9</f>
        <v>4474524.554</v>
      </c>
      <c r="C9" s="128" t="s">
        <v>18</v>
      </c>
      <c r="D9" s="90">
        <f>'表1—部门收支总表（公   开）'!F9</f>
        <v>1552824.554</v>
      </c>
      <c r="E9" s="79"/>
      <c r="G9" s="79"/>
    </row>
    <row r="10" ht="23.25" customHeight="1" spans="1:8">
      <c r="A10" s="92"/>
      <c r="B10" s="95"/>
      <c r="C10" s="103" t="s">
        <v>20</v>
      </c>
      <c r="D10" s="90">
        <f>'表1—部门收支总表（公   开）'!F10</f>
        <v>1048836</v>
      </c>
      <c r="E10" s="79"/>
      <c r="F10" s="79"/>
      <c r="H10" s="79"/>
    </row>
    <row r="11" ht="23.25" customHeight="1" spans="1:8">
      <c r="A11" s="92"/>
      <c r="B11" s="95"/>
      <c r="C11" s="103" t="s">
        <v>22</v>
      </c>
      <c r="D11" s="90">
        <f>'表1—部门收支总表（公   开）'!F11</f>
        <v>25400</v>
      </c>
      <c r="E11" s="97"/>
      <c r="F11" s="79"/>
      <c r="G11" s="79"/>
      <c r="H11" s="79"/>
    </row>
    <row r="12" ht="23.25" customHeight="1" spans="1:7">
      <c r="A12" s="92"/>
      <c r="B12" s="95"/>
      <c r="C12" s="103" t="s">
        <v>24</v>
      </c>
      <c r="D12" s="90">
        <f>'表1—部门收支总表（公   开）'!F12</f>
        <v>478588.554</v>
      </c>
      <c r="E12" s="79"/>
      <c r="F12" s="79"/>
      <c r="G12" s="79"/>
    </row>
    <row r="13" ht="23.25" customHeight="1" spans="1:8">
      <c r="A13" s="92"/>
      <c r="B13" s="95"/>
      <c r="C13" s="128" t="s">
        <v>26</v>
      </c>
      <c r="D13" s="90">
        <f>'表1—部门收支总表（公   开）'!F13</f>
        <v>2921700</v>
      </c>
      <c r="E13" s="79"/>
      <c r="F13" s="79"/>
      <c r="G13" s="79"/>
      <c r="H13" s="79"/>
    </row>
    <row r="14" ht="23.25" customHeight="1" spans="1:8">
      <c r="A14" s="92"/>
      <c r="B14" s="95"/>
      <c r="C14" s="103" t="s">
        <v>28</v>
      </c>
      <c r="D14" s="90">
        <f>'表1—部门收支总表（公   开）'!F14</f>
        <v>0</v>
      </c>
      <c r="E14" s="97"/>
      <c r="F14" s="79"/>
      <c r="G14" s="79"/>
      <c r="H14" s="79"/>
    </row>
    <row r="15" ht="23.25" customHeight="1" spans="1:11">
      <c r="A15" s="92"/>
      <c r="B15" s="95"/>
      <c r="C15" s="103" t="s">
        <v>30</v>
      </c>
      <c r="D15" s="90">
        <f>'表1—部门收支总表（公   开）'!F15</f>
        <v>0</v>
      </c>
      <c r="E15" s="79"/>
      <c r="F15" s="79"/>
      <c r="G15" s="79"/>
      <c r="H15" s="79"/>
      <c r="I15" s="79"/>
      <c r="J15" s="79"/>
      <c r="K15" s="79"/>
    </row>
    <row r="16" ht="23.25" customHeight="1" spans="1:11">
      <c r="A16" s="101"/>
      <c r="B16" s="95"/>
      <c r="C16" s="103" t="s">
        <v>32</v>
      </c>
      <c r="D16" s="90">
        <f>'表1—部门收支总表（公   开）'!F16</f>
        <v>0</v>
      </c>
      <c r="E16" s="79"/>
      <c r="F16" s="79"/>
      <c r="G16" s="79"/>
      <c r="H16" s="79"/>
      <c r="I16" s="79"/>
      <c r="J16" s="79"/>
      <c r="K16" s="79"/>
    </row>
    <row r="17" ht="23.25" customHeight="1" spans="1:12">
      <c r="A17" s="101"/>
      <c r="B17" s="95"/>
      <c r="C17" s="103" t="s">
        <v>33</v>
      </c>
      <c r="D17" s="90">
        <f>'表1—部门收支总表（公   开）'!F17</f>
        <v>0</v>
      </c>
      <c r="E17" s="79"/>
      <c r="F17" s="79"/>
      <c r="G17" s="79"/>
      <c r="H17" s="79"/>
      <c r="I17" s="79"/>
      <c r="J17" s="79"/>
      <c r="K17" s="79"/>
      <c r="L17" s="79"/>
    </row>
    <row r="18" ht="23.25" customHeight="1" spans="1:12">
      <c r="A18" s="92"/>
      <c r="B18" s="95"/>
      <c r="C18" s="103" t="s">
        <v>34</v>
      </c>
      <c r="D18" s="90">
        <f>'表1—部门收支总表（公   开）'!F18</f>
        <v>0</v>
      </c>
      <c r="E18" s="79"/>
      <c r="F18" s="79"/>
      <c r="G18" s="79"/>
      <c r="H18" s="79"/>
      <c r="I18" s="79"/>
      <c r="J18" s="79"/>
      <c r="K18" s="79"/>
      <c r="L18" s="79"/>
    </row>
    <row r="19" ht="23.25" customHeight="1" spans="1:11">
      <c r="A19" s="92"/>
      <c r="B19" s="95"/>
      <c r="C19" s="103" t="s">
        <v>35</v>
      </c>
      <c r="D19" s="90">
        <f>'表1—部门收支总表（公   开）'!F19</f>
        <v>0</v>
      </c>
      <c r="E19" s="79"/>
      <c r="F19" s="79"/>
      <c r="G19" s="79"/>
      <c r="H19" s="79"/>
      <c r="I19" s="79"/>
      <c r="J19" s="79"/>
      <c r="K19" s="79"/>
    </row>
    <row r="20" ht="23.25" customHeight="1" spans="1:11">
      <c r="A20" s="92"/>
      <c r="B20" s="129"/>
      <c r="C20" s="103" t="s">
        <v>36</v>
      </c>
      <c r="D20" s="90">
        <f>'表1—部门收支总表（公   开）'!F20</f>
        <v>0</v>
      </c>
      <c r="E20" s="79"/>
      <c r="F20" s="79"/>
      <c r="G20" s="79"/>
      <c r="H20" s="79"/>
      <c r="I20" s="79"/>
      <c r="J20" s="79"/>
      <c r="K20" s="79"/>
    </row>
    <row r="21" s="79" customFormat="1" ht="23.25" customHeight="1" spans="1:4">
      <c r="A21" s="92"/>
      <c r="B21" s="130"/>
      <c r="C21" s="103"/>
      <c r="D21" s="130"/>
    </row>
    <row r="22" ht="23.25" customHeight="1" spans="1:10">
      <c r="A22" s="36" t="s">
        <v>37</v>
      </c>
      <c r="B22" s="90">
        <f>SUM(B9:B21)</f>
        <v>4474524.554</v>
      </c>
      <c r="C22" s="128" t="s">
        <v>38</v>
      </c>
      <c r="D22" s="131">
        <f>D9+D13</f>
        <v>4474524.554</v>
      </c>
      <c r="E22" s="79"/>
      <c r="F22" s="79"/>
      <c r="G22" s="79"/>
      <c r="H22" s="79"/>
      <c r="I22" s="79"/>
      <c r="J22" s="79"/>
    </row>
    <row r="23" ht="9.75" customHeight="1" spans="2:9">
      <c r="B23" s="79"/>
      <c r="D23" s="79"/>
      <c r="E23" s="79"/>
      <c r="F23" s="79"/>
      <c r="G23" s="79"/>
      <c r="H23" s="79"/>
      <c r="I23" s="79"/>
    </row>
    <row r="24" ht="9.75" customHeight="1" spans="2:9">
      <c r="B24" s="79"/>
      <c r="C24" s="79"/>
      <c r="D24" s="79"/>
      <c r="E24" s="79"/>
      <c r="F24" s="79"/>
      <c r="G24" s="79"/>
      <c r="H24" s="79"/>
      <c r="I24" s="79"/>
    </row>
    <row r="25" ht="9.75" customHeight="1" spans="2:8">
      <c r="B25" s="79"/>
      <c r="D25" s="79"/>
      <c r="E25" s="79"/>
      <c r="F25" s="79"/>
      <c r="H25" s="79"/>
    </row>
    <row r="26" customHeight="1" spans="2:8">
      <c r="B26" s="79"/>
      <c r="E26" s="79"/>
      <c r="F26" s="79"/>
      <c r="H26" s="79"/>
    </row>
    <row r="27" customHeight="1" spans="2:8">
      <c r="B27" s="79"/>
      <c r="E27" s="79"/>
      <c r="H27" s="79"/>
    </row>
    <row r="28" customHeight="1" spans="2:7">
      <c r="B28" s="79"/>
      <c r="C28" s="79"/>
      <c r="E28" s="79"/>
      <c r="G28" s="79"/>
    </row>
    <row r="29" customHeight="1" spans="3:7">
      <c r="C29" s="79"/>
      <c r="F29" s="79"/>
      <c r="G29" s="79"/>
    </row>
    <row r="30" customHeight="1" spans="5:6">
      <c r="E30" s="79"/>
      <c r="F30" s="79"/>
    </row>
    <row r="31" customHeight="1" spans="3:3">
      <c r="C31" s="79"/>
    </row>
    <row r="32" customHeight="1" spans="3:3">
      <c r="C32" s="79"/>
    </row>
    <row r="33" customHeight="1" spans="4:4">
      <c r="D33" s="7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13.5" customWidth="1"/>
    <col min="5" max="5" width="22.6666666666667" customWidth="1"/>
    <col min="6" max="7" width="17" customWidth="1"/>
    <col min="8" max="8" width="15.5" customWidth="1"/>
    <col min="9" max="9" width="14.1666666666667" customWidth="1"/>
    <col min="10" max="10" width="12.3333333333333" customWidth="1"/>
    <col min="11" max="11" width="15.3333333333333" customWidth="1"/>
  </cols>
  <sheetData>
    <row r="1" customHeight="1" spans="1:11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29.25" customHeight="1" spans="1:11">
      <c r="A2" s="31" t="s">
        <v>61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.75" customHeight="1" spans="1:11">
      <c r="A3" s="105"/>
      <c r="B3" s="81"/>
      <c r="C3" s="81"/>
      <c r="D3" s="106"/>
      <c r="E3" s="107"/>
      <c r="F3" s="108"/>
      <c r="G3" s="109"/>
      <c r="H3" s="110"/>
      <c r="I3" s="110"/>
      <c r="J3" s="110"/>
      <c r="K3" s="126" t="s">
        <v>2</v>
      </c>
    </row>
    <row r="4" ht="15.75" customHeight="1" spans="1:11">
      <c r="A4" s="15" t="s">
        <v>62</v>
      </c>
      <c r="B4" s="15"/>
      <c r="C4" s="15"/>
      <c r="D4" s="16" t="s">
        <v>44</v>
      </c>
      <c r="E4" s="15" t="s">
        <v>63</v>
      </c>
      <c r="F4" s="15" t="s">
        <v>64</v>
      </c>
      <c r="G4" s="15"/>
      <c r="H4" s="15"/>
      <c r="I4" s="15"/>
      <c r="J4" s="15"/>
      <c r="K4" s="15"/>
    </row>
    <row r="5" ht="15.75" customHeight="1" spans="1:11">
      <c r="A5" s="111" t="s">
        <v>65</v>
      </c>
      <c r="B5" s="111" t="s">
        <v>66</v>
      </c>
      <c r="C5" s="111" t="s">
        <v>67</v>
      </c>
      <c r="D5" s="15"/>
      <c r="E5" s="15"/>
      <c r="F5" s="112" t="s">
        <v>8</v>
      </c>
      <c r="G5" s="113" t="s">
        <v>50</v>
      </c>
      <c r="H5" s="113"/>
      <c r="I5" s="113"/>
      <c r="J5" s="113"/>
      <c r="K5" s="113" t="s">
        <v>68</v>
      </c>
    </row>
    <row r="6" ht="15.75" customHeight="1" spans="1:11">
      <c r="A6" s="111"/>
      <c r="B6" s="111"/>
      <c r="C6" s="111"/>
      <c r="D6" s="15"/>
      <c r="E6" s="15"/>
      <c r="F6" s="112"/>
      <c r="G6" s="113" t="s">
        <v>69</v>
      </c>
      <c r="H6" s="114" t="s">
        <v>70</v>
      </c>
      <c r="I6" s="114" t="s">
        <v>71</v>
      </c>
      <c r="J6" s="114" t="s">
        <v>54</v>
      </c>
      <c r="K6" s="113"/>
    </row>
    <row r="7" ht="15.75" customHeight="1" spans="1:11">
      <c r="A7" s="115" t="s">
        <v>72</v>
      </c>
      <c r="B7" s="115" t="s">
        <v>72</v>
      </c>
      <c r="C7" s="115" t="s">
        <v>72</v>
      </c>
      <c r="D7" s="116"/>
      <c r="E7" s="116"/>
      <c r="F7" s="117"/>
      <c r="G7" s="118"/>
      <c r="H7" s="119"/>
      <c r="I7" s="119"/>
      <c r="J7" s="119"/>
      <c r="K7" s="118"/>
    </row>
    <row r="8" ht="39.95" customHeight="1" spans="1:12">
      <c r="A8" s="120" t="s">
        <v>73</v>
      </c>
      <c r="B8" s="121" t="s">
        <v>74</v>
      </c>
      <c r="C8" s="121" t="s">
        <v>75</v>
      </c>
      <c r="D8" s="20" t="s">
        <v>55</v>
      </c>
      <c r="E8" s="20" t="s">
        <v>76</v>
      </c>
      <c r="F8" s="90">
        <f t="shared" ref="F8:K8" si="0">SUM(F9:F13)</f>
        <v>4474524.554</v>
      </c>
      <c r="G8" s="90">
        <f t="shared" si="0"/>
        <v>1552824.554</v>
      </c>
      <c r="H8" s="90">
        <f t="shared" si="0"/>
        <v>1048836</v>
      </c>
      <c r="I8" s="90">
        <f t="shared" si="0"/>
        <v>25400</v>
      </c>
      <c r="J8" s="90">
        <f t="shared" si="0"/>
        <v>478588.554</v>
      </c>
      <c r="K8" s="90">
        <f t="shared" si="0"/>
        <v>2921700</v>
      </c>
      <c r="L8" s="79"/>
    </row>
    <row r="9" ht="39.95" customHeight="1" spans="1:12">
      <c r="A9" s="120" t="s">
        <v>73</v>
      </c>
      <c r="B9" s="121" t="s">
        <v>74</v>
      </c>
      <c r="C9" s="121" t="s">
        <v>75</v>
      </c>
      <c r="D9" s="20" t="s">
        <v>55</v>
      </c>
      <c r="E9" s="20" t="s">
        <v>76</v>
      </c>
      <c r="F9" s="122">
        <f t="shared" ref="F9:F13" si="1">G9+K9</f>
        <v>4474524.554</v>
      </c>
      <c r="G9" s="123">
        <f t="shared" ref="G9:G13" si="2">SUM(H9:J9)</f>
        <v>1552824.554</v>
      </c>
      <c r="H9" s="122">
        <f>'表1—部门收支总表（公   开）'!F10</f>
        <v>1048836</v>
      </c>
      <c r="I9" s="122">
        <f>'表1—部门收支总表（公   开）'!F11</f>
        <v>25400</v>
      </c>
      <c r="J9" s="122">
        <f>'表1—部门收支总表（公   开）'!F12</f>
        <v>478588.554</v>
      </c>
      <c r="K9" s="122">
        <f>'表1—部门收支总表（公   开）'!F13</f>
        <v>2921700</v>
      </c>
      <c r="L9" s="79"/>
    </row>
    <row r="10" ht="39.95" customHeight="1" spans="1:12">
      <c r="A10" s="121"/>
      <c r="B10" s="121"/>
      <c r="C10" s="121"/>
      <c r="D10" s="20"/>
      <c r="E10" s="20"/>
      <c r="F10" s="124">
        <f t="shared" si="1"/>
        <v>0</v>
      </c>
      <c r="G10" s="125">
        <f t="shared" si="2"/>
        <v>0</v>
      </c>
      <c r="H10" s="20"/>
      <c r="I10" s="20"/>
      <c r="J10" s="20"/>
      <c r="K10" s="20"/>
      <c r="L10" s="79"/>
    </row>
    <row r="11" ht="39.95" customHeight="1" spans="1:12">
      <c r="A11" s="121"/>
      <c r="B11" s="121"/>
      <c r="C11" s="121"/>
      <c r="D11" s="20"/>
      <c r="E11" s="20"/>
      <c r="F11" s="124">
        <f t="shared" si="1"/>
        <v>0</v>
      </c>
      <c r="G11" s="125">
        <f t="shared" si="2"/>
        <v>0</v>
      </c>
      <c r="H11" s="20"/>
      <c r="I11" s="20"/>
      <c r="J11" s="20"/>
      <c r="K11" s="20"/>
      <c r="L11" s="79"/>
    </row>
    <row r="12" ht="39.95" customHeight="1" spans="1:12">
      <c r="A12" s="121"/>
      <c r="B12" s="121"/>
      <c r="C12" s="121"/>
      <c r="D12" s="20"/>
      <c r="E12" s="20"/>
      <c r="F12" s="124">
        <f t="shared" si="1"/>
        <v>0</v>
      </c>
      <c r="G12" s="125">
        <f t="shared" si="2"/>
        <v>0</v>
      </c>
      <c r="H12" s="20"/>
      <c r="I12" s="20"/>
      <c r="J12" s="20"/>
      <c r="K12" s="20"/>
      <c r="L12" s="79"/>
    </row>
    <row r="13" ht="39.95" customHeight="1" spans="1:12">
      <c r="A13" s="121"/>
      <c r="B13" s="121"/>
      <c r="C13" s="121"/>
      <c r="D13" s="20"/>
      <c r="E13" s="20"/>
      <c r="F13" s="124">
        <f t="shared" si="1"/>
        <v>0</v>
      </c>
      <c r="G13" s="125">
        <f t="shared" si="2"/>
        <v>0</v>
      </c>
      <c r="H13" s="20"/>
      <c r="I13" s="20"/>
      <c r="J13" s="20"/>
      <c r="K13" s="20"/>
      <c r="L13" s="79"/>
    </row>
    <row r="14" ht="39.95" customHeight="1" spans="6:11">
      <c r="F14" s="79"/>
      <c r="J14" s="79"/>
      <c r="K14" s="79"/>
    </row>
    <row r="15" ht="39.95" customHeight="1" spans="6:6">
      <c r="F15" s="79"/>
    </row>
    <row r="16" ht="39.95" customHeight="1" spans="6:6">
      <c r="F16" s="79"/>
    </row>
    <row r="17" ht="9.75" customHeight="1" spans="6:6">
      <c r="F17" s="79"/>
    </row>
    <row r="18" ht="9.75" customHeight="1" spans="6:6">
      <c r="F18" s="79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471527777777778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B17" sqref="B17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0"/>
      <c r="B1" s="81"/>
      <c r="C1" s="81"/>
      <c r="D1" s="81"/>
    </row>
    <row r="2" ht="18.75" customHeight="1" spans="1:13">
      <c r="A2" s="82" t="s">
        <v>77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</row>
    <row r="3" customHeight="1" spans="1:4">
      <c r="A3" s="81"/>
      <c r="B3" s="81"/>
      <c r="C3" s="81"/>
      <c r="D3" s="81"/>
    </row>
    <row r="4" ht="20.25" customHeight="1" spans="1:4">
      <c r="A4" s="84" t="s">
        <v>1</v>
      </c>
      <c r="B4" s="85"/>
      <c r="C4" s="80"/>
      <c r="D4" s="86" t="s">
        <v>2</v>
      </c>
    </row>
    <row r="5" ht="20.25" customHeight="1" spans="1:4">
      <c r="A5" s="87" t="s">
        <v>3</v>
      </c>
      <c r="B5" s="88"/>
      <c r="C5" s="87" t="s">
        <v>4</v>
      </c>
      <c r="D5" s="89"/>
    </row>
    <row r="6" ht="20.25" customHeight="1" spans="1:5">
      <c r="A6" s="15" t="s">
        <v>57</v>
      </c>
      <c r="B6" s="15" t="s">
        <v>58</v>
      </c>
      <c r="C6" s="15" t="s">
        <v>59</v>
      </c>
      <c r="D6" s="15" t="s">
        <v>78</v>
      </c>
      <c r="E6" s="79"/>
    </row>
    <row r="7" ht="7.5" customHeight="1" spans="1:4">
      <c r="A7" s="15"/>
      <c r="B7" s="15"/>
      <c r="C7" s="15"/>
      <c r="D7" s="15"/>
    </row>
    <row r="8" ht="36.75" hidden="1" customHeight="1" spans="1:7">
      <c r="A8" s="15"/>
      <c r="B8" s="15"/>
      <c r="C8" s="15"/>
      <c r="D8" s="15"/>
      <c r="G8" s="79"/>
    </row>
    <row r="9" ht="22.5" customHeight="1" spans="1:7">
      <c r="A9" s="36" t="s">
        <v>79</v>
      </c>
      <c r="B9" s="90">
        <f>'表1—部门收支总表（公   开）'!B12</f>
        <v>0</v>
      </c>
      <c r="C9" s="91" t="s">
        <v>18</v>
      </c>
      <c r="D9" s="90">
        <f>SUM(D10:D12)</f>
        <v>0</v>
      </c>
      <c r="E9" s="79"/>
      <c r="G9" s="79"/>
    </row>
    <row r="10" ht="21.75" customHeight="1" spans="1:8">
      <c r="A10" s="92"/>
      <c r="B10" s="93"/>
      <c r="C10" s="94" t="s">
        <v>20</v>
      </c>
      <c r="D10" s="90">
        <f>'表1—部门收支总表（公   开）'!G10</f>
        <v>0</v>
      </c>
      <c r="E10" s="79"/>
      <c r="F10" s="79"/>
      <c r="H10" s="79"/>
    </row>
    <row r="11" ht="21.75" customHeight="1" spans="1:8">
      <c r="A11" s="92"/>
      <c r="B11" s="95"/>
      <c r="C11" s="96" t="s">
        <v>22</v>
      </c>
      <c r="D11" s="90">
        <f>'表1—部门收支总表（公   开）'!G11</f>
        <v>0</v>
      </c>
      <c r="E11" s="97"/>
      <c r="F11" s="79"/>
      <c r="G11" s="79"/>
      <c r="H11" s="79"/>
    </row>
    <row r="12" ht="21.75" customHeight="1" spans="1:7">
      <c r="A12" s="92"/>
      <c r="B12" s="98"/>
      <c r="C12" s="94" t="s">
        <v>24</v>
      </c>
      <c r="D12" s="90">
        <f>'表1—部门收支总表（公   开）'!G12</f>
        <v>0</v>
      </c>
      <c r="E12" s="79"/>
      <c r="F12" s="79"/>
      <c r="G12" s="79"/>
    </row>
    <row r="13" ht="21.75" customHeight="1" spans="1:8">
      <c r="A13" s="92"/>
      <c r="B13" s="95"/>
      <c r="C13" s="99" t="s">
        <v>26</v>
      </c>
      <c r="D13" s="90">
        <f>SUM(D14:D20)</f>
        <v>0</v>
      </c>
      <c r="E13" s="79"/>
      <c r="F13" s="79"/>
      <c r="G13" s="79"/>
      <c r="H13" s="79"/>
    </row>
    <row r="14" ht="21.75" customHeight="1" spans="1:8">
      <c r="A14" s="92"/>
      <c r="B14" s="100"/>
      <c r="C14" s="94" t="s">
        <v>28</v>
      </c>
      <c r="D14" s="90">
        <f>'表1—部门收支总表（公   开）'!G14</f>
        <v>0</v>
      </c>
      <c r="E14" s="97"/>
      <c r="F14" s="79"/>
      <c r="G14" s="79"/>
      <c r="H14" s="79"/>
    </row>
    <row r="15" ht="21.75" customHeight="1" spans="1:11">
      <c r="A15" s="92"/>
      <c r="B15" s="100"/>
      <c r="C15" s="96" t="s">
        <v>30</v>
      </c>
      <c r="D15" s="90">
        <f>'表1—部门收支总表（公   开）'!G15</f>
        <v>0</v>
      </c>
      <c r="E15" s="79"/>
      <c r="F15" s="79"/>
      <c r="G15" s="79"/>
      <c r="H15" s="79"/>
      <c r="I15" s="79"/>
      <c r="J15" s="79"/>
      <c r="K15" s="79"/>
    </row>
    <row r="16" ht="21.75" customHeight="1" spans="1:11">
      <c r="A16" s="101"/>
      <c r="B16" s="95"/>
      <c r="C16" s="96" t="s">
        <v>32</v>
      </c>
      <c r="D16" s="90">
        <f>'表1—部门收支总表（公   开）'!G16</f>
        <v>0</v>
      </c>
      <c r="E16" s="79"/>
      <c r="F16" s="79"/>
      <c r="G16" s="79"/>
      <c r="H16" s="79"/>
      <c r="I16" s="79"/>
      <c r="J16" s="79"/>
      <c r="K16" s="79"/>
    </row>
    <row r="17" ht="21.75" customHeight="1" spans="1:12">
      <c r="A17" s="101"/>
      <c r="B17" s="98"/>
      <c r="C17" s="94" t="s">
        <v>33</v>
      </c>
      <c r="D17" s="90">
        <f>'表1—部门收支总表（公   开）'!G17</f>
        <v>0</v>
      </c>
      <c r="E17" s="79"/>
      <c r="F17" s="79"/>
      <c r="G17" s="79"/>
      <c r="H17" s="79"/>
      <c r="I17" s="79"/>
      <c r="J17" s="79"/>
      <c r="K17" s="79"/>
      <c r="L17" s="79"/>
    </row>
    <row r="18" ht="21.75" customHeight="1" spans="1:12">
      <c r="A18" s="101"/>
      <c r="B18" s="95"/>
      <c r="C18" s="94" t="s">
        <v>34</v>
      </c>
      <c r="D18" s="90">
        <f>'表1—部门收支总表（公   开）'!G18</f>
        <v>0</v>
      </c>
      <c r="E18" s="79"/>
      <c r="F18" s="79"/>
      <c r="G18" s="79"/>
      <c r="H18" s="79"/>
      <c r="I18" s="79"/>
      <c r="J18" s="79"/>
      <c r="K18" s="79"/>
      <c r="L18" s="79"/>
    </row>
    <row r="19" ht="21.75" customHeight="1" spans="1:11">
      <c r="A19" s="101"/>
      <c r="B19" s="95"/>
      <c r="C19" s="94" t="s">
        <v>35</v>
      </c>
      <c r="D19" s="90">
        <f>'表1—部门收支总表（公   开）'!G19</f>
        <v>0</v>
      </c>
      <c r="E19" s="79"/>
      <c r="F19" s="79"/>
      <c r="G19" s="79"/>
      <c r="H19" s="79"/>
      <c r="I19" s="79"/>
      <c r="J19" s="79"/>
      <c r="K19" s="79"/>
    </row>
    <row r="20" ht="21.75" customHeight="1" spans="1:11">
      <c r="A20" s="92"/>
      <c r="B20" s="22"/>
      <c r="C20" s="94" t="s">
        <v>36</v>
      </c>
      <c r="D20" s="90">
        <f>'表1—部门收支总表（公   开）'!G20</f>
        <v>0</v>
      </c>
      <c r="E20" s="79"/>
      <c r="F20" s="79"/>
      <c r="G20" s="79"/>
      <c r="H20" s="79"/>
      <c r="I20" s="79"/>
      <c r="J20" s="79"/>
      <c r="K20" s="79"/>
    </row>
    <row r="21" s="79" customFormat="1" ht="21.75" customHeight="1" spans="1:4">
      <c r="A21" s="92"/>
      <c r="B21" s="102"/>
      <c r="C21" s="103"/>
      <c r="D21" s="20"/>
    </row>
    <row r="22" ht="21.75" customHeight="1" spans="1:10">
      <c r="A22" s="36" t="s">
        <v>37</v>
      </c>
      <c r="B22" s="90">
        <f>SUM(B9:B21)</f>
        <v>0</v>
      </c>
      <c r="C22" s="91" t="s">
        <v>38</v>
      </c>
      <c r="D22" s="90">
        <f>D9+D13</f>
        <v>0</v>
      </c>
      <c r="E22" s="79"/>
      <c r="F22" s="79"/>
      <c r="G22" s="79"/>
      <c r="H22" s="79"/>
      <c r="I22" s="79"/>
      <c r="J22" s="79"/>
    </row>
    <row r="23" ht="19.5" customHeight="1" spans="1:9">
      <c r="A23" s="104" t="s">
        <v>80</v>
      </c>
      <c r="B23" s="79"/>
      <c r="D23" s="79"/>
      <c r="E23" s="79"/>
      <c r="F23" s="79"/>
      <c r="G23" s="79"/>
      <c r="H23" s="79"/>
      <c r="I23" s="79"/>
    </row>
    <row r="24" ht="9.75" customHeight="1" spans="2:9">
      <c r="B24" s="79"/>
      <c r="C24" s="79"/>
      <c r="E24" s="79"/>
      <c r="F24" s="79"/>
      <c r="G24" s="79"/>
      <c r="H24" s="79"/>
      <c r="I24" s="79"/>
    </row>
    <row r="25" ht="9.75" customHeight="1" spans="2:8">
      <c r="B25" s="79"/>
      <c r="D25" s="79"/>
      <c r="E25" s="79"/>
      <c r="F25" s="79"/>
      <c r="H25" s="79"/>
    </row>
    <row r="26" customHeight="1" spans="2:8">
      <c r="B26" s="79"/>
      <c r="D26" s="79"/>
      <c r="E26" s="79"/>
      <c r="F26" s="79"/>
      <c r="H26" s="79"/>
    </row>
    <row r="27" customHeight="1" spans="2:8">
      <c r="B27" s="79"/>
      <c r="D27" s="79"/>
      <c r="E27" s="79"/>
      <c r="H27" s="79"/>
    </row>
    <row r="28" customHeight="1" spans="2:7">
      <c r="B28" s="79"/>
      <c r="C28" s="79"/>
      <c r="D28" s="79"/>
      <c r="E28" s="79"/>
      <c r="G28" s="79"/>
    </row>
    <row r="29" customHeight="1" spans="3:7">
      <c r="C29" s="79"/>
      <c r="F29" s="79"/>
      <c r="G29" s="79"/>
    </row>
    <row r="30" customHeight="1" spans="5:6">
      <c r="E30" s="79"/>
      <c r="F30" s="79"/>
    </row>
    <row r="31" customHeight="1" spans="3:3">
      <c r="C31" s="79"/>
    </row>
    <row r="32" customHeight="1" spans="3:3">
      <c r="C32" s="79"/>
    </row>
    <row r="33" customHeight="1" spans="4:4">
      <c r="D33" s="7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H15" sqref="H15"/>
    </sheetView>
  </sheetViews>
  <sheetFormatPr defaultColWidth="9.16666666666667" defaultRowHeight="14.25"/>
  <cols>
    <col min="1" max="1" width="7" style="39" customWidth="1"/>
    <col min="2" max="2" width="5.33333333333333" style="39" customWidth="1"/>
    <col min="3" max="3" width="4.83333333333333" style="39" customWidth="1"/>
    <col min="4" max="4" width="31.3333333333333" style="39" customWidth="1"/>
    <col min="5" max="5" width="20.1666666666667" style="39" customWidth="1"/>
    <col min="6" max="6" width="21.6666666666667" style="39" customWidth="1"/>
    <col min="7" max="7" width="25.1666666666667" style="39" customWidth="1"/>
    <col min="8" max="9" width="14.5" style="39" customWidth="1"/>
    <col min="10" max="10" width="15.1666666666667" style="39" customWidth="1"/>
    <col min="11" max="16384" width="9.16666666666667" style="39"/>
  </cols>
  <sheetData>
    <row r="1" s="39" customFormat="1" ht="24.75" customHeight="1" spans="1:9">
      <c r="A1" s="41"/>
      <c r="B1" s="41"/>
      <c r="C1" s="41"/>
      <c r="D1" s="41"/>
      <c r="E1" s="41"/>
      <c r="F1" s="41"/>
      <c r="G1" s="41"/>
      <c r="H1" s="41"/>
      <c r="I1" s="41"/>
    </row>
    <row r="2" s="39" customFormat="1" ht="27" customHeight="1" spans="1:9">
      <c r="A2" s="42" t="s">
        <v>81</v>
      </c>
      <c r="B2" s="42"/>
      <c r="C2" s="42"/>
      <c r="D2" s="42"/>
      <c r="E2" s="42"/>
      <c r="F2" s="42"/>
      <c r="G2" s="42"/>
      <c r="H2" s="42"/>
      <c r="I2" s="42"/>
    </row>
    <row r="3" s="39" customFormat="1" ht="18.75" customHeight="1" spans="1:9">
      <c r="A3" s="41"/>
      <c r="B3" s="41"/>
      <c r="C3" s="41"/>
      <c r="D3" s="43"/>
      <c r="E3" s="44"/>
      <c r="F3" s="45"/>
      <c r="G3" s="45"/>
      <c r="H3" s="43"/>
      <c r="I3" s="77" t="s">
        <v>2</v>
      </c>
    </row>
    <row r="4" s="39" customFormat="1" ht="18.75" customHeight="1" spans="1:9">
      <c r="A4" s="46" t="s">
        <v>62</v>
      </c>
      <c r="B4" s="47"/>
      <c r="C4" s="48"/>
      <c r="D4" s="49" t="s">
        <v>82</v>
      </c>
      <c r="E4" s="50" t="s">
        <v>83</v>
      </c>
      <c r="F4" s="50"/>
      <c r="G4" s="50"/>
      <c r="H4" s="50"/>
      <c r="I4" s="50"/>
    </row>
    <row r="5" s="39" customFormat="1" ht="18.75" customHeight="1" spans="1:9">
      <c r="A5" s="51" t="s">
        <v>65</v>
      </c>
      <c r="B5" s="51" t="s">
        <v>66</v>
      </c>
      <c r="C5" s="52"/>
      <c r="D5" s="49"/>
      <c r="E5" s="53" t="s">
        <v>47</v>
      </c>
      <c r="F5" s="53" t="s">
        <v>84</v>
      </c>
      <c r="G5" s="53"/>
      <c r="H5" s="54" t="s">
        <v>85</v>
      </c>
      <c r="I5" s="78" t="s">
        <v>86</v>
      </c>
    </row>
    <row r="6" s="39" customFormat="1" ht="26.25" customHeight="1" spans="1:9">
      <c r="A6" s="52"/>
      <c r="B6" s="52"/>
      <c r="C6" s="55"/>
      <c r="D6" s="49"/>
      <c r="E6" s="53"/>
      <c r="F6" s="53" t="s">
        <v>15</v>
      </c>
      <c r="G6" s="53" t="s">
        <v>87</v>
      </c>
      <c r="H6" s="54"/>
      <c r="I6" s="78"/>
    </row>
    <row r="7" s="39" customFormat="1" ht="26.25" customHeight="1" spans="1:9">
      <c r="A7" s="56"/>
      <c r="B7" s="57"/>
      <c r="C7" s="58"/>
      <c r="D7" s="59" t="s">
        <v>88</v>
      </c>
      <c r="E7" s="60">
        <f t="shared" ref="E7:I7" si="0">E8+E16+E32</f>
        <v>1552824.554</v>
      </c>
      <c r="F7" s="60">
        <f t="shared" si="0"/>
        <v>1552824.554</v>
      </c>
      <c r="G7" s="60">
        <f t="shared" si="0"/>
        <v>1552824.554</v>
      </c>
      <c r="H7" s="60">
        <f t="shared" si="0"/>
        <v>0</v>
      </c>
      <c r="I7" s="60">
        <f t="shared" si="0"/>
        <v>0</v>
      </c>
    </row>
    <row r="8" s="40" customFormat="1" ht="16.5" customHeight="1" spans="1:9">
      <c r="A8" s="61">
        <v>301</v>
      </c>
      <c r="B8" s="61"/>
      <c r="C8" s="62"/>
      <c r="D8" s="63" t="s">
        <v>89</v>
      </c>
      <c r="E8" s="60">
        <f t="shared" ref="E8:E40" si="1">SUM(F8+H8+I8)</f>
        <v>1480680.554</v>
      </c>
      <c r="F8" s="60">
        <f>SUM(F9:F15)</f>
        <v>1480680.554</v>
      </c>
      <c r="G8" s="60">
        <f>SUM(G9:G15)</f>
        <v>1480680.554</v>
      </c>
      <c r="H8" s="60"/>
      <c r="I8" s="60"/>
    </row>
    <row r="9" s="40" customFormat="1" ht="16.5" customHeight="1" spans="1:9">
      <c r="A9" s="61" t="s">
        <v>90</v>
      </c>
      <c r="B9" s="61" t="s">
        <v>74</v>
      </c>
      <c r="C9" s="62"/>
      <c r="D9" s="64" t="s">
        <v>91</v>
      </c>
      <c r="E9" s="60">
        <f t="shared" si="1"/>
        <v>776556</v>
      </c>
      <c r="F9" s="65">
        <f t="shared" ref="F9:F41" si="2">SUM(G9)</f>
        <v>776556</v>
      </c>
      <c r="G9" s="66">
        <v>776556</v>
      </c>
      <c r="H9" s="67"/>
      <c r="I9" s="67"/>
    </row>
    <row r="10" s="40" customFormat="1" ht="16.5" customHeight="1" spans="1:9">
      <c r="A10" s="61" t="s">
        <v>90</v>
      </c>
      <c r="B10" s="61" t="s">
        <v>75</v>
      </c>
      <c r="C10" s="62"/>
      <c r="D10" s="64" t="s">
        <v>92</v>
      </c>
      <c r="E10" s="60">
        <f t="shared" si="1"/>
        <v>189480</v>
      </c>
      <c r="F10" s="65">
        <f t="shared" si="2"/>
        <v>189480</v>
      </c>
      <c r="G10" s="65">
        <v>189480</v>
      </c>
      <c r="H10" s="67"/>
      <c r="I10" s="67"/>
    </row>
    <row r="11" s="40" customFormat="1" ht="16.5" customHeight="1" spans="1:9">
      <c r="A11" s="61" t="s">
        <v>90</v>
      </c>
      <c r="B11" s="61" t="s">
        <v>93</v>
      </c>
      <c r="C11" s="62"/>
      <c r="D11" s="64" t="s">
        <v>94</v>
      </c>
      <c r="E11" s="60">
        <f t="shared" si="1"/>
        <v>68360</v>
      </c>
      <c r="F11" s="65">
        <f t="shared" si="2"/>
        <v>68360</v>
      </c>
      <c r="G11" s="67">
        <v>68360</v>
      </c>
      <c r="H11" s="67"/>
      <c r="I11" s="67"/>
    </row>
    <row r="12" s="40" customFormat="1" ht="16.5" customHeight="1" spans="1:9">
      <c r="A12" s="61" t="s">
        <v>90</v>
      </c>
      <c r="B12" s="61" t="s">
        <v>95</v>
      </c>
      <c r="C12" s="62"/>
      <c r="D12" s="64" t="s">
        <v>96</v>
      </c>
      <c r="E12" s="60">
        <f t="shared" si="1"/>
        <v>363484.554</v>
      </c>
      <c r="F12" s="65">
        <f t="shared" si="2"/>
        <v>363484.554</v>
      </c>
      <c r="G12" s="67">
        <v>363484.554</v>
      </c>
      <c r="H12" s="67"/>
      <c r="I12" s="67"/>
    </row>
    <row r="13" s="40" customFormat="1" ht="16.5" customHeight="1" spans="1:9">
      <c r="A13" s="61" t="s">
        <v>90</v>
      </c>
      <c r="B13" s="61" t="s">
        <v>97</v>
      </c>
      <c r="C13" s="62"/>
      <c r="D13" s="64" t="s">
        <v>98</v>
      </c>
      <c r="E13" s="60">
        <f t="shared" si="1"/>
        <v>0</v>
      </c>
      <c r="F13" s="65">
        <f t="shared" si="2"/>
        <v>0</v>
      </c>
      <c r="G13" s="67"/>
      <c r="H13" s="67"/>
      <c r="I13" s="67"/>
    </row>
    <row r="14" s="40" customFormat="1" ht="21" customHeight="1" spans="1:9">
      <c r="A14" s="61" t="s">
        <v>99</v>
      </c>
      <c r="B14" s="61" t="s">
        <v>100</v>
      </c>
      <c r="C14" s="62"/>
      <c r="D14" s="68" t="s">
        <v>101</v>
      </c>
      <c r="E14" s="60">
        <f t="shared" si="1"/>
        <v>0</v>
      </c>
      <c r="F14" s="65">
        <f t="shared" si="2"/>
        <v>0</v>
      </c>
      <c r="G14" s="67"/>
      <c r="H14" s="67"/>
      <c r="I14" s="67"/>
    </row>
    <row r="15" s="40" customFormat="1" ht="16.5" customHeight="1" spans="1:9">
      <c r="A15" s="61" t="s">
        <v>90</v>
      </c>
      <c r="B15" s="61" t="s">
        <v>102</v>
      </c>
      <c r="C15" s="62"/>
      <c r="D15" s="64" t="s">
        <v>103</v>
      </c>
      <c r="E15" s="60">
        <f t="shared" si="1"/>
        <v>82800</v>
      </c>
      <c r="F15" s="65">
        <f t="shared" si="2"/>
        <v>82800</v>
      </c>
      <c r="G15" s="66">
        <v>82800</v>
      </c>
      <c r="H15" s="67"/>
      <c r="I15" s="67"/>
    </row>
    <row r="16" s="39" customFormat="1" ht="21.75" customHeight="1" spans="1:9">
      <c r="A16" s="69" t="s">
        <v>104</v>
      </c>
      <c r="B16" s="69"/>
      <c r="C16" s="70"/>
      <c r="D16" s="71" t="s">
        <v>105</v>
      </c>
      <c r="E16" s="60">
        <f t="shared" si="1"/>
        <v>27120</v>
      </c>
      <c r="F16" s="65">
        <f t="shared" si="2"/>
        <v>27120</v>
      </c>
      <c r="G16" s="72">
        <f>SUM(G17:G31)</f>
        <v>27120</v>
      </c>
      <c r="H16" s="72"/>
      <c r="I16" s="72"/>
    </row>
    <row r="17" s="39" customFormat="1" ht="13.5" customHeight="1" spans="1:9">
      <c r="A17" s="69" t="s">
        <v>104</v>
      </c>
      <c r="B17" s="69" t="s">
        <v>74</v>
      </c>
      <c r="C17" s="70"/>
      <c r="D17" s="73" t="s">
        <v>106</v>
      </c>
      <c r="E17" s="60">
        <f t="shared" si="1"/>
        <v>25400</v>
      </c>
      <c r="F17" s="65">
        <f t="shared" si="2"/>
        <v>25400</v>
      </c>
      <c r="G17" s="72">
        <v>25400</v>
      </c>
      <c r="H17" s="72"/>
      <c r="I17" s="72"/>
    </row>
    <row r="18" s="39" customFormat="1" ht="13.5" customHeight="1" spans="1:9">
      <c r="A18" s="69" t="s">
        <v>104</v>
      </c>
      <c r="B18" s="69" t="s">
        <v>75</v>
      </c>
      <c r="C18" s="70"/>
      <c r="D18" s="73" t="s">
        <v>107</v>
      </c>
      <c r="E18" s="60">
        <f t="shared" si="1"/>
        <v>0</v>
      </c>
      <c r="F18" s="65">
        <f t="shared" si="2"/>
        <v>0</v>
      </c>
      <c r="G18" s="72"/>
      <c r="H18" s="72"/>
      <c r="I18" s="72"/>
    </row>
    <row r="19" s="39" customFormat="1" ht="13.5" customHeight="1" spans="1:9">
      <c r="A19" s="69" t="s">
        <v>104</v>
      </c>
      <c r="B19" s="69" t="s">
        <v>108</v>
      </c>
      <c r="C19" s="70"/>
      <c r="D19" s="73" t="s">
        <v>109</v>
      </c>
      <c r="E19" s="60">
        <f t="shared" si="1"/>
        <v>0</v>
      </c>
      <c r="F19" s="65">
        <f t="shared" si="2"/>
        <v>0</v>
      </c>
      <c r="G19" s="72"/>
      <c r="H19" s="72"/>
      <c r="I19" s="72"/>
    </row>
    <row r="20" s="39" customFormat="1" ht="13.5" customHeight="1" spans="1:9">
      <c r="A20" s="69" t="s">
        <v>104</v>
      </c>
      <c r="B20" s="69" t="s">
        <v>110</v>
      </c>
      <c r="C20" s="70"/>
      <c r="D20" s="73" t="s">
        <v>111</v>
      </c>
      <c r="E20" s="60">
        <f t="shared" si="1"/>
        <v>0</v>
      </c>
      <c r="F20" s="65">
        <f t="shared" si="2"/>
        <v>0</v>
      </c>
      <c r="G20" s="72"/>
      <c r="H20" s="72"/>
      <c r="I20" s="72"/>
    </row>
    <row r="21" s="39" customFormat="1" ht="13.5" customHeight="1" spans="1:9">
      <c r="A21" s="69" t="s">
        <v>104</v>
      </c>
      <c r="B21" s="69" t="s">
        <v>100</v>
      </c>
      <c r="C21" s="70"/>
      <c r="D21" s="73" t="s">
        <v>112</v>
      </c>
      <c r="E21" s="60">
        <f t="shared" si="1"/>
        <v>1720</v>
      </c>
      <c r="F21" s="65">
        <f t="shared" si="2"/>
        <v>1720</v>
      </c>
      <c r="G21" s="72">
        <v>1720</v>
      </c>
      <c r="H21" s="72"/>
      <c r="I21" s="72"/>
    </row>
    <row r="22" s="39" customFormat="1" ht="13.5" customHeight="1" spans="1:9">
      <c r="A22" s="69" t="s">
        <v>104</v>
      </c>
      <c r="B22" s="69" t="s">
        <v>113</v>
      </c>
      <c r="C22" s="70"/>
      <c r="D22" s="73" t="s">
        <v>114</v>
      </c>
      <c r="E22" s="60">
        <f t="shared" si="1"/>
        <v>0</v>
      </c>
      <c r="F22" s="65">
        <f t="shared" si="2"/>
        <v>0</v>
      </c>
      <c r="G22" s="70"/>
      <c r="H22" s="70"/>
      <c r="I22" s="70"/>
    </row>
    <row r="23" s="39" customFormat="1" ht="13.5" customHeight="1" spans="1:9">
      <c r="A23" s="69" t="s">
        <v>104</v>
      </c>
      <c r="B23" s="69" t="s">
        <v>115</v>
      </c>
      <c r="C23" s="70"/>
      <c r="D23" s="73" t="s">
        <v>116</v>
      </c>
      <c r="E23" s="60">
        <f t="shared" si="1"/>
        <v>0</v>
      </c>
      <c r="F23" s="65">
        <f t="shared" si="2"/>
        <v>0</v>
      </c>
      <c r="G23" s="70"/>
      <c r="H23" s="70"/>
      <c r="I23" s="70"/>
    </row>
    <row r="24" s="39" customFormat="1" ht="13.5" customHeight="1" spans="1:9">
      <c r="A24" s="69" t="s">
        <v>104</v>
      </c>
      <c r="B24" s="69" t="s">
        <v>117</v>
      </c>
      <c r="C24" s="70"/>
      <c r="D24" s="73" t="s">
        <v>118</v>
      </c>
      <c r="E24" s="60">
        <f t="shared" si="1"/>
        <v>0</v>
      </c>
      <c r="F24" s="65">
        <f t="shared" si="2"/>
        <v>0</v>
      </c>
      <c r="G24" s="70"/>
      <c r="H24" s="70"/>
      <c r="I24" s="70"/>
    </row>
    <row r="25" s="39" customFormat="1" ht="13.5" customHeight="1" spans="1:9">
      <c r="A25" s="69" t="s">
        <v>104</v>
      </c>
      <c r="B25" s="69" t="s">
        <v>119</v>
      </c>
      <c r="C25" s="70"/>
      <c r="D25" s="73" t="s">
        <v>120</v>
      </c>
      <c r="E25" s="60">
        <f t="shared" si="1"/>
        <v>0</v>
      </c>
      <c r="F25" s="65">
        <f t="shared" si="2"/>
        <v>0</v>
      </c>
      <c r="G25" s="70"/>
      <c r="H25" s="70"/>
      <c r="I25" s="70"/>
    </row>
    <row r="26" s="39" customFormat="1" ht="13.5" customHeight="1" spans="1:9">
      <c r="A26" s="69" t="s">
        <v>104</v>
      </c>
      <c r="B26" s="69" t="s">
        <v>121</v>
      </c>
      <c r="C26" s="70"/>
      <c r="D26" s="73" t="s">
        <v>122</v>
      </c>
      <c r="E26" s="60">
        <f t="shared" si="1"/>
        <v>0</v>
      </c>
      <c r="F26" s="65">
        <f t="shared" si="2"/>
        <v>0</v>
      </c>
      <c r="G26" s="70"/>
      <c r="H26" s="70"/>
      <c r="I26" s="70"/>
    </row>
    <row r="27" s="39" customFormat="1" ht="13.5" customHeight="1" spans="1:9">
      <c r="A27" s="69" t="s">
        <v>104</v>
      </c>
      <c r="B27" s="69" t="s">
        <v>123</v>
      </c>
      <c r="C27" s="70"/>
      <c r="D27" s="73" t="s">
        <v>124</v>
      </c>
      <c r="E27" s="60">
        <f t="shared" si="1"/>
        <v>0</v>
      </c>
      <c r="F27" s="65">
        <f t="shared" si="2"/>
        <v>0</v>
      </c>
      <c r="G27" s="70"/>
      <c r="H27" s="70"/>
      <c r="I27" s="70"/>
    </row>
    <row r="28" s="39" customFormat="1" ht="13.5" customHeight="1" spans="1:9">
      <c r="A28" s="69" t="s">
        <v>104</v>
      </c>
      <c r="B28" s="69" t="s">
        <v>125</v>
      </c>
      <c r="C28" s="70"/>
      <c r="D28" s="73" t="s">
        <v>126</v>
      </c>
      <c r="E28" s="60">
        <f t="shared" si="1"/>
        <v>0</v>
      </c>
      <c r="F28" s="65">
        <f t="shared" si="2"/>
        <v>0</v>
      </c>
      <c r="G28" s="70"/>
      <c r="H28" s="70"/>
      <c r="I28" s="70"/>
    </row>
    <row r="29" s="39" customFormat="1" ht="13.5" customHeight="1" spans="1:9">
      <c r="A29" s="69" t="s">
        <v>104</v>
      </c>
      <c r="B29" s="69" t="s">
        <v>127</v>
      </c>
      <c r="C29" s="70"/>
      <c r="D29" s="73" t="s">
        <v>128</v>
      </c>
      <c r="E29" s="60">
        <f t="shared" si="1"/>
        <v>0</v>
      </c>
      <c r="F29" s="65">
        <f t="shared" si="2"/>
        <v>0</v>
      </c>
      <c r="G29" s="70"/>
      <c r="H29" s="70"/>
      <c r="I29" s="70"/>
    </row>
    <row r="30" s="39" customFormat="1" ht="13.5" customHeight="1" spans="1:9">
      <c r="A30" s="69" t="s">
        <v>104</v>
      </c>
      <c r="B30" s="69" t="s">
        <v>129</v>
      </c>
      <c r="C30" s="70"/>
      <c r="D30" s="73" t="s">
        <v>130</v>
      </c>
      <c r="E30" s="60">
        <f t="shared" si="1"/>
        <v>0</v>
      </c>
      <c r="F30" s="65">
        <f t="shared" si="2"/>
        <v>0</v>
      </c>
      <c r="G30" s="70"/>
      <c r="H30" s="70"/>
      <c r="I30" s="70"/>
    </row>
    <row r="31" s="39" customFormat="1" ht="13.5" customHeight="1" spans="1:9">
      <c r="A31" s="69" t="s">
        <v>104</v>
      </c>
      <c r="B31" s="69" t="s">
        <v>102</v>
      </c>
      <c r="C31" s="70"/>
      <c r="D31" s="73" t="s">
        <v>131</v>
      </c>
      <c r="E31" s="60">
        <f t="shared" si="1"/>
        <v>0</v>
      </c>
      <c r="F31" s="65">
        <f t="shared" si="2"/>
        <v>0</v>
      </c>
      <c r="G31" s="70"/>
      <c r="H31" s="70"/>
      <c r="I31" s="70"/>
    </row>
    <row r="32" s="39" customFormat="1" ht="21.75" customHeight="1" spans="1:9">
      <c r="A32" s="69" t="s">
        <v>132</v>
      </c>
      <c r="B32" s="69"/>
      <c r="C32" s="70"/>
      <c r="D32" s="71" t="s">
        <v>133</v>
      </c>
      <c r="E32" s="60">
        <f t="shared" si="1"/>
        <v>45024</v>
      </c>
      <c r="F32" s="65">
        <f t="shared" si="2"/>
        <v>45024</v>
      </c>
      <c r="G32" s="70">
        <f t="shared" ref="G32:I32" si="3">SUM(G33:G41)</f>
        <v>45024</v>
      </c>
      <c r="H32" s="70">
        <f t="shared" si="3"/>
        <v>0</v>
      </c>
      <c r="I32" s="70">
        <f t="shared" si="3"/>
        <v>0</v>
      </c>
    </row>
    <row r="33" s="39" customFormat="1" ht="28.5" spans="1:9">
      <c r="A33" s="69" t="s">
        <v>134</v>
      </c>
      <c r="B33" s="69" t="s">
        <v>74</v>
      </c>
      <c r="C33" s="70"/>
      <c r="D33" s="74" t="s">
        <v>135</v>
      </c>
      <c r="E33" s="60">
        <f t="shared" si="1"/>
        <v>0</v>
      </c>
      <c r="F33" s="65">
        <f t="shared" si="2"/>
        <v>0</v>
      </c>
      <c r="G33" s="70"/>
      <c r="H33" s="70"/>
      <c r="I33" s="70"/>
    </row>
    <row r="34" s="39" customFormat="1" ht="28.5" spans="1:9">
      <c r="A34" s="69" t="s">
        <v>134</v>
      </c>
      <c r="B34" s="69" t="s">
        <v>75</v>
      </c>
      <c r="C34" s="70"/>
      <c r="D34" s="74" t="s">
        <v>136</v>
      </c>
      <c r="E34" s="60">
        <f t="shared" si="1"/>
        <v>0</v>
      </c>
      <c r="F34" s="65">
        <f t="shared" si="2"/>
        <v>0</v>
      </c>
      <c r="G34" s="70"/>
      <c r="H34" s="70"/>
      <c r="I34" s="70"/>
    </row>
    <row r="35" s="39" customFormat="1" spans="1:9">
      <c r="A35" s="69" t="s">
        <v>132</v>
      </c>
      <c r="B35" s="69" t="s">
        <v>95</v>
      </c>
      <c r="C35" s="70"/>
      <c r="D35" s="74" t="s">
        <v>137</v>
      </c>
      <c r="E35" s="60">
        <f t="shared" si="1"/>
        <v>0</v>
      </c>
      <c r="F35" s="65">
        <f t="shared" si="2"/>
        <v>0</v>
      </c>
      <c r="G35" s="70"/>
      <c r="H35" s="70"/>
      <c r="I35" s="70"/>
    </row>
    <row r="36" s="39" customFormat="1" spans="1:9">
      <c r="A36" s="69" t="s">
        <v>132</v>
      </c>
      <c r="B36" s="69" t="s">
        <v>108</v>
      </c>
      <c r="C36" s="70"/>
      <c r="D36" s="74" t="s">
        <v>138</v>
      </c>
      <c r="E36" s="60">
        <f t="shared" si="1"/>
        <v>45024</v>
      </c>
      <c r="F36" s="65">
        <f t="shared" si="2"/>
        <v>45024</v>
      </c>
      <c r="G36" s="70">
        <v>45024</v>
      </c>
      <c r="H36" s="70"/>
      <c r="I36" s="70"/>
    </row>
    <row r="37" s="39" customFormat="1" spans="1:9">
      <c r="A37" s="69" t="s">
        <v>132</v>
      </c>
      <c r="B37" s="69" t="s">
        <v>110</v>
      </c>
      <c r="C37" s="70"/>
      <c r="D37" s="74" t="s">
        <v>139</v>
      </c>
      <c r="E37" s="60">
        <f t="shared" si="1"/>
        <v>0</v>
      </c>
      <c r="F37" s="65">
        <f t="shared" si="2"/>
        <v>0</v>
      </c>
      <c r="G37" s="70"/>
      <c r="H37" s="70"/>
      <c r="I37" s="70"/>
    </row>
    <row r="38" s="39" customFormat="1" spans="1:9">
      <c r="A38" s="69" t="s">
        <v>132</v>
      </c>
      <c r="B38" s="69" t="s">
        <v>97</v>
      </c>
      <c r="C38" s="70"/>
      <c r="D38" s="74" t="s">
        <v>140</v>
      </c>
      <c r="E38" s="60">
        <f t="shared" si="1"/>
        <v>0</v>
      </c>
      <c r="F38" s="65">
        <f t="shared" si="2"/>
        <v>0</v>
      </c>
      <c r="G38" s="70"/>
      <c r="H38" s="70"/>
      <c r="I38" s="70"/>
    </row>
    <row r="39" s="39" customFormat="1" ht="21" customHeight="1" spans="1:9">
      <c r="A39" s="75">
        <v>303</v>
      </c>
      <c r="B39" s="75" t="s">
        <v>113</v>
      </c>
      <c r="C39" s="70"/>
      <c r="D39" s="74" t="s">
        <v>141</v>
      </c>
      <c r="E39" s="60">
        <f t="shared" si="1"/>
        <v>0</v>
      </c>
      <c r="F39" s="65">
        <f t="shared" si="2"/>
        <v>0</v>
      </c>
      <c r="G39" s="70"/>
      <c r="H39" s="70"/>
      <c r="I39" s="70"/>
    </row>
    <row r="40" s="39" customFormat="1" ht="18.75" customHeight="1" spans="1:9">
      <c r="A40" s="75">
        <v>303</v>
      </c>
      <c r="B40" s="75" t="s">
        <v>117</v>
      </c>
      <c r="C40" s="70"/>
      <c r="D40" s="74" t="s">
        <v>142</v>
      </c>
      <c r="E40" s="60">
        <f t="shared" si="1"/>
        <v>0</v>
      </c>
      <c r="F40" s="65">
        <f t="shared" si="2"/>
        <v>0</v>
      </c>
      <c r="G40" s="70"/>
      <c r="H40" s="70"/>
      <c r="I40" s="70"/>
    </row>
    <row r="41" s="39" customFormat="1" ht="19.5" customHeight="1" spans="1:9">
      <c r="A41" s="69" t="s">
        <v>132</v>
      </c>
      <c r="B41" s="76">
        <v>99</v>
      </c>
      <c r="C41" s="70"/>
      <c r="D41" s="68" t="s">
        <v>143</v>
      </c>
      <c r="E41" s="70"/>
      <c r="F41" s="65">
        <f t="shared" si="2"/>
        <v>0</v>
      </c>
      <c r="G41" s="70"/>
      <c r="H41" s="70"/>
      <c r="I41" s="70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E6" sqref="E6"/>
    </sheetView>
  </sheetViews>
  <sheetFormatPr defaultColWidth="9.16666666666667" defaultRowHeight="12.75" customHeight="1" outlineLevelCol="1"/>
  <cols>
    <col min="1" max="1" width="18.1666666666667" customWidth="1"/>
    <col min="2" max="2" width="120.833333333333" customWidth="1"/>
  </cols>
  <sheetData>
    <row r="1" customHeight="1" spans="1:1">
      <c r="A1" s="30"/>
    </row>
    <row r="2" ht="27" customHeight="1" spans="1:2">
      <c r="A2" s="31" t="s">
        <v>144</v>
      </c>
      <c r="B2" s="31"/>
    </row>
    <row r="3" ht="18.75" customHeight="1" spans="1:1">
      <c r="A3" s="9"/>
    </row>
    <row r="4" ht="28.5" customHeight="1" spans="1:2">
      <c r="A4" s="32" t="s">
        <v>145</v>
      </c>
      <c r="B4" s="33" t="s">
        <v>146</v>
      </c>
    </row>
    <row r="5" ht="97.5" customHeight="1" spans="1:2">
      <c r="A5" s="34" t="s">
        <v>147</v>
      </c>
      <c r="B5" s="35" t="s">
        <v>148</v>
      </c>
    </row>
    <row r="6" ht="257.25" customHeight="1" spans="1:2">
      <c r="A6" s="36" t="s">
        <v>149</v>
      </c>
      <c r="B6" s="37" t="s">
        <v>150</v>
      </c>
    </row>
    <row r="7" ht="33.75" customHeight="1" spans="1:1">
      <c r="A7" s="38" t="s">
        <v>151</v>
      </c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表9-单位职能</vt:lpstr>
      <vt:lpstr>表10-三公经费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雪飘情天</cp:lastModifiedBy>
  <cp:revision>1</cp:revision>
  <dcterms:created xsi:type="dcterms:W3CDTF">2016-11-17T02:40:00Z</dcterms:created>
  <cp:lastPrinted>2017-05-11T00:59:00Z</cp:lastPrinted>
  <dcterms:modified xsi:type="dcterms:W3CDTF">2017-11-16T12:04:36Z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