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tabRatio="816" firstSheet="2" activeTab="10"/>
  </bookViews>
  <sheets>
    <sheet name="表—部门收支总表（公   开）" sheetId="17" r:id="rId1"/>
    <sheet name="表二部门收入总表（公   开）" sheetId="1" r:id="rId2"/>
    <sheet name="表三部门支出总表（公   开）" sheetId="19" r:id="rId3"/>
    <sheet name="表四单位收支总表(部 门)" sheetId="27" r:id="rId4"/>
    <sheet name="表五财政拨款收支总表（公   开）" sheetId="21" r:id="rId5"/>
    <sheet name="表六财政拨款明细（部门 公开）" sheetId="2" r:id="rId6"/>
    <sheet name="表七基金收支总表（公   开）" sheetId="23" r:id="rId7"/>
    <sheet name="表八基本支出（部 门）" sheetId="5" r:id="rId8"/>
    <sheet name="表九单位职能" sheetId="33" r:id="rId9"/>
    <sheet name="表十三公经费" sheetId="34" r:id="rId10"/>
    <sheet name="文字说明" sheetId="35" r:id="rId11"/>
  </sheets>
  <externalReferences>
    <externalReference r:id="rId12"/>
  </externalReferences>
  <definedNames>
    <definedName name="_GoBack" localSheetId="10">文字说明!$A$49</definedName>
    <definedName name="_xlnm.Print_Area" localSheetId="7">'表八基本支出（部 门）'!$A$1:$I$13</definedName>
    <definedName name="_xlnm.Print_Area" localSheetId="0">'表—部门收支总表（公   开）'!$A$1:$K$22</definedName>
    <definedName name="_xlnm.Print_Area" localSheetId="1">'表二部门收入总表（公   开）'!$A$1:$C$22</definedName>
    <definedName name="_xlnm.Print_Area" localSheetId="5">'表六财政拨款明细（部门 公开）'!$A$1:$K$13</definedName>
    <definedName name="_xlnm.Print_Area" localSheetId="6">'表七基金收支总表（公   开）'!$A$1:$D$22</definedName>
    <definedName name="_xlnm.Print_Area" localSheetId="2">'表三部门支出总表（公   开）'!$A$1:$I$22</definedName>
    <definedName name="_xlnm.Print_Area" localSheetId="3">'表四单位收支总表(部 门)'!$A$1:$N$17</definedName>
    <definedName name="_xlnm.Print_Area" localSheetId="4">'表五财政拨款收支总表（公   开）'!$A$1:$D$22</definedName>
    <definedName name="_xlnm.Print_Titles" localSheetId="7">'表八基本支出（部 门）'!$1:$6</definedName>
    <definedName name="_xlnm.Print_Titles" localSheetId="0">'表—部门收支总表（公   开）'!$1:$3</definedName>
    <definedName name="_xlnm.Print_Titles" localSheetId="5">'表六财政拨款明细（部门 公开）'!$1:$7</definedName>
    <definedName name="_xlnm.Print_Titles" localSheetId="6">'表七基金收支总表（公   开）'!$1:$3</definedName>
    <definedName name="_xlnm.Print_Titles" localSheetId="3">'表四单位收支总表(部 门)'!$1:$7</definedName>
    <definedName name="_xlnm.Print_Titles" localSheetId="4">'表五财政拨款收支总表（公   开）'!$1:$3</definedName>
  </definedNames>
  <calcPr calcId="144525"/>
</workbook>
</file>

<file path=xl/sharedStrings.xml><?xml version="1.0" encoding="utf-8"?>
<sst xmlns="http://schemas.openxmlformats.org/spreadsheetml/2006/main" count="240">
  <si>
    <t>2017年部门预算收支预算总表</t>
  </si>
  <si>
    <t>部门名称：公安系统</t>
  </si>
  <si>
    <t>单位：元</t>
  </si>
  <si>
    <t>收        入</t>
  </si>
  <si>
    <t>支                            出</t>
  </si>
  <si>
    <t>项    目</t>
  </si>
  <si>
    <t>金额</t>
  </si>
  <si>
    <t>2017年预算</t>
  </si>
  <si>
    <t>总计</t>
  </si>
  <si>
    <t>一般公共预算支出</t>
  </si>
  <si>
    <t>基金</t>
  </si>
  <si>
    <t>专户</t>
  </si>
  <si>
    <t>本级财力补助下级支出</t>
  </si>
  <si>
    <t>上年结转</t>
  </si>
  <si>
    <t>专项转移支付</t>
  </si>
  <si>
    <t>小计</t>
  </si>
  <si>
    <t>其中：
财政拨款</t>
  </si>
  <si>
    <t>一、财政拨款</t>
  </si>
  <si>
    <t>一、基本支出</t>
  </si>
  <si>
    <t>二、行政事业性收费等非税收入</t>
  </si>
  <si>
    <t>1、工资福利支出</t>
  </si>
  <si>
    <t>三、政府住房基金收入</t>
  </si>
  <si>
    <t>2、商品和服务支出</t>
  </si>
  <si>
    <t>四、政府性基金收入</t>
  </si>
  <si>
    <t>3、对个人和家庭的补助支出</t>
  </si>
  <si>
    <t>五、专户收入</t>
  </si>
  <si>
    <t>二、项目支出</t>
  </si>
  <si>
    <t>六、结余结转收入</t>
  </si>
  <si>
    <t>1、一般性项目支出</t>
  </si>
  <si>
    <t>七、本级财力补助下级支出</t>
  </si>
  <si>
    <t>2、专项支出</t>
  </si>
  <si>
    <t>八、提前下达转移支付支出</t>
  </si>
  <si>
    <t>2.1、政策性配套支出</t>
  </si>
  <si>
    <t>2.2、事业发展专项支出</t>
  </si>
  <si>
    <t>2.3、其他资本性支出</t>
  </si>
  <si>
    <t>2.4、偿债支出</t>
  </si>
  <si>
    <t>2.5、其他</t>
  </si>
  <si>
    <t>本年收入合计</t>
  </si>
  <si>
    <t>本年支出合计</t>
  </si>
  <si>
    <t>2017年部门预算收入总体情况表</t>
  </si>
  <si>
    <t>备注</t>
  </si>
  <si>
    <t>2017年部门预算支出总体情况表</t>
  </si>
  <si>
    <t>财政拨款</t>
  </si>
  <si>
    <t>附件5</t>
  </si>
  <si>
    <t>2017年度部门预算收支总表（分预算单位）</t>
  </si>
  <si>
    <t>单位名称</t>
  </si>
  <si>
    <t>收                   入</t>
  </si>
  <si>
    <t>支                    出</t>
  </si>
  <si>
    <t>合计</t>
  </si>
  <si>
    <t>一般公共    预算</t>
  </si>
  <si>
    <t>专项转移  支付</t>
  </si>
  <si>
    <t>基本支出</t>
  </si>
  <si>
    <t>专项支出</t>
  </si>
  <si>
    <t>工资福利   支出</t>
  </si>
  <si>
    <t>商品和服务  支出</t>
  </si>
  <si>
    <t>对个人和家庭补助支出</t>
  </si>
  <si>
    <t>公安系统总合计</t>
  </si>
  <si>
    <t>公安局</t>
  </si>
  <si>
    <t>看守所</t>
  </si>
  <si>
    <t>2017年部门预算-财政拨款收支预算总表</t>
  </si>
  <si>
    <t>收    入    项    目</t>
  </si>
  <si>
    <t>收    入    金    额</t>
  </si>
  <si>
    <t>支    出    项    目</t>
  </si>
  <si>
    <t>财政拨款金额</t>
  </si>
  <si>
    <t>附件7</t>
  </si>
  <si>
    <t>2017年部门预算-财政拨款明细表（按功能分类）</t>
  </si>
  <si>
    <t>科目编码</t>
  </si>
  <si>
    <t>功能科目名称</t>
  </si>
  <si>
    <t>2017 年 支 出</t>
  </si>
  <si>
    <t>类</t>
  </si>
  <si>
    <t>款</t>
  </si>
  <si>
    <t>项</t>
  </si>
  <si>
    <t>项目支出</t>
  </si>
  <si>
    <t>合  计</t>
  </si>
  <si>
    <t>工资福利
支出</t>
  </si>
  <si>
    <t>商品和服务
支出</t>
  </si>
  <si>
    <t>204</t>
  </si>
  <si>
    <t>公安系统</t>
  </si>
  <si>
    <t>公共安全支出</t>
  </si>
  <si>
    <t>02</t>
  </si>
  <si>
    <t>一般行政管理事务</t>
  </si>
  <si>
    <t>17</t>
  </si>
  <si>
    <t>2017年部门预算-政府性基金预算收支总表</t>
  </si>
  <si>
    <t>政府性基金支出金额</t>
  </si>
  <si>
    <t>一、政府性基金</t>
  </si>
  <si>
    <t>附件9</t>
  </si>
  <si>
    <t>2017年部门预算基本支出情况汇总表（按经济分类）</t>
  </si>
  <si>
    <t>单位名称（项目名称）</t>
  </si>
  <si>
    <t>2017年基本支出</t>
  </si>
  <si>
    <t>一般公共预算安排</t>
  </si>
  <si>
    <t>基金安排</t>
  </si>
  <si>
    <t>财政专户安排</t>
  </si>
  <si>
    <t>其中：
财政安排</t>
  </si>
  <si>
    <t>总合计</t>
  </si>
  <si>
    <t>01</t>
  </si>
  <si>
    <t>工资福利支出</t>
  </si>
  <si>
    <t xml:space="preserve">  基本工资</t>
  </si>
  <si>
    <t xml:space="preserve">  津贴补贴</t>
  </si>
  <si>
    <t>03</t>
  </si>
  <si>
    <t xml:space="preserve">  奖金</t>
  </si>
  <si>
    <t>04</t>
  </si>
  <si>
    <t xml:space="preserve">  社会保障缴费</t>
  </si>
  <si>
    <t>07</t>
  </si>
  <si>
    <t xml:space="preserve">  绩效工资</t>
  </si>
  <si>
    <t>08</t>
  </si>
  <si>
    <t>机关事业单位基本养老保险缴费</t>
  </si>
  <si>
    <t>99</t>
  </si>
  <si>
    <t xml:space="preserve">  其他工资福利支出</t>
  </si>
  <si>
    <t>302</t>
  </si>
  <si>
    <t>商品和服务支出</t>
  </si>
  <si>
    <t xml:space="preserve">  办公费</t>
  </si>
  <si>
    <t xml:space="preserve">  印刷费</t>
  </si>
  <si>
    <t>05</t>
  </si>
  <si>
    <t xml:space="preserve">  水费</t>
  </si>
  <si>
    <t>06</t>
  </si>
  <si>
    <t xml:space="preserve">  电费</t>
  </si>
  <si>
    <t xml:space="preserve">  取暖费</t>
  </si>
  <si>
    <t>11</t>
  </si>
  <si>
    <t xml:space="preserve">  差旅费</t>
  </si>
  <si>
    <t>13</t>
  </si>
  <si>
    <t xml:space="preserve">  维修(护)费</t>
  </si>
  <si>
    <t>14</t>
  </si>
  <si>
    <t xml:space="preserve">  租赁费</t>
  </si>
  <si>
    <t>16</t>
  </si>
  <si>
    <t xml:space="preserve">  培训费</t>
  </si>
  <si>
    <t xml:space="preserve">  公务接待费</t>
  </si>
  <si>
    <t>28</t>
  </si>
  <si>
    <t xml:space="preserve">  工会经费</t>
  </si>
  <si>
    <t>29</t>
  </si>
  <si>
    <t xml:space="preserve">  福利费</t>
  </si>
  <si>
    <t>31</t>
  </si>
  <si>
    <t xml:space="preserve">  公务用车运行维护费</t>
  </si>
  <si>
    <t>39</t>
  </si>
  <si>
    <t xml:space="preserve">  其他交通费用</t>
  </si>
  <si>
    <t xml:space="preserve">  其他商品和服务支出</t>
  </si>
  <si>
    <t>对个人和家庭的补助</t>
  </si>
  <si>
    <t>离休费</t>
  </si>
  <si>
    <t>退休费</t>
  </si>
  <si>
    <t>抚恤金</t>
  </si>
  <si>
    <t>生活补助</t>
  </si>
  <si>
    <t>救济费</t>
  </si>
  <si>
    <t>医疗费</t>
  </si>
  <si>
    <t>住房公积金</t>
  </si>
  <si>
    <t>采暖补贴</t>
  </si>
  <si>
    <t>303</t>
  </si>
  <si>
    <t>其他对个人和家庭的补助支出</t>
  </si>
  <si>
    <t>预 算 单 位 主 要 职 能</t>
  </si>
  <si>
    <t>单位名称（签章）</t>
  </si>
  <si>
    <t>单位基本情况
（编制、人员构成、机构设置等）</t>
  </si>
  <si>
    <t xml:space="preserve">
   南召县公安局部门预算包括局机关本级预算和厅属事业单位决算
    1.（局）机关本级
     2.（局）机关二级单位南召县看守所</t>
  </si>
  <si>
    <t>单位主要职能</t>
  </si>
  <si>
    <t>　　　　（一）贯彻落实国家公安工作法律、法规和方针、政策,部署、指导、监督、检查全县的公安工作。
　　　　（二）掌握影响社会稳定、危害全县安全和社会治安的情况，分析形势，制定对策。
　　　　（三）负责全县公安政治工作、公安队伍建设工作。检查、监督全县公安机关的执法活动；组织、指导公安机关督察、审计、信访工作；指导全县公安队伍思想作风、工作作风建设。
　　　　（四）组织协调全县公安机关重大任务的警务保障工作。
　　　　（五）负责出入境管理有关工作。依法开展管理国籍工作，组织指导全县持普通护照的外国人和香港、澳门特别行政区及台湾地区人员在南召居留、旅行的有关管理工作。
　　　　（六）组织开展对党和国家领导人以及重要外宾在南召县境内的安全警卫工作并承担相应责任。
　　　　（七）组织开展全县公安科学技术工作，规划公安机关指挥系统、信息技术、刑事技术建设，指导全县安全技术防范工作。
　　　　（八）组织指导全县公安机关侦查工作，协调、办理重大刑事案件、危害国家安全的犯罪案件、经济犯罪案件及上级批转的重大案件及专项工作。
　　　　（九）负责全县治安管理工作并承担相应的责任。协调、处置重大治安事故和群体性事件，组织、指导全县公安机关依法查处破坏社会治安秩序行为，依法开展治安行政管理工作，指导、监督全县公安机关治安保卫工作。
　　　　（十）负责全县消防工作并承担相应责任。指导、监督、协调全县消防监督、火灾预防、火灾扑救和公安应急抢险救援工作。
　　　　（十一）负责全县道路交通安全管理工作并承担相应责任。组织指导全县公安机关维护道路交通安全、道路交通秩序以及开展机动车辆（不含拖拉机）、驾驶人管理工作；维护高速公路交通、治安秩序。
　　　　（十二）组织指导全县公安机关对公共信息网络的安全保护工作，负责信息安全等级保护工作的监督、检查、指导。
　　　　（十三）防范、处置邪教组织的违法犯罪活动。
　　　　（十四）组织、指导、协调对恐怖活动的防范、侦察工作。
　　　　（十五）组织指导毒品案件的侦察工作，协调有关部门开展禁毒工作。
　　　　（十六）组织指导全县公安机关依法承担的执行刑罚工作，组织指导对看守所、拘留所的管理工作。
　　　　（十七）统一领导全县公安消防队伍建设，对武警部队执行公安任务及相关业务建设实施领导和指挥。
　　　　（十八）承办县政府交办的其它事项。
    看守所是人民民主专政的工具，是羁押被依法逮捕、刑事拘留的犯罪嫌人、被告人的机关。被判处有期徒刑余刑三个月以下及拘役的罪犯，留所在看守所执行刑罚。
    看守所的任务是依据国家法律对被羁押的人员实行武装警戒看守，保障安全；对被监管人员进行教育；管理被监管人员的生活和卫生；保障刑事诉讼的侦查、起诉和审判工作顺利进行。</t>
  </si>
  <si>
    <t>注：本表由部门、单位自行填报并对外公开。</t>
  </si>
  <si>
    <t>2017年县级部门预算“三公”经费预算表</t>
  </si>
  <si>
    <t>填报单位：公安系统</t>
  </si>
  <si>
    <t xml:space="preserve">项    目 </t>
  </si>
  <si>
    <t>2017年预算数</t>
  </si>
  <si>
    <t>上年预算数</t>
  </si>
  <si>
    <t>增减（%）</t>
  </si>
  <si>
    <t>备        注</t>
  </si>
  <si>
    <t>因公出国（境）费用</t>
  </si>
  <si>
    <t>公务接待费</t>
  </si>
  <si>
    <t>公务用车运行维护费</t>
  </si>
  <si>
    <t>公务用车购置</t>
  </si>
  <si>
    <t>部门预算及“三公”经费公开
网址链接</t>
  </si>
  <si>
    <t xml:space="preserve">http://www.nanzhao.gov.cn/
</t>
  </si>
  <si>
    <t>注：填报口径统一按照公共预算口径填报，严格按预算批复数控制执行。</t>
  </si>
  <si>
    <t>南召县公安局2017年部门预算公开相关事项说明</t>
  </si>
  <si>
    <t>第一部分</t>
  </si>
  <si>
    <t>公安局概况</t>
  </si>
  <si>
    <t xml:space="preserve">     一 公安局主要职责</t>
  </si>
  <si>
    <t>　      （一）贯彻落实国家公安工作法律、法规和方针、政策,部署、指导、监督、检查全县的公安工作。</t>
  </si>
  <si>
    <t>　　　　（二）掌握影响社会稳定、危害全县安全和社会治安的情况，分析形势，制定对策。</t>
  </si>
  <si>
    <t>　　　　（三）负责全县公安政治工作、公安队伍建设工作。检查、监督全县公安机关的执法活动；组织、指导公安机关督察、审计、信访工作；指导全县公安队伍思想作风、工作作风建设。</t>
  </si>
  <si>
    <t>　　　　（四）组织协调全县公安机关重大任务的警务保障工作。</t>
  </si>
  <si>
    <t>　　　　（五）负责出入境管理有关工作。依法开展管理国籍工作，组织指导全县持普通护照的外国人和香港、澳门特别行政区及台湾地区人员在南召居留、旅行的有关管理工作。</t>
  </si>
  <si>
    <t>　　　　（六）组织开展对党和国家领导人以及重要外宾在南召县境内的安全警卫工作并承担相应责任。</t>
  </si>
  <si>
    <t>　　　　（七）组织开展全县公安科学技术工作，规划公安机关指挥系统、信息技术、刑事技术建设，指导全县安全技术防范工作。</t>
  </si>
  <si>
    <t>　　　　（八）组织指导全县公安机关侦查工作，协调、办理重大刑事案件、危害国家安全的犯罪案件、经济犯罪案件及上级批转的重大案件及专项工作。</t>
  </si>
  <si>
    <t>　　　　（九）负责全县治安管理工作并承担相应的责任。协调、处置重大治安事故和群体性事件，组织、指导全县公安机关依法查处破坏社会治安秩序行为，依法开展治安行政管理工作，指导、监督全县公安机关治安保卫工作。</t>
  </si>
  <si>
    <t>　　　　（十）负责全县消防工作并承担相应责任。指导、监督、协调全县消防监督、火灾预防、火灾扑救和公安应急抢险救援工作。</t>
  </si>
  <si>
    <t>　　　　（十一）负责全县道路交通安全管理工作并承担相应责任。组织指导全县公安机关维护道路交通安全、道路交通秩序以及开展机动车辆（不含拖拉机）、驾驶人管理工作；维护高速公路交通、治安秩序。</t>
  </si>
  <si>
    <t>　　　　（十二）组织指导全县公安机关对公共信息网络的安全保护工作，负责信息安全等级保护工作的监督、检查、指导。</t>
  </si>
  <si>
    <t>　　　　（十三）防范、处置邪教组织的违法犯罪活动。</t>
  </si>
  <si>
    <t>　　　　（十四）组织、指导、协调对恐怖活动的防范、侦察工作。</t>
  </si>
  <si>
    <t>　　　　（十五）组织指导毒品案件的侦察工作，协调有关部门开展禁毒工作。</t>
  </si>
  <si>
    <t>　　　　（十六）组织指导全县公安机关依法承担的执行刑罚工作，组织指导对看守所、拘留所的管理工作。</t>
  </si>
  <si>
    <t>　　　　（十七）统一领导全县公安消防队伍建设，对武警部队执行公安任务及相关业务建设实施领导和指挥。</t>
  </si>
  <si>
    <t>　　　　（十八）承办县政府交办的其它事项。</t>
  </si>
  <si>
    <t xml:space="preserve">    看守所是人民民主专政的工具，是羁押被依法逮捕、刑事拘留的犯罪嫌人、被告人的机关。被判处有期徒刑余刑三个月以下及拘役的罪犯，留所在看守所执行刑罚。</t>
  </si>
  <si>
    <t xml:space="preserve">    看守所的任务是依据国家法律对被羁押的人员实行武装警戒看守，保障安全；对被监管人员进行教育；管理被监管人员的生活和卫生；保障刑事诉讼的侦查、起诉和审判工作顺利进行。</t>
  </si>
  <si>
    <t xml:space="preserve">   南召县公安局部门预算包括局机关本级预算和厅属事业单位决算
    1.（局）机关本级
    2.（局）机关二级单位南召县看守所</t>
  </si>
  <si>
    <t>第二部分</t>
  </si>
  <si>
    <t>公安局2017年度部门预算情况说明</t>
  </si>
  <si>
    <t xml:space="preserve">    一、收入支出预算总体情况说明</t>
  </si>
  <si>
    <t xml:space="preserve">    公安局2017年收入总计7005万元，支出总计7005万元，与2016年相比，收入支出增长了138万元。看守所与2016年相比，收入支出减少了109万元。主要原因：增加了53名财供辅警，需支出53名财供辅警人员工资138万元。 看守所：专项经费减少。</t>
  </si>
  <si>
    <t xml:space="preserve">    二、收入预算总体情况说明</t>
  </si>
  <si>
    <t xml:space="preserve">    公安局2017年收入合计7005万元，其中：一般公共预算6341万元(转移支付资金1413万元); 政府性基金收入664万元；部门财政性资金结转0万元。</t>
  </si>
  <si>
    <t xml:space="preserve">    三、支出预算总体情况说明</t>
  </si>
  <si>
    <t xml:space="preserve">    公安局2017年支出合计7005万元，其中：基本支出3561万元，占51%；项目支出3444万元，占49%。</t>
  </si>
  <si>
    <t xml:space="preserve">    四、一般公共预算支出预算情况说明</t>
  </si>
  <si>
    <t xml:space="preserve">    公安局2017 年一般公共预算支出年初预算为6341万元。主要用于以下方面：（一般公共服务（类）支出4367万元，占69%；教育支出0万元，占0%;科学技术支出0万元，占0 %;文化体育传媒支出0万元，占0%;社会保障支出561万元，占9%;医疗卫生支出0万元，占0 %;住房保障（类）支出0万元，占0%;其他支出0万元，占0%;转移支付资金1413万元,占22%）</t>
  </si>
  <si>
    <t xml:space="preserve">    五、一般公共预算基本支出预算情况说明</t>
  </si>
  <si>
    <t xml:space="preserve">    2017年一般公共预算基本支出3561万元，其中：人员经费2931万元，主要包括：基本工资、津贴补贴、奖金、社会保障缴费、伙食补助费、绩效工资、其他工资福利支出、离休费、退休费、退职（役）费、抚恤金、生活补助、医疗费、助学金、奖励金、住房公积金、提租补贴、购房补贴、 其他对个人和家庭的补助支出；公用经费630万元，主要包括：办公费、印刷费、咨询费、手续费、水费、电费、邮电费、取暖费、物业管理费、差旅费、因公出国（境）费、维 修（护）费、租赁费、会议费、培训费、公务接待费、专用材料费、劳务费、委托业务费、工会经费、福利费、公务用车运行维护费、其他交通费用、税金及附加费用、其他商品和服务支出、办公设备购置、专用设备购置、大型修缮、信息网络及软件购置更新、其他资本性支出。</t>
  </si>
  <si>
    <t xml:space="preserve">    六、政府性基金预算支出情况说明</t>
  </si>
  <si>
    <t xml:space="preserve">    2017年政府性基金预算支出年初预算为664万元。支出具体情况如下：业务技术用房项目支出664万元。</t>
  </si>
  <si>
    <t xml:space="preserve">    七、 “三公”经费支出预算情况说明</t>
  </si>
  <si>
    <t xml:space="preserve">    2017 年“三公”经费预算为279万元。2017年“三公”经费支出预算数比 2016 年减少22万元。</t>
  </si>
  <si>
    <t xml:space="preserve">    具体支出情况如下：</t>
  </si>
  <si>
    <t xml:space="preserve">   （一）因公出国（境）费0万元，主要用于单位工作人员公务出国（境）的住宿费、旅费、伙食补助费、杂费、培训费等支出。</t>
  </si>
  <si>
    <t xml:space="preserve">   （二）公务用车购置及运行费0万元，公务用车运行维护费279万元，主要用于开展工作所需公务用车的燃料费、维修费、过路过桥费、保险费、安全奖励费用等支出.公务用车运行维护费预算数比 2016 年减少22万元，主要原因：部分车辆达到报废年限，已申请报废。</t>
  </si>
  <si>
    <t xml:space="preserve">   （三）公务接待费0万元，主要用于按规定开支的各类公务接待（含外宾接待）支出。</t>
  </si>
  <si>
    <t xml:space="preserve">    八、其他重要事项的情况说明</t>
  </si>
  <si>
    <t xml:space="preserve">   （一）机关运行经费支出情况</t>
  </si>
  <si>
    <t xml:space="preserve">    2017年机关运行经费支出预算3561万元，主要保障机关人员工资发放、机构正常运转及正常履职需要等。</t>
  </si>
  <si>
    <t xml:space="preserve">   （二）政府采购支出情况</t>
  </si>
  <si>
    <t xml:space="preserve">    2017年无政府采购预算安排。有0个政府采购项目，金额是0万元。</t>
  </si>
  <si>
    <t xml:space="preserve">   （三）关于专项转移支付项目情况说明</t>
  </si>
  <si>
    <t xml:space="preserve">    2017年，公安局使用专项转移制度的项目有0个，涉及金额0万元。</t>
  </si>
  <si>
    <t>第三部分</t>
  </si>
  <si>
    <t>名词解释</t>
  </si>
  <si>
    <t xml:space="preserve">    一、财政拨款收入：是指省级财政当年拨付的资金。</t>
  </si>
  <si>
    <t xml:space="preserve">    二、事业收入：是指事业单位开展专业活动及辅助活动所取 得的收入。</t>
  </si>
  <si>
    <t xml:space="preserve">    三、其他收入：是指部门取得的除“财政拨款”、“事业收入”、“事业单位经营收入”等以外的收入。</t>
  </si>
  <si>
    <t xml:space="preserve">    四、用事业基金弥补收支差额：是指事业单位在当年的“财政拨款收入”、“事业收入”、“经营收入”和“其他收入”不足以安排当年支出的情况下，使用以前年度积累的事业基金（即事业单位以前各年度收支相抵后，按国家规定提取、用于弥补以后年度收支差额的基金）弥补当年收支缺口的资金。</t>
  </si>
  <si>
    <t xml:space="preserve">    五、基本支出：是指为保障机构正常运转、完成日常工作任务所必需的开支，其内容包括人员经费和日常公用经费两部分。</t>
  </si>
  <si>
    <t xml:space="preserve">    六、项目支出：是指在基本支出之外，为完成特定的行政工作任务或事业发展目标所发生的支出。</t>
  </si>
  <si>
    <t xml:space="preserve">    七、“三公”经费：是指纳入省级财政预算管理，部门使用财政拨款安排的因公出国（境）费、公务用车购置及运行费和公务接待费。其中，因公出国（境）费反映单位公务出国（境）的住宿费、旅费、伙食补助费、杂费、培训费等支出；公务用车购置及运行费反映单位公务用车购置费及租用费、燃料费、维修费、过路过桥费、保险费、安全奖励费用等支出；公务接待费反映单位按规定开支的各类公务接待（含外宾接待）支出。</t>
  </si>
  <si>
    <t xml:space="preserve">    八、机关运行经费：是指为保障行政单位（含参照公务员法管理的事业单位）运行用于购买货物和服务的各项资金，包括办公及印刷费、邮电费、差旅费、会议费、福利费、日常维修费及一般设备购置费、办公用房水电费、办公用房取暖费、办公用房物业管理费、公务用车运行维护费以及其他费用。</t>
  </si>
  <si>
    <t>附件： 2017年度部门预算表</t>
  </si>
  <si>
    <t>1、部门预算收支预算总表</t>
  </si>
  <si>
    <t>2、部门预算收入总体情况表</t>
  </si>
  <si>
    <t>3、部门预算支出总体情况表</t>
  </si>
  <si>
    <t>4、部门预算收支总表</t>
  </si>
  <si>
    <t>5、财政拨款收支预算总表</t>
  </si>
  <si>
    <t>6、一般公共预算支出情况表（财政拨款明细表）</t>
  </si>
  <si>
    <t>7、政府性基金预算支出情况表</t>
  </si>
  <si>
    <t>8、部门预算基本支出情况汇总表</t>
  </si>
  <si>
    <t>9、单位职能</t>
  </si>
  <si>
    <t>10、三公经费</t>
  </si>
</sst>
</file>

<file path=xl/styles.xml><?xml version="1.0" encoding="utf-8"?>
<styleSheet xmlns="http://schemas.openxmlformats.org/spreadsheetml/2006/main">
  <numFmts count="8">
    <numFmt numFmtId="176" formatCode=";;"/>
    <numFmt numFmtId="177" formatCode="0.0_);[Red]\(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0.0"/>
    <numFmt numFmtId="179" formatCode="#,##0.0000"/>
  </numFmts>
  <fonts count="37">
    <font>
      <sz val="9"/>
      <name val="宋体"/>
      <charset val="134"/>
    </font>
    <font>
      <b/>
      <sz val="22"/>
      <name val="宋体"/>
      <charset val="134"/>
    </font>
    <font>
      <b/>
      <sz val="16"/>
      <name val="仿宋"/>
      <charset val="134"/>
    </font>
    <font>
      <sz val="16"/>
      <name val="黑体"/>
      <charset val="134"/>
    </font>
    <font>
      <sz val="16"/>
      <name val="仿宋"/>
      <charset val="134"/>
    </font>
    <font>
      <b/>
      <sz val="18"/>
      <name val="宋体"/>
      <charset val="134"/>
    </font>
    <font>
      <b/>
      <sz val="9"/>
      <name val="宋体"/>
      <charset val="134"/>
    </font>
    <font>
      <u/>
      <sz val="9"/>
      <color theme="10"/>
      <name val="宋体"/>
      <charset val="134"/>
    </font>
    <font>
      <b/>
      <sz val="15"/>
      <name val="宋体"/>
      <charset val="134"/>
    </font>
    <font>
      <sz val="10"/>
      <name val="宋体"/>
      <charset val="134"/>
    </font>
    <font>
      <sz val="11"/>
      <name val="宋体"/>
      <charset val="134"/>
    </font>
    <font>
      <b/>
      <sz val="16"/>
      <name val="黑体"/>
      <charset val="134"/>
    </font>
    <font>
      <b/>
      <sz val="9"/>
      <color indexed="10"/>
      <name val="宋体"/>
      <charset val="134"/>
    </font>
    <font>
      <b/>
      <sz val="9"/>
      <color indexed="9"/>
      <name val="宋体"/>
      <charset val="134"/>
    </font>
    <font>
      <b/>
      <sz val="10"/>
      <name val="宋体"/>
      <charset val="134"/>
    </font>
    <font>
      <b/>
      <sz val="11"/>
      <name val="宋体"/>
      <charset val="134"/>
    </font>
    <font>
      <b/>
      <sz val="14"/>
      <name val="宋体"/>
      <charset val="134"/>
    </font>
    <font>
      <b/>
      <sz val="11"/>
      <color rgb="FFFFFFFF"/>
      <name val="宋体"/>
      <charset val="0"/>
      <scheme val="minor"/>
    </font>
    <font>
      <i/>
      <sz val="11"/>
      <color rgb="FF7F7F7F"/>
      <name val="宋体"/>
      <charset val="0"/>
      <scheme val="minor"/>
    </font>
    <font>
      <sz val="11"/>
      <color theme="1"/>
      <name val="宋体"/>
      <charset val="134"/>
      <scheme val="minor"/>
    </font>
    <font>
      <b/>
      <sz val="11"/>
      <color theme="3"/>
      <name val="宋体"/>
      <charset val="134"/>
      <scheme val="minor"/>
    </font>
    <font>
      <b/>
      <sz val="15"/>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b/>
      <sz val="10"/>
      <name val="Arial"/>
      <charset val="134"/>
    </font>
    <font>
      <b/>
      <sz val="11"/>
      <color rgb="FF3F3F3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s>
  <fills count="3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22">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indexed="8"/>
      </left>
      <right style="thin">
        <color auto="1"/>
      </right>
      <top style="thin">
        <color indexed="8"/>
      </top>
      <bottom style="thin">
        <color indexed="8"/>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2" fontId="19" fillId="0" borderId="0" applyFont="0" applyFill="0" applyBorder="0" applyAlignment="0" applyProtection="0">
      <alignment vertical="center"/>
    </xf>
    <xf numFmtId="0" fontId="23" fillId="17" borderId="0" applyNumberFormat="0" applyBorder="0" applyAlignment="0" applyProtection="0">
      <alignment vertical="center"/>
    </xf>
    <xf numFmtId="0" fontId="22" fillId="7" borderId="17"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43" fontId="19" fillId="0" borderId="0" applyFont="0" applyFill="0" applyBorder="0" applyAlignment="0" applyProtection="0">
      <alignment vertical="center"/>
    </xf>
    <xf numFmtId="0" fontId="26" fillId="22" borderId="0" applyNumberFormat="0" applyBorder="0" applyAlignment="0" applyProtection="0">
      <alignment vertical="center"/>
    </xf>
    <xf numFmtId="0" fontId="7" fillId="0" borderId="0" applyNumberFormat="0" applyFill="0" applyBorder="0" applyAlignment="0" applyProtection="0">
      <alignment vertical="top"/>
      <protection locked="0"/>
    </xf>
    <xf numFmtId="9" fontId="30" fillId="0" borderId="0" applyFont="0" applyFill="0" applyBorder="0" applyAlignment="0" applyProtection="0"/>
    <xf numFmtId="0" fontId="33" fillId="0" borderId="0" applyNumberFormat="0" applyFill="0" applyBorder="0" applyAlignment="0" applyProtection="0">
      <alignment vertical="center"/>
    </xf>
    <xf numFmtId="0" fontId="19" fillId="24" borderId="20" applyNumberFormat="0" applyFont="0" applyAlignment="0" applyProtection="0">
      <alignment vertical="center"/>
    </xf>
    <xf numFmtId="0" fontId="26" fillId="21" borderId="0" applyNumberFormat="0" applyBorder="0" applyAlignment="0" applyProtection="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6" applyNumberFormat="0" applyFill="0" applyAlignment="0" applyProtection="0">
      <alignment vertical="center"/>
    </xf>
    <xf numFmtId="0" fontId="29" fillId="0" borderId="16" applyNumberFormat="0" applyFill="0" applyAlignment="0" applyProtection="0">
      <alignment vertical="center"/>
    </xf>
    <xf numFmtId="0" fontId="26" fillId="26" borderId="0" applyNumberFormat="0" applyBorder="0" applyAlignment="0" applyProtection="0">
      <alignment vertical="center"/>
    </xf>
    <xf numFmtId="0" fontId="20" fillId="0" borderId="15" applyNumberFormat="0" applyFill="0" applyAlignment="0" applyProtection="0">
      <alignment vertical="center"/>
    </xf>
    <xf numFmtId="0" fontId="26" fillId="25" borderId="0" applyNumberFormat="0" applyBorder="0" applyAlignment="0" applyProtection="0">
      <alignment vertical="center"/>
    </xf>
    <xf numFmtId="0" fontId="31" fillId="23" borderId="19" applyNumberFormat="0" applyAlignment="0" applyProtection="0">
      <alignment vertical="center"/>
    </xf>
    <xf numFmtId="0" fontId="34" fillId="23" borderId="17" applyNumberFormat="0" applyAlignment="0" applyProtection="0">
      <alignment vertical="center"/>
    </xf>
    <xf numFmtId="0" fontId="17" fillId="6" borderId="14" applyNumberFormat="0" applyAlignment="0" applyProtection="0">
      <alignment vertical="center"/>
    </xf>
    <xf numFmtId="0" fontId="23" fillId="16" borderId="0" applyNumberFormat="0" applyBorder="0" applyAlignment="0" applyProtection="0">
      <alignment vertical="center"/>
    </xf>
    <xf numFmtId="0" fontId="26" fillId="30" borderId="0" applyNumberFormat="0" applyBorder="0" applyAlignment="0" applyProtection="0">
      <alignment vertical="center"/>
    </xf>
    <xf numFmtId="0" fontId="28" fillId="0" borderId="18" applyNumberFormat="0" applyFill="0" applyAlignment="0" applyProtection="0">
      <alignment vertical="center"/>
    </xf>
    <xf numFmtId="0" fontId="36" fillId="0" borderId="21" applyNumberFormat="0" applyFill="0" applyAlignment="0" applyProtection="0">
      <alignment vertical="center"/>
    </xf>
    <xf numFmtId="0" fontId="25" fillId="15" borderId="0" applyNumberFormat="0" applyBorder="0" applyAlignment="0" applyProtection="0">
      <alignment vertical="center"/>
    </xf>
    <xf numFmtId="0" fontId="27" fillId="20" borderId="0" applyNumberFormat="0" applyBorder="0" applyAlignment="0" applyProtection="0">
      <alignment vertical="center"/>
    </xf>
    <xf numFmtId="0" fontId="23" fillId="14" borderId="0" applyNumberFormat="0" applyBorder="0" applyAlignment="0" applyProtection="0">
      <alignment vertical="center"/>
    </xf>
    <xf numFmtId="0" fontId="26" fillId="32" borderId="0" applyNumberFormat="0" applyBorder="0" applyAlignment="0" applyProtection="0">
      <alignment vertical="center"/>
    </xf>
    <xf numFmtId="0" fontId="23" fillId="34" borderId="0" applyNumberFormat="0" applyBorder="0" applyAlignment="0" applyProtection="0">
      <alignment vertical="center"/>
    </xf>
    <xf numFmtId="0" fontId="23" fillId="36" borderId="0" applyNumberFormat="0" applyBorder="0" applyAlignment="0" applyProtection="0">
      <alignment vertical="center"/>
    </xf>
    <xf numFmtId="0" fontId="23" fillId="13" borderId="0" applyNumberFormat="0" applyBorder="0" applyAlignment="0" applyProtection="0">
      <alignment vertical="center"/>
    </xf>
    <xf numFmtId="0" fontId="0" fillId="0" borderId="0"/>
    <xf numFmtId="0" fontId="23" fillId="10" borderId="0" applyNumberFormat="0" applyBorder="0" applyAlignment="0" applyProtection="0">
      <alignment vertical="center"/>
    </xf>
    <xf numFmtId="0" fontId="26" fillId="29" borderId="0" applyNumberFormat="0" applyBorder="0" applyAlignment="0" applyProtection="0">
      <alignment vertical="center"/>
    </xf>
    <xf numFmtId="0" fontId="26" fillId="31" borderId="0" applyNumberFormat="0" applyBorder="0" applyAlignment="0" applyProtection="0">
      <alignment vertical="center"/>
    </xf>
    <xf numFmtId="0" fontId="23" fillId="33" borderId="0" applyNumberFormat="0" applyBorder="0" applyAlignment="0" applyProtection="0">
      <alignment vertical="center"/>
    </xf>
    <xf numFmtId="0" fontId="23" fillId="35" borderId="0" applyNumberFormat="0" applyBorder="0" applyAlignment="0" applyProtection="0">
      <alignment vertical="center"/>
    </xf>
    <xf numFmtId="0" fontId="26" fillId="28" borderId="0" applyNumberFormat="0" applyBorder="0" applyAlignment="0" applyProtection="0">
      <alignment vertical="center"/>
    </xf>
    <xf numFmtId="0" fontId="23" fillId="9" borderId="0" applyNumberFormat="0" applyBorder="0" applyAlignment="0" applyProtection="0">
      <alignment vertical="center"/>
    </xf>
    <xf numFmtId="0" fontId="26" fillId="19" borderId="0" applyNumberFormat="0" applyBorder="0" applyAlignment="0" applyProtection="0">
      <alignment vertical="center"/>
    </xf>
    <xf numFmtId="0" fontId="26" fillId="27" borderId="0" applyNumberFormat="0" applyBorder="0" applyAlignment="0" applyProtection="0">
      <alignment vertical="center"/>
    </xf>
    <xf numFmtId="0" fontId="23" fillId="8" borderId="0" applyNumberFormat="0" applyBorder="0" applyAlignment="0" applyProtection="0">
      <alignment vertical="center"/>
    </xf>
    <xf numFmtId="0" fontId="26" fillId="18" borderId="0" applyNumberFormat="0" applyBorder="0" applyAlignment="0" applyProtection="0">
      <alignment vertical="center"/>
    </xf>
  </cellStyleXfs>
  <cellXfs count="142">
    <xf numFmtId="0" fontId="0" fillId="0" borderId="0" xfId="0"/>
    <xf numFmtId="0" fontId="0" fillId="0" borderId="0" xfId="0" applyAlignment="1"/>
    <xf numFmtId="0" fontId="1"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justify" vertical="center"/>
    </xf>
    <xf numFmtId="0" fontId="4" fillId="0" borderId="0" xfId="0" applyFont="1" applyAlignment="1">
      <alignment horizontal="justify" indent="2"/>
    </xf>
    <xf numFmtId="0" fontId="4" fillId="0" borderId="0" xfId="0" applyFont="1" applyAlignment="1">
      <alignment horizontal="justify" vertical="center" wrapText="1"/>
    </xf>
    <xf numFmtId="0" fontId="4" fillId="0" borderId="0" xfId="0" applyFont="1" applyAlignment="1">
      <alignment horizontal="justify"/>
    </xf>
    <xf numFmtId="0" fontId="4" fillId="0" borderId="0" xfId="0" applyFont="1" applyAlignment="1">
      <alignment horizontal="left" vertical="center" indent="2"/>
    </xf>
    <xf numFmtId="0" fontId="0" fillId="0" borderId="1" xfId="0" applyNumberFormat="1" applyFont="1" applyFill="1" applyBorder="1" applyAlignment="1" applyProtection="1"/>
    <xf numFmtId="0" fontId="0" fillId="0" borderId="0" xfId="0" applyFill="1" applyAlignment="1"/>
    <xf numFmtId="0" fontId="5" fillId="0" borderId="0" xfId="0" applyNumberFormat="1" applyFont="1" applyFill="1" applyAlignment="1" applyProtection="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49" fontId="0" fillId="0" borderId="2" xfId="0" applyNumberFormat="1" applyFont="1" applyFill="1" applyBorder="1" applyAlignment="1" applyProtection="1">
      <alignment vertical="center"/>
    </xf>
    <xf numFmtId="49" fontId="0" fillId="0" borderId="2" xfId="0" applyNumberFormat="1" applyFont="1" applyFill="1" applyBorder="1" applyAlignment="1" applyProtection="1">
      <alignment horizontal="center" vertical="center"/>
    </xf>
    <xf numFmtId="0" fontId="0" fillId="0" borderId="0" xfId="0" applyNumberFormat="1" applyFont="1" applyFill="1" applyAlignment="1" applyProtection="1">
      <alignment horizontal="right" vertical="center"/>
    </xf>
    <xf numFmtId="0" fontId="6" fillId="0" borderId="3" xfId="0" applyNumberFormat="1" applyFont="1" applyFill="1" applyBorder="1" applyAlignment="1" applyProtection="1">
      <alignment horizontal="center" vertical="center"/>
    </xf>
    <xf numFmtId="0" fontId="6" fillId="0" borderId="4" xfId="0" applyNumberFormat="1" applyFont="1" applyFill="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Fill="1"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5" xfId="0" applyFill="1" applyBorder="1" applyAlignment="1">
      <alignment horizontal="center" vertical="center" wrapText="1"/>
    </xf>
    <xf numFmtId="0" fontId="7" fillId="0" borderId="6" xfId="10" applyBorder="1" applyAlignment="1" applyProtection="1">
      <alignment wrapText="1"/>
    </xf>
    <xf numFmtId="0" fontId="0" fillId="0" borderId="1" xfId="0" applyBorder="1" applyAlignment="1"/>
    <xf numFmtId="0" fontId="0" fillId="0" borderId="7" xfId="0" applyBorder="1" applyAlignment="1"/>
    <xf numFmtId="0" fontId="0" fillId="0" borderId="8" xfId="0" applyNumberFormat="1" applyFont="1" applyFill="1" applyBorder="1" applyAlignment="1" applyProtection="1">
      <alignment horizontal="left" vertical="center" wrapText="1"/>
    </xf>
    <xf numFmtId="0" fontId="8" fillId="0" borderId="0" xfId="0" applyNumberFormat="1" applyFont="1" applyFill="1" applyAlignment="1" applyProtection="1">
      <alignment horizontal="center" vertical="center"/>
    </xf>
    <xf numFmtId="0" fontId="6" fillId="0" borderId="3" xfId="0" applyNumberFormat="1" applyFont="1" applyFill="1" applyBorder="1" applyAlignment="1" applyProtection="1">
      <alignment vertical="center"/>
    </xf>
    <xf numFmtId="0" fontId="0" fillId="0" borderId="3" xfId="0" applyFont="1" applyBorder="1" applyAlignment="1">
      <alignment vertical="center"/>
    </xf>
    <xf numFmtId="0" fontId="6" fillId="0" borderId="6" xfId="0" applyNumberFormat="1" applyFont="1" applyFill="1" applyBorder="1" applyAlignment="1" applyProtection="1">
      <alignment vertical="center" wrapText="1"/>
    </xf>
    <xf numFmtId="0" fontId="9" fillId="0" borderId="3" xfId="0" applyFont="1" applyBorder="1" applyAlignment="1">
      <alignment horizontal="left" vertical="center" wrapText="1"/>
    </xf>
    <xf numFmtId="0" fontId="6" fillId="0" borderId="6" xfId="0" applyNumberFormat="1" applyFont="1" applyFill="1" applyBorder="1" applyAlignment="1" applyProtection="1">
      <alignment horizontal="center" vertical="center"/>
    </xf>
    <xf numFmtId="0" fontId="0" fillId="0" borderId="3" xfId="0" applyNumberFormat="1" applyFill="1" applyBorder="1" applyAlignment="1">
      <alignment horizontal="left" vertical="top" wrapText="1"/>
    </xf>
    <xf numFmtId="0" fontId="0" fillId="0" borderId="0" xfId="0" applyAlignment="1">
      <alignment horizontal="left" vertical="center"/>
    </xf>
    <xf numFmtId="0" fontId="10" fillId="0" borderId="0" xfId="0" applyFont="1"/>
    <xf numFmtId="0" fontId="6" fillId="0" borderId="0" xfId="0" applyFont="1"/>
    <xf numFmtId="0" fontId="11" fillId="0" borderId="0" xfId="11" applyNumberFormat="1" applyFont="1" applyFill="1" applyAlignment="1" applyProtection="1">
      <alignment horizontal="center" vertical="center"/>
    </xf>
    <xf numFmtId="0" fontId="6" fillId="0" borderId="0" xfId="0" applyNumberFormat="1" applyFont="1" applyFill="1" applyAlignment="1" applyProtection="1">
      <alignment vertical="center"/>
    </xf>
    <xf numFmtId="177" fontId="12" fillId="0" borderId="0" xfId="11" applyNumberFormat="1" applyFont="1" applyFill="1" applyAlignment="1" applyProtection="1">
      <alignment vertical="center"/>
    </xf>
    <xf numFmtId="177" fontId="13" fillId="0" borderId="0" xfId="11" applyNumberFormat="1" applyFont="1" applyFill="1" applyAlignment="1" applyProtection="1">
      <alignment vertical="center"/>
    </xf>
    <xf numFmtId="0" fontId="14" fillId="0" borderId="3" xfId="11" applyNumberFormat="1" applyFont="1" applyFill="1" applyBorder="1" applyAlignment="1" applyProtection="1">
      <alignment horizontal="center" vertical="center"/>
    </xf>
    <xf numFmtId="177" fontId="6" fillId="0" borderId="3" xfId="0" applyNumberFormat="1" applyFont="1" applyFill="1" applyBorder="1" applyAlignment="1" applyProtection="1">
      <alignment horizontal="center" vertical="center"/>
    </xf>
    <xf numFmtId="177" fontId="6" fillId="0" borderId="3" xfId="11" applyNumberFormat="1" applyFont="1" applyFill="1" applyBorder="1" applyAlignment="1">
      <alignment horizontal="center" vertical="center"/>
    </xf>
    <xf numFmtId="177" fontId="6" fillId="0" borderId="3" xfId="11"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177" fontId="6" fillId="0" borderId="5" xfId="11" applyNumberFormat="1" applyFont="1" applyFill="1" applyBorder="1" applyAlignment="1">
      <alignment horizontal="center" vertical="center"/>
    </xf>
    <xf numFmtId="49" fontId="0" fillId="2" borderId="3" xfId="0" applyNumberFormat="1" applyFont="1" applyFill="1" applyBorder="1" applyAlignment="1" applyProtection="1">
      <alignment horizontal="center" vertical="center" wrapText="1"/>
    </xf>
    <xf numFmtId="4" fontId="0" fillId="2" borderId="3" xfId="0" applyNumberFormat="1" applyFont="1" applyFill="1" applyBorder="1" applyAlignment="1" applyProtection="1">
      <alignment horizontal="center" vertical="center" wrapText="1"/>
    </xf>
    <xf numFmtId="3" fontId="10" fillId="2" borderId="3" xfId="0" applyNumberFormat="1" applyFont="1" applyFill="1" applyBorder="1" applyAlignment="1" applyProtection="1">
      <alignment horizontal="center" vertical="center" wrapText="1"/>
    </xf>
    <xf numFmtId="49" fontId="10" fillId="2" borderId="3"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4" fontId="10" fillId="2" borderId="3" xfId="0" applyNumberFormat="1" applyFont="1" applyFill="1" applyBorder="1" applyAlignment="1" applyProtection="1">
      <alignment horizontal="center" vertical="center" wrapText="1"/>
    </xf>
    <xf numFmtId="0" fontId="10" fillId="0" borderId="3" xfId="38"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9" fontId="10" fillId="3" borderId="3" xfId="38" applyNumberFormat="1" applyFont="1" applyFill="1" applyBorder="1" applyAlignment="1" applyProtection="1">
      <alignment horizontal="left" vertical="center" wrapText="1"/>
    </xf>
    <xf numFmtId="49" fontId="10" fillId="0" borderId="3" xfId="38" applyNumberFormat="1" applyFont="1" applyFill="1" applyBorder="1" applyAlignment="1" applyProtection="1">
      <alignment horizontal="center" vertical="center" wrapText="1"/>
    </xf>
    <xf numFmtId="0" fontId="10" fillId="0" borderId="3" xfId="0" applyNumberFormat="1" applyFont="1" applyBorder="1" applyAlignment="1">
      <alignment horizontal="center" vertical="center" wrapText="1"/>
    </xf>
    <xf numFmtId="49"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49" fontId="10" fillId="4" borderId="3" xfId="38" applyNumberFormat="1" applyFont="1" applyFill="1" applyBorder="1" applyAlignment="1" applyProtection="1">
      <alignment horizontal="left" vertical="center" wrapText="1"/>
    </xf>
    <xf numFmtId="0" fontId="10" fillId="0" borderId="3" xfId="0" applyNumberFormat="1" applyFont="1" applyFill="1" applyBorder="1" applyAlignment="1">
      <alignment horizontal="center" vertical="center"/>
    </xf>
    <xf numFmtId="0" fontId="10" fillId="0" borderId="3" xfId="38" applyNumberFormat="1" applyFont="1" applyFill="1" applyBorder="1" applyAlignment="1" applyProtection="1">
      <alignment horizontal="center" vertical="center"/>
    </xf>
    <xf numFmtId="0" fontId="10" fillId="0" borderId="3" xfId="0" applyFont="1" applyBorder="1" applyAlignment="1">
      <alignment horizontal="center" vertical="center"/>
    </xf>
    <xf numFmtId="0" fontId="10" fillId="0" borderId="3" xfId="0" applyFont="1" applyBorder="1"/>
    <xf numFmtId="4" fontId="15" fillId="2" borderId="3"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right" vertical="center"/>
    </xf>
    <xf numFmtId="0" fontId="14" fillId="0" borderId="3" xfId="11" applyNumberFormat="1" applyFont="1" applyFill="1" applyBorder="1" applyAlignment="1" applyProtection="1">
      <alignment horizontal="center" vertical="center" wrapText="1"/>
    </xf>
    <xf numFmtId="0" fontId="10" fillId="0" borderId="0" xfId="0" applyFont="1" applyAlignment="1">
      <alignment horizontal="center" vertical="center"/>
    </xf>
    <xf numFmtId="0" fontId="0" fillId="0" borderId="0" xfId="0" applyFill="1"/>
    <xf numFmtId="0" fontId="6" fillId="0" borderId="0" xfId="0" applyFont="1" applyFill="1"/>
    <xf numFmtId="0" fontId="16" fillId="0" borderId="0" xfId="0" applyNumberFormat="1" applyFont="1" applyFill="1" applyAlignment="1" applyProtection="1">
      <alignment horizontal="center"/>
    </xf>
    <xf numFmtId="0" fontId="5" fillId="0" borderId="0" xfId="0" applyNumberFormat="1" applyFont="1" applyFill="1" applyAlignment="1" applyProtection="1">
      <alignment vertical="center"/>
    </xf>
    <xf numFmtId="0" fontId="6" fillId="0" borderId="0" xfId="0" applyFont="1" applyFill="1" applyAlignment="1">
      <alignment vertical="center"/>
    </xf>
    <xf numFmtId="0" fontId="6" fillId="5" borderId="2" xfId="0" applyNumberFormat="1" applyFont="1" applyFill="1" applyBorder="1" applyAlignment="1" applyProtection="1">
      <alignment vertical="center"/>
    </xf>
    <xf numFmtId="0" fontId="6" fillId="0" borderId="0" xfId="0" applyFont="1" applyAlignment="1">
      <alignment horizontal="right"/>
    </xf>
    <xf numFmtId="0" fontId="15" fillId="0" borderId="3" xfId="0" applyNumberFormat="1" applyFont="1" applyFill="1" applyBorder="1" applyAlignment="1" applyProtection="1">
      <alignment horizontal="center" vertical="center"/>
    </xf>
    <xf numFmtId="0" fontId="15" fillId="0" borderId="9" xfId="0" applyNumberFormat="1" applyFont="1" applyFill="1" applyBorder="1" applyAlignment="1" applyProtection="1">
      <alignment horizontal="center" vertical="center"/>
    </xf>
    <xf numFmtId="0" fontId="15" fillId="0" borderId="5" xfId="0" applyNumberFormat="1" applyFont="1" applyFill="1" applyBorder="1" applyAlignment="1" applyProtection="1">
      <alignment horizontal="center" vertical="center"/>
    </xf>
    <xf numFmtId="0" fontId="6" fillId="0" borderId="6" xfId="0" applyNumberFormat="1" applyFont="1" applyFill="1" applyBorder="1" applyAlignment="1" applyProtection="1">
      <alignment vertical="center"/>
    </xf>
    <xf numFmtId="178" fontId="6" fillId="0" borderId="1" xfId="0" applyNumberFormat="1" applyFont="1" applyFill="1" applyBorder="1" applyAlignment="1" applyProtection="1">
      <alignment vertical="center"/>
    </xf>
    <xf numFmtId="0" fontId="0" fillId="0" borderId="3" xfId="0" applyNumberFormat="1" applyFont="1" applyFill="1" applyBorder="1" applyAlignment="1" applyProtection="1">
      <alignment vertical="center"/>
    </xf>
    <xf numFmtId="4" fontId="0" fillId="0" borderId="10" xfId="0" applyNumberFormat="1" applyFont="1" applyFill="1" applyBorder="1" applyAlignment="1" applyProtection="1">
      <alignment horizontal="center" vertical="center" wrapText="1"/>
    </xf>
    <xf numFmtId="178" fontId="0" fillId="0" borderId="6" xfId="0" applyNumberFormat="1" applyFont="1" applyFill="1" applyBorder="1" applyAlignment="1" applyProtection="1">
      <alignment vertical="center"/>
    </xf>
    <xf numFmtId="4" fontId="0" fillId="0" borderId="3" xfId="0" applyNumberFormat="1" applyFont="1" applyFill="1" applyBorder="1" applyAlignment="1" applyProtection="1">
      <alignment horizontal="center" vertical="center" wrapText="1"/>
    </xf>
    <xf numFmtId="178" fontId="0" fillId="0" borderId="1" xfId="0" applyNumberFormat="1" applyFont="1" applyFill="1" applyBorder="1" applyAlignment="1" applyProtection="1">
      <alignment vertical="center"/>
    </xf>
    <xf numFmtId="178" fontId="0" fillId="0" borderId="0" xfId="0" applyNumberFormat="1" applyFont="1" applyFill="1" applyAlignment="1" applyProtection="1"/>
    <xf numFmtId="4" fontId="0" fillId="0" borderId="4" xfId="0" applyNumberFormat="1" applyFont="1" applyFill="1" applyBorder="1" applyAlignment="1" applyProtection="1">
      <alignment horizontal="center" vertical="center" wrapText="1"/>
    </xf>
    <xf numFmtId="178" fontId="6" fillId="0" borderId="6" xfId="0" applyNumberFormat="1" applyFont="1" applyFill="1" applyBorder="1" applyAlignment="1" applyProtection="1">
      <alignment vertical="center"/>
    </xf>
    <xf numFmtId="4"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vertical="center"/>
    </xf>
    <xf numFmtId="178" fontId="0" fillId="0" borderId="5" xfId="0" applyNumberFormat="1" applyFont="1" applyFill="1" applyBorder="1" applyAlignment="1" applyProtection="1">
      <alignment horizontal="center" vertical="center" wrapText="1"/>
    </xf>
    <xf numFmtId="178" fontId="0" fillId="0" borderId="3" xfId="0" applyNumberFormat="1" applyFont="1" applyFill="1" applyBorder="1" applyAlignment="1" applyProtection="1">
      <alignment vertical="center"/>
    </xf>
    <xf numFmtId="0" fontId="6" fillId="0" borderId="0" xfId="0" applyFont="1" applyAlignment="1">
      <alignment vertical="center"/>
    </xf>
    <xf numFmtId="176" fontId="6" fillId="0" borderId="2" xfId="0" applyNumberFormat="1" applyFont="1" applyFill="1" applyBorder="1" applyAlignment="1" applyProtection="1">
      <alignment vertical="center"/>
    </xf>
    <xf numFmtId="177" fontId="6" fillId="0" borderId="0" xfId="0" applyNumberFormat="1" applyFont="1" applyFill="1" applyAlignment="1" applyProtection="1">
      <alignment vertical="center"/>
    </xf>
    <xf numFmtId="177" fontId="6" fillId="0" borderId="0" xfId="0" applyNumberFormat="1" applyFont="1" applyFill="1" applyAlignment="1">
      <alignment vertical="center"/>
    </xf>
    <xf numFmtId="177" fontId="13" fillId="0" borderId="0" xfId="0" applyNumberFormat="1" applyFont="1" applyFill="1" applyAlignment="1">
      <alignment vertical="center"/>
    </xf>
    <xf numFmtId="0" fontId="13" fillId="0" borderId="0" xfId="0" applyNumberFormat="1" applyFont="1" applyFill="1" applyAlignment="1">
      <alignment horizontal="right" vertical="center"/>
    </xf>
    <xf numFmtId="0" fontId="6" fillId="0" borderId="3" xfId="0" applyNumberFormat="1" applyFont="1" applyFill="1" applyBorder="1" applyAlignment="1">
      <alignment horizontal="center" vertical="center" wrapText="1"/>
    </xf>
    <xf numFmtId="177" fontId="6" fillId="0" borderId="3" xfId="0" applyNumberFormat="1" applyFont="1" applyFill="1" applyBorder="1" applyAlignment="1">
      <alignment horizontal="center" vertical="center"/>
    </xf>
    <xf numFmtId="0" fontId="6" fillId="0" borderId="5" xfId="0" applyNumberFormat="1" applyFont="1" applyFill="1" applyBorder="1" applyAlignment="1" applyProtection="1">
      <alignment horizontal="center" vertical="center"/>
    </xf>
    <xf numFmtId="177" fontId="6" fillId="0" borderId="5" xfId="0" applyNumberFormat="1" applyFont="1" applyFill="1" applyBorder="1" applyAlignment="1" applyProtection="1">
      <alignment horizontal="center" vertical="center"/>
    </xf>
    <xf numFmtId="0" fontId="6" fillId="0" borderId="5" xfId="11" applyNumberFormat="1" applyFont="1" applyFill="1" applyBorder="1" applyAlignment="1" applyProtection="1">
      <alignment horizontal="center" vertical="center" wrapText="1"/>
    </xf>
    <xf numFmtId="0" fontId="6" fillId="0" borderId="5" xfId="0" applyNumberFormat="1" applyFont="1" applyFill="1" applyBorder="1" applyAlignment="1">
      <alignment horizontal="center" vertical="center" wrapText="1"/>
    </xf>
    <xf numFmtId="49" fontId="0" fillId="2" borderId="6" xfId="0" applyNumberFormat="1" applyFont="1" applyFill="1" applyBorder="1" applyAlignment="1" applyProtection="1">
      <alignment horizontal="center" vertical="center" wrapText="1"/>
    </xf>
    <xf numFmtId="0" fontId="10" fillId="2" borderId="3" xfId="0" applyNumberFormat="1" applyFont="1" applyFill="1" applyBorder="1" applyAlignment="1" applyProtection="1">
      <alignment horizontal="center" vertical="center" wrapText="1"/>
    </xf>
    <xf numFmtId="0" fontId="6" fillId="0" borderId="0" xfId="0" applyNumberFormat="1" applyFont="1" applyFill="1" applyAlignment="1">
      <alignment horizontal="right" vertical="center"/>
    </xf>
    <xf numFmtId="0" fontId="0" fillId="0" borderId="0" xfId="0" applyFont="1" applyFill="1"/>
    <xf numFmtId="178" fontId="6" fillId="0" borderId="0" xfId="0" applyNumberFormat="1" applyFont="1" applyFill="1" applyAlignment="1" applyProtection="1">
      <alignment horizontal="right"/>
    </xf>
    <xf numFmtId="178" fontId="6" fillId="0" borderId="3" xfId="0" applyNumberFormat="1" applyFont="1" applyFill="1" applyBorder="1" applyAlignment="1" applyProtection="1">
      <alignment vertical="center"/>
    </xf>
    <xf numFmtId="0" fontId="0" fillId="0" borderId="2" xfId="0" applyBorder="1" applyAlignment="1">
      <alignment horizontal="center" vertical="center" wrapText="1"/>
    </xf>
    <xf numFmtId="178" fontId="0" fillId="0" borderId="3" xfId="0" applyNumberFormat="1" applyFont="1" applyFill="1" applyBorder="1" applyAlignment="1" applyProtection="1">
      <alignment horizontal="center" vertical="center" wrapText="1"/>
    </xf>
    <xf numFmtId="4" fontId="0" fillId="2" borderId="3" xfId="0" applyNumberFormat="1" applyFont="1" applyFill="1" applyBorder="1" applyAlignment="1" applyProtection="1">
      <alignment horizontal="right" vertical="center"/>
    </xf>
    <xf numFmtId="179" fontId="0" fillId="0" borderId="0" xfId="0" applyNumberFormat="1" applyFont="1" applyFill="1" applyAlignment="1" applyProtection="1"/>
    <xf numFmtId="0" fontId="6" fillId="0" borderId="4"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xf>
    <xf numFmtId="0" fontId="0" fillId="0" borderId="3" xfId="0" applyNumberFormat="1" applyFill="1" applyBorder="1" applyAlignment="1">
      <alignment horizontal="center" vertical="center" wrapText="1"/>
    </xf>
    <xf numFmtId="0" fontId="0" fillId="0" borderId="3" xfId="0" applyNumberFormat="1" applyBorder="1" applyAlignment="1">
      <alignment horizontal="center" vertical="center" wrapText="1"/>
    </xf>
    <xf numFmtId="0" fontId="0" fillId="0" borderId="2" xfId="0" applyNumberFormat="1" applyFont="1" applyFill="1" applyBorder="1" applyAlignment="1" applyProtection="1">
      <alignment horizontal="right"/>
    </xf>
    <xf numFmtId="0" fontId="6" fillId="0" borderId="7" xfId="0" applyNumberFormat="1" applyFont="1" applyFill="1" applyBorder="1" applyAlignment="1" applyProtection="1">
      <alignment horizontal="center" vertical="center"/>
    </xf>
    <xf numFmtId="0" fontId="6" fillId="0" borderId="3" xfId="0" applyFont="1" applyBorder="1" applyAlignment="1">
      <alignment horizontal="center" vertical="center" wrapText="1"/>
    </xf>
    <xf numFmtId="0" fontId="6" fillId="5" borderId="0" xfId="0" applyNumberFormat="1" applyFont="1" applyFill="1"/>
    <xf numFmtId="178" fontId="6" fillId="0" borderId="0" xfId="0" applyNumberFormat="1" applyFont="1" applyFill="1" applyAlignment="1" applyProtection="1"/>
    <xf numFmtId="178" fontId="6" fillId="0" borderId="3" xfId="0" applyNumberFormat="1" applyFont="1" applyFill="1" applyBorder="1" applyAlignment="1" applyProtection="1">
      <alignment horizontal="center" vertical="center"/>
    </xf>
    <xf numFmtId="0" fontId="6" fillId="0" borderId="3" xfId="11" applyNumberFormat="1" applyFont="1" applyFill="1" applyBorder="1" applyAlignment="1" applyProtection="1">
      <alignment horizontal="center" vertical="center" wrapText="1"/>
    </xf>
    <xf numFmtId="0" fontId="6" fillId="0" borderId="3" xfId="0" applyFont="1" applyBorder="1" applyAlignment="1">
      <alignment horizontal="center" vertical="center"/>
    </xf>
    <xf numFmtId="4" fontId="0" fillId="2" borderId="10" xfId="0" applyNumberFormat="1" applyFont="1" applyFill="1" applyBorder="1" applyAlignment="1" applyProtection="1">
      <alignment horizontal="center" vertical="center" wrapText="1"/>
    </xf>
    <xf numFmtId="4" fontId="0" fillId="2" borderId="4" xfId="0" applyNumberFormat="1" applyFont="1" applyFill="1" applyBorder="1" applyAlignment="1" applyProtection="1">
      <alignment horizontal="center" vertical="center" wrapText="1"/>
    </xf>
    <xf numFmtId="4" fontId="0" fillId="2" borderId="5"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vertical="center"/>
    </xf>
    <xf numFmtId="0" fontId="0" fillId="0" borderId="12" xfId="0" applyBorder="1" applyAlignment="1">
      <alignment horizontal="center" vertical="center" wrapText="1"/>
    </xf>
    <xf numFmtId="0" fontId="6" fillId="0" borderId="9" xfId="0" applyNumberFormat="1" applyFont="1" applyFill="1" applyBorder="1" applyAlignment="1" applyProtection="1">
      <alignment horizontal="center" vertical="center"/>
    </xf>
    <xf numFmtId="0" fontId="6" fillId="0" borderId="10" xfId="0" applyNumberFormat="1" applyFont="1" applyFill="1" applyBorder="1" applyAlignment="1" applyProtection="1">
      <alignment horizontal="center" vertical="center"/>
    </xf>
    <xf numFmtId="178" fontId="6" fillId="0" borderId="5" xfId="0" applyNumberFormat="1" applyFont="1" applyFill="1" applyBorder="1" applyAlignment="1" applyProtection="1">
      <alignment horizontal="center" vertical="center"/>
    </xf>
    <xf numFmtId="0" fontId="6" fillId="0" borderId="13"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_EE70A06373940074E0430A0804CB0074"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G:\Users\Administrator\Desktop\&#39044;&#31639;&#25209;&#22797;&#25972;&#21644;\&#20844;&#23433;&#31995;&#32479;2017&#24180;&#39044;&#31639;&#25209;&#22797;&#38468;&#34920;&#27169;&#26495;(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2017年县直部门和单位收支预算表"/>
      <sheetName val="表2—部门收支总表（公   开）"/>
      <sheetName val="表3—部门收入总表（公   开）"/>
      <sheetName val="表4—部门支出总表（公   开）"/>
      <sheetName val="表5—单位收支总表(部 门)"/>
      <sheetName val="表6—财政拨款收支总表（公   开）"/>
      <sheetName val="表7—财政拨款明细（部门 公开）"/>
      <sheetName val="表8—基金收支总表（公   开）"/>
      <sheetName val="表9—基本支出（部 门）"/>
      <sheetName val="表10—专项支出（部 门）"/>
      <sheetName val="Sheet1"/>
    </sheetNames>
    <sheetDataSet>
      <sheetData sheetId="0">
        <row r="7">
          <cell r="C7">
            <v>49287493.134</v>
          </cell>
        </row>
        <row r="7">
          <cell r="F7">
            <v>6641700</v>
          </cell>
          <cell r="G7">
            <v>0</v>
          </cell>
        </row>
        <row r="25">
          <cell r="I25">
            <v>14130000</v>
          </cell>
        </row>
      </sheetData>
      <sheetData sheetId="1">
        <row r="9">
          <cell r="E9">
            <v>35614993.134</v>
          </cell>
          <cell r="F9">
            <v>29342993.134</v>
          </cell>
          <cell r="G9">
            <v>0</v>
          </cell>
        </row>
        <row r="10">
          <cell r="D10">
            <v>22502760</v>
          </cell>
        </row>
        <row r="10">
          <cell r="F10">
            <v>22502760</v>
          </cell>
        </row>
        <row r="11">
          <cell r="D11">
            <v>6302000</v>
          </cell>
        </row>
        <row r="11">
          <cell r="F11">
            <v>30000</v>
          </cell>
        </row>
        <row r="12">
          <cell r="D12">
            <v>6810233.13399999</v>
          </cell>
        </row>
        <row r="12">
          <cell r="F12">
            <v>6810233.13399999</v>
          </cell>
        </row>
        <row r="13">
          <cell r="D13">
            <v>34444200</v>
          </cell>
        </row>
        <row r="13">
          <cell r="F13">
            <v>10178500</v>
          </cell>
        </row>
        <row r="13">
          <cell r="H13">
            <v>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0.xml.rels><?xml version="1.0" encoding="UTF-8" standalone="yes"?>
<Relationships xmlns="http://schemas.openxmlformats.org/package/2006/relationships"><Relationship Id="rId1" Type="http://schemas.openxmlformats.org/officeDocument/2006/relationships/hyperlink" Target="http://www.nanzhao.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showGridLines="0" showZeros="0" workbookViewId="0">
      <selection activeCell="E18" sqref="E18"/>
    </sheetView>
  </sheetViews>
  <sheetFormatPr defaultColWidth="9.16666666666667" defaultRowHeight="12.75" customHeight="1"/>
  <cols>
    <col min="1" max="1" width="29.1666666666667" customWidth="1"/>
    <col min="2" max="2" width="21" customWidth="1"/>
    <col min="3" max="3" width="29.6666666666667" customWidth="1"/>
    <col min="4" max="5" width="14.8333333333333" customWidth="1"/>
    <col min="6" max="6" width="15.6666666666667" customWidth="1"/>
    <col min="7" max="7" width="12.8333333333333" style="74" customWidth="1"/>
    <col min="8" max="10" width="12.8333333333333" customWidth="1"/>
    <col min="11" max="11" width="18.8333333333333" customWidth="1"/>
    <col min="12" max="19" width="9.16666666666667" customWidth="1"/>
    <col min="20" max="20" width="8.33333333333333" customWidth="1"/>
  </cols>
  <sheetData>
    <row r="1" customHeight="1" spans="1:11">
      <c r="A1" s="75"/>
      <c r="B1" s="41"/>
      <c r="C1" s="41"/>
      <c r="D1" s="41"/>
      <c r="E1" s="41"/>
      <c r="F1" s="41"/>
      <c r="G1" s="75"/>
      <c r="H1" s="41"/>
      <c r="I1" s="41"/>
      <c r="J1" s="41"/>
      <c r="K1" s="41"/>
    </row>
    <row r="2" ht="18.75" customHeight="1" spans="1:20">
      <c r="A2" s="76" t="s">
        <v>0</v>
      </c>
      <c r="B2" s="76"/>
      <c r="C2" s="76"/>
      <c r="D2" s="76"/>
      <c r="E2" s="76"/>
      <c r="F2" s="76"/>
      <c r="G2" s="76"/>
      <c r="H2" s="76"/>
      <c r="I2" s="76"/>
      <c r="J2" s="76"/>
      <c r="K2" s="76"/>
      <c r="L2" s="77"/>
      <c r="M2" s="77"/>
      <c r="N2" s="77"/>
      <c r="O2" s="77"/>
      <c r="P2" s="77"/>
      <c r="Q2" s="77"/>
      <c r="R2" s="77"/>
      <c r="S2" s="77"/>
      <c r="T2" s="77"/>
    </row>
    <row r="3" customHeight="1" spans="1:11">
      <c r="A3" s="41"/>
      <c r="B3" s="41"/>
      <c r="C3" s="41"/>
      <c r="D3" s="41"/>
      <c r="E3" s="41"/>
      <c r="F3" s="41"/>
      <c r="G3" s="75"/>
      <c r="H3" s="41"/>
      <c r="I3" s="41"/>
      <c r="J3" s="41"/>
      <c r="K3" s="41"/>
    </row>
    <row r="4" ht="20.25" customHeight="1" spans="1:11">
      <c r="A4" s="78" t="s">
        <v>1</v>
      </c>
      <c r="B4" s="79"/>
      <c r="C4" s="75"/>
      <c r="D4" s="41"/>
      <c r="E4" s="129"/>
      <c r="F4" s="129"/>
      <c r="G4" s="75"/>
      <c r="H4" s="71" t="s">
        <v>2</v>
      </c>
      <c r="I4" s="71"/>
      <c r="J4" s="71"/>
      <c r="K4" s="71"/>
    </row>
    <row r="5" ht="20.25" customHeight="1" spans="1:11">
      <c r="A5" s="81" t="s">
        <v>3</v>
      </c>
      <c r="B5" s="82"/>
      <c r="C5" s="81" t="s">
        <v>4</v>
      </c>
      <c r="D5" s="83"/>
      <c r="E5" s="83"/>
      <c r="F5" s="83"/>
      <c r="G5" s="83"/>
      <c r="H5" s="83"/>
      <c r="I5" s="83"/>
      <c r="J5" s="83"/>
      <c r="K5" s="83"/>
    </row>
    <row r="6" ht="20.25" customHeight="1" spans="1:12">
      <c r="A6" s="20" t="s">
        <v>5</v>
      </c>
      <c r="B6" s="20" t="s">
        <v>6</v>
      </c>
      <c r="C6" s="138" t="s">
        <v>5</v>
      </c>
      <c r="D6" s="20" t="s">
        <v>7</v>
      </c>
      <c r="E6" s="20"/>
      <c r="F6" s="20"/>
      <c r="G6" s="20"/>
      <c r="H6" s="20"/>
      <c r="I6" s="20"/>
      <c r="J6" s="20"/>
      <c r="K6" s="20"/>
      <c r="L6" s="74"/>
    </row>
    <row r="7" ht="20.25" customHeight="1" spans="1:11">
      <c r="A7" s="20"/>
      <c r="B7" s="20"/>
      <c r="C7" s="20"/>
      <c r="D7" s="21" t="s">
        <v>8</v>
      </c>
      <c r="E7" s="139" t="s">
        <v>9</v>
      </c>
      <c r="F7" s="21"/>
      <c r="G7" s="21" t="s">
        <v>10</v>
      </c>
      <c r="H7" s="21" t="s">
        <v>11</v>
      </c>
      <c r="I7" s="120" t="s">
        <v>12</v>
      </c>
      <c r="J7" s="120" t="s">
        <v>13</v>
      </c>
      <c r="K7" s="120" t="s">
        <v>14</v>
      </c>
    </row>
    <row r="8" ht="36.75" customHeight="1" spans="1:14">
      <c r="A8" s="20"/>
      <c r="B8" s="106"/>
      <c r="C8" s="20"/>
      <c r="D8" s="122"/>
      <c r="E8" s="140" t="s">
        <v>15</v>
      </c>
      <c r="F8" s="141" t="s">
        <v>16</v>
      </c>
      <c r="G8" s="106"/>
      <c r="H8" s="106"/>
      <c r="I8" s="108"/>
      <c r="J8" s="108"/>
      <c r="K8" s="108"/>
      <c r="N8" s="74"/>
    </row>
    <row r="9" ht="22.5" customHeight="1" spans="1:14">
      <c r="A9" s="84" t="s">
        <v>17</v>
      </c>
      <c r="B9" s="53">
        <v>39521493.134</v>
      </c>
      <c r="C9" s="85" t="s">
        <v>18</v>
      </c>
      <c r="D9" s="53">
        <v>35614993.134</v>
      </c>
      <c r="E9" s="53">
        <v>35614993.134</v>
      </c>
      <c r="F9" s="53">
        <v>29342993.134</v>
      </c>
      <c r="G9" s="89">
        <v>0</v>
      </c>
      <c r="H9" s="53">
        <v>0</v>
      </c>
      <c r="I9" s="53">
        <v>0</v>
      </c>
      <c r="J9" s="53">
        <v>0</v>
      </c>
      <c r="K9" s="53">
        <v>0</v>
      </c>
      <c r="L9" s="74"/>
      <c r="N9" s="74"/>
    </row>
    <row r="10" ht="21.75" customHeight="1" spans="1:15">
      <c r="A10" s="33" t="s">
        <v>19</v>
      </c>
      <c r="B10" s="133">
        <v>9766000</v>
      </c>
      <c r="C10" s="88" t="s">
        <v>20</v>
      </c>
      <c r="D10" s="53">
        <v>22502760</v>
      </c>
      <c r="E10" s="53">
        <v>22502760</v>
      </c>
      <c r="F10" s="53">
        <v>22502760</v>
      </c>
      <c r="G10" s="89">
        <v>0</v>
      </c>
      <c r="H10" s="53">
        <v>0</v>
      </c>
      <c r="I10" s="53"/>
      <c r="J10" s="53"/>
      <c r="K10" s="53"/>
      <c r="L10" s="74"/>
      <c r="M10" s="74"/>
      <c r="O10" s="74"/>
    </row>
    <row r="11" ht="21.75" customHeight="1" spans="1:15">
      <c r="A11" s="33" t="s">
        <v>21</v>
      </c>
      <c r="B11" s="53"/>
      <c r="C11" s="90" t="s">
        <v>22</v>
      </c>
      <c r="D11" s="53">
        <v>6302000</v>
      </c>
      <c r="E11" s="53">
        <v>6302000</v>
      </c>
      <c r="F11" s="53">
        <v>30000</v>
      </c>
      <c r="G11" s="89">
        <v>0</v>
      </c>
      <c r="H11" s="53">
        <v>0</v>
      </c>
      <c r="I11" s="53"/>
      <c r="J11" s="53"/>
      <c r="K11" s="53"/>
      <c r="L11" s="91"/>
      <c r="M11" s="74"/>
      <c r="N11" s="74"/>
      <c r="O11" s="74"/>
    </row>
    <row r="12" ht="21.75" customHeight="1" spans="1:14">
      <c r="A12" s="33" t="s">
        <v>23</v>
      </c>
      <c r="B12" s="134">
        <v>6641700</v>
      </c>
      <c r="C12" s="88" t="s">
        <v>24</v>
      </c>
      <c r="D12" s="53">
        <v>6810233.13399999</v>
      </c>
      <c r="E12" s="53">
        <v>6810233.13399999</v>
      </c>
      <c r="F12" s="53">
        <v>6810233.13399999</v>
      </c>
      <c r="G12" s="89">
        <v>0</v>
      </c>
      <c r="H12" s="53"/>
      <c r="I12" s="53"/>
      <c r="J12" s="53"/>
      <c r="K12" s="53"/>
      <c r="L12" s="74"/>
      <c r="M12" s="74"/>
      <c r="N12" s="74"/>
    </row>
    <row r="13" ht="21.75" customHeight="1" spans="1:15">
      <c r="A13" s="33" t="s">
        <v>25</v>
      </c>
      <c r="B13" s="53">
        <v>0</v>
      </c>
      <c r="C13" s="93" t="s">
        <v>26</v>
      </c>
      <c r="D13" s="53">
        <v>33744200</v>
      </c>
      <c r="E13" s="53">
        <v>13672500</v>
      </c>
      <c r="F13" s="53">
        <v>10178500</v>
      </c>
      <c r="G13" s="89">
        <v>6641700</v>
      </c>
      <c r="H13" s="53">
        <v>0</v>
      </c>
      <c r="I13" s="53">
        <v>0</v>
      </c>
      <c r="J13" s="53">
        <v>0</v>
      </c>
      <c r="K13" s="53">
        <v>14130000</v>
      </c>
      <c r="L13" s="74"/>
      <c r="M13" s="74"/>
      <c r="N13" s="74"/>
      <c r="O13" s="74"/>
    </row>
    <row r="14" ht="21.75" customHeight="1" spans="1:15">
      <c r="A14" s="84" t="s">
        <v>27</v>
      </c>
      <c r="B14" s="135"/>
      <c r="C14" s="88" t="s">
        <v>28</v>
      </c>
      <c r="D14" s="53">
        <v>34444200</v>
      </c>
      <c r="E14" s="53">
        <v>13672500</v>
      </c>
      <c r="F14" s="53">
        <v>10178500</v>
      </c>
      <c r="G14" s="89">
        <v>6641700</v>
      </c>
      <c r="H14" s="53"/>
      <c r="I14" s="53"/>
      <c r="J14" s="53"/>
      <c r="K14" s="53">
        <v>14130000</v>
      </c>
      <c r="L14" s="91"/>
      <c r="M14" s="74"/>
      <c r="N14" s="74"/>
      <c r="O14" s="74"/>
    </row>
    <row r="15" ht="21.75" customHeight="1" spans="1:18">
      <c r="A15" s="84" t="s">
        <v>29</v>
      </c>
      <c r="B15" s="135"/>
      <c r="C15" s="90" t="s">
        <v>30</v>
      </c>
      <c r="D15" s="53">
        <v>0</v>
      </c>
      <c r="E15" s="53">
        <v>0</v>
      </c>
      <c r="F15" s="53">
        <v>0</v>
      </c>
      <c r="G15" s="89">
        <v>0</v>
      </c>
      <c r="H15" s="53"/>
      <c r="I15" s="53">
        <v>0</v>
      </c>
      <c r="J15" s="53">
        <v>0</v>
      </c>
      <c r="K15" s="53">
        <v>0</v>
      </c>
      <c r="L15" s="74"/>
      <c r="M15" s="74"/>
      <c r="N15" s="74"/>
      <c r="O15" s="74"/>
      <c r="P15" s="74"/>
      <c r="Q15" s="74"/>
      <c r="R15" s="74"/>
    </row>
    <row r="16" ht="21.75" customHeight="1" spans="1:18">
      <c r="A16" s="84" t="s">
        <v>31</v>
      </c>
      <c r="B16" s="53">
        <v>14130000</v>
      </c>
      <c r="C16" s="90" t="s">
        <v>32</v>
      </c>
      <c r="D16" s="53">
        <v>0</v>
      </c>
      <c r="E16" s="53"/>
      <c r="F16" s="53"/>
      <c r="G16" s="89"/>
      <c r="H16" s="53"/>
      <c r="I16" s="53"/>
      <c r="J16" s="53"/>
      <c r="K16" s="53"/>
      <c r="L16" s="74"/>
      <c r="M16" s="74"/>
      <c r="N16" s="74"/>
      <c r="O16" s="74"/>
      <c r="P16" s="74"/>
      <c r="Q16" s="74"/>
      <c r="R16" s="74"/>
    </row>
    <row r="17" ht="21.75" customHeight="1" spans="1:19">
      <c r="A17" s="86"/>
      <c r="B17" s="134"/>
      <c r="C17" s="88" t="s">
        <v>33</v>
      </c>
      <c r="D17" s="53">
        <v>0</v>
      </c>
      <c r="E17" s="53"/>
      <c r="F17" s="53"/>
      <c r="G17" s="89"/>
      <c r="H17" s="53"/>
      <c r="I17" s="53"/>
      <c r="J17" s="53"/>
      <c r="K17" s="53"/>
      <c r="L17" s="74"/>
      <c r="M17" s="74"/>
      <c r="N17" s="74"/>
      <c r="O17" s="74"/>
      <c r="P17" s="74"/>
      <c r="Q17" s="74"/>
      <c r="R17" s="74"/>
      <c r="S17" s="74"/>
    </row>
    <row r="18" ht="21.75" customHeight="1" spans="1:19">
      <c r="A18" s="86"/>
      <c r="B18" s="53"/>
      <c r="C18" s="88" t="s">
        <v>34</v>
      </c>
      <c r="D18" s="53">
        <v>0</v>
      </c>
      <c r="E18" s="53"/>
      <c r="F18" s="53"/>
      <c r="G18" s="89"/>
      <c r="H18" s="53"/>
      <c r="I18" s="53"/>
      <c r="J18" s="53"/>
      <c r="K18" s="53"/>
      <c r="L18" s="74"/>
      <c r="M18" s="74"/>
      <c r="N18" s="74"/>
      <c r="O18" s="74"/>
      <c r="P18" s="74"/>
      <c r="Q18" s="74"/>
      <c r="R18" s="74"/>
      <c r="S18" s="74"/>
    </row>
    <row r="19" ht="21.75" customHeight="1" spans="1:18">
      <c r="A19" s="95"/>
      <c r="B19" s="89"/>
      <c r="C19" s="88" t="s">
        <v>35</v>
      </c>
      <c r="D19" s="53">
        <v>0</v>
      </c>
      <c r="E19" s="53"/>
      <c r="F19" s="53"/>
      <c r="G19" s="89"/>
      <c r="H19" s="53"/>
      <c r="I19" s="53"/>
      <c r="J19" s="53"/>
      <c r="K19" s="53"/>
      <c r="L19" s="74"/>
      <c r="M19" s="74"/>
      <c r="N19" s="74"/>
      <c r="O19" s="74"/>
      <c r="P19" s="74"/>
      <c r="Q19" s="74"/>
      <c r="R19" s="74"/>
    </row>
    <row r="20" ht="21.75" customHeight="1" spans="1:18">
      <c r="A20" s="95"/>
      <c r="B20" s="135"/>
      <c r="C20" s="88" t="s">
        <v>36</v>
      </c>
      <c r="D20" s="53">
        <v>0</v>
      </c>
      <c r="E20" s="53"/>
      <c r="F20" s="53"/>
      <c r="G20" s="89"/>
      <c r="H20" s="53"/>
      <c r="I20" s="53"/>
      <c r="J20" s="53"/>
      <c r="K20" s="53"/>
      <c r="L20" s="74"/>
      <c r="M20" s="74"/>
      <c r="N20" s="74"/>
      <c r="O20" s="74"/>
      <c r="P20" s="74"/>
      <c r="Q20" s="74"/>
      <c r="R20" s="74"/>
    </row>
    <row r="21" s="74" customFormat="1" ht="21.75" customHeight="1" spans="1:11">
      <c r="A21" s="86"/>
      <c r="B21" s="96"/>
      <c r="C21" s="97"/>
      <c r="D21" s="53">
        <v>0</v>
      </c>
      <c r="E21" s="117"/>
      <c r="F21" s="117"/>
      <c r="G21" s="24"/>
      <c r="H21" s="24"/>
      <c r="I21" s="24"/>
      <c r="J21" s="24"/>
      <c r="K21" s="24"/>
    </row>
    <row r="22" ht="21.75" customHeight="1" spans="1:17">
      <c r="A22" s="84" t="s">
        <v>37</v>
      </c>
      <c r="B22" s="53">
        <v>70059193.134</v>
      </c>
      <c r="C22" s="85" t="s">
        <v>38</v>
      </c>
      <c r="D22" s="53">
        <v>70059193.134</v>
      </c>
      <c r="E22" s="53">
        <v>49287493.134</v>
      </c>
      <c r="F22" s="53">
        <v>39521493.134</v>
      </c>
      <c r="G22" s="89">
        <v>6641700</v>
      </c>
      <c r="H22" s="53">
        <v>0</v>
      </c>
      <c r="I22" s="53">
        <v>0</v>
      </c>
      <c r="J22" s="53">
        <v>0</v>
      </c>
      <c r="K22" s="53">
        <v>14130000</v>
      </c>
      <c r="L22" s="74"/>
      <c r="M22" s="74"/>
      <c r="N22" s="74"/>
      <c r="O22" s="74"/>
      <c r="P22" s="74"/>
      <c r="Q22" s="74"/>
    </row>
    <row r="23" ht="9.75" customHeight="1" spans="2:16">
      <c r="B23" s="74"/>
      <c r="D23" s="74"/>
      <c r="E23" s="74"/>
      <c r="F23" s="74"/>
      <c r="H23" s="74"/>
      <c r="I23" s="74"/>
      <c r="J23" s="74"/>
      <c r="K23" s="74"/>
      <c r="L23" s="74"/>
      <c r="M23" s="74"/>
      <c r="N23" s="74"/>
      <c r="O23" s="74"/>
      <c r="P23" s="74"/>
    </row>
    <row r="24" ht="9.75" customHeight="1" spans="2:16">
      <c r="B24" s="74"/>
      <c r="C24" s="74"/>
      <c r="E24" s="74"/>
      <c r="F24" s="74"/>
      <c r="J24" s="74"/>
      <c r="K24" s="74"/>
      <c r="L24" s="74"/>
      <c r="M24" s="74"/>
      <c r="N24" s="74"/>
      <c r="O24" s="74"/>
      <c r="P24" s="74"/>
    </row>
    <row r="25" ht="9.75" customHeight="1" spans="2:15">
      <c r="B25" s="74"/>
      <c r="F25" s="74"/>
      <c r="H25" s="74"/>
      <c r="I25" s="74"/>
      <c r="J25" s="74"/>
      <c r="K25" s="74"/>
      <c r="L25" s="74"/>
      <c r="M25" s="74"/>
      <c r="O25" s="74"/>
    </row>
    <row r="26" customHeight="1" spans="2:15">
      <c r="B26" s="74"/>
      <c r="H26" s="74"/>
      <c r="I26" s="74"/>
      <c r="K26" s="74"/>
      <c r="L26" s="74"/>
      <c r="M26" s="74"/>
      <c r="O26" s="74"/>
    </row>
    <row r="27" customHeight="1" spans="2:15">
      <c r="B27" s="74"/>
      <c r="H27" s="74"/>
      <c r="I27" s="74"/>
      <c r="J27" s="74"/>
      <c r="K27" s="74"/>
      <c r="L27" s="74"/>
      <c r="O27" s="74"/>
    </row>
    <row r="28" customHeight="1" spans="2:14">
      <c r="B28" s="74"/>
      <c r="C28" s="74"/>
      <c r="H28" s="74"/>
      <c r="I28" s="74"/>
      <c r="J28" s="74"/>
      <c r="K28" s="74"/>
      <c r="L28" s="74"/>
      <c r="N28" s="74"/>
    </row>
    <row r="29" customHeight="1" spans="3:14">
      <c r="C29" s="74"/>
      <c r="H29" s="74"/>
      <c r="I29" s="74"/>
      <c r="J29" s="74"/>
      <c r="K29" s="74"/>
      <c r="M29" s="74"/>
      <c r="N29" s="74"/>
    </row>
    <row r="30" customHeight="1" spans="12:13">
      <c r="L30" s="74"/>
      <c r="M30" s="74"/>
    </row>
    <row r="31" customHeight="1" spans="3:11">
      <c r="C31" s="74"/>
      <c r="J31" s="74"/>
      <c r="K31" s="74"/>
    </row>
    <row r="32" customHeight="1" spans="3:10">
      <c r="C32" s="74"/>
      <c r="D32" s="74"/>
      <c r="E32" s="74"/>
      <c r="H32" s="74"/>
      <c r="I32" s="74"/>
      <c r="J32" s="74"/>
    </row>
    <row r="33" customHeight="1" spans="5:6">
      <c r="E33" s="74"/>
      <c r="F33" s="74"/>
    </row>
  </sheetData>
  <sheetProtection formatCells="0" formatColumns="0" formatRows="0"/>
  <mergeCells count="15">
    <mergeCell ref="A2:K2"/>
    <mergeCell ref="H4:K4"/>
    <mergeCell ref="A5:B5"/>
    <mergeCell ref="C5:K5"/>
    <mergeCell ref="D6:K6"/>
    <mergeCell ref="E7:F7"/>
    <mergeCell ref="A6:A8"/>
    <mergeCell ref="B6:B8"/>
    <mergeCell ref="C6:C8"/>
    <mergeCell ref="D7:D8"/>
    <mergeCell ref="G7:G8"/>
    <mergeCell ref="H7:H8"/>
    <mergeCell ref="I7:I8"/>
    <mergeCell ref="J7:J8"/>
    <mergeCell ref="K7:K8"/>
  </mergeCells>
  <pageMargins left="0.76875" right="0.388888888888889" top="0.609027777777778" bottom="0.609027777777778" header="0.5" footer="0.5"/>
  <pageSetup paperSize="9" scale="87"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B7" sqref="B7:B8"/>
    </sheetView>
  </sheetViews>
  <sheetFormatPr defaultColWidth="9.16666666666667" defaultRowHeight="11.25" outlineLevelCol="4"/>
  <cols>
    <col min="1" max="1" width="29.5" style="1" customWidth="1"/>
    <col min="2" max="4" width="17" style="1" customWidth="1"/>
    <col min="5" max="5" width="36.1666666666667" style="1" customWidth="1"/>
    <col min="6" max="16384" width="9.16666666666667" style="1"/>
  </cols>
  <sheetData>
    <row r="1" ht="16.5" customHeight="1" spans="1:1">
      <c r="A1" s="12"/>
    </row>
    <row r="2" ht="29.25" customHeight="1" spans="1:5">
      <c r="A2" s="13" t="s">
        <v>153</v>
      </c>
      <c r="B2" s="13"/>
      <c r="C2" s="13"/>
      <c r="D2" s="13"/>
      <c r="E2" s="13"/>
    </row>
    <row r="3" ht="19.5" customHeight="1" spans="1:4">
      <c r="A3" s="14"/>
      <c r="B3" s="15"/>
      <c r="C3" s="14"/>
      <c r="D3" s="14"/>
    </row>
    <row r="4" ht="29.25" customHeight="1" spans="1:5">
      <c r="A4" s="16" t="s">
        <v>154</v>
      </c>
      <c r="B4" s="17"/>
      <c r="C4" s="18"/>
      <c r="D4" s="14"/>
      <c r="E4" s="19" t="s">
        <v>2</v>
      </c>
    </row>
    <row r="5" s="11" customFormat="1" ht="33.75" customHeight="1" spans="1:5">
      <c r="A5" s="20" t="s">
        <v>155</v>
      </c>
      <c r="B5" s="21" t="s">
        <v>156</v>
      </c>
      <c r="C5" s="21" t="s">
        <v>157</v>
      </c>
      <c r="D5" s="20" t="s">
        <v>158</v>
      </c>
      <c r="E5" s="20" t="s">
        <v>159</v>
      </c>
    </row>
    <row r="6" ht="43.5" customHeight="1" spans="1:5">
      <c r="A6" s="22" t="s">
        <v>160</v>
      </c>
      <c r="B6" s="22">
        <v>0</v>
      </c>
      <c r="C6" s="22">
        <v>0</v>
      </c>
      <c r="D6" s="22">
        <v>0</v>
      </c>
      <c r="E6" s="23"/>
    </row>
    <row r="7" ht="43.5" customHeight="1" spans="1:5">
      <c r="A7" s="24" t="s">
        <v>161</v>
      </c>
      <c r="B7" s="22">
        <v>0</v>
      </c>
      <c r="C7" s="22">
        <v>0</v>
      </c>
      <c r="D7" s="22">
        <v>0</v>
      </c>
      <c r="E7" s="24"/>
    </row>
    <row r="8" ht="43.5" customHeight="1" spans="1:5">
      <c r="A8" s="25" t="s">
        <v>162</v>
      </c>
      <c r="B8" s="22">
        <v>2790000</v>
      </c>
      <c r="C8" s="22">
        <v>3010000</v>
      </c>
      <c r="D8" s="22">
        <v>-7.3</v>
      </c>
      <c r="E8" s="25"/>
    </row>
    <row r="9" ht="43.5" customHeight="1" spans="1:5">
      <c r="A9" s="25" t="s">
        <v>163</v>
      </c>
      <c r="B9" s="22">
        <v>0</v>
      </c>
      <c r="C9" s="22">
        <v>0</v>
      </c>
      <c r="D9" s="22">
        <v>0</v>
      </c>
      <c r="E9" s="24"/>
    </row>
    <row r="10" ht="43.5" customHeight="1" spans="1:5">
      <c r="A10" s="26" t="s">
        <v>15</v>
      </c>
      <c r="B10" s="22">
        <v>2790000</v>
      </c>
      <c r="C10" s="22">
        <v>3010000</v>
      </c>
      <c r="D10" s="22">
        <v>-7.3</v>
      </c>
      <c r="E10" s="27"/>
    </row>
    <row r="11" ht="43.5" customHeight="1" spans="1:5">
      <c r="A11" s="25" t="s">
        <v>164</v>
      </c>
      <c r="B11" s="28" t="s">
        <v>165</v>
      </c>
      <c r="C11" s="29"/>
      <c r="D11" s="29"/>
      <c r="E11" s="30"/>
    </row>
    <row r="12" ht="43.5" customHeight="1" spans="1:5">
      <c r="A12" s="31" t="s">
        <v>166</v>
      </c>
      <c r="B12" s="31"/>
      <c r="C12" s="31"/>
      <c r="D12" s="31"/>
      <c r="E12" s="31"/>
    </row>
    <row r="13" ht="43.5" customHeight="1"/>
    <row r="14" ht="43.5" customHeight="1"/>
    <row r="15" ht="43.5" customHeight="1"/>
    <row r="16" ht="43.5" customHeight="1"/>
    <row r="17" ht="43.5" customHeight="1"/>
  </sheetData>
  <mergeCells count="3">
    <mergeCell ref="A2:E2"/>
    <mergeCell ref="B11:E11"/>
    <mergeCell ref="A12:E12"/>
  </mergeCells>
  <hyperlinks>
    <hyperlink ref="B11" r:id="rId1" display="http://www.nanzhao.gov.cn/&#10;"/>
  </hyperlink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tabSelected="1" topLeftCell="A43" workbookViewId="0">
      <selection activeCell="A38" sqref="A38"/>
    </sheetView>
  </sheetViews>
  <sheetFormatPr defaultColWidth="9" defaultRowHeight="11.25" outlineLevelCol="4"/>
  <cols>
    <col min="1" max="1" width="178.166666666667" style="1" customWidth="1"/>
    <col min="2" max="4" width="9" style="1"/>
    <col min="5" max="5" width="124.166666666667" style="1" customWidth="1"/>
    <col min="6" max="16384" width="9" style="1"/>
  </cols>
  <sheetData>
    <row r="1" ht="27" spans="1:5">
      <c r="A1" s="2" t="s">
        <v>167</v>
      </c>
      <c r="E1" s="2"/>
    </row>
    <row r="2" ht="27" spans="1:5">
      <c r="A2" s="2"/>
      <c r="E2" s="2"/>
    </row>
    <row r="3" ht="20.25" spans="1:5">
      <c r="A3" s="3" t="s">
        <v>168</v>
      </c>
      <c r="E3" s="4"/>
    </row>
    <row r="4" ht="20.25" spans="1:5">
      <c r="A4" s="3" t="s">
        <v>169</v>
      </c>
      <c r="E4" s="5"/>
    </row>
    <row r="5" ht="20.25" spans="1:5">
      <c r="A5" s="6" t="s">
        <v>170</v>
      </c>
      <c r="E5" s="7"/>
    </row>
    <row r="6" ht="20.25" spans="1:5">
      <c r="A6" s="6" t="s">
        <v>171</v>
      </c>
      <c r="E6" s="7"/>
    </row>
    <row r="7" ht="20.25" spans="1:1">
      <c r="A7" s="6" t="s">
        <v>172</v>
      </c>
    </row>
    <row r="8" ht="40.5" spans="1:1">
      <c r="A8" s="6" t="s">
        <v>173</v>
      </c>
    </row>
    <row r="9" ht="20.25" spans="1:1">
      <c r="A9" s="6" t="s">
        <v>174</v>
      </c>
    </row>
    <row r="10" ht="40.5" spans="1:1">
      <c r="A10" s="6" t="s">
        <v>175</v>
      </c>
    </row>
    <row r="11" ht="20.25" spans="1:1">
      <c r="A11" s="6" t="s">
        <v>176</v>
      </c>
    </row>
    <row r="12" ht="40.5" spans="1:1">
      <c r="A12" s="6" t="s">
        <v>177</v>
      </c>
    </row>
    <row r="13" ht="40.5" spans="1:1">
      <c r="A13" s="6" t="s">
        <v>178</v>
      </c>
    </row>
    <row r="14" ht="60.75" spans="1:1">
      <c r="A14" s="6" t="s">
        <v>179</v>
      </c>
    </row>
    <row r="15" ht="40.5" spans="1:1">
      <c r="A15" s="6" t="s">
        <v>180</v>
      </c>
    </row>
    <row r="16" ht="77.1" customHeight="1" spans="1:1">
      <c r="A16" s="6" t="s">
        <v>181</v>
      </c>
    </row>
    <row r="17" ht="40.5" spans="1:1">
      <c r="A17" s="6" t="s">
        <v>182</v>
      </c>
    </row>
    <row r="18" ht="48" customHeight="1" spans="1:1">
      <c r="A18" s="6" t="s">
        <v>183</v>
      </c>
    </row>
    <row r="19" ht="20.25" spans="1:1">
      <c r="A19" s="6" t="s">
        <v>184</v>
      </c>
    </row>
    <row r="20" ht="20.25" spans="1:1">
      <c r="A20" s="6" t="s">
        <v>185</v>
      </c>
    </row>
    <row r="21" ht="20.25" spans="1:1">
      <c r="A21" s="6" t="s">
        <v>186</v>
      </c>
    </row>
    <row r="22" ht="40.5" spans="1:1">
      <c r="A22" s="6" t="s">
        <v>187</v>
      </c>
    </row>
    <row r="23" ht="20.25" spans="1:1">
      <c r="A23" s="6" t="s">
        <v>188</v>
      </c>
    </row>
    <row r="24" ht="40.5" spans="1:1">
      <c r="A24" s="6" t="s">
        <v>189</v>
      </c>
    </row>
    <row r="25" ht="40.5" spans="1:1">
      <c r="A25" s="6" t="s">
        <v>190</v>
      </c>
    </row>
    <row r="26" ht="60.75" spans="1:1">
      <c r="A26" s="8" t="s">
        <v>191</v>
      </c>
    </row>
    <row r="27" ht="20.25" spans="1:5">
      <c r="A27" s="3" t="s">
        <v>192</v>
      </c>
      <c r="E27" s="4"/>
    </row>
    <row r="28" ht="20.25" spans="1:5">
      <c r="A28" s="3" t="s">
        <v>193</v>
      </c>
      <c r="E28" s="5"/>
    </row>
    <row r="29" ht="20.25" spans="1:5">
      <c r="A29" s="6" t="s">
        <v>194</v>
      </c>
      <c r="E29" s="7"/>
    </row>
    <row r="30" ht="71" customHeight="1" spans="1:5">
      <c r="A30" s="6" t="s">
        <v>195</v>
      </c>
      <c r="E30" s="7"/>
    </row>
    <row r="31" ht="20.25" spans="1:5">
      <c r="A31" s="6" t="s">
        <v>196</v>
      </c>
      <c r="E31" s="7"/>
    </row>
    <row r="32" ht="40.5" spans="1:5">
      <c r="A32" s="6" t="s">
        <v>197</v>
      </c>
      <c r="E32" s="7"/>
    </row>
    <row r="33" ht="20.25" spans="1:5">
      <c r="A33" s="6" t="s">
        <v>198</v>
      </c>
      <c r="E33" s="7"/>
    </row>
    <row r="34" ht="20.25" spans="1:5">
      <c r="A34" s="6" t="s">
        <v>199</v>
      </c>
      <c r="E34" s="7"/>
    </row>
    <row r="35" ht="20.25" spans="1:5">
      <c r="A35" s="6" t="s">
        <v>200</v>
      </c>
      <c r="E35" s="7"/>
    </row>
    <row r="36" ht="81" spans="1:5">
      <c r="A36" s="6" t="s">
        <v>201</v>
      </c>
      <c r="E36" s="7"/>
    </row>
    <row r="37" ht="20.25" spans="1:5">
      <c r="A37" s="6" t="s">
        <v>202</v>
      </c>
      <c r="E37" s="7"/>
    </row>
    <row r="38" ht="148.5" customHeight="1" spans="1:5">
      <c r="A38" s="6" t="s">
        <v>203</v>
      </c>
      <c r="E38" s="7"/>
    </row>
    <row r="39" ht="20.25" spans="1:5">
      <c r="A39" s="6" t="s">
        <v>204</v>
      </c>
      <c r="E39" s="7"/>
    </row>
    <row r="40" ht="20.25" spans="1:5">
      <c r="A40" s="6" t="s">
        <v>205</v>
      </c>
      <c r="E40" s="7"/>
    </row>
    <row r="41" ht="20.25" spans="1:5">
      <c r="A41" s="6" t="s">
        <v>206</v>
      </c>
      <c r="E41" s="7"/>
    </row>
    <row r="42" ht="20.25" spans="1:5">
      <c r="A42" s="6" t="s">
        <v>207</v>
      </c>
      <c r="E42" s="7"/>
    </row>
    <row r="43" ht="20.25" spans="1:5">
      <c r="A43" s="6" t="s">
        <v>208</v>
      </c>
      <c r="E43" s="7"/>
    </row>
    <row r="44" ht="40.5" spans="1:5">
      <c r="A44" s="6" t="s">
        <v>209</v>
      </c>
      <c r="E44" s="7"/>
    </row>
    <row r="45" ht="60.75" spans="1:5">
      <c r="A45" s="6" t="s">
        <v>210</v>
      </c>
      <c r="E45" s="7"/>
    </row>
    <row r="46" ht="20.25" spans="1:5">
      <c r="A46" s="6" t="s">
        <v>211</v>
      </c>
      <c r="E46" s="7"/>
    </row>
    <row r="47" ht="20.25" spans="1:5">
      <c r="A47" s="6" t="s">
        <v>212</v>
      </c>
      <c r="E47" s="7"/>
    </row>
    <row r="48" ht="20.25" spans="1:5">
      <c r="A48" s="6" t="s">
        <v>213</v>
      </c>
      <c r="E48" s="7"/>
    </row>
    <row r="49" ht="20.25" spans="1:5">
      <c r="A49" s="6" t="s">
        <v>214</v>
      </c>
      <c r="E49" s="7"/>
    </row>
    <row r="50" ht="20.25" spans="1:5">
      <c r="A50" s="6" t="s">
        <v>215</v>
      </c>
      <c r="E50" s="7"/>
    </row>
    <row r="51" ht="29.1" customHeight="1" spans="1:5">
      <c r="A51" s="6" t="s">
        <v>216</v>
      </c>
      <c r="E51" s="7"/>
    </row>
    <row r="52" ht="20.25" spans="1:5">
      <c r="A52" s="6" t="s">
        <v>217</v>
      </c>
      <c r="E52" s="7"/>
    </row>
    <row r="53" ht="20.25" spans="1:5">
      <c r="A53" s="6" t="s">
        <v>218</v>
      </c>
      <c r="E53" s="7"/>
    </row>
    <row r="54" ht="20.25" spans="1:5">
      <c r="A54" s="3" t="s">
        <v>219</v>
      </c>
      <c r="E54" s="7"/>
    </row>
    <row r="55" ht="20.25" spans="1:5">
      <c r="A55" s="3" t="s">
        <v>220</v>
      </c>
      <c r="E55" s="4"/>
    </row>
    <row r="56" ht="20.25" spans="1:5">
      <c r="A56" s="6" t="s">
        <v>221</v>
      </c>
      <c r="E56" s="5"/>
    </row>
    <row r="57" ht="20.25" spans="1:5">
      <c r="A57" s="6" t="s">
        <v>222</v>
      </c>
      <c r="E57" s="9"/>
    </row>
    <row r="58" ht="20.25" spans="1:5">
      <c r="A58" s="6" t="s">
        <v>223</v>
      </c>
      <c r="E58" s="9"/>
    </row>
    <row r="59" ht="60.75" spans="1:5">
      <c r="A59" s="6" t="s">
        <v>224</v>
      </c>
      <c r="E59" s="9"/>
    </row>
    <row r="60" ht="40.5" spans="1:5">
      <c r="A60" s="6" t="s">
        <v>225</v>
      </c>
      <c r="E60" s="9"/>
    </row>
    <row r="61" ht="20.25" spans="1:5">
      <c r="A61" s="6" t="s">
        <v>226</v>
      </c>
      <c r="E61" s="9"/>
    </row>
    <row r="62" ht="81" spans="1:5">
      <c r="A62" s="6" t="s">
        <v>227</v>
      </c>
      <c r="E62" s="9"/>
    </row>
    <row r="63" ht="60.75" spans="1:5">
      <c r="A63" s="6" t="s">
        <v>228</v>
      </c>
      <c r="E63" s="9"/>
    </row>
    <row r="64" ht="29.1" customHeight="1" spans="1:5">
      <c r="A64" s="10" t="s">
        <v>229</v>
      </c>
      <c r="E64" s="9"/>
    </row>
    <row r="65" ht="20.25" spans="1:5">
      <c r="A65" s="10" t="s">
        <v>230</v>
      </c>
      <c r="E65" s="9"/>
    </row>
    <row r="66" ht="20.25" spans="1:5">
      <c r="A66" s="10" t="s">
        <v>231</v>
      </c>
      <c r="E66" s="9"/>
    </row>
    <row r="67" ht="20.25" spans="1:5">
      <c r="A67" s="10" t="s">
        <v>232</v>
      </c>
      <c r="E67" s="9"/>
    </row>
    <row r="68" ht="20.25" spans="1:5">
      <c r="A68" s="10" t="s">
        <v>233</v>
      </c>
      <c r="E68" s="9"/>
    </row>
    <row r="69" ht="20.25" spans="1:5">
      <c r="A69" s="10" t="s">
        <v>234</v>
      </c>
      <c r="E69" s="9"/>
    </row>
    <row r="70" ht="20.25" spans="1:5">
      <c r="A70" s="10" t="s">
        <v>235</v>
      </c>
      <c r="E70" s="9"/>
    </row>
    <row r="71" ht="20.25" spans="1:5">
      <c r="A71" s="10" t="s">
        <v>236</v>
      </c>
      <c r="E71" s="9"/>
    </row>
    <row r="72" ht="20.25" spans="1:5">
      <c r="A72" s="10" t="s">
        <v>237</v>
      </c>
      <c r="E72" s="9"/>
    </row>
    <row r="73" ht="20.25" spans="1:5">
      <c r="A73" s="10" t="s">
        <v>238</v>
      </c>
      <c r="E73" s="9"/>
    </row>
    <row r="74" ht="20.25" spans="1:5">
      <c r="A74" s="10" t="s">
        <v>239</v>
      </c>
      <c r="E74" s="9"/>
    </row>
    <row r="75" ht="20.25" spans="5:5">
      <c r="E75" s="9"/>
    </row>
  </sheetData>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showGridLines="0" showZeros="0" workbookViewId="0">
      <selection activeCell="A4" sqref="A4"/>
    </sheetView>
  </sheetViews>
  <sheetFormatPr defaultColWidth="9.16666666666667" defaultRowHeight="12.75" customHeight="1"/>
  <cols>
    <col min="1" max="3" width="53.8333333333333" customWidth="1"/>
    <col min="4" max="10" width="9.16666666666667" customWidth="1"/>
    <col min="11" max="11" width="8.33333333333333" customWidth="1"/>
  </cols>
  <sheetData>
    <row r="1" customHeight="1" spans="1:3">
      <c r="A1" s="75"/>
      <c r="B1" s="41"/>
      <c r="C1" s="41"/>
    </row>
    <row r="2" ht="18.75" customHeight="1" spans="1:11">
      <c r="A2" s="76" t="s">
        <v>39</v>
      </c>
      <c r="B2" s="76"/>
      <c r="C2" s="76"/>
      <c r="D2" s="77"/>
      <c r="E2" s="77"/>
      <c r="F2" s="77"/>
      <c r="G2" s="77"/>
      <c r="H2" s="77"/>
      <c r="I2" s="77"/>
      <c r="J2" s="77"/>
      <c r="K2" s="77"/>
    </row>
    <row r="3" customHeight="1" spans="1:3">
      <c r="A3" s="41"/>
      <c r="B3" s="41"/>
      <c r="C3" s="41"/>
    </row>
    <row r="4" ht="20.25" customHeight="1" spans="1:3">
      <c r="A4" s="78" t="s">
        <v>1</v>
      </c>
      <c r="B4" s="79"/>
      <c r="C4" s="80" t="s">
        <v>2</v>
      </c>
    </row>
    <row r="5" ht="20.25" customHeight="1" spans="1:3">
      <c r="A5" s="81" t="s">
        <v>3</v>
      </c>
      <c r="B5" s="82"/>
      <c r="C5" s="132" t="s">
        <v>40</v>
      </c>
    </row>
    <row r="6" ht="20.25" customHeight="1" spans="1:3">
      <c r="A6" s="20" t="s">
        <v>5</v>
      </c>
      <c r="B6" s="20" t="s">
        <v>6</v>
      </c>
      <c r="C6" s="132"/>
    </row>
    <row r="7" ht="20.25" customHeight="1" spans="1:3">
      <c r="A7" s="20"/>
      <c r="B7" s="20"/>
      <c r="C7" s="132"/>
    </row>
    <row r="8" ht="36.75" customHeight="1" spans="1:5">
      <c r="A8" s="20"/>
      <c r="B8" s="106"/>
      <c r="C8" s="132"/>
      <c r="E8" s="74"/>
    </row>
    <row r="9" ht="22.5" customHeight="1" spans="1:5">
      <c r="A9" s="84" t="s">
        <v>17</v>
      </c>
      <c r="B9" s="53">
        <f>'表—部门收支总表（公   开）'!B9</f>
        <v>39521493.134</v>
      </c>
      <c r="C9" s="24"/>
      <c r="E9" s="74"/>
    </row>
    <row r="10" ht="21.75" customHeight="1" spans="1:6">
      <c r="A10" s="33" t="s">
        <v>19</v>
      </c>
      <c r="B10" s="133">
        <f>'表—部门收支总表（公   开）'!B10</f>
        <v>9766000</v>
      </c>
      <c r="C10" s="24"/>
      <c r="D10" s="74"/>
      <c r="F10" s="74"/>
    </row>
    <row r="11" ht="21.75" customHeight="1" spans="1:6">
      <c r="A11" s="33" t="s">
        <v>21</v>
      </c>
      <c r="B11" s="53"/>
      <c r="C11" s="117"/>
      <c r="D11" s="74"/>
      <c r="E11" s="74"/>
      <c r="F11" s="74"/>
    </row>
    <row r="12" ht="21.75" customHeight="1" spans="1:5">
      <c r="A12" s="33" t="s">
        <v>23</v>
      </c>
      <c r="B12" s="134">
        <f>'表—部门收支总表（公   开）'!B12</f>
        <v>6641700</v>
      </c>
      <c r="C12" s="24"/>
      <c r="D12" s="74"/>
      <c r="E12" s="74"/>
    </row>
    <row r="13" ht="21.75" customHeight="1" spans="1:6">
      <c r="A13" s="33" t="s">
        <v>25</v>
      </c>
      <c r="B13" s="53">
        <f>'表—部门收支总表（公   开）'!B13</f>
        <v>0</v>
      </c>
      <c r="C13" s="24"/>
      <c r="D13" s="74"/>
      <c r="E13" s="74"/>
      <c r="F13" s="74"/>
    </row>
    <row r="14" ht="21.75" customHeight="1" spans="1:6">
      <c r="A14" s="33" t="s">
        <v>27</v>
      </c>
      <c r="B14" s="135"/>
      <c r="C14" s="117"/>
      <c r="D14" s="74"/>
      <c r="E14" s="74"/>
      <c r="F14" s="74"/>
    </row>
    <row r="15" ht="21.75" customHeight="1" spans="1:9">
      <c r="A15" s="33" t="s">
        <v>29</v>
      </c>
      <c r="B15" s="135"/>
      <c r="C15" s="24"/>
      <c r="D15" s="74"/>
      <c r="E15" s="74"/>
      <c r="F15" s="74"/>
      <c r="G15" s="74"/>
      <c r="H15" s="74"/>
      <c r="I15" s="74"/>
    </row>
    <row r="16" ht="21.75" customHeight="1" spans="1:9">
      <c r="A16" s="84" t="s">
        <v>31</v>
      </c>
      <c r="B16" s="53">
        <f>'表—部门收支总表（公   开）'!B16</f>
        <v>14130000</v>
      </c>
      <c r="C16" s="24"/>
      <c r="D16" s="74"/>
      <c r="E16" s="74"/>
      <c r="F16" s="74"/>
      <c r="G16" s="74"/>
      <c r="H16" s="74"/>
      <c r="I16" s="74"/>
    </row>
    <row r="17" ht="21.75" customHeight="1" spans="1:10">
      <c r="A17" s="84"/>
      <c r="B17" s="134"/>
      <c r="C17" s="24"/>
      <c r="D17" s="74"/>
      <c r="E17" s="74"/>
      <c r="F17" s="74"/>
      <c r="G17" s="74"/>
      <c r="H17" s="74"/>
      <c r="I17" s="74"/>
      <c r="J17" s="74"/>
    </row>
    <row r="18" ht="21.75" customHeight="1" spans="1:10">
      <c r="A18" s="84"/>
      <c r="B18" s="53"/>
      <c r="C18" s="24"/>
      <c r="D18" s="74"/>
      <c r="E18" s="74"/>
      <c r="F18" s="74"/>
      <c r="G18" s="74"/>
      <c r="H18" s="74"/>
      <c r="I18" s="74"/>
      <c r="J18" s="74"/>
    </row>
    <row r="19" ht="21.75" customHeight="1" spans="1:9">
      <c r="A19" s="84"/>
      <c r="B19" s="89"/>
      <c r="C19" s="24"/>
      <c r="D19" s="74"/>
      <c r="E19" s="74"/>
      <c r="F19" s="74"/>
      <c r="G19" s="74"/>
      <c r="H19" s="74"/>
      <c r="I19" s="74"/>
    </row>
    <row r="20" ht="21.75" customHeight="1" spans="1:9">
      <c r="A20" s="136"/>
      <c r="B20" s="137"/>
      <c r="C20" s="24"/>
      <c r="D20" s="74"/>
      <c r="E20" s="74"/>
      <c r="F20" s="74"/>
      <c r="G20" s="74"/>
      <c r="H20" s="74"/>
      <c r="I20" s="74"/>
    </row>
    <row r="21" s="74" customFormat="1" ht="21.75" customHeight="1" spans="1:3">
      <c r="A21" s="33"/>
      <c r="B21" s="96"/>
      <c r="C21" s="24"/>
    </row>
    <row r="22" ht="21.75" customHeight="1" spans="1:8">
      <c r="A22" s="84" t="s">
        <v>37</v>
      </c>
      <c r="B22" s="53">
        <f>SUM(B9:B21)</f>
        <v>70059193.134</v>
      </c>
      <c r="C22" s="24"/>
      <c r="D22" s="74"/>
      <c r="E22" s="74"/>
      <c r="F22" s="74"/>
      <c r="G22" s="74"/>
      <c r="H22" s="74"/>
    </row>
    <row r="23" ht="9.75" customHeight="1" spans="2:7">
      <c r="B23" s="74"/>
      <c r="C23" s="74"/>
      <c r="D23" s="74"/>
      <c r="E23" s="74"/>
      <c r="F23" s="74"/>
      <c r="G23" s="74"/>
    </row>
    <row r="24" ht="9.75" customHeight="1" spans="2:7">
      <c r="B24" s="74"/>
      <c r="C24" s="74"/>
      <c r="D24" s="74"/>
      <c r="E24" s="74"/>
      <c r="F24" s="74"/>
      <c r="G24" s="74"/>
    </row>
    <row r="25" ht="9.75" customHeight="1" spans="2:6">
      <c r="B25" s="74"/>
      <c r="C25" s="74"/>
      <c r="D25" s="74"/>
      <c r="F25" s="74"/>
    </row>
    <row r="26" customHeight="1" spans="2:6">
      <c r="B26" s="74"/>
      <c r="C26" s="74"/>
      <c r="D26" s="74"/>
      <c r="F26" s="74"/>
    </row>
    <row r="27" customHeight="1" spans="2:6">
      <c r="B27" s="74"/>
      <c r="C27" s="74"/>
      <c r="F27" s="74"/>
    </row>
    <row r="28" customHeight="1" spans="2:5">
      <c r="B28" s="74"/>
      <c r="C28" s="74"/>
      <c r="E28" s="74"/>
    </row>
    <row r="29" customHeight="1" spans="4:5">
      <c r="D29" s="74"/>
      <c r="E29" s="74"/>
    </row>
    <row r="30" customHeight="1" spans="3:4">
      <c r="C30" s="74"/>
      <c r="D30" s="74"/>
    </row>
  </sheetData>
  <sheetProtection formatCells="0" formatColumns="0" formatRows="0"/>
  <mergeCells count="5">
    <mergeCell ref="A2:C2"/>
    <mergeCell ref="A5:B5"/>
    <mergeCell ref="A6:A8"/>
    <mergeCell ref="B6:B8"/>
    <mergeCell ref="C5:C8"/>
  </mergeCells>
  <pageMargins left="1.47916666666667" right="0.388888888888889" top="0.609027777777778" bottom="0.609027777777778" header="0.5" footer="0.5"/>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3"/>
  <sheetViews>
    <sheetView showGridLines="0" showZeros="0" workbookViewId="0">
      <selection activeCell="A4" sqref="A4"/>
    </sheetView>
  </sheetViews>
  <sheetFormatPr defaultColWidth="9.16666666666667" defaultRowHeight="12.75" customHeight="1"/>
  <cols>
    <col min="1" max="1" width="30.6666666666667" customWidth="1"/>
    <col min="2" max="9" width="18.5" customWidth="1"/>
    <col min="10" max="17" width="9.16666666666667" customWidth="1"/>
    <col min="18" max="18" width="8.33333333333333" customWidth="1"/>
  </cols>
  <sheetData>
    <row r="1" customHeight="1" spans="1:9">
      <c r="A1" s="41"/>
      <c r="B1" s="41"/>
      <c r="C1" s="41"/>
      <c r="D1" s="41"/>
      <c r="E1" s="41"/>
      <c r="F1" s="41"/>
      <c r="G1" s="41"/>
      <c r="H1" s="41"/>
      <c r="I1" s="41"/>
    </row>
    <row r="2" ht="18.75" customHeight="1" spans="1:18">
      <c r="A2" s="76" t="s">
        <v>41</v>
      </c>
      <c r="B2" s="76"/>
      <c r="C2" s="76"/>
      <c r="D2" s="76"/>
      <c r="E2" s="76"/>
      <c r="F2" s="76"/>
      <c r="G2" s="76"/>
      <c r="H2" s="76"/>
      <c r="I2" s="76"/>
      <c r="J2" s="77"/>
      <c r="K2" s="77"/>
      <c r="L2" s="77"/>
      <c r="M2" s="77"/>
      <c r="N2" s="77"/>
      <c r="O2" s="77"/>
      <c r="P2" s="77"/>
      <c r="Q2" s="77"/>
      <c r="R2" s="77"/>
    </row>
    <row r="3" customHeight="1" spans="1:9">
      <c r="A3" s="41"/>
      <c r="B3" s="41"/>
      <c r="C3" s="41"/>
      <c r="D3" s="41"/>
      <c r="E3" s="41"/>
      <c r="F3" s="41"/>
      <c r="G3" s="41"/>
      <c r="H3" s="41"/>
      <c r="I3" s="41"/>
    </row>
    <row r="4" ht="20.25" customHeight="1" spans="1:9">
      <c r="A4" s="78" t="s">
        <v>1</v>
      </c>
      <c r="B4" s="128"/>
      <c r="C4" s="129"/>
      <c r="D4" s="129"/>
      <c r="E4" s="41"/>
      <c r="F4" s="71" t="s">
        <v>2</v>
      </c>
      <c r="G4" s="71"/>
      <c r="H4" s="71"/>
      <c r="I4" s="71"/>
    </row>
    <row r="5" ht="24" customHeight="1" spans="1:9">
      <c r="A5" s="81" t="s">
        <v>4</v>
      </c>
      <c r="B5" s="83"/>
      <c r="C5" s="83"/>
      <c r="D5" s="83"/>
      <c r="E5" s="83"/>
      <c r="F5" s="83"/>
      <c r="G5" s="83"/>
      <c r="H5" s="83"/>
      <c r="I5" s="83"/>
    </row>
    <row r="6" ht="24" customHeight="1" spans="1:10">
      <c r="A6" s="20" t="s">
        <v>5</v>
      </c>
      <c r="B6" s="20" t="s">
        <v>7</v>
      </c>
      <c r="C6" s="20"/>
      <c r="D6" s="20"/>
      <c r="E6" s="20"/>
      <c r="F6" s="20"/>
      <c r="G6" s="20"/>
      <c r="H6" s="20"/>
      <c r="I6" s="20"/>
      <c r="J6" s="74"/>
    </row>
    <row r="7" ht="24" customHeight="1" spans="1:9">
      <c r="A7" s="20"/>
      <c r="B7" s="20" t="s">
        <v>8</v>
      </c>
      <c r="C7" s="20" t="s">
        <v>9</v>
      </c>
      <c r="D7" s="20"/>
      <c r="E7" s="20" t="s">
        <v>10</v>
      </c>
      <c r="F7" s="20" t="s">
        <v>11</v>
      </c>
      <c r="G7" s="50" t="s">
        <v>12</v>
      </c>
      <c r="H7" s="50" t="s">
        <v>13</v>
      </c>
      <c r="I7" s="50" t="s">
        <v>14</v>
      </c>
    </row>
    <row r="8" ht="24" customHeight="1" spans="1:12">
      <c r="A8" s="20"/>
      <c r="B8" s="20"/>
      <c r="C8" s="130" t="s">
        <v>15</v>
      </c>
      <c r="D8" s="20" t="s">
        <v>42</v>
      </c>
      <c r="E8" s="20"/>
      <c r="F8" s="20"/>
      <c r="G8" s="131"/>
      <c r="H8" s="131"/>
      <c r="I8" s="131"/>
      <c r="L8" s="74"/>
    </row>
    <row r="9" ht="24" customHeight="1" spans="1:12">
      <c r="A9" s="115" t="s">
        <v>18</v>
      </c>
      <c r="B9" s="53">
        <f>SUM(B10:B12)</f>
        <v>35614993.134</v>
      </c>
      <c r="C9" s="53">
        <f t="shared" ref="C9:I9" si="0">SUM(C10:C12)</f>
        <v>35614993.134</v>
      </c>
      <c r="D9" s="53">
        <f t="shared" si="0"/>
        <v>29342993.134</v>
      </c>
      <c r="E9" s="53">
        <f t="shared" si="0"/>
        <v>0</v>
      </c>
      <c r="F9" s="53">
        <f t="shared" si="0"/>
        <v>0</v>
      </c>
      <c r="G9" s="53">
        <f t="shared" si="0"/>
        <v>0</v>
      </c>
      <c r="H9" s="53">
        <f t="shared" si="0"/>
        <v>0</v>
      </c>
      <c r="I9" s="53">
        <f t="shared" si="0"/>
        <v>0</v>
      </c>
      <c r="J9" s="74"/>
      <c r="L9" s="74"/>
    </row>
    <row r="10" ht="24" customHeight="1" spans="1:13">
      <c r="A10" s="97" t="s">
        <v>20</v>
      </c>
      <c r="B10" s="53">
        <f t="shared" ref="B10:B20" si="1">C10+E10+F10+G10+H10+I10</f>
        <v>22502760</v>
      </c>
      <c r="C10" s="53">
        <f>'表—部门收支总表（公   开）'!E10</f>
        <v>22502760</v>
      </c>
      <c r="D10" s="53">
        <f>'表—部门收支总表（公   开）'!F10</f>
        <v>22502760</v>
      </c>
      <c r="E10" s="53">
        <f>'表—部门收支总表（公   开）'!G10</f>
        <v>0</v>
      </c>
      <c r="F10" s="53">
        <f>'表—部门收支总表（公   开）'!H10</f>
        <v>0</v>
      </c>
      <c r="G10" s="53">
        <f>'表—部门收支总表（公   开）'!I10</f>
        <v>0</v>
      </c>
      <c r="H10" s="53">
        <f>'表—部门收支总表（公   开）'!J10</f>
        <v>0</v>
      </c>
      <c r="I10" s="53">
        <f>'表—部门收支总表（公   开）'!K10</f>
        <v>0</v>
      </c>
      <c r="J10" s="74"/>
      <c r="K10" s="74"/>
      <c r="M10" s="74"/>
    </row>
    <row r="11" ht="24" customHeight="1" spans="1:13">
      <c r="A11" s="97" t="s">
        <v>22</v>
      </c>
      <c r="B11" s="53">
        <f t="shared" si="1"/>
        <v>6302000</v>
      </c>
      <c r="C11" s="53">
        <f>'表—部门收支总表（公   开）'!E11</f>
        <v>6302000</v>
      </c>
      <c r="D11" s="53">
        <f>'表—部门收支总表（公   开）'!F11</f>
        <v>30000</v>
      </c>
      <c r="E11" s="53">
        <f>'表—部门收支总表（公   开）'!G11</f>
        <v>0</v>
      </c>
      <c r="F11" s="53">
        <f>'表—部门收支总表（公   开）'!H11</f>
        <v>0</v>
      </c>
      <c r="G11" s="53">
        <f>'表—部门收支总表（公   开）'!I11</f>
        <v>0</v>
      </c>
      <c r="H11" s="53">
        <f>'表—部门收支总表（公   开）'!J11</f>
        <v>0</v>
      </c>
      <c r="I11" s="53">
        <f>'表—部门收支总表（公   开）'!K11</f>
        <v>0</v>
      </c>
      <c r="J11" s="91"/>
      <c r="K11" s="74"/>
      <c r="L11" s="74"/>
      <c r="M11" s="74"/>
    </row>
    <row r="12" ht="24" customHeight="1" spans="1:12">
      <c r="A12" s="97" t="s">
        <v>24</v>
      </c>
      <c r="B12" s="53">
        <f t="shared" si="1"/>
        <v>6810233.13399999</v>
      </c>
      <c r="C12" s="53">
        <f>'表—部门收支总表（公   开）'!E12</f>
        <v>6810233.13399999</v>
      </c>
      <c r="D12" s="53">
        <f>'表—部门收支总表（公   开）'!F12</f>
        <v>6810233.13399999</v>
      </c>
      <c r="E12" s="53">
        <f>'表—部门收支总表（公   开）'!G12</f>
        <v>0</v>
      </c>
      <c r="F12" s="53">
        <f>'表—部门收支总表（公   开）'!H12</f>
        <v>0</v>
      </c>
      <c r="G12" s="53">
        <f>'表—部门收支总表（公   开）'!I12</f>
        <v>0</v>
      </c>
      <c r="H12" s="53">
        <f>'表—部门收支总表（公   开）'!J12</f>
        <v>0</v>
      </c>
      <c r="I12" s="53">
        <f>'表—部门收支总表（公   开）'!K12</f>
        <v>0</v>
      </c>
      <c r="J12" s="74"/>
      <c r="K12" s="74"/>
      <c r="L12" s="74"/>
    </row>
    <row r="13" ht="24" customHeight="1" spans="1:13">
      <c r="A13" s="115" t="s">
        <v>26</v>
      </c>
      <c r="B13" s="53">
        <f>'表—部门收支总表（公   开）'!D13</f>
        <v>33744200</v>
      </c>
      <c r="C13" s="53">
        <f>'表—部门收支总表（公   开）'!E13</f>
        <v>13672500</v>
      </c>
      <c r="D13" s="53">
        <f>'表—部门收支总表（公   开）'!F13</f>
        <v>10178500</v>
      </c>
      <c r="E13" s="53">
        <f t="shared" ref="E13:H13" si="2">SUM(E14:E20)</f>
        <v>6641700</v>
      </c>
      <c r="F13" s="53">
        <f t="shared" si="2"/>
        <v>0</v>
      </c>
      <c r="G13" s="53">
        <f t="shared" si="2"/>
        <v>0</v>
      </c>
      <c r="H13" s="53">
        <f t="shared" si="2"/>
        <v>0</v>
      </c>
      <c r="I13" s="53">
        <f>'表—部门收支总表（公   开）'!K13</f>
        <v>14130000</v>
      </c>
      <c r="J13" s="74"/>
      <c r="K13" s="74"/>
      <c r="L13" s="74"/>
      <c r="M13" s="74"/>
    </row>
    <row r="14" ht="24" customHeight="1" spans="1:13">
      <c r="A14" s="97" t="s">
        <v>28</v>
      </c>
      <c r="B14" s="53">
        <f t="shared" si="1"/>
        <v>34444200</v>
      </c>
      <c r="C14" s="53">
        <f>'表—部门收支总表（公   开）'!E14</f>
        <v>13672500</v>
      </c>
      <c r="D14" s="53">
        <f>'表—部门收支总表（公   开）'!F14</f>
        <v>10178500</v>
      </c>
      <c r="E14" s="53">
        <f>'表—部门收支总表（公   开）'!G14</f>
        <v>6641700</v>
      </c>
      <c r="F14" s="53">
        <f>'表—部门收支总表（公   开）'!H14</f>
        <v>0</v>
      </c>
      <c r="G14" s="53">
        <f>'表—部门收支总表（公   开）'!I14</f>
        <v>0</v>
      </c>
      <c r="H14" s="53">
        <f>'表—部门收支总表（公   开）'!J14</f>
        <v>0</v>
      </c>
      <c r="I14" s="53">
        <f>'表—部门收支总表（公   开）'!K14</f>
        <v>14130000</v>
      </c>
      <c r="J14" s="91"/>
      <c r="K14" s="74"/>
      <c r="L14" s="74"/>
      <c r="M14" s="74"/>
    </row>
    <row r="15" ht="24" customHeight="1" spans="1:16">
      <c r="A15" s="97" t="s">
        <v>30</v>
      </c>
      <c r="B15" s="53">
        <f t="shared" si="1"/>
        <v>0</v>
      </c>
      <c r="C15" s="53">
        <f>'表—部门收支总表（公   开）'!E15</f>
        <v>0</v>
      </c>
      <c r="D15" s="53">
        <f>'表—部门收支总表（公   开）'!F15</f>
        <v>0</v>
      </c>
      <c r="E15" s="53">
        <f>'表—部门收支总表（公   开）'!G15</f>
        <v>0</v>
      </c>
      <c r="F15" s="53">
        <f>'表—部门收支总表（公   开）'!H15</f>
        <v>0</v>
      </c>
      <c r="G15" s="53">
        <f>'表—部门收支总表（公   开）'!I15</f>
        <v>0</v>
      </c>
      <c r="H15" s="53">
        <f>'表—部门收支总表（公   开）'!J15</f>
        <v>0</v>
      </c>
      <c r="I15" s="53">
        <f>'表—部门收支总表（公   开）'!K15</f>
        <v>0</v>
      </c>
      <c r="J15" s="74"/>
      <c r="K15" s="74"/>
      <c r="L15" s="74"/>
      <c r="M15" s="74"/>
      <c r="N15" s="74"/>
      <c r="O15" s="74"/>
      <c r="P15" s="74"/>
    </row>
    <row r="16" ht="24" customHeight="1" spans="1:16">
      <c r="A16" s="97" t="s">
        <v>32</v>
      </c>
      <c r="B16" s="53">
        <f t="shared" si="1"/>
        <v>0</v>
      </c>
      <c r="C16" s="53">
        <f>'表—部门收支总表（公   开）'!E16</f>
        <v>0</v>
      </c>
      <c r="D16" s="53">
        <f>'表—部门收支总表（公   开）'!F16</f>
        <v>0</v>
      </c>
      <c r="E16" s="53">
        <f>'表—部门收支总表（公   开）'!G16</f>
        <v>0</v>
      </c>
      <c r="F16" s="53">
        <f>'表—部门收支总表（公   开）'!H16</f>
        <v>0</v>
      </c>
      <c r="G16" s="53">
        <f>'表—部门收支总表（公   开）'!I16</f>
        <v>0</v>
      </c>
      <c r="H16" s="53">
        <f>'表—部门收支总表（公   开）'!J16</f>
        <v>0</v>
      </c>
      <c r="I16" s="53">
        <f>'表—部门收支总表（公   开）'!K16</f>
        <v>0</v>
      </c>
      <c r="J16" s="74"/>
      <c r="K16" s="74"/>
      <c r="L16" s="74"/>
      <c r="M16" s="74"/>
      <c r="N16" s="74"/>
      <c r="O16" s="74"/>
      <c r="P16" s="74"/>
    </row>
    <row r="17" ht="24" customHeight="1" spans="1:17">
      <c r="A17" s="97" t="s">
        <v>33</v>
      </c>
      <c r="B17" s="53">
        <f t="shared" si="1"/>
        <v>0</v>
      </c>
      <c r="C17" s="53">
        <f>'表—部门收支总表（公   开）'!E17</f>
        <v>0</v>
      </c>
      <c r="D17" s="53">
        <f>'表—部门收支总表（公   开）'!F17</f>
        <v>0</v>
      </c>
      <c r="E17" s="53">
        <f>'表—部门收支总表（公   开）'!G17</f>
        <v>0</v>
      </c>
      <c r="F17" s="53">
        <f>'表—部门收支总表（公   开）'!H17</f>
        <v>0</v>
      </c>
      <c r="G17" s="53">
        <f>'表—部门收支总表（公   开）'!I17</f>
        <v>0</v>
      </c>
      <c r="H17" s="53">
        <f>'表—部门收支总表（公   开）'!J17</f>
        <v>0</v>
      </c>
      <c r="I17" s="53">
        <f>'表—部门收支总表（公   开）'!K17</f>
        <v>0</v>
      </c>
      <c r="J17" s="74"/>
      <c r="K17" s="74"/>
      <c r="L17" s="74"/>
      <c r="M17" s="74"/>
      <c r="N17" s="74"/>
      <c r="O17" s="74"/>
      <c r="P17" s="74"/>
      <c r="Q17" s="74"/>
    </row>
    <row r="18" ht="24" customHeight="1" spans="1:17">
      <c r="A18" s="97" t="s">
        <v>34</v>
      </c>
      <c r="B18" s="53">
        <f t="shared" si="1"/>
        <v>0</v>
      </c>
      <c r="C18" s="53">
        <f>'表—部门收支总表（公   开）'!E18</f>
        <v>0</v>
      </c>
      <c r="D18" s="53">
        <f>'表—部门收支总表（公   开）'!F18</f>
        <v>0</v>
      </c>
      <c r="E18" s="53">
        <f>'表—部门收支总表（公   开）'!G18</f>
        <v>0</v>
      </c>
      <c r="F18" s="53">
        <f>'表—部门收支总表（公   开）'!H18</f>
        <v>0</v>
      </c>
      <c r="G18" s="53">
        <f>'表—部门收支总表（公   开）'!I18</f>
        <v>0</v>
      </c>
      <c r="H18" s="53">
        <f>'表—部门收支总表（公   开）'!J18</f>
        <v>0</v>
      </c>
      <c r="I18" s="53">
        <f>'表—部门收支总表（公   开）'!K18</f>
        <v>0</v>
      </c>
      <c r="J18" s="74"/>
      <c r="K18" s="74"/>
      <c r="L18" s="74"/>
      <c r="M18" s="74"/>
      <c r="N18" s="74"/>
      <c r="O18" s="74"/>
      <c r="P18" s="74"/>
      <c r="Q18" s="74"/>
    </row>
    <row r="19" ht="24" customHeight="1" spans="1:16">
      <c r="A19" s="97" t="s">
        <v>35</v>
      </c>
      <c r="B19" s="53">
        <f t="shared" si="1"/>
        <v>0</v>
      </c>
      <c r="C19" s="53">
        <f>'表—部门收支总表（公   开）'!E19</f>
        <v>0</v>
      </c>
      <c r="D19" s="53">
        <f>'表—部门收支总表（公   开）'!F19</f>
        <v>0</v>
      </c>
      <c r="E19" s="53">
        <f>'表—部门收支总表（公   开）'!G19</f>
        <v>0</v>
      </c>
      <c r="F19" s="53">
        <f>'表—部门收支总表（公   开）'!H19</f>
        <v>0</v>
      </c>
      <c r="G19" s="53">
        <f>'表—部门收支总表（公   开）'!I19</f>
        <v>0</v>
      </c>
      <c r="H19" s="53">
        <f>'表—部门收支总表（公   开）'!J19</f>
        <v>0</v>
      </c>
      <c r="I19" s="53">
        <f>'表—部门收支总表（公   开）'!K19</f>
        <v>0</v>
      </c>
      <c r="J19" s="74"/>
      <c r="K19" s="74"/>
      <c r="L19" s="74"/>
      <c r="M19" s="74"/>
      <c r="N19" s="74"/>
      <c r="O19" s="74"/>
      <c r="P19" s="74"/>
    </row>
    <row r="20" ht="24" customHeight="1" spans="1:16">
      <c r="A20" s="97" t="s">
        <v>36</v>
      </c>
      <c r="B20" s="53">
        <f t="shared" si="1"/>
        <v>0</v>
      </c>
      <c r="C20" s="53">
        <f>'表—部门收支总表（公   开）'!E20</f>
        <v>0</v>
      </c>
      <c r="D20" s="53">
        <f>'表—部门收支总表（公   开）'!F20</f>
        <v>0</v>
      </c>
      <c r="E20" s="53">
        <f>'表—部门收支总表（公   开）'!G20</f>
        <v>0</v>
      </c>
      <c r="F20" s="53">
        <f>'表—部门收支总表（公   开）'!H20</f>
        <v>0</v>
      </c>
      <c r="G20" s="53">
        <f>'表—部门收支总表（公   开）'!I20</f>
        <v>0</v>
      </c>
      <c r="H20" s="53">
        <f>'表—部门收支总表（公   开）'!J20</f>
        <v>0</v>
      </c>
      <c r="I20" s="53">
        <f>'表—部门收支总表（公   开）'!K20</f>
        <v>0</v>
      </c>
      <c r="J20" s="74"/>
      <c r="K20" s="74"/>
      <c r="L20" s="74"/>
      <c r="M20" s="74"/>
      <c r="N20" s="74"/>
      <c r="O20" s="74"/>
      <c r="P20" s="74"/>
    </row>
    <row r="21" s="74" customFormat="1" ht="24" customHeight="1" spans="1:9">
      <c r="A21" s="97"/>
      <c r="B21" s="117"/>
      <c r="C21" s="117"/>
      <c r="D21" s="117"/>
      <c r="E21" s="24"/>
      <c r="F21" s="24"/>
      <c r="G21" s="24"/>
      <c r="H21" s="24"/>
      <c r="I21" s="24"/>
    </row>
    <row r="22" ht="24" customHeight="1" spans="1:15">
      <c r="A22" s="115" t="s">
        <v>38</v>
      </c>
      <c r="B22" s="53">
        <f>B9+B13</f>
        <v>69359193.134</v>
      </c>
      <c r="C22" s="53">
        <f t="shared" ref="C22:I22" si="3">C9+C13</f>
        <v>49287493.134</v>
      </c>
      <c r="D22" s="53">
        <f t="shared" si="3"/>
        <v>39521493.134</v>
      </c>
      <c r="E22" s="53">
        <f t="shared" si="3"/>
        <v>6641700</v>
      </c>
      <c r="F22" s="53">
        <f t="shared" si="3"/>
        <v>0</v>
      </c>
      <c r="G22" s="53">
        <f t="shared" si="3"/>
        <v>0</v>
      </c>
      <c r="H22" s="53">
        <f t="shared" si="3"/>
        <v>0</v>
      </c>
      <c r="I22" s="53">
        <f t="shared" si="3"/>
        <v>14130000</v>
      </c>
      <c r="J22" s="74"/>
      <c r="K22" s="74"/>
      <c r="L22" s="74"/>
      <c r="M22" s="74"/>
      <c r="N22" s="74"/>
      <c r="O22" s="74"/>
    </row>
    <row r="23" ht="9.75" customHeight="1" spans="2:14">
      <c r="B23" s="74"/>
      <c r="C23" s="74"/>
      <c r="D23" s="74"/>
      <c r="E23" s="74"/>
      <c r="F23" s="74"/>
      <c r="G23" s="74"/>
      <c r="H23" s="74"/>
      <c r="I23" s="74"/>
      <c r="J23" s="74"/>
      <c r="K23" s="74"/>
      <c r="L23" s="74"/>
      <c r="M23" s="74"/>
      <c r="N23" s="74"/>
    </row>
    <row r="24" ht="9.75" customHeight="1" spans="1:14">
      <c r="A24" s="74"/>
      <c r="C24" s="74"/>
      <c r="D24" s="74"/>
      <c r="H24" s="74"/>
      <c r="I24" s="74"/>
      <c r="J24" s="74"/>
      <c r="K24" s="74"/>
      <c r="L24" s="74"/>
      <c r="M24" s="74"/>
      <c r="N24" s="74"/>
    </row>
    <row r="25" ht="9.75" customHeight="1" spans="4:13">
      <c r="D25" s="74"/>
      <c r="E25" s="74"/>
      <c r="F25" s="74"/>
      <c r="G25" s="74"/>
      <c r="H25" s="74"/>
      <c r="I25" s="74"/>
      <c r="J25" s="74"/>
      <c r="K25" s="74"/>
      <c r="M25" s="74"/>
    </row>
    <row r="26" customHeight="1" spans="5:13">
      <c r="E26" s="74"/>
      <c r="F26" s="74"/>
      <c r="G26" s="74"/>
      <c r="I26" s="74"/>
      <c r="J26" s="74"/>
      <c r="K26" s="74"/>
      <c r="M26" s="74"/>
    </row>
    <row r="27" customHeight="1" spans="5:13">
      <c r="E27" s="74"/>
      <c r="F27" s="74"/>
      <c r="G27" s="74"/>
      <c r="H27" s="74"/>
      <c r="I27" s="74"/>
      <c r="J27" s="74"/>
      <c r="M27" s="74"/>
    </row>
    <row r="28" customHeight="1" spans="1:12">
      <c r="A28" s="74"/>
      <c r="E28" s="74"/>
      <c r="F28" s="74"/>
      <c r="G28" s="74"/>
      <c r="H28" s="74"/>
      <c r="I28" s="74"/>
      <c r="J28" s="74"/>
      <c r="L28" s="74"/>
    </row>
    <row r="29" customHeight="1" spans="1:12">
      <c r="A29" s="74"/>
      <c r="F29" s="74"/>
      <c r="G29" s="74"/>
      <c r="H29" s="74"/>
      <c r="I29" s="74"/>
      <c r="K29" s="74"/>
      <c r="L29" s="74"/>
    </row>
    <row r="30" customHeight="1" spans="10:11">
      <c r="J30" s="74"/>
      <c r="K30" s="74"/>
    </row>
    <row r="31" customHeight="1" spans="1:9">
      <c r="A31" s="74"/>
      <c r="H31" s="74"/>
      <c r="I31" s="74"/>
    </row>
    <row r="32" customHeight="1" spans="1:8">
      <c r="A32" s="74"/>
      <c r="B32" s="74"/>
      <c r="C32" s="74"/>
      <c r="F32" s="74"/>
      <c r="G32" s="74"/>
      <c r="H32" s="74"/>
    </row>
    <row r="33" customHeight="1" spans="3:5">
      <c r="C33" s="74"/>
      <c r="D33" s="74"/>
      <c r="E33" s="74"/>
    </row>
  </sheetData>
  <sheetProtection formatCells="0" formatColumns="0" formatRows="0"/>
  <mergeCells count="12">
    <mergeCell ref="A2:I2"/>
    <mergeCell ref="F4:I4"/>
    <mergeCell ref="A5:I5"/>
    <mergeCell ref="B6:I6"/>
    <mergeCell ref="C7:D7"/>
    <mergeCell ref="A6:A8"/>
    <mergeCell ref="B7:B8"/>
    <mergeCell ref="E7:E8"/>
    <mergeCell ref="F7:F8"/>
    <mergeCell ref="G7:G8"/>
    <mergeCell ref="H7:H8"/>
    <mergeCell ref="I7:I8"/>
  </mergeCells>
  <pageMargins left="0.76875" right="0.388888888888889" top="0.609027777777778" bottom="0.609027777777778" header="0.5" footer="0.5"/>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showGridLines="0" showZeros="0" workbookViewId="0">
      <selection activeCell="H14" sqref="H14"/>
    </sheetView>
  </sheetViews>
  <sheetFormatPr defaultColWidth="9.16666666666667" defaultRowHeight="11.25"/>
  <cols>
    <col min="1" max="1" width="22.5" customWidth="1"/>
    <col min="2" max="3" width="14.8333333333333" customWidth="1"/>
    <col min="4" max="4" width="15.8333333333333" customWidth="1"/>
    <col min="5" max="8" width="10.6666666666667" customWidth="1"/>
    <col min="9" max="10" width="14.8333333333333" customWidth="1"/>
    <col min="11" max="11" width="15.8333333333333" customWidth="1"/>
    <col min="12" max="12" width="11.8333333333333" customWidth="1"/>
    <col min="13" max="13" width="16.5" customWidth="1"/>
    <col min="14" max="14" width="16.3333333333333" customWidth="1"/>
  </cols>
  <sheetData>
    <row r="1" customFormat="1" ht="12.75" customHeight="1" spans="1:1">
      <c r="A1" s="113" t="s">
        <v>43</v>
      </c>
    </row>
    <row r="2" customFormat="1" ht="30.75" customHeight="1" spans="1:14">
      <c r="A2" s="32" t="s">
        <v>44</v>
      </c>
      <c r="B2" s="32"/>
      <c r="C2" s="32"/>
      <c r="D2" s="32"/>
      <c r="E2" s="32"/>
      <c r="F2" s="32"/>
      <c r="G2" s="32"/>
      <c r="H2" s="32"/>
      <c r="I2" s="32"/>
      <c r="J2" s="32"/>
      <c r="K2" s="32"/>
      <c r="L2" s="32"/>
      <c r="M2" s="32"/>
      <c r="N2" s="32"/>
    </row>
    <row r="3" customFormat="1" ht="12.75" customHeight="1"/>
    <row r="4" customFormat="1" ht="17.25" customHeight="1" spans="1:14">
      <c r="A4" s="74"/>
      <c r="B4" s="119"/>
      <c r="N4" s="125" t="s">
        <v>2</v>
      </c>
    </row>
    <row r="5" customFormat="1" ht="18" customHeight="1" spans="1:14">
      <c r="A5" s="37" t="s">
        <v>45</v>
      </c>
      <c r="B5" s="20" t="s">
        <v>46</v>
      </c>
      <c r="C5" s="20"/>
      <c r="D5" s="20"/>
      <c r="E5" s="20"/>
      <c r="F5" s="20"/>
      <c r="G5" s="20"/>
      <c r="H5" s="20"/>
      <c r="I5" s="126" t="s">
        <v>47</v>
      </c>
      <c r="J5" s="20"/>
      <c r="K5" s="20"/>
      <c r="L5" s="20"/>
      <c r="M5" s="20"/>
      <c r="N5" s="20"/>
    </row>
    <row r="6" customFormat="1" ht="22.5" customHeight="1" spans="1:14">
      <c r="A6" s="37"/>
      <c r="B6" s="21" t="s">
        <v>48</v>
      </c>
      <c r="C6" s="120" t="s">
        <v>49</v>
      </c>
      <c r="D6" s="21" t="s">
        <v>10</v>
      </c>
      <c r="E6" s="21" t="s">
        <v>11</v>
      </c>
      <c r="F6" s="21" t="s">
        <v>13</v>
      </c>
      <c r="G6" s="121" t="s">
        <v>12</v>
      </c>
      <c r="H6" s="120" t="s">
        <v>50</v>
      </c>
      <c r="I6" s="20" t="s">
        <v>48</v>
      </c>
      <c r="J6" s="20" t="s">
        <v>51</v>
      </c>
      <c r="K6" s="20"/>
      <c r="L6" s="20"/>
      <c r="M6" s="20"/>
      <c r="N6" s="50" t="s">
        <v>52</v>
      </c>
    </row>
    <row r="7" customFormat="1" ht="22.5" customHeight="1" spans="1:14">
      <c r="A7" s="122"/>
      <c r="B7" s="106"/>
      <c r="C7" s="121"/>
      <c r="D7" s="106"/>
      <c r="E7" s="106"/>
      <c r="F7" s="106"/>
      <c r="G7" s="120"/>
      <c r="H7" s="121"/>
      <c r="I7" s="106"/>
      <c r="J7" s="20" t="s">
        <v>15</v>
      </c>
      <c r="K7" s="127" t="s">
        <v>53</v>
      </c>
      <c r="L7" s="127" t="s">
        <v>54</v>
      </c>
      <c r="M7" s="127" t="s">
        <v>55</v>
      </c>
      <c r="N7" s="121"/>
    </row>
    <row r="8" customFormat="1" ht="24.95" customHeight="1" spans="1:14">
      <c r="A8" s="123" t="s">
        <v>56</v>
      </c>
      <c r="B8" s="123">
        <f t="shared" ref="B8:B11" si="0">C8+D8+E8+F8+G8+H8</f>
        <v>70059193.134</v>
      </c>
      <c r="C8" s="123">
        <f>[1]表1—2017年县直部门和单位收支预算表!C7</f>
        <v>49287493.134</v>
      </c>
      <c r="D8" s="123">
        <f>[1]表1—2017年县直部门和单位收支预算表!F7</f>
        <v>6641700</v>
      </c>
      <c r="E8" s="123">
        <f>[1]表1—2017年县直部门和单位收支预算表!G7</f>
        <v>0</v>
      </c>
      <c r="F8" s="123"/>
      <c r="G8" s="123"/>
      <c r="H8" s="123">
        <f>[1]表1—2017年县直部门和单位收支预算表!I25</f>
        <v>14130000</v>
      </c>
      <c r="I8" s="123">
        <f ca="1" t="shared" ref="I8:I23" si="1">J8+N8</f>
        <v>70059193.134</v>
      </c>
      <c r="J8" s="123">
        <f ca="1" t="shared" ref="J8:J23" si="2">SUM(K8:M8)</f>
        <v>35614993.134</v>
      </c>
      <c r="K8" s="123">
        <f ca="1">'[1]表2—部门收支总表（公   开）'!D10</f>
        <v>22502760</v>
      </c>
      <c r="L8" s="123">
        <f ca="1">'[1]表2—部门收支总表（公   开）'!D11</f>
        <v>6302000</v>
      </c>
      <c r="M8" s="123">
        <f ca="1">'[1]表2—部门收支总表（公   开）'!D12</f>
        <v>6810233.13399999</v>
      </c>
      <c r="N8" s="123">
        <f ca="1">'[1]表2—部门收支总表（公   开）'!D13</f>
        <v>34444200</v>
      </c>
    </row>
    <row r="9" customFormat="1" ht="24.95" customHeight="1" spans="1:14">
      <c r="A9" s="123" t="s">
        <v>56</v>
      </c>
      <c r="B9" s="123">
        <f t="shared" ref="B9:N9" si="3">SUM(B10:B11)</f>
        <v>70059193.134</v>
      </c>
      <c r="C9" s="123">
        <f t="shared" si="3"/>
        <v>49287493.134</v>
      </c>
      <c r="D9" s="123">
        <f t="shared" si="3"/>
        <v>6641700</v>
      </c>
      <c r="E9" s="123">
        <f t="shared" si="3"/>
        <v>0</v>
      </c>
      <c r="F9" s="123">
        <f t="shared" si="3"/>
        <v>0</v>
      </c>
      <c r="G9" s="123">
        <f t="shared" si="3"/>
        <v>0</v>
      </c>
      <c r="H9" s="123">
        <f t="shared" si="3"/>
        <v>14130000</v>
      </c>
      <c r="I9" s="123">
        <f ca="1" t="shared" si="3"/>
        <v>70059193.134</v>
      </c>
      <c r="J9" s="123">
        <f ca="1" t="shared" si="3"/>
        <v>35614993.134</v>
      </c>
      <c r="K9" s="123">
        <f t="shared" si="3"/>
        <v>22502760</v>
      </c>
      <c r="L9" s="123">
        <f t="shared" si="3"/>
        <v>6302000</v>
      </c>
      <c r="M9" s="123">
        <f t="shared" si="3"/>
        <v>6810233.13399999</v>
      </c>
      <c r="N9" s="123">
        <f t="shared" si="3"/>
        <v>34444200</v>
      </c>
    </row>
    <row r="10" customFormat="1" ht="24.95" customHeight="1" spans="1:14">
      <c r="A10" s="123" t="s">
        <v>57</v>
      </c>
      <c r="B10" s="123">
        <f t="shared" si="0"/>
        <v>69359193.134</v>
      </c>
      <c r="C10" s="123">
        <v>48587493.134</v>
      </c>
      <c r="D10" s="123">
        <v>6641700</v>
      </c>
      <c r="E10" s="123"/>
      <c r="F10" s="123"/>
      <c r="G10" s="123"/>
      <c r="H10" s="123">
        <v>14130000</v>
      </c>
      <c r="I10" s="123">
        <f ca="1" t="shared" si="1"/>
        <v>69359193.134</v>
      </c>
      <c r="J10" s="123">
        <f ca="1" t="shared" si="2"/>
        <v>35614993.134</v>
      </c>
      <c r="K10" s="123">
        <v>22502760</v>
      </c>
      <c r="L10" s="123">
        <v>6302000</v>
      </c>
      <c r="M10" s="123">
        <v>6810233.13399999</v>
      </c>
      <c r="N10" s="123">
        <v>33744200</v>
      </c>
    </row>
    <row r="11" customFormat="1" ht="24.95" customHeight="1" spans="1:15">
      <c r="A11" s="123" t="s">
        <v>58</v>
      </c>
      <c r="B11" s="123">
        <f t="shared" si="0"/>
        <v>700000</v>
      </c>
      <c r="C11" s="123">
        <v>700000</v>
      </c>
      <c r="D11" s="123">
        <v>0</v>
      </c>
      <c r="E11" s="123"/>
      <c r="F11" s="123"/>
      <c r="G11" s="123"/>
      <c r="H11" s="123"/>
      <c r="I11" s="123">
        <f ca="1" t="shared" si="1"/>
        <v>700000</v>
      </c>
      <c r="J11" s="123">
        <f ca="1" t="shared" si="2"/>
        <v>0</v>
      </c>
      <c r="K11" s="24"/>
      <c r="L11" s="24"/>
      <c r="M11" s="24"/>
      <c r="N11" s="123">
        <v>700000</v>
      </c>
      <c r="O11" s="74"/>
    </row>
    <row r="12" customFormat="1" ht="24.95" customHeight="1" spans="1:15">
      <c r="A12" s="123"/>
      <c r="B12" s="123">
        <f t="shared" ref="B12:B23" si="4">SUM(C12:H12)</f>
        <v>0</v>
      </c>
      <c r="C12" s="123"/>
      <c r="D12" s="123"/>
      <c r="E12" s="123"/>
      <c r="F12" s="123"/>
      <c r="G12" s="123"/>
      <c r="H12" s="123"/>
      <c r="I12" s="123">
        <f ca="1" t="shared" si="1"/>
        <v>0</v>
      </c>
      <c r="J12" s="123">
        <f ca="1" t="shared" si="2"/>
        <v>0</v>
      </c>
      <c r="K12" s="124"/>
      <c r="L12" s="123"/>
      <c r="M12" s="123"/>
      <c r="N12" s="123"/>
      <c r="O12" s="74"/>
    </row>
    <row r="13" customFormat="1" ht="24.95" customHeight="1" spans="1:15">
      <c r="A13" s="123"/>
      <c r="B13" s="123">
        <f t="shared" si="4"/>
        <v>0</v>
      </c>
      <c r="C13" s="123"/>
      <c r="D13" s="123"/>
      <c r="E13" s="123"/>
      <c r="F13" s="123"/>
      <c r="G13" s="123"/>
      <c r="H13" s="123"/>
      <c r="I13" s="123">
        <f ca="1" t="shared" si="1"/>
        <v>0</v>
      </c>
      <c r="J13" s="123">
        <f ca="1" t="shared" si="2"/>
        <v>0</v>
      </c>
      <c r="K13" s="124"/>
      <c r="L13" s="123"/>
      <c r="M13" s="124"/>
      <c r="N13" s="123"/>
      <c r="O13" s="74"/>
    </row>
    <row r="14" customFormat="1" ht="24.95" customHeight="1" spans="1:14">
      <c r="A14" s="123"/>
      <c r="B14" s="123">
        <f t="shared" si="4"/>
        <v>0</v>
      </c>
      <c r="C14" s="123"/>
      <c r="D14" s="123"/>
      <c r="E14" s="123"/>
      <c r="F14" s="123"/>
      <c r="G14" s="123"/>
      <c r="H14" s="123"/>
      <c r="I14" s="123">
        <f ca="1" t="shared" si="1"/>
        <v>0</v>
      </c>
      <c r="J14" s="123">
        <f ca="1" t="shared" si="2"/>
        <v>0</v>
      </c>
      <c r="K14" s="124"/>
      <c r="L14" s="124"/>
      <c r="M14" s="124"/>
      <c r="N14" s="123"/>
    </row>
    <row r="15" customFormat="1" ht="24.95" customHeight="1" spans="1:15">
      <c r="A15" s="123"/>
      <c r="B15" s="123">
        <f t="shared" si="4"/>
        <v>0</v>
      </c>
      <c r="C15" s="124"/>
      <c r="D15" s="124"/>
      <c r="E15" s="123"/>
      <c r="F15" s="123"/>
      <c r="G15" s="123"/>
      <c r="H15" s="124"/>
      <c r="I15" s="123">
        <f ca="1" t="shared" si="1"/>
        <v>0</v>
      </c>
      <c r="J15" s="123">
        <f ca="1" t="shared" si="2"/>
        <v>0</v>
      </c>
      <c r="K15" s="124"/>
      <c r="L15" s="124"/>
      <c r="M15" s="124"/>
      <c r="N15" s="123"/>
      <c r="O15" s="74"/>
    </row>
    <row r="16" customFormat="1" ht="24.95" customHeight="1" spans="1:15">
      <c r="A16" s="124"/>
      <c r="B16" s="123">
        <f t="shared" si="4"/>
        <v>0</v>
      </c>
      <c r="C16" s="124"/>
      <c r="D16" s="124"/>
      <c r="E16" s="124"/>
      <c r="F16" s="123"/>
      <c r="G16" s="123"/>
      <c r="H16" s="124"/>
      <c r="I16" s="123">
        <f ca="1" t="shared" si="1"/>
        <v>0</v>
      </c>
      <c r="J16" s="123">
        <f ca="1" t="shared" si="2"/>
        <v>0</v>
      </c>
      <c r="K16" s="124"/>
      <c r="L16" s="124"/>
      <c r="M16" s="123"/>
      <c r="N16" s="124"/>
      <c r="O16" s="74"/>
    </row>
    <row r="17" customFormat="1" ht="24.95" customHeight="1" spans="1:15">
      <c r="A17" s="124"/>
      <c r="B17" s="123">
        <f t="shared" si="4"/>
        <v>0</v>
      </c>
      <c r="C17" s="123"/>
      <c r="D17" s="123"/>
      <c r="E17" s="124"/>
      <c r="F17" s="123"/>
      <c r="G17" s="123"/>
      <c r="H17" s="124"/>
      <c r="I17" s="123">
        <f ca="1" t="shared" si="1"/>
        <v>0</v>
      </c>
      <c r="J17" s="123">
        <f ca="1" t="shared" si="2"/>
        <v>0</v>
      </c>
      <c r="K17" s="124"/>
      <c r="L17" s="124"/>
      <c r="M17" s="123"/>
      <c r="N17" s="124"/>
      <c r="O17" s="74"/>
    </row>
    <row r="18" customFormat="1" ht="24.95" customHeight="1" spans="1:14">
      <c r="A18" s="124"/>
      <c r="B18" s="123">
        <f t="shared" si="4"/>
        <v>0</v>
      </c>
      <c r="C18" s="124"/>
      <c r="D18" s="124"/>
      <c r="E18" s="124"/>
      <c r="F18" s="124"/>
      <c r="G18" s="124"/>
      <c r="H18" s="124"/>
      <c r="I18" s="123">
        <f ca="1" t="shared" si="1"/>
        <v>0</v>
      </c>
      <c r="J18" s="123">
        <f ca="1" t="shared" si="2"/>
        <v>0</v>
      </c>
      <c r="K18" s="124"/>
      <c r="L18" s="124"/>
      <c r="M18" s="123"/>
      <c r="N18" s="124"/>
    </row>
    <row r="19" customFormat="1" ht="24.95" customHeight="1" spans="1:14">
      <c r="A19" s="124"/>
      <c r="B19" s="123">
        <f t="shared" si="4"/>
        <v>0</v>
      </c>
      <c r="C19" s="124"/>
      <c r="D19" s="124"/>
      <c r="E19" s="124"/>
      <c r="F19" s="124"/>
      <c r="G19" s="124"/>
      <c r="H19" s="124"/>
      <c r="I19" s="123">
        <f ca="1" t="shared" si="1"/>
        <v>0</v>
      </c>
      <c r="J19" s="123">
        <f ca="1" t="shared" si="2"/>
        <v>0</v>
      </c>
      <c r="K19" s="124"/>
      <c r="L19" s="124"/>
      <c r="M19" s="124"/>
      <c r="N19" s="124"/>
    </row>
    <row r="20" customFormat="1" ht="24.95" customHeight="1" spans="1:14">
      <c r="A20" s="124"/>
      <c r="B20" s="123">
        <f t="shared" si="4"/>
        <v>0</v>
      </c>
      <c r="C20" s="124"/>
      <c r="D20" s="124"/>
      <c r="E20" s="124"/>
      <c r="F20" s="124"/>
      <c r="G20" s="124"/>
      <c r="H20" s="124"/>
      <c r="I20" s="123">
        <f ca="1" t="shared" si="1"/>
        <v>0</v>
      </c>
      <c r="J20" s="123">
        <f ca="1" t="shared" si="2"/>
        <v>0</v>
      </c>
      <c r="K20" s="124"/>
      <c r="L20" s="124"/>
      <c r="M20" s="124"/>
      <c r="N20" s="123"/>
    </row>
    <row r="21" customFormat="1" ht="24.95" customHeight="1" spans="1:14">
      <c r="A21" s="124"/>
      <c r="B21" s="123">
        <f t="shared" si="4"/>
        <v>0</v>
      </c>
      <c r="C21" s="124"/>
      <c r="D21" s="124"/>
      <c r="E21" s="124"/>
      <c r="F21" s="124"/>
      <c r="G21" s="124"/>
      <c r="H21" s="124"/>
      <c r="I21" s="123">
        <f ca="1" t="shared" si="1"/>
        <v>0</v>
      </c>
      <c r="J21" s="123">
        <f ca="1" t="shared" si="2"/>
        <v>0</v>
      </c>
      <c r="K21" s="124"/>
      <c r="L21" s="124"/>
      <c r="M21" s="124"/>
      <c r="N21" s="124"/>
    </row>
    <row r="22" customFormat="1" ht="24.95" customHeight="1" spans="1:14">
      <c r="A22" s="124"/>
      <c r="B22" s="123">
        <f t="shared" si="4"/>
        <v>0</v>
      </c>
      <c r="C22" s="124"/>
      <c r="D22" s="124"/>
      <c r="E22" s="124"/>
      <c r="F22" s="124"/>
      <c r="G22" s="124"/>
      <c r="H22" s="124"/>
      <c r="I22" s="123">
        <f ca="1" t="shared" si="1"/>
        <v>0</v>
      </c>
      <c r="J22" s="123">
        <f ca="1" t="shared" si="2"/>
        <v>0</v>
      </c>
      <c r="K22" s="124"/>
      <c r="L22" s="124"/>
      <c r="M22" s="124"/>
      <c r="N22" s="124"/>
    </row>
    <row r="23" customFormat="1" ht="24.95" customHeight="1" spans="1:14">
      <c r="A23" s="124"/>
      <c r="B23" s="123">
        <f t="shared" si="4"/>
        <v>0</v>
      </c>
      <c r="C23" s="124"/>
      <c r="D23" s="124"/>
      <c r="E23" s="124"/>
      <c r="F23" s="124"/>
      <c r="G23" s="124"/>
      <c r="H23" s="124"/>
      <c r="I23" s="123">
        <f ca="1" t="shared" si="1"/>
        <v>0</v>
      </c>
      <c r="J23" s="123">
        <f ca="1" t="shared" si="2"/>
        <v>0</v>
      </c>
      <c r="K23" s="124"/>
      <c r="L23" s="124"/>
      <c r="M23" s="124"/>
      <c r="N23" s="124"/>
    </row>
    <row r="24" customFormat="1" ht="24.95" customHeight="1"/>
    <row r="25" customFormat="1" ht="24.95" customHeight="1"/>
    <row r="26" customFormat="1" ht="24.95" customHeight="1"/>
    <row r="27" customFormat="1" ht="24.95" customHeight="1"/>
    <row r="28" customFormat="1" ht="24.95" customHeight="1"/>
    <row r="29" customFormat="1" ht="24.95" customHeight="1"/>
    <row r="30" customFormat="1" ht="24.95" customHeight="1"/>
    <row r="31" customFormat="1" ht="24.95" customHeight="1"/>
    <row r="32" customFormat="1" ht="24.95" customHeight="1"/>
    <row r="33" customFormat="1" ht="24.95" customHeight="1"/>
  </sheetData>
  <sheetProtection formatCells="0" formatColumns="0" formatRows="0"/>
  <mergeCells count="14">
    <mergeCell ref="A2:N2"/>
    <mergeCell ref="B5:H5"/>
    <mergeCell ref="I5:N5"/>
    <mergeCell ref="J6:M6"/>
    <mergeCell ref="A5:A7"/>
    <mergeCell ref="B6:B7"/>
    <mergeCell ref="C6:C7"/>
    <mergeCell ref="D6:D7"/>
    <mergeCell ref="E6:E7"/>
    <mergeCell ref="F6:F7"/>
    <mergeCell ref="G6:G7"/>
    <mergeCell ref="H6:H7"/>
    <mergeCell ref="I6:I7"/>
    <mergeCell ref="N6:N7"/>
  </mergeCells>
  <pageMargins left="0" right="0" top="0.786805555555556" bottom="0.786805555555556" header="0.5" footer="0.5"/>
  <pageSetup paperSize="9" scale="7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workbookViewId="0">
      <selection activeCell="A4" sqref="A4"/>
    </sheetView>
  </sheetViews>
  <sheetFormatPr defaultColWidth="9.16666666666667" defaultRowHeight="12.75" customHeight="1"/>
  <cols>
    <col min="1" max="4" width="43.3333333333333" customWidth="1"/>
    <col min="5" max="12" width="9.16666666666667" customWidth="1"/>
    <col min="13" max="13" width="8.33333333333333" customWidth="1"/>
  </cols>
  <sheetData>
    <row r="1" customHeight="1" spans="1:1">
      <c r="A1" s="113"/>
    </row>
    <row r="2" ht="18.75" customHeight="1" spans="1:13">
      <c r="A2" s="76" t="s">
        <v>59</v>
      </c>
      <c r="B2" s="76"/>
      <c r="C2" s="76"/>
      <c r="D2" s="76"/>
      <c r="E2" s="77"/>
      <c r="F2" s="77"/>
      <c r="G2" s="77"/>
      <c r="H2" s="77"/>
      <c r="I2" s="77"/>
      <c r="J2" s="77"/>
      <c r="K2" s="77"/>
      <c r="L2" s="77"/>
      <c r="M2" s="77"/>
    </row>
    <row r="3" customHeight="1" spans="1:4">
      <c r="A3" s="41"/>
      <c r="B3" s="41"/>
      <c r="C3" s="41"/>
      <c r="D3" s="41"/>
    </row>
    <row r="4" ht="20.25" customHeight="1" spans="1:4">
      <c r="A4" s="78" t="s">
        <v>1</v>
      </c>
      <c r="B4" s="79"/>
      <c r="C4" s="75"/>
      <c r="D4" s="114" t="s">
        <v>2</v>
      </c>
    </row>
    <row r="5" ht="23.25" customHeight="1" spans="1:4">
      <c r="A5" s="81" t="s">
        <v>3</v>
      </c>
      <c r="B5" s="82"/>
      <c r="C5" s="81" t="s">
        <v>4</v>
      </c>
      <c r="D5" s="83"/>
    </row>
    <row r="6" ht="23.25" customHeight="1" spans="1:5">
      <c r="A6" s="20" t="s">
        <v>60</v>
      </c>
      <c r="B6" s="20" t="s">
        <v>61</v>
      </c>
      <c r="C6" s="20" t="s">
        <v>62</v>
      </c>
      <c r="D6" s="20" t="s">
        <v>63</v>
      </c>
      <c r="E6" s="74"/>
    </row>
    <row r="7" ht="23.25" customHeight="1" spans="1:4">
      <c r="A7" s="20"/>
      <c r="B7" s="20"/>
      <c r="C7" s="20"/>
      <c r="D7" s="20"/>
    </row>
    <row r="8" ht="23.25" customHeight="1" spans="1:7">
      <c r="A8" s="20"/>
      <c r="B8" s="20"/>
      <c r="C8" s="20"/>
      <c r="D8" s="20"/>
      <c r="G8" s="74"/>
    </row>
    <row r="9" ht="23.25" customHeight="1" spans="1:7">
      <c r="A9" s="84" t="s">
        <v>17</v>
      </c>
      <c r="B9" s="53">
        <f>'表—部门收支总表（公   开）'!B9</f>
        <v>39521493.134</v>
      </c>
      <c r="C9" s="115" t="s">
        <v>18</v>
      </c>
      <c r="D9" s="53">
        <f>'表—部门收支总表（公   开）'!F9</f>
        <v>29342993.134</v>
      </c>
      <c r="E9" s="74"/>
      <c r="G9" s="74"/>
    </row>
    <row r="10" ht="23.25" customHeight="1" spans="1:8">
      <c r="A10" s="86"/>
      <c r="B10" s="89"/>
      <c r="C10" s="97" t="s">
        <v>20</v>
      </c>
      <c r="D10" s="53">
        <f>'表—部门收支总表（公   开）'!F10</f>
        <v>22502760</v>
      </c>
      <c r="E10" s="74"/>
      <c r="F10" s="74"/>
      <c r="H10" s="74"/>
    </row>
    <row r="11" ht="23.25" customHeight="1" spans="1:8">
      <c r="A11" s="86"/>
      <c r="B11" s="89"/>
      <c r="C11" s="97" t="s">
        <v>22</v>
      </c>
      <c r="D11" s="53">
        <f>'表—部门收支总表（公   开）'!F11</f>
        <v>30000</v>
      </c>
      <c r="E11" s="91"/>
      <c r="F11" s="74"/>
      <c r="G11" s="74"/>
      <c r="H11" s="74"/>
    </row>
    <row r="12" ht="23.25" customHeight="1" spans="1:7">
      <c r="A12" s="86"/>
      <c r="B12" s="89"/>
      <c r="C12" s="97" t="s">
        <v>24</v>
      </c>
      <c r="D12" s="53">
        <f>'表—部门收支总表（公   开）'!F12</f>
        <v>6810233.13399999</v>
      </c>
      <c r="E12" s="74"/>
      <c r="F12" s="74"/>
      <c r="G12" s="74"/>
    </row>
    <row r="13" ht="23.25" customHeight="1" spans="1:8">
      <c r="A13" s="86"/>
      <c r="B13" s="89"/>
      <c r="C13" s="115" t="s">
        <v>26</v>
      </c>
      <c r="D13" s="53">
        <f>'表—部门收支总表（公   开）'!F13</f>
        <v>10178500</v>
      </c>
      <c r="E13" s="74"/>
      <c r="F13" s="74"/>
      <c r="G13" s="74"/>
      <c r="H13" s="74"/>
    </row>
    <row r="14" ht="23.25" customHeight="1" spans="1:8">
      <c r="A14" s="86"/>
      <c r="B14" s="89"/>
      <c r="C14" s="97" t="s">
        <v>28</v>
      </c>
      <c r="D14" s="53">
        <f>'表—部门收支总表（公   开）'!F14</f>
        <v>10178500</v>
      </c>
      <c r="E14" s="91"/>
      <c r="F14" s="74"/>
      <c r="G14" s="74"/>
      <c r="H14" s="74"/>
    </row>
    <row r="15" ht="23.25" customHeight="1" spans="1:11">
      <c r="A15" s="86"/>
      <c r="B15" s="89"/>
      <c r="C15" s="97" t="s">
        <v>30</v>
      </c>
      <c r="D15" s="53">
        <f>'表—部门收支总表（公   开）'!F15</f>
        <v>0</v>
      </c>
      <c r="E15" s="74"/>
      <c r="F15" s="74"/>
      <c r="G15" s="74"/>
      <c r="H15" s="74"/>
      <c r="I15" s="74"/>
      <c r="J15" s="74"/>
      <c r="K15" s="74"/>
    </row>
    <row r="16" ht="23.25" customHeight="1" spans="1:11">
      <c r="A16" s="95"/>
      <c r="B16" s="89"/>
      <c r="C16" s="97" t="s">
        <v>32</v>
      </c>
      <c r="D16" s="53">
        <f>'表—部门收支总表（公   开）'!F16</f>
        <v>0</v>
      </c>
      <c r="E16" s="74"/>
      <c r="F16" s="74"/>
      <c r="G16" s="74"/>
      <c r="H16" s="74"/>
      <c r="I16" s="74"/>
      <c r="J16" s="74"/>
      <c r="K16" s="74"/>
    </row>
    <row r="17" ht="23.25" customHeight="1" spans="1:12">
      <c r="A17" s="95"/>
      <c r="B17" s="89"/>
      <c r="C17" s="97" t="s">
        <v>33</v>
      </c>
      <c r="D17" s="53">
        <f>'表—部门收支总表（公   开）'!F17</f>
        <v>0</v>
      </c>
      <c r="E17" s="74"/>
      <c r="F17" s="74"/>
      <c r="G17" s="74"/>
      <c r="H17" s="74"/>
      <c r="I17" s="74"/>
      <c r="J17" s="74"/>
      <c r="K17" s="74"/>
      <c r="L17" s="74"/>
    </row>
    <row r="18" ht="23.25" customHeight="1" spans="1:12">
      <c r="A18" s="86"/>
      <c r="B18" s="89"/>
      <c r="C18" s="97" t="s">
        <v>34</v>
      </c>
      <c r="D18" s="53">
        <f>'表—部门收支总表（公   开）'!F18</f>
        <v>0</v>
      </c>
      <c r="E18" s="74"/>
      <c r="F18" s="74"/>
      <c r="G18" s="74"/>
      <c r="H18" s="74"/>
      <c r="I18" s="74"/>
      <c r="J18" s="74"/>
      <c r="K18" s="74"/>
      <c r="L18" s="74"/>
    </row>
    <row r="19" ht="23.25" customHeight="1" spans="1:11">
      <c r="A19" s="86"/>
      <c r="B19" s="89"/>
      <c r="C19" s="97" t="s">
        <v>35</v>
      </c>
      <c r="D19" s="53">
        <f>'表—部门收支总表（公   开）'!F19</f>
        <v>0</v>
      </c>
      <c r="E19" s="74"/>
      <c r="F19" s="74"/>
      <c r="G19" s="74"/>
      <c r="H19" s="74"/>
      <c r="I19" s="74"/>
      <c r="J19" s="74"/>
      <c r="K19" s="74"/>
    </row>
    <row r="20" ht="23.25" customHeight="1" spans="1:11">
      <c r="A20" s="86"/>
      <c r="B20" s="116"/>
      <c r="C20" s="97" t="s">
        <v>36</v>
      </c>
      <c r="D20" s="53">
        <f>'表—部门收支总表（公   开）'!F20</f>
        <v>0</v>
      </c>
      <c r="E20" s="74"/>
      <c r="F20" s="74"/>
      <c r="G20" s="74"/>
      <c r="H20" s="74"/>
      <c r="I20" s="74"/>
      <c r="J20" s="74"/>
      <c r="K20" s="74"/>
    </row>
    <row r="21" s="74" customFormat="1" ht="23.25" customHeight="1" spans="1:4">
      <c r="A21" s="86"/>
      <c r="B21" s="117"/>
      <c r="C21" s="97"/>
      <c r="D21" s="117"/>
    </row>
    <row r="22" ht="23.25" customHeight="1" spans="1:10">
      <c r="A22" s="84" t="s">
        <v>37</v>
      </c>
      <c r="B22" s="53">
        <f>SUM(B9:B21)</f>
        <v>39521493.134</v>
      </c>
      <c r="C22" s="115" t="s">
        <v>38</v>
      </c>
      <c r="D22" s="118">
        <f>D9+D13</f>
        <v>39521493.134</v>
      </c>
      <c r="E22" s="74"/>
      <c r="F22" s="74"/>
      <c r="G22" s="74"/>
      <c r="H22" s="74"/>
      <c r="I22" s="74"/>
      <c r="J22" s="74"/>
    </row>
    <row r="23" ht="9.75" customHeight="1" spans="2:9">
      <c r="B23" s="74"/>
      <c r="D23" s="74"/>
      <c r="E23" s="74"/>
      <c r="F23" s="74"/>
      <c r="G23" s="74"/>
      <c r="H23" s="74"/>
      <c r="I23" s="74"/>
    </row>
    <row r="24" ht="9.75" customHeight="1" spans="2:9">
      <c r="B24" s="74"/>
      <c r="C24" s="74"/>
      <c r="D24" s="74"/>
      <c r="E24" s="74"/>
      <c r="F24" s="74"/>
      <c r="G24" s="74"/>
      <c r="H24" s="74"/>
      <c r="I24" s="74"/>
    </row>
    <row r="25" ht="9.75" customHeight="1" spans="2:8">
      <c r="B25" s="74"/>
      <c r="D25" s="74"/>
      <c r="E25" s="74"/>
      <c r="F25" s="74"/>
      <c r="H25" s="74"/>
    </row>
    <row r="26" customHeight="1" spans="2:8">
      <c r="B26" s="74"/>
      <c r="E26" s="74"/>
      <c r="F26" s="74"/>
      <c r="H26" s="74"/>
    </row>
    <row r="27" customHeight="1" spans="2:8">
      <c r="B27" s="74"/>
      <c r="E27" s="74"/>
      <c r="H27" s="74"/>
    </row>
    <row r="28" customHeight="1" spans="2:7">
      <c r="B28" s="74"/>
      <c r="C28" s="74"/>
      <c r="E28" s="74"/>
      <c r="G28" s="74"/>
    </row>
    <row r="29" customHeight="1" spans="3:7">
      <c r="C29" s="74"/>
      <c r="F29" s="74"/>
      <c r="G29" s="74"/>
    </row>
    <row r="30" customHeight="1" spans="5:6">
      <c r="E30" s="74"/>
      <c r="F30" s="74"/>
    </row>
    <row r="31" customHeight="1" spans="3:3">
      <c r="C31" s="74"/>
    </row>
    <row r="32" customHeight="1" spans="3:3">
      <c r="C32" s="74"/>
    </row>
    <row r="33" customHeight="1" spans="4:4">
      <c r="D33" s="74"/>
    </row>
  </sheetData>
  <sheetProtection formatCells="0" formatColumns="0" formatRows="0"/>
  <mergeCells count="7">
    <mergeCell ref="A2:D2"/>
    <mergeCell ref="A5:B5"/>
    <mergeCell ref="C5:D5"/>
    <mergeCell ref="A6:A8"/>
    <mergeCell ref="B6:B8"/>
    <mergeCell ref="C6:C8"/>
    <mergeCell ref="D6:D8"/>
  </mergeCells>
  <pageMargins left="0.76875" right="0.388888888888889" top="0.609027777777778" bottom="0.609027777777778" header="0.5" footer="0.5"/>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showGridLines="0" showZeros="0" workbookViewId="0">
      <selection activeCell="H11" sqref="H11"/>
    </sheetView>
  </sheetViews>
  <sheetFormatPr defaultColWidth="9.16666666666667" defaultRowHeight="12.75" customHeight="1"/>
  <cols>
    <col min="1" max="1" width="6.5" customWidth="1"/>
    <col min="2" max="2" width="5.16666666666667" customWidth="1"/>
    <col min="3" max="3" width="5.5" customWidth="1"/>
    <col min="4" max="4" width="21.8333333333333" customWidth="1"/>
    <col min="5" max="5" width="48.3333333333333" customWidth="1"/>
    <col min="6" max="7" width="20.5" customWidth="1"/>
    <col min="8" max="8" width="24.6666666666667" customWidth="1"/>
    <col min="9" max="9" width="14.1666666666667" customWidth="1"/>
    <col min="10" max="10" width="19.1666666666667" customWidth="1"/>
    <col min="11" max="11" width="28.3333333333333" customWidth="1"/>
  </cols>
  <sheetData>
    <row r="1" customFormat="1" customHeight="1" spans="1:11">
      <c r="A1" s="75" t="s">
        <v>64</v>
      </c>
      <c r="B1" s="41"/>
      <c r="C1" s="41"/>
      <c r="D1" s="41"/>
      <c r="E1" s="41"/>
      <c r="F1" s="41"/>
      <c r="G1" s="41"/>
      <c r="H1" s="41"/>
      <c r="I1" s="41"/>
      <c r="J1" s="41"/>
      <c r="K1" s="41"/>
    </row>
    <row r="2" customFormat="1" ht="29.25" customHeight="1" spans="1:11">
      <c r="A2" s="32" t="s">
        <v>65</v>
      </c>
      <c r="B2" s="32"/>
      <c r="C2" s="32"/>
      <c r="D2" s="32"/>
      <c r="E2" s="32"/>
      <c r="F2" s="32"/>
      <c r="G2" s="32"/>
      <c r="H2" s="32"/>
      <c r="I2" s="32"/>
      <c r="J2" s="32"/>
      <c r="K2" s="32"/>
    </row>
    <row r="3" customFormat="1" ht="15.75" customHeight="1" spans="1:11">
      <c r="A3" s="98"/>
      <c r="B3" s="41"/>
      <c r="C3" s="41"/>
      <c r="D3" s="99"/>
      <c r="E3" s="100"/>
      <c r="F3" s="101"/>
      <c r="G3" s="102"/>
      <c r="H3" s="103"/>
      <c r="I3" s="103"/>
      <c r="J3" s="103"/>
      <c r="K3" s="112" t="s">
        <v>2</v>
      </c>
    </row>
    <row r="4" customFormat="1" ht="15.75" customHeight="1" spans="1:11">
      <c r="A4" s="20" t="s">
        <v>66</v>
      </c>
      <c r="B4" s="20"/>
      <c r="C4" s="20"/>
      <c r="D4" s="21" t="s">
        <v>45</v>
      </c>
      <c r="E4" s="20" t="s">
        <v>67</v>
      </c>
      <c r="F4" s="20" t="s">
        <v>68</v>
      </c>
      <c r="G4" s="20"/>
      <c r="H4" s="20"/>
      <c r="I4" s="20"/>
      <c r="J4" s="20"/>
      <c r="K4" s="20"/>
    </row>
    <row r="5" customFormat="1" ht="15.75" customHeight="1" spans="1:11">
      <c r="A5" s="48" t="s">
        <v>69</v>
      </c>
      <c r="B5" s="48" t="s">
        <v>70</v>
      </c>
      <c r="C5" s="48" t="s">
        <v>71</v>
      </c>
      <c r="D5" s="20"/>
      <c r="E5" s="20"/>
      <c r="F5" s="47" t="s">
        <v>8</v>
      </c>
      <c r="G5" s="50" t="s">
        <v>51</v>
      </c>
      <c r="H5" s="50"/>
      <c r="I5" s="50"/>
      <c r="J5" s="50"/>
      <c r="K5" s="50" t="s">
        <v>72</v>
      </c>
    </row>
    <row r="6" customFormat="1" ht="15.75" customHeight="1" spans="1:11">
      <c r="A6" s="48"/>
      <c r="B6" s="48"/>
      <c r="C6" s="48"/>
      <c r="D6" s="20"/>
      <c r="E6" s="20"/>
      <c r="F6" s="47"/>
      <c r="G6" s="50" t="s">
        <v>73</v>
      </c>
      <c r="H6" s="104" t="s">
        <v>74</v>
      </c>
      <c r="I6" s="104" t="s">
        <v>75</v>
      </c>
      <c r="J6" s="104" t="s">
        <v>55</v>
      </c>
      <c r="K6" s="50"/>
    </row>
    <row r="7" customFormat="1" ht="15.75" customHeight="1" spans="1:11">
      <c r="A7" s="105"/>
      <c r="B7" s="105"/>
      <c r="C7" s="105"/>
      <c r="D7" s="106"/>
      <c r="E7" s="106"/>
      <c r="F7" s="107"/>
      <c r="G7" s="108"/>
      <c r="H7" s="109"/>
      <c r="I7" s="109"/>
      <c r="J7" s="109"/>
      <c r="K7" s="108"/>
    </row>
    <row r="8" customFormat="1" ht="39.95" customHeight="1" spans="1:11">
      <c r="A8" s="52" t="s">
        <v>76</v>
      </c>
      <c r="B8" s="52"/>
      <c r="C8" s="110"/>
      <c r="D8" s="55" t="s">
        <v>77</v>
      </c>
      <c r="E8" s="111" t="s">
        <v>78</v>
      </c>
      <c r="F8" s="57">
        <f ca="1" t="shared" ref="F8:F11" si="0">G8+K8</f>
        <v>39521493.134</v>
      </c>
      <c r="G8" s="57">
        <f ca="1" t="shared" ref="G8:G11" si="1">H8+I8+J8</f>
        <v>29342993.134</v>
      </c>
      <c r="H8" s="57">
        <f ca="1">'[1]表2—部门收支总表（公   开）'!F10</f>
        <v>22502760</v>
      </c>
      <c r="I8" s="57">
        <f ca="1">'[1]表2—部门收支总表（公   开）'!F11</f>
        <v>30000</v>
      </c>
      <c r="J8" s="57">
        <f ca="1">'[1]表2—部门收支总表（公   开）'!F12</f>
        <v>6810233.13399999</v>
      </c>
      <c r="K8" s="57">
        <f ca="1">'[1]表2—部门收支总表（公   开）'!F13</f>
        <v>10178500</v>
      </c>
    </row>
    <row r="9" customFormat="1" ht="39.95" customHeight="1" spans="1:11">
      <c r="A9" s="52" t="s">
        <v>76</v>
      </c>
      <c r="B9" s="52"/>
      <c r="C9" s="110"/>
      <c r="D9" s="55" t="s">
        <v>77</v>
      </c>
      <c r="E9" s="111" t="s">
        <v>78</v>
      </c>
      <c r="F9" s="57">
        <f ca="1" t="shared" si="0"/>
        <v>39521493.134</v>
      </c>
      <c r="G9" s="57">
        <f ca="1" t="shared" si="1"/>
        <v>29342993.134</v>
      </c>
      <c r="H9" s="57">
        <f t="shared" ref="H9:K9" si="2">SUM(H10:H11)</f>
        <v>22502760</v>
      </c>
      <c r="I9" s="57">
        <f t="shared" si="2"/>
        <v>30000</v>
      </c>
      <c r="J9" s="57">
        <f t="shared" si="2"/>
        <v>6810233.13399999</v>
      </c>
      <c r="K9" s="57">
        <f t="shared" si="2"/>
        <v>10178500</v>
      </c>
    </row>
    <row r="10" customFormat="1" ht="39.95" customHeight="1" spans="1:11">
      <c r="A10" s="52" t="s">
        <v>76</v>
      </c>
      <c r="B10" s="52" t="s">
        <v>79</v>
      </c>
      <c r="C10" s="110" t="s">
        <v>79</v>
      </c>
      <c r="D10" s="59" t="s">
        <v>57</v>
      </c>
      <c r="E10" s="24" t="s">
        <v>80</v>
      </c>
      <c r="F10" s="57">
        <f ca="1" t="shared" si="0"/>
        <v>38821493.134</v>
      </c>
      <c r="G10" s="57">
        <f ca="1" t="shared" si="1"/>
        <v>29342993.134</v>
      </c>
      <c r="H10" s="62">
        <v>22502760</v>
      </c>
      <c r="I10" s="59">
        <v>30000</v>
      </c>
      <c r="J10" s="59">
        <v>6810233.13399999</v>
      </c>
      <c r="K10" s="59">
        <v>9478500</v>
      </c>
    </row>
    <row r="11" customFormat="1" ht="42" customHeight="1" spans="1:11">
      <c r="A11" s="52" t="s">
        <v>76</v>
      </c>
      <c r="B11" s="52" t="s">
        <v>79</v>
      </c>
      <c r="C11" s="110" t="s">
        <v>81</v>
      </c>
      <c r="D11" s="68" t="s">
        <v>58</v>
      </c>
      <c r="E11" s="24" t="s">
        <v>80</v>
      </c>
      <c r="F11" s="57">
        <f ca="1" t="shared" si="0"/>
        <v>700000</v>
      </c>
      <c r="G11" s="57">
        <f ca="1" t="shared" si="1"/>
        <v>0</v>
      </c>
      <c r="H11" s="62"/>
      <c r="I11" s="68"/>
      <c r="J11" s="68"/>
      <c r="K11" s="68">
        <v>700000</v>
      </c>
    </row>
  </sheetData>
  <sheetProtection formatCells="0" formatColumns="0" formatRows="0"/>
  <mergeCells count="15">
    <mergeCell ref="A2:K2"/>
    <mergeCell ref="A4:C4"/>
    <mergeCell ref="F4:K4"/>
    <mergeCell ref="G5:J5"/>
    <mergeCell ref="A5:A6"/>
    <mergeCell ref="B5:B6"/>
    <mergeCell ref="C5:C6"/>
    <mergeCell ref="D4:D7"/>
    <mergeCell ref="E4:E7"/>
    <mergeCell ref="F5:F7"/>
    <mergeCell ref="G6:G7"/>
    <mergeCell ref="H6:H7"/>
    <mergeCell ref="I6:I7"/>
    <mergeCell ref="J6:J7"/>
    <mergeCell ref="K5:K7"/>
  </mergeCells>
  <pageMargins left="0.938888888888889" right="0.75" top="0.788888888888889" bottom="0.788888888888889" header="0.5" footer="0.5"/>
  <pageSetup paperSize="9" scale="9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showGridLines="0" showZeros="0" workbookViewId="0">
      <selection activeCell="A4" sqref="A4"/>
    </sheetView>
  </sheetViews>
  <sheetFormatPr defaultColWidth="9.16666666666667" defaultRowHeight="12.75" customHeight="1"/>
  <cols>
    <col min="1" max="4" width="43.8333333333333" customWidth="1"/>
    <col min="5" max="12" width="9.16666666666667" customWidth="1"/>
    <col min="13" max="13" width="8.33333333333333" customWidth="1"/>
  </cols>
  <sheetData>
    <row r="1" customHeight="1" spans="1:4">
      <c r="A1" s="75"/>
      <c r="B1" s="41"/>
      <c r="C1" s="41"/>
      <c r="D1" s="41"/>
    </row>
    <row r="2" ht="18.75" customHeight="1" spans="1:13">
      <c r="A2" s="76" t="s">
        <v>82</v>
      </c>
      <c r="B2" s="76"/>
      <c r="C2" s="76"/>
      <c r="D2" s="76"/>
      <c r="E2" s="77"/>
      <c r="F2" s="77"/>
      <c r="G2" s="77"/>
      <c r="H2" s="77"/>
      <c r="I2" s="77"/>
      <c r="J2" s="77"/>
      <c r="K2" s="77"/>
      <c r="L2" s="77"/>
      <c r="M2" s="77"/>
    </row>
    <row r="3" customHeight="1" spans="1:4">
      <c r="A3" s="41"/>
      <c r="B3" s="41"/>
      <c r="C3" s="41"/>
      <c r="D3" s="41"/>
    </row>
    <row r="4" ht="20.25" customHeight="1" spans="1:4">
      <c r="A4" s="78" t="s">
        <v>1</v>
      </c>
      <c r="B4" s="79"/>
      <c r="C4" s="75"/>
      <c r="D4" s="80" t="s">
        <v>2</v>
      </c>
    </row>
    <row r="5" ht="20.25" customHeight="1" spans="1:4">
      <c r="A5" s="81" t="s">
        <v>3</v>
      </c>
      <c r="B5" s="82"/>
      <c r="C5" s="81" t="s">
        <v>4</v>
      </c>
      <c r="D5" s="83"/>
    </row>
    <row r="6" ht="20.25" customHeight="1" spans="1:5">
      <c r="A6" s="20" t="s">
        <v>60</v>
      </c>
      <c r="B6" s="20" t="s">
        <v>61</v>
      </c>
      <c r="C6" s="20" t="s">
        <v>62</v>
      </c>
      <c r="D6" s="20" t="s">
        <v>83</v>
      </c>
      <c r="E6" s="74"/>
    </row>
    <row r="7" ht="14.25" customHeight="1" spans="1:4">
      <c r="A7" s="20"/>
      <c r="B7" s="20"/>
      <c r="C7" s="20"/>
      <c r="D7" s="20"/>
    </row>
    <row r="8" ht="1.5" customHeight="1" spans="1:7">
      <c r="A8" s="20"/>
      <c r="B8" s="20"/>
      <c r="C8" s="20"/>
      <c r="D8" s="20"/>
      <c r="G8" s="74"/>
    </row>
    <row r="9" ht="22.5" customHeight="1" spans="1:7">
      <c r="A9" s="84" t="s">
        <v>84</v>
      </c>
      <c r="B9" s="53">
        <f>'表—部门收支总表（公   开）'!B12</f>
        <v>6641700</v>
      </c>
      <c r="C9" s="85" t="s">
        <v>18</v>
      </c>
      <c r="D9" s="53">
        <f>SUM(D10:D12)</f>
        <v>0</v>
      </c>
      <c r="E9" s="74"/>
      <c r="G9" s="74"/>
    </row>
    <row r="10" ht="21.75" customHeight="1" spans="1:8">
      <c r="A10" s="86"/>
      <c r="B10" s="87"/>
      <c r="C10" s="88" t="s">
        <v>20</v>
      </c>
      <c r="D10" s="53">
        <f>'表—部门收支总表（公   开）'!G10</f>
        <v>0</v>
      </c>
      <c r="E10" s="74"/>
      <c r="F10" s="74"/>
      <c r="H10" s="74"/>
    </row>
    <row r="11" ht="21.75" customHeight="1" spans="1:8">
      <c r="A11" s="86"/>
      <c r="B11" s="89"/>
      <c r="C11" s="90" t="s">
        <v>22</v>
      </c>
      <c r="D11" s="53">
        <f>'表—部门收支总表（公   开）'!G11</f>
        <v>0</v>
      </c>
      <c r="E11" s="91"/>
      <c r="F11" s="74"/>
      <c r="G11" s="74"/>
      <c r="H11" s="74"/>
    </row>
    <row r="12" ht="21.75" customHeight="1" spans="1:7">
      <c r="A12" s="86"/>
      <c r="B12" s="92"/>
      <c r="C12" s="88" t="s">
        <v>24</v>
      </c>
      <c r="D12" s="53">
        <f>'表—部门收支总表（公   开）'!G12</f>
        <v>0</v>
      </c>
      <c r="E12" s="74"/>
      <c r="F12" s="74"/>
      <c r="G12" s="74"/>
    </row>
    <row r="13" ht="21.75" customHeight="1" spans="1:8">
      <c r="A13" s="86"/>
      <c r="B13" s="89"/>
      <c r="C13" s="93" t="s">
        <v>26</v>
      </c>
      <c r="D13" s="53">
        <v>6641700</v>
      </c>
      <c r="E13" s="74"/>
      <c r="F13" s="74"/>
      <c r="G13" s="74"/>
      <c r="H13" s="74"/>
    </row>
    <row r="14" ht="21.75" customHeight="1" spans="1:8">
      <c r="A14" s="86"/>
      <c r="B14" s="94"/>
      <c r="C14" s="88" t="s">
        <v>28</v>
      </c>
      <c r="D14" s="53">
        <v>6641700</v>
      </c>
      <c r="E14" s="91"/>
      <c r="F14" s="74"/>
      <c r="G14" s="74"/>
      <c r="H14" s="74"/>
    </row>
    <row r="15" ht="21.75" customHeight="1" spans="1:11">
      <c r="A15" s="86"/>
      <c r="B15" s="94"/>
      <c r="C15" s="90" t="s">
        <v>30</v>
      </c>
      <c r="D15" s="53">
        <f>'表—部门收支总表（公   开）'!G15</f>
        <v>0</v>
      </c>
      <c r="E15" s="74"/>
      <c r="F15" s="74"/>
      <c r="G15" s="74"/>
      <c r="H15" s="74"/>
      <c r="I15" s="74"/>
      <c r="J15" s="74"/>
      <c r="K15" s="74"/>
    </row>
    <row r="16" ht="21.75" customHeight="1" spans="1:11">
      <c r="A16" s="95"/>
      <c r="B16" s="89"/>
      <c r="C16" s="90" t="s">
        <v>32</v>
      </c>
      <c r="D16" s="53">
        <f>'表—部门收支总表（公   开）'!G16</f>
        <v>0</v>
      </c>
      <c r="E16" s="74"/>
      <c r="F16" s="74"/>
      <c r="G16" s="74"/>
      <c r="H16" s="74"/>
      <c r="I16" s="74"/>
      <c r="J16" s="74"/>
      <c r="K16" s="74"/>
    </row>
    <row r="17" ht="21.75" customHeight="1" spans="1:12">
      <c r="A17" s="95"/>
      <c r="B17" s="92"/>
      <c r="C17" s="88" t="s">
        <v>33</v>
      </c>
      <c r="D17" s="53">
        <f>'表—部门收支总表（公   开）'!G17</f>
        <v>0</v>
      </c>
      <c r="E17" s="74"/>
      <c r="F17" s="74"/>
      <c r="G17" s="74"/>
      <c r="H17" s="74"/>
      <c r="I17" s="74"/>
      <c r="J17" s="74"/>
      <c r="K17" s="74"/>
      <c r="L17" s="74"/>
    </row>
    <row r="18" ht="21.75" customHeight="1" spans="1:12">
      <c r="A18" s="95"/>
      <c r="B18" s="89"/>
      <c r="C18" s="88" t="s">
        <v>34</v>
      </c>
      <c r="D18" s="53">
        <f>'表—部门收支总表（公   开）'!G18</f>
        <v>0</v>
      </c>
      <c r="E18" s="74"/>
      <c r="F18" s="74"/>
      <c r="G18" s="74"/>
      <c r="H18" s="74"/>
      <c r="I18" s="74"/>
      <c r="J18" s="74"/>
      <c r="K18" s="74"/>
      <c r="L18" s="74"/>
    </row>
    <row r="19" ht="21.75" customHeight="1" spans="1:11">
      <c r="A19" s="95"/>
      <c r="B19" s="89"/>
      <c r="C19" s="88" t="s">
        <v>35</v>
      </c>
      <c r="D19" s="53">
        <f>'表—部门收支总表（公   开）'!G19</f>
        <v>0</v>
      </c>
      <c r="E19" s="74"/>
      <c r="F19" s="74"/>
      <c r="G19" s="74"/>
      <c r="H19" s="74"/>
      <c r="I19" s="74"/>
      <c r="J19" s="74"/>
      <c r="K19" s="74"/>
    </row>
    <row r="20" ht="21.75" customHeight="1" spans="1:11">
      <c r="A20" s="86"/>
      <c r="B20" s="25"/>
      <c r="C20" s="88" t="s">
        <v>36</v>
      </c>
      <c r="D20" s="53">
        <f>'表—部门收支总表（公   开）'!G20</f>
        <v>0</v>
      </c>
      <c r="E20" s="74"/>
      <c r="F20" s="74"/>
      <c r="G20" s="74"/>
      <c r="H20" s="74"/>
      <c r="I20" s="74"/>
      <c r="J20" s="74"/>
      <c r="K20" s="74"/>
    </row>
    <row r="21" s="74" customFormat="1" ht="21.75" customHeight="1" spans="1:4">
      <c r="A21" s="86"/>
      <c r="B21" s="96"/>
      <c r="C21" s="97"/>
      <c r="D21" s="24"/>
    </row>
    <row r="22" ht="21.75" customHeight="1" spans="1:10">
      <c r="A22" s="84" t="s">
        <v>37</v>
      </c>
      <c r="B22" s="53">
        <f>SUM(B9:B21)</f>
        <v>6641700</v>
      </c>
      <c r="C22" s="85" t="s">
        <v>38</v>
      </c>
      <c r="D22" s="53">
        <f>D9+D13</f>
        <v>6641700</v>
      </c>
      <c r="E22" s="74"/>
      <c r="F22" s="74"/>
      <c r="G22" s="74"/>
      <c r="H22" s="74"/>
      <c r="I22" s="74"/>
      <c r="J22" s="74"/>
    </row>
    <row r="23" ht="9.75" customHeight="1" spans="2:9">
      <c r="B23" s="74"/>
      <c r="D23" s="74"/>
      <c r="E23" s="74"/>
      <c r="F23" s="74"/>
      <c r="G23" s="74"/>
      <c r="H23" s="74"/>
      <c r="I23" s="74"/>
    </row>
    <row r="24" ht="9.75" customHeight="1" spans="2:9">
      <c r="B24" s="74"/>
      <c r="C24" s="74"/>
      <c r="E24" s="74"/>
      <c r="F24" s="74"/>
      <c r="G24" s="74"/>
      <c r="H24" s="74"/>
      <c r="I24" s="74"/>
    </row>
    <row r="25" ht="9.75" customHeight="1" spans="2:8">
      <c r="B25" s="74"/>
      <c r="D25" s="74"/>
      <c r="E25" s="74"/>
      <c r="F25" s="74"/>
      <c r="H25" s="74"/>
    </row>
    <row r="26" customHeight="1" spans="2:8">
      <c r="B26" s="74"/>
      <c r="D26" s="74"/>
      <c r="E26" s="74"/>
      <c r="F26" s="74"/>
      <c r="H26" s="74"/>
    </row>
    <row r="27" customHeight="1" spans="2:8">
      <c r="B27" s="74"/>
      <c r="D27" s="74"/>
      <c r="E27" s="74"/>
      <c r="H27" s="74"/>
    </row>
    <row r="28" customHeight="1" spans="2:7">
      <c r="B28" s="74"/>
      <c r="C28" s="74"/>
      <c r="D28" s="74"/>
      <c r="E28" s="74"/>
      <c r="G28" s="74"/>
    </row>
    <row r="29" customHeight="1" spans="3:7">
      <c r="C29" s="74"/>
      <c r="F29" s="74"/>
      <c r="G29" s="74"/>
    </row>
    <row r="30" customHeight="1" spans="5:6">
      <c r="E30" s="74"/>
      <c r="F30" s="74"/>
    </row>
    <row r="31" customHeight="1" spans="3:3">
      <c r="C31" s="74"/>
    </row>
    <row r="32" customHeight="1" spans="3:3">
      <c r="C32" s="74"/>
    </row>
    <row r="33" customHeight="1" spans="4:4">
      <c r="D33" s="74"/>
    </row>
  </sheetData>
  <sheetProtection formatCells="0" formatColumns="0" formatRows="0"/>
  <mergeCells count="7">
    <mergeCell ref="A2:D2"/>
    <mergeCell ref="A5:B5"/>
    <mergeCell ref="C5:D5"/>
    <mergeCell ref="A6:A8"/>
    <mergeCell ref="B6:B8"/>
    <mergeCell ref="C6:C8"/>
    <mergeCell ref="D6:D8"/>
  </mergeCells>
  <pageMargins left="1.01875" right="0.388888888888889" top="0.609027777777778" bottom="0.609027777777778" header="0.5" footer="0.5"/>
  <pageSetup paperSize="9" scale="9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1"/>
  <sheetViews>
    <sheetView showGridLines="0" showZeros="0" workbookViewId="0">
      <selection activeCell="I16" sqref="I16"/>
    </sheetView>
  </sheetViews>
  <sheetFormatPr defaultColWidth="9.16666666666667" defaultRowHeight="11.25"/>
  <cols>
    <col min="1" max="1" width="7.33333333333333" customWidth="1"/>
    <col min="2" max="2" width="6.66666666666667" customWidth="1"/>
    <col min="3" max="3" width="7.66666666666667" customWidth="1"/>
    <col min="4" max="4" width="42.3333333333333" customWidth="1"/>
    <col min="5" max="9" width="20.8333333333333" customWidth="1"/>
  </cols>
  <sheetData>
    <row r="1" customFormat="1" ht="12.75" customHeight="1" spans="1:9">
      <c r="A1" s="41" t="s">
        <v>85</v>
      </c>
      <c r="B1" s="41"/>
      <c r="C1" s="41"/>
      <c r="D1" s="41"/>
      <c r="E1" s="41"/>
      <c r="F1" s="41"/>
      <c r="G1" s="41"/>
      <c r="H1" s="41"/>
      <c r="I1" s="41"/>
    </row>
    <row r="2" customFormat="1" ht="16.5" customHeight="1" spans="1:9">
      <c r="A2" s="42" t="s">
        <v>86</v>
      </c>
      <c r="B2" s="42"/>
      <c r="C2" s="42"/>
      <c r="D2" s="42"/>
      <c r="E2" s="42"/>
      <c r="F2" s="42"/>
      <c r="G2" s="42"/>
      <c r="H2" s="42"/>
      <c r="I2" s="42"/>
    </row>
    <row r="3" customFormat="1" ht="18.75" customHeight="1" spans="1:9">
      <c r="A3" s="41"/>
      <c r="B3" s="41"/>
      <c r="C3" s="41"/>
      <c r="D3" s="43"/>
      <c r="E3" s="44"/>
      <c r="F3" s="45"/>
      <c r="G3" s="45"/>
      <c r="H3" s="43"/>
      <c r="I3" s="71" t="s">
        <v>2</v>
      </c>
    </row>
    <row r="4" customFormat="1" ht="18.75" customHeight="1" spans="1:9">
      <c r="A4" s="20" t="s">
        <v>66</v>
      </c>
      <c r="B4" s="20"/>
      <c r="C4" s="20"/>
      <c r="D4" s="46" t="s">
        <v>87</v>
      </c>
      <c r="E4" s="47" t="s">
        <v>88</v>
      </c>
      <c r="F4" s="47"/>
      <c r="G4" s="47"/>
      <c r="H4" s="47"/>
      <c r="I4" s="47"/>
    </row>
    <row r="5" customFormat="1" ht="18.75" customHeight="1" spans="1:9">
      <c r="A5" s="48" t="s">
        <v>69</v>
      </c>
      <c r="B5" s="48" t="s">
        <v>70</v>
      </c>
      <c r="C5" s="48" t="s">
        <v>71</v>
      </c>
      <c r="D5" s="46"/>
      <c r="E5" s="49" t="s">
        <v>48</v>
      </c>
      <c r="F5" s="49" t="s">
        <v>89</v>
      </c>
      <c r="G5" s="49"/>
      <c r="H5" s="50" t="s">
        <v>90</v>
      </c>
      <c r="I5" s="72" t="s">
        <v>91</v>
      </c>
    </row>
    <row r="6" customFormat="1" ht="26.25" customHeight="1" spans="1:9">
      <c r="A6" s="51"/>
      <c r="B6" s="51"/>
      <c r="C6" s="51"/>
      <c r="D6" s="46"/>
      <c r="E6" s="49"/>
      <c r="F6" s="49" t="s">
        <v>15</v>
      </c>
      <c r="G6" s="49" t="s">
        <v>92</v>
      </c>
      <c r="H6" s="50"/>
      <c r="I6" s="72"/>
    </row>
    <row r="7" customFormat="1" ht="30" customHeight="1" spans="1:9">
      <c r="A7" s="52"/>
      <c r="B7" s="52"/>
      <c r="C7" s="52"/>
      <c r="D7" s="52" t="s">
        <v>93</v>
      </c>
      <c r="E7" s="53">
        <f ca="1" t="shared" ref="E7:E17" si="0">F7+H7+I7</f>
        <v>35614993.134</v>
      </c>
      <c r="F7" s="53">
        <f ca="1">'[1]表2—部门收支总表（公   开）'!E9</f>
        <v>35614993.134</v>
      </c>
      <c r="G7" s="53">
        <f ca="1">'[1]表2—部门收支总表（公   开）'!F9</f>
        <v>29342993.134</v>
      </c>
      <c r="H7" s="53">
        <f ca="1">'[1]表2—部门收支总表（公   开）'!G9</f>
        <v>0</v>
      </c>
      <c r="I7" s="53">
        <f ca="1">'[1]表2—部门收支总表（公   开）'!H13</f>
        <v>0</v>
      </c>
    </row>
    <row r="8" customFormat="1" ht="30" customHeight="1" spans="1:9">
      <c r="A8" s="52"/>
      <c r="B8" s="52"/>
      <c r="C8" s="52"/>
      <c r="D8" s="52" t="s">
        <v>93</v>
      </c>
      <c r="E8" s="53">
        <f ca="1" t="shared" ref="E8:G8" si="1">E9+E45</f>
        <v>35584993.134</v>
      </c>
      <c r="F8" s="53">
        <f ca="1" t="shared" si="1"/>
        <v>35584993.134</v>
      </c>
      <c r="G8" s="53">
        <f ca="1" t="shared" si="1"/>
        <v>29342993.134</v>
      </c>
      <c r="H8" s="53"/>
      <c r="I8" s="53"/>
    </row>
    <row r="9" s="40" customFormat="1" ht="29" customHeight="1" spans="1:9">
      <c r="A9" s="54">
        <v>204</v>
      </c>
      <c r="B9" s="54">
        <v>2</v>
      </c>
      <c r="C9" s="55" t="s">
        <v>94</v>
      </c>
      <c r="D9" s="56" t="s">
        <v>57</v>
      </c>
      <c r="E9" s="57">
        <f ca="1" t="shared" ref="E9:I9" si="2">E10+E18+E34</f>
        <v>35584993.134</v>
      </c>
      <c r="F9" s="57">
        <f ca="1" t="shared" si="2"/>
        <v>35584993.134</v>
      </c>
      <c r="G9" s="57">
        <f ca="1" t="shared" si="2"/>
        <v>29342993.134</v>
      </c>
      <c r="H9" s="57">
        <f ca="1" t="shared" si="2"/>
        <v>0</v>
      </c>
      <c r="I9" s="57">
        <f ca="1" t="shared" si="2"/>
        <v>0</v>
      </c>
    </row>
    <row r="10" s="40" customFormat="1" ht="23" customHeight="1" spans="1:9">
      <c r="A10" s="58">
        <v>301</v>
      </c>
      <c r="B10" s="58"/>
      <c r="C10" s="59"/>
      <c r="D10" s="60" t="s">
        <v>95</v>
      </c>
      <c r="E10" s="57">
        <f ca="1" t="shared" ref="E10:I10" si="3">SUM(E11:E17)</f>
        <v>29137309.134</v>
      </c>
      <c r="F10" s="57">
        <f ca="1" t="shared" si="3"/>
        <v>29137309.134</v>
      </c>
      <c r="G10" s="57">
        <f ca="1" t="shared" si="3"/>
        <v>29137309.134</v>
      </c>
      <c r="H10" s="57">
        <f ca="1" t="shared" si="3"/>
        <v>0</v>
      </c>
      <c r="I10" s="57">
        <f ca="1" t="shared" si="3"/>
        <v>0</v>
      </c>
    </row>
    <row r="11" s="40" customFormat="1" ht="23" customHeight="1" spans="1:9">
      <c r="A11" s="58">
        <v>301</v>
      </c>
      <c r="B11" s="58" t="s">
        <v>94</v>
      </c>
      <c r="C11" s="59"/>
      <c r="D11" s="61" t="s">
        <v>96</v>
      </c>
      <c r="E11" s="57">
        <f ca="1" t="shared" si="0"/>
        <v>12174792</v>
      </c>
      <c r="F11" s="57">
        <f t="shared" ref="F11:F17" si="4">G11</f>
        <v>12174792</v>
      </c>
      <c r="G11" s="62">
        <v>12174792</v>
      </c>
      <c r="H11" s="59"/>
      <c r="I11" s="59"/>
    </row>
    <row r="12" s="40" customFormat="1" ht="23" customHeight="1" spans="1:9">
      <c r="A12" s="58">
        <v>301</v>
      </c>
      <c r="B12" s="58" t="s">
        <v>79</v>
      </c>
      <c r="C12" s="59"/>
      <c r="D12" s="61" t="s">
        <v>97</v>
      </c>
      <c r="E12" s="57">
        <f ca="1" t="shared" si="0"/>
        <v>3630564</v>
      </c>
      <c r="F12" s="57">
        <f t="shared" si="4"/>
        <v>3630564</v>
      </c>
      <c r="G12" s="62">
        <v>3630564</v>
      </c>
      <c r="H12" s="59"/>
      <c r="I12" s="59"/>
    </row>
    <row r="13" s="40" customFormat="1" ht="23" customHeight="1" spans="1:9">
      <c r="A13" s="58">
        <v>301</v>
      </c>
      <c r="B13" s="58" t="s">
        <v>98</v>
      </c>
      <c r="C13" s="59"/>
      <c r="D13" s="61" t="s">
        <v>99</v>
      </c>
      <c r="E13" s="57">
        <f ca="1" t="shared" si="0"/>
        <v>1019644</v>
      </c>
      <c r="F13" s="57">
        <f t="shared" si="4"/>
        <v>1019644</v>
      </c>
      <c r="G13" s="62">
        <v>1019644</v>
      </c>
      <c r="H13" s="59"/>
      <c r="I13" s="59"/>
    </row>
    <row r="14" s="40" customFormat="1" ht="23" customHeight="1" spans="1:9">
      <c r="A14" s="58">
        <v>301</v>
      </c>
      <c r="B14" s="58" t="s">
        <v>100</v>
      </c>
      <c r="C14" s="59"/>
      <c r="D14" s="61" t="s">
        <v>101</v>
      </c>
      <c r="E14" s="57">
        <f ca="1" t="shared" si="0"/>
        <v>5614905.13399999</v>
      </c>
      <c r="F14" s="57">
        <f t="shared" si="4"/>
        <v>5614905.13399999</v>
      </c>
      <c r="G14" s="62">
        <v>5614905.13399999</v>
      </c>
      <c r="H14" s="59"/>
      <c r="I14" s="59"/>
    </row>
    <row r="15" s="40" customFormat="1" ht="23" customHeight="1" spans="1:9">
      <c r="A15" s="58">
        <v>301</v>
      </c>
      <c r="B15" s="58" t="s">
        <v>102</v>
      </c>
      <c r="C15" s="59"/>
      <c r="D15" s="61" t="s">
        <v>103</v>
      </c>
      <c r="E15" s="57">
        <f ca="1" t="shared" si="0"/>
        <v>0</v>
      </c>
      <c r="F15" s="57">
        <f t="shared" si="4"/>
        <v>0</v>
      </c>
      <c r="G15" s="63"/>
      <c r="H15" s="59"/>
      <c r="I15" s="59"/>
    </row>
    <row r="16" s="40" customFormat="1" ht="23" customHeight="1" spans="1:9">
      <c r="A16" s="58">
        <v>301</v>
      </c>
      <c r="B16" s="58" t="s">
        <v>104</v>
      </c>
      <c r="C16" s="59"/>
      <c r="D16" s="61" t="s">
        <v>105</v>
      </c>
      <c r="E16" s="57">
        <f ca="1" t="shared" si="0"/>
        <v>0</v>
      </c>
      <c r="F16" s="57">
        <f t="shared" si="4"/>
        <v>0</v>
      </c>
      <c r="G16" s="63"/>
      <c r="H16" s="59"/>
      <c r="I16" s="59"/>
    </row>
    <row r="17" s="40" customFormat="1" ht="23" customHeight="1" spans="1:9">
      <c r="A17" s="58">
        <v>301</v>
      </c>
      <c r="B17" s="58" t="s">
        <v>106</v>
      </c>
      <c r="C17" s="59"/>
      <c r="D17" s="61" t="s">
        <v>107</v>
      </c>
      <c r="E17" s="57">
        <f ca="1" t="shared" si="0"/>
        <v>6697404</v>
      </c>
      <c r="F17" s="57">
        <f t="shared" si="4"/>
        <v>6697404</v>
      </c>
      <c r="G17" s="62">
        <f>2608080+4089324</f>
        <v>6697404</v>
      </c>
      <c r="H17" s="59"/>
      <c r="I17" s="59"/>
    </row>
    <row r="18" s="40" customFormat="1" ht="23" customHeight="1" spans="1:9">
      <c r="A18" s="58" t="s">
        <v>108</v>
      </c>
      <c r="B18" s="58"/>
      <c r="C18" s="64"/>
      <c r="D18" s="65" t="s">
        <v>109</v>
      </c>
      <c r="E18" s="57">
        <f t="shared" ref="E18:I18" si="5">SUM(E19:E33)</f>
        <v>6290436</v>
      </c>
      <c r="F18" s="57">
        <f t="shared" si="5"/>
        <v>6290436</v>
      </c>
      <c r="G18" s="57">
        <f t="shared" si="5"/>
        <v>48436</v>
      </c>
      <c r="H18" s="57">
        <f t="shared" si="5"/>
        <v>0</v>
      </c>
      <c r="I18" s="57">
        <f t="shared" si="5"/>
        <v>0</v>
      </c>
    </row>
    <row r="19" s="40" customFormat="1" ht="23" customHeight="1" spans="1:9">
      <c r="A19" s="58" t="s">
        <v>108</v>
      </c>
      <c r="B19" s="58" t="s">
        <v>94</v>
      </c>
      <c r="C19" s="64"/>
      <c r="D19" s="61" t="s">
        <v>110</v>
      </c>
      <c r="E19" s="57">
        <f t="shared" ref="E19:E22" si="6">F19+H19+I19</f>
        <v>6272000</v>
      </c>
      <c r="F19" s="57">
        <v>6272000</v>
      </c>
      <c r="G19" s="66">
        <v>30000</v>
      </c>
      <c r="H19" s="59"/>
      <c r="I19" s="59"/>
    </row>
    <row r="20" s="40" customFormat="1" ht="23" customHeight="1" spans="1:9">
      <c r="A20" s="58" t="s">
        <v>108</v>
      </c>
      <c r="B20" s="58" t="s">
        <v>79</v>
      </c>
      <c r="C20" s="64"/>
      <c r="D20" s="61" t="s">
        <v>111</v>
      </c>
      <c r="E20" s="57">
        <f t="shared" si="6"/>
        <v>0</v>
      </c>
      <c r="F20" s="57"/>
      <c r="G20" s="63"/>
      <c r="H20" s="59"/>
      <c r="I20" s="59"/>
    </row>
    <row r="21" s="40" customFormat="1" ht="23" customHeight="1" spans="1:9">
      <c r="A21" s="58" t="s">
        <v>108</v>
      </c>
      <c r="B21" s="58" t="s">
        <v>112</v>
      </c>
      <c r="C21" s="64"/>
      <c r="D21" s="61" t="s">
        <v>113</v>
      </c>
      <c r="E21" s="57">
        <f t="shared" si="6"/>
        <v>0</v>
      </c>
      <c r="F21" s="57"/>
      <c r="G21" s="63"/>
      <c r="H21" s="59"/>
      <c r="I21" s="59"/>
    </row>
    <row r="22" s="40" customFormat="1" ht="23" customHeight="1" spans="1:9">
      <c r="A22" s="58" t="s">
        <v>108</v>
      </c>
      <c r="B22" s="58" t="s">
        <v>114</v>
      </c>
      <c r="C22" s="64"/>
      <c r="D22" s="61" t="s">
        <v>115</v>
      </c>
      <c r="E22" s="57">
        <f t="shared" si="6"/>
        <v>0</v>
      </c>
      <c r="F22" s="57"/>
      <c r="G22" s="63"/>
      <c r="H22" s="59"/>
      <c r="I22" s="59"/>
    </row>
    <row r="23" s="40" customFormat="1" ht="23" customHeight="1" spans="1:9">
      <c r="A23" s="58" t="s">
        <v>108</v>
      </c>
      <c r="B23" s="58" t="s">
        <v>104</v>
      </c>
      <c r="C23" s="64"/>
      <c r="D23" s="61" t="s">
        <v>116</v>
      </c>
      <c r="E23" s="57">
        <v>18436</v>
      </c>
      <c r="F23" s="57">
        <v>18436</v>
      </c>
      <c r="G23" s="66">
        <v>18436</v>
      </c>
      <c r="H23" s="59"/>
      <c r="I23" s="59"/>
    </row>
    <row r="24" s="40" customFormat="1" ht="23" customHeight="1" spans="1:9">
      <c r="A24" s="58" t="s">
        <v>108</v>
      </c>
      <c r="B24" s="58" t="s">
        <v>117</v>
      </c>
      <c r="C24" s="64"/>
      <c r="D24" s="61" t="s">
        <v>118</v>
      </c>
      <c r="E24" s="57">
        <f t="shared" ref="E24:E33" si="7">F24+H24+I24</f>
        <v>0</v>
      </c>
      <c r="F24" s="57">
        <f t="shared" ref="F24:F41" si="8">G24</f>
        <v>0</v>
      </c>
      <c r="G24" s="63"/>
      <c r="H24" s="64"/>
      <c r="I24" s="64"/>
    </row>
    <row r="25" s="40" customFormat="1" ht="23" customHeight="1" spans="1:9">
      <c r="A25" s="58" t="s">
        <v>108</v>
      </c>
      <c r="B25" s="58" t="s">
        <v>119</v>
      </c>
      <c r="C25" s="64"/>
      <c r="D25" s="61" t="s">
        <v>120</v>
      </c>
      <c r="E25" s="57">
        <f t="shared" si="7"/>
        <v>0</v>
      </c>
      <c r="F25" s="57">
        <f t="shared" si="8"/>
        <v>0</v>
      </c>
      <c r="G25" s="63"/>
      <c r="H25" s="64"/>
      <c r="I25" s="64"/>
    </row>
    <row r="26" s="40" customFormat="1" ht="23" customHeight="1" spans="1:9">
      <c r="A26" s="58" t="s">
        <v>108</v>
      </c>
      <c r="B26" s="58" t="s">
        <v>121</v>
      </c>
      <c r="C26" s="64"/>
      <c r="D26" s="61" t="s">
        <v>122</v>
      </c>
      <c r="E26" s="57">
        <f t="shared" si="7"/>
        <v>0</v>
      </c>
      <c r="F26" s="57">
        <f t="shared" si="8"/>
        <v>0</v>
      </c>
      <c r="G26" s="63"/>
      <c r="H26" s="64"/>
      <c r="I26" s="64"/>
    </row>
    <row r="27" s="40" customFormat="1" ht="23" customHeight="1" spans="1:9">
      <c r="A27" s="58" t="s">
        <v>108</v>
      </c>
      <c r="B27" s="58" t="s">
        <v>123</v>
      </c>
      <c r="C27" s="64"/>
      <c r="D27" s="61" t="s">
        <v>124</v>
      </c>
      <c r="E27" s="57">
        <f t="shared" si="7"/>
        <v>0</v>
      </c>
      <c r="F27" s="57">
        <f t="shared" si="8"/>
        <v>0</v>
      </c>
      <c r="G27" s="63"/>
      <c r="H27" s="64"/>
      <c r="I27" s="64"/>
    </row>
    <row r="28" s="40" customFormat="1" ht="23" customHeight="1" spans="1:9">
      <c r="A28" s="58" t="s">
        <v>108</v>
      </c>
      <c r="B28" s="58" t="s">
        <v>81</v>
      </c>
      <c r="C28" s="64"/>
      <c r="D28" s="61" t="s">
        <v>125</v>
      </c>
      <c r="E28" s="57">
        <f t="shared" si="7"/>
        <v>0</v>
      </c>
      <c r="F28" s="57">
        <f t="shared" si="8"/>
        <v>0</v>
      </c>
      <c r="G28" s="63"/>
      <c r="H28" s="64"/>
      <c r="I28" s="64"/>
    </row>
    <row r="29" s="40" customFormat="1" ht="23" customHeight="1" spans="1:9">
      <c r="A29" s="58" t="s">
        <v>108</v>
      </c>
      <c r="B29" s="58" t="s">
        <v>126</v>
      </c>
      <c r="C29" s="64"/>
      <c r="D29" s="61" t="s">
        <v>127</v>
      </c>
      <c r="E29" s="57">
        <f t="shared" si="7"/>
        <v>0</v>
      </c>
      <c r="F29" s="57">
        <f t="shared" si="8"/>
        <v>0</v>
      </c>
      <c r="G29" s="63"/>
      <c r="H29" s="64"/>
      <c r="I29" s="64"/>
    </row>
    <row r="30" s="40" customFormat="1" ht="23" customHeight="1" spans="1:9">
      <c r="A30" s="58" t="s">
        <v>108</v>
      </c>
      <c r="B30" s="58" t="s">
        <v>128</v>
      </c>
      <c r="C30" s="64"/>
      <c r="D30" s="61" t="s">
        <v>129</v>
      </c>
      <c r="E30" s="57">
        <f t="shared" si="7"/>
        <v>0</v>
      </c>
      <c r="F30" s="57">
        <f t="shared" si="8"/>
        <v>0</v>
      </c>
      <c r="G30" s="63"/>
      <c r="H30" s="64"/>
      <c r="I30" s="64"/>
    </row>
    <row r="31" s="40" customFormat="1" ht="23" customHeight="1" spans="1:9">
      <c r="A31" s="58" t="s">
        <v>108</v>
      </c>
      <c r="B31" s="58" t="s">
        <v>130</v>
      </c>
      <c r="C31" s="64"/>
      <c r="D31" s="61" t="s">
        <v>131</v>
      </c>
      <c r="E31" s="57">
        <f t="shared" si="7"/>
        <v>0</v>
      </c>
      <c r="F31" s="57">
        <f t="shared" si="8"/>
        <v>0</v>
      </c>
      <c r="G31" s="63"/>
      <c r="H31" s="64"/>
      <c r="I31" s="64"/>
    </row>
    <row r="32" s="40" customFormat="1" ht="23" customHeight="1" spans="1:9">
      <c r="A32" s="58" t="s">
        <v>108</v>
      </c>
      <c r="B32" s="58" t="s">
        <v>132</v>
      </c>
      <c r="C32" s="64"/>
      <c r="D32" s="61" t="s">
        <v>133</v>
      </c>
      <c r="E32" s="57">
        <f t="shared" si="7"/>
        <v>0</v>
      </c>
      <c r="F32" s="57">
        <f t="shared" si="8"/>
        <v>0</v>
      </c>
      <c r="G32" s="63"/>
      <c r="H32" s="64"/>
      <c r="I32" s="64"/>
    </row>
    <row r="33" s="40" customFormat="1" ht="23" customHeight="1" spans="1:9">
      <c r="A33" s="58" t="s">
        <v>108</v>
      </c>
      <c r="B33" s="58" t="s">
        <v>106</v>
      </c>
      <c r="C33" s="64"/>
      <c r="D33" s="61" t="s">
        <v>134</v>
      </c>
      <c r="E33" s="57">
        <f t="shared" si="7"/>
        <v>0</v>
      </c>
      <c r="F33" s="57">
        <f t="shared" si="8"/>
        <v>0</v>
      </c>
      <c r="G33" s="63"/>
      <c r="H33" s="64"/>
      <c r="I33" s="64"/>
    </row>
    <row r="34" s="40" customFormat="1" ht="23" customHeight="1" spans="1:9">
      <c r="A34" s="58">
        <v>303</v>
      </c>
      <c r="B34" s="58"/>
      <c r="C34" s="64"/>
      <c r="D34" s="65" t="s">
        <v>135</v>
      </c>
      <c r="E34" s="55">
        <f t="shared" ref="E34:I34" si="9">SUM(E35:E43)</f>
        <v>157248</v>
      </c>
      <c r="F34" s="55">
        <f t="shared" si="8"/>
        <v>157248</v>
      </c>
      <c r="G34" s="55">
        <f t="shared" si="9"/>
        <v>157248</v>
      </c>
      <c r="H34" s="57">
        <f t="shared" si="9"/>
        <v>0</v>
      </c>
      <c r="I34" s="57">
        <f t="shared" si="9"/>
        <v>0</v>
      </c>
    </row>
    <row r="35" s="40" customFormat="1" ht="23" customHeight="1" spans="1:9">
      <c r="A35" s="58">
        <v>303</v>
      </c>
      <c r="B35" s="58" t="s">
        <v>94</v>
      </c>
      <c r="C35" s="64"/>
      <c r="D35" s="61" t="s">
        <v>136</v>
      </c>
      <c r="E35" s="57">
        <f t="shared" ref="E35:E44" si="10">F35+H35+I35</f>
        <v>0</v>
      </c>
      <c r="F35" s="57">
        <f t="shared" si="8"/>
        <v>0</v>
      </c>
      <c r="G35" s="63"/>
      <c r="H35" s="64"/>
      <c r="I35" s="64"/>
    </row>
    <row r="36" s="40" customFormat="1" ht="23" customHeight="1" spans="1:9">
      <c r="A36" s="58">
        <v>303</v>
      </c>
      <c r="B36" s="58" t="s">
        <v>79</v>
      </c>
      <c r="C36" s="64"/>
      <c r="D36" s="61" t="s">
        <v>137</v>
      </c>
      <c r="E36" s="57">
        <f t="shared" si="10"/>
        <v>0</v>
      </c>
      <c r="F36" s="57">
        <f t="shared" si="8"/>
        <v>0</v>
      </c>
      <c r="G36" s="63"/>
      <c r="H36" s="64"/>
      <c r="I36" s="64"/>
    </row>
    <row r="37" s="40" customFormat="1" ht="23" customHeight="1" spans="1:9">
      <c r="A37" s="58">
        <v>303</v>
      </c>
      <c r="B37" s="58" t="s">
        <v>100</v>
      </c>
      <c r="C37" s="64"/>
      <c r="D37" s="61" t="s">
        <v>138</v>
      </c>
      <c r="E37" s="57">
        <f t="shared" si="10"/>
        <v>0</v>
      </c>
      <c r="F37" s="57">
        <f t="shared" si="8"/>
        <v>0</v>
      </c>
      <c r="G37" s="63"/>
      <c r="H37" s="64"/>
      <c r="I37" s="64"/>
    </row>
    <row r="38" s="40" customFormat="1" ht="23" customHeight="1" spans="1:9">
      <c r="A38" s="58">
        <v>303</v>
      </c>
      <c r="B38" s="58" t="s">
        <v>112</v>
      </c>
      <c r="C38" s="64"/>
      <c r="D38" s="61" t="s">
        <v>139</v>
      </c>
      <c r="E38" s="57">
        <f t="shared" si="10"/>
        <v>157248</v>
      </c>
      <c r="F38" s="57">
        <f t="shared" si="8"/>
        <v>157248</v>
      </c>
      <c r="G38" s="63">
        <v>157248</v>
      </c>
      <c r="H38" s="64"/>
      <c r="I38" s="64"/>
    </row>
    <row r="39" s="40" customFormat="1" ht="23" customHeight="1" spans="1:9">
      <c r="A39" s="58">
        <v>303</v>
      </c>
      <c r="B39" s="58" t="s">
        <v>114</v>
      </c>
      <c r="C39" s="64"/>
      <c r="D39" s="61" t="s">
        <v>140</v>
      </c>
      <c r="E39" s="57">
        <f t="shared" si="10"/>
        <v>0</v>
      </c>
      <c r="F39" s="57">
        <f t="shared" si="8"/>
        <v>0</v>
      </c>
      <c r="G39" s="63"/>
      <c r="H39" s="64"/>
      <c r="I39" s="64"/>
    </row>
    <row r="40" s="40" customFormat="1" ht="23" customHeight="1" spans="1:9">
      <c r="A40" s="58">
        <v>303</v>
      </c>
      <c r="B40" s="58" t="s">
        <v>102</v>
      </c>
      <c r="C40" s="64"/>
      <c r="D40" s="61" t="s">
        <v>141</v>
      </c>
      <c r="E40" s="57">
        <f t="shared" si="10"/>
        <v>0</v>
      </c>
      <c r="F40" s="57">
        <f t="shared" si="8"/>
        <v>0</v>
      </c>
      <c r="G40" s="63"/>
      <c r="H40" s="64"/>
      <c r="I40" s="64"/>
    </row>
    <row r="41" s="40" customFormat="1" ht="23" customHeight="1" spans="1:9">
      <c r="A41" s="67">
        <v>303</v>
      </c>
      <c r="B41" s="67" t="s">
        <v>117</v>
      </c>
      <c r="C41" s="64"/>
      <c r="D41" s="61" t="s">
        <v>142</v>
      </c>
      <c r="E41" s="57">
        <f t="shared" si="10"/>
        <v>0</v>
      </c>
      <c r="F41" s="57">
        <f t="shared" si="8"/>
        <v>0</v>
      </c>
      <c r="G41" s="63"/>
      <c r="H41" s="64"/>
      <c r="I41" s="64"/>
    </row>
    <row r="42" s="40" customFormat="1" ht="23" customHeight="1" spans="1:9">
      <c r="A42" s="67">
        <v>303</v>
      </c>
      <c r="B42" s="67" t="s">
        <v>121</v>
      </c>
      <c r="C42" s="64"/>
      <c r="D42" s="61" t="s">
        <v>143</v>
      </c>
      <c r="E42" s="57">
        <f t="shared" si="10"/>
        <v>0</v>
      </c>
      <c r="F42" s="57"/>
      <c r="G42" s="63"/>
      <c r="H42" s="64"/>
      <c r="I42" s="64"/>
    </row>
    <row r="43" s="40" customFormat="1" ht="23" customHeight="1" spans="1:9">
      <c r="A43" s="58" t="s">
        <v>144</v>
      </c>
      <c r="B43" s="66">
        <v>99</v>
      </c>
      <c r="C43" s="64"/>
      <c r="D43" s="61" t="s">
        <v>145</v>
      </c>
      <c r="E43" s="57">
        <f t="shared" si="10"/>
        <v>0</v>
      </c>
      <c r="F43" s="57">
        <f t="shared" ref="F43:F53" si="11">G43</f>
        <v>0</v>
      </c>
      <c r="G43" s="63"/>
      <c r="H43" s="64"/>
      <c r="I43" s="64"/>
    </row>
    <row r="44" s="40" customFormat="1" ht="23" customHeight="1" spans="1:9">
      <c r="A44" s="68"/>
      <c r="B44" s="68"/>
      <c r="C44" s="68"/>
      <c r="D44" s="69"/>
      <c r="E44" s="57">
        <f t="shared" si="10"/>
        <v>0</v>
      </c>
      <c r="F44" s="57">
        <f t="shared" si="11"/>
        <v>0</v>
      </c>
      <c r="G44" s="68"/>
      <c r="H44" s="68"/>
      <c r="I44" s="68"/>
    </row>
    <row r="45" s="40" customFormat="1" ht="23" customHeight="1" spans="1:9">
      <c r="A45" s="54">
        <v>204</v>
      </c>
      <c r="B45" s="54">
        <v>2</v>
      </c>
      <c r="C45" s="55" t="s">
        <v>94</v>
      </c>
      <c r="D45" s="70" t="s">
        <v>58</v>
      </c>
      <c r="E45" s="57">
        <f t="shared" ref="E45:I45" si="12">E46+E54+E70</f>
        <v>0</v>
      </c>
      <c r="F45" s="57">
        <f t="shared" si="12"/>
        <v>0</v>
      </c>
      <c r="G45" s="57">
        <f t="shared" si="12"/>
        <v>0</v>
      </c>
      <c r="H45" s="57">
        <f t="shared" si="12"/>
        <v>0</v>
      </c>
      <c r="I45" s="57">
        <f t="shared" si="12"/>
        <v>0</v>
      </c>
    </row>
    <row r="46" s="40" customFormat="1" ht="23" customHeight="1" spans="1:9">
      <c r="A46" s="58">
        <v>301</v>
      </c>
      <c r="B46" s="58"/>
      <c r="C46" s="59"/>
      <c r="D46" s="60" t="s">
        <v>95</v>
      </c>
      <c r="E46" s="57">
        <f t="shared" ref="E46:I46" si="13">SUM(E47:E53)</f>
        <v>0</v>
      </c>
      <c r="F46" s="57">
        <f t="shared" si="13"/>
        <v>0</v>
      </c>
      <c r="G46" s="57">
        <f t="shared" si="13"/>
        <v>0</v>
      </c>
      <c r="H46" s="57">
        <f t="shared" si="13"/>
        <v>0</v>
      </c>
      <c r="I46" s="57">
        <f t="shared" si="13"/>
        <v>0</v>
      </c>
    </row>
    <row r="47" s="40" customFormat="1" ht="23" customHeight="1" spans="1:9">
      <c r="A47" s="58">
        <v>301</v>
      </c>
      <c r="B47" s="58" t="s">
        <v>94</v>
      </c>
      <c r="C47" s="59"/>
      <c r="D47" s="61" t="s">
        <v>96</v>
      </c>
      <c r="E47" s="57">
        <f t="shared" ref="E47:E53" si="14">F47+H47+I47</f>
        <v>0</v>
      </c>
      <c r="F47" s="57">
        <f t="shared" si="11"/>
        <v>0</v>
      </c>
      <c r="G47" s="62"/>
      <c r="H47" s="59"/>
      <c r="I47" s="59"/>
    </row>
    <row r="48" s="40" customFormat="1" ht="23" customHeight="1" spans="1:9">
      <c r="A48" s="58">
        <v>301</v>
      </c>
      <c r="B48" s="58" t="s">
        <v>79</v>
      </c>
      <c r="C48" s="59"/>
      <c r="D48" s="61" t="s">
        <v>97</v>
      </c>
      <c r="E48" s="57">
        <f t="shared" si="14"/>
        <v>0</v>
      </c>
      <c r="F48" s="57">
        <f t="shared" si="11"/>
        <v>0</v>
      </c>
      <c r="G48" s="62"/>
      <c r="H48" s="59"/>
      <c r="I48" s="59"/>
    </row>
    <row r="49" s="40" customFormat="1" ht="23" customHeight="1" spans="1:9">
      <c r="A49" s="58">
        <v>301</v>
      </c>
      <c r="B49" s="58" t="s">
        <v>98</v>
      </c>
      <c r="C49" s="59"/>
      <c r="D49" s="61" t="s">
        <v>99</v>
      </c>
      <c r="E49" s="57">
        <f t="shared" si="14"/>
        <v>0</v>
      </c>
      <c r="F49" s="57">
        <f t="shared" si="11"/>
        <v>0</v>
      </c>
      <c r="G49" s="62"/>
      <c r="H49" s="59"/>
      <c r="I49" s="59"/>
    </row>
    <row r="50" s="40" customFormat="1" ht="23" customHeight="1" spans="1:9">
      <c r="A50" s="58">
        <v>301</v>
      </c>
      <c r="B50" s="58" t="s">
        <v>100</v>
      </c>
      <c r="C50" s="59"/>
      <c r="D50" s="61" t="s">
        <v>101</v>
      </c>
      <c r="E50" s="57">
        <f t="shared" si="14"/>
        <v>0</v>
      </c>
      <c r="F50" s="57">
        <f t="shared" si="11"/>
        <v>0</v>
      </c>
      <c r="G50" s="62"/>
      <c r="H50" s="59"/>
      <c r="I50" s="59"/>
    </row>
    <row r="51" s="40" customFormat="1" ht="23" customHeight="1" spans="1:9">
      <c r="A51" s="58">
        <v>301</v>
      </c>
      <c r="B51" s="58" t="s">
        <v>102</v>
      </c>
      <c r="C51" s="59"/>
      <c r="D51" s="61" t="s">
        <v>103</v>
      </c>
      <c r="E51" s="57">
        <f t="shared" si="14"/>
        <v>0</v>
      </c>
      <c r="F51" s="57">
        <f t="shared" si="11"/>
        <v>0</v>
      </c>
      <c r="G51" s="59"/>
      <c r="H51" s="59"/>
      <c r="I51" s="59"/>
    </row>
    <row r="52" s="40" customFormat="1" ht="23" customHeight="1" spans="1:9">
      <c r="A52" s="58">
        <v>301</v>
      </c>
      <c r="B52" s="58" t="s">
        <v>104</v>
      </c>
      <c r="C52" s="59"/>
      <c r="D52" s="61" t="s">
        <v>105</v>
      </c>
      <c r="E52" s="57">
        <f t="shared" si="14"/>
        <v>0</v>
      </c>
      <c r="F52" s="57">
        <f t="shared" si="11"/>
        <v>0</v>
      </c>
      <c r="G52" s="59"/>
      <c r="H52" s="59"/>
      <c r="I52" s="59"/>
    </row>
    <row r="53" s="40" customFormat="1" ht="23" customHeight="1" spans="1:9">
      <c r="A53" s="58">
        <v>301</v>
      </c>
      <c r="B53" s="58" t="s">
        <v>106</v>
      </c>
      <c r="C53" s="59"/>
      <c r="D53" s="61" t="s">
        <v>107</v>
      </c>
      <c r="E53" s="57">
        <f t="shared" si="14"/>
        <v>0</v>
      </c>
      <c r="F53" s="57">
        <f t="shared" si="11"/>
        <v>0</v>
      </c>
      <c r="G53" s="59"/>
      <c r="H53" s="59"/>
      <c r="I53" s="59"/>
    </row>
    <row r="54" s="40" customFormat="1" ht="23" customHeight="1" spans="1:9">
      <c r="A54" s="58" t="s">
        <v>108</v>
      </c>
      <c r="B54" s="58"/>
      <c r="C54" s="64"/>
      <c r="D54" s="65" t="s">
        <v>109</v>
      </c>
      <c r="E54" s="57">
        <f t="shared" ref="E54:I54" si="15">SUM(E55:E69)</f>
        <v>0</v>
      </c>
      <c r="F54" s="57">
        <f t="shared" si="15"/>
        <v>0</v>
      </c>
      <c r="G54" s="57">
        <f t="shared" si="15"/>
        <v>0</v>
      </c>
      <c r="H54" s="57">
        <f t="shared" si="15"/>
        <v>0</v>
      </c>
      <c r="I54" s="57">
        <f t="shared" si="15"/>
        <v>0</v>
      </c>
    </row>
    <row r="55" s="40" customFormat="1" ht="23" customHeight="1" spans="1:9">
      <c r="A55" s="58" t="s">
        <v>108</v>
      </c>
      <c r="B55" s="58" t="s">
        <v>94</v>
      </c>
      <c r="C55" s="64"/>
      <c r="D55" s="61" t="s">
        <v>110</v>
      </c>
      <c r="E55" s="57">
        <f t="shared" ref="E55:E69" si="16">F55+H55+I55</f>
        <v>0</v>
      </c>
      <c r="F55" s="57">
        <f t="shared" ref="F55:F69" si="17">G55</f>
        <v>0</v>
      </c>
      <c r="G55" s="59"/>
      <c r="H55" s="59"/>
      <c r="I55" s="59"/>
    </row>
    <row r="56" s="40" customFormat="1" ht="23" customHeight="1" spans="1:9">
      <c r="A56" s="58" t="s">
        <v>108</v>
      </c>
      <c r="B56" s="58" t="s">
        <v>79</v>
      </c>
      <c r="C56" s="64"/>
      <c r="D56" s="61" t="s">
        <v>111</v>
      </c>
      <c r="E56" s="57">
        <f t="shared" si="16"/>
        <v>0</v>
      </c>
      <c r="F56" s="57">
        <f t="shared" si="17"/>
        <v>0</v>
      </c>
      <c r="G56" s="59"/>
      <c r="H56" s="59"/>
      <c r="I56" s="59"/>
    </row>
    <row r="57" s="40" customFormat="1" ht="23" customHeight="1" spans="1:9">
      <c r="A57" s="58" t="s">
        <v>108</v>
      </c>
      <c r="B57" s="58" t="s">
        <v>112</v>
      </c>
      <c r="C57" s="64"/>
      <c r="D57" s="61" t="s">
        <v>113</v>
      </c>
      <c r="E57" s="57">
        <f t="shared" si="16"/>
        <v>0</v>
      </c>
      <c r="F57" s="57">
        <f t="shared" si="17"/>
        <v>0</v>
      </c>
      <c r="G57" s="59"/>
      <c r="H57" s="59"/>
      <c r="I57" s="59"/>
    </row>
    <row r="58" s="40" customFormat="1" ht="23" customHeight="1" spans="1:9">
      <c r="A58" s="58" t="s">
        <v>108</v>
      </c>
      <c r="B58" s="58" t="s">
        <v>114</v>
      </c>
      <c r="C58" s="64"/>
      <c r="D58" s="61" t="s">
        <v>115</v>
      </c>
      <c r="E58" s="57">
        <f t="shared" si="16"/>
        <v>0</v>
      </c>
      <c r="F58" s="57">
        <f t="shared" si="17"/>
        <v>0</v>
      </c>
      <c r="G58" s="59"/>
      <c r="H58" s="59"/>
      <c r="I58" s="59"/>
    </row>
    <row r="59" s="40" customFormat="1" ht="23" customHeight="1" spans="1:9">
      <c r="A59" s="58" t="s">
        <v>108</v>
      </c>
      <c r="B59" s="58" t="s">
        <v>104</v>
      </c>
      <c r="C59" s="64"/>
      <c r="D59" s="61" t="s">
        <v>116</v>
      </c>
      <c r="E59" s="57">
        <f t="shared" si="16"/>
        <v>0</v>
      </c>
      <c r="F59" s="57">
        <f t="shared" si="17"/>
        <v>0</v>
      </c>
      <c r="G59" s="59"/>
      <c r="H59" s="59"/>
      <c r="I59" s="59"/>
    </row>
    <row r="60" s="40" customFormat="1" ht="23" customHeight="1" spans="1:9">
      <c r="A60" s="58" t="s">
        <v>108</v>
      </c>
      <c r="B60" s="58" t="s">
        <v>117</v>
      </c>
      <c r="C60" s="64"/>
      <c r="D60" s="61" t="s">
        <v>118</v>
      </c>
      <c r="E60" s="57">
        <f t="shared" si="16"/>
        <v>0</v>
      </c>
      <c r="F60" s="57">
        <f t="shared" si="17"/>
        <v>0</v>
      </c>
      <c r="G60" s="64"/>
      <c r="H60" s="64"/>
      <c r="I60" s="64"/>
    </row>
    <row r="61" s="40" customFormat="1" ht="23" customHeight="1" spans="1:9">
      <c r="A61" s="58" t="s">
        <v>108</v>
      </c>
      <c r="B61" s="58" t="s">
        <v>119</v>
      </c>
      <c r="C61" s="64"/>
      <c r="D61" s="61" t="s">
        <v>120</v>
      </c>
      <c r="E61" s="57">
        <f t="shared" si="16"/>
        <v>0</v>
      </c>
      <c r="F61" s="57">
        <f t="shared" si="17"/>
        <v>0</v>
      </c>
      <c r="G61" s="64"/>
      <c r="H61" s="64"/>
      <c r="I61" s="64"/>
    </row>
    <row r="62" s="40" customFormat="1" ht="23" customHeight="1" spans="1:9">
      <c r="A62" s="58" t="s">
        <v>108</v>
      </c>
      <c r="B62" s="58" t="s">
        <v>121</v>
      </c>
      <c r="C62" s="64"/>
      <c r="D62" s="61" t="s">
        <v>122</v>
      </c>
      <c r="E62" s="57">
        <f t="shared" si="16"/>
        <v>0</v>
      </c>
      <c r="F62" s="57">
        <f t="shared" si="17"/>
        <v>0</v>
      </c>
      <c r="G62" s="64"/>
      <c r="H62" s="64"/>
      <c r="I62" s="64"/>
    </row>
    <row r="63" s="40" customFormat="1" ht="23" customHeight="1" spans="1:9">
      <c r="A63" s="58" t="s">
        <v>108</v>
      </c>
      <c r="B63" s="58" t="s">
        <v>123</v>
      </c>
      <c r="C63" s="64"/>
      <c r="D63" s="61" t="s">
        <v>124</v>
      </c>
      <c r="E63" s="57">
        <f t="shared" si="16"/>
        <v>0</v>
      </c>
      <c r="F63" s="57">
        <f t="shared" si="17"/>
        <v>0</v>
      </c>
      <c r="G63" s="64"/>
      <c r="H63" s="64"/>
      <c r="I63" s="64"/>
    </row>
    <row r="64" s="40" customFormat="1" ht="23" customHeight="1" spans="1:9">
      <c r="A64" s="58" t="s">
        <v>108</v>
      </c>
      <c r="B64" s="58" t="s">
        <v>81</v>
      </c>
      <c r="C64" s="64"/>
      <c r="D64" s="61" t="s">
        <v>125</v>
      </c>
      <c r="E64" s="57">
        <f t="shared" si="16"/>
        <v>0</v>
      </c>
      <c r="F64" s="57">
        <f t="shared" si="17"/>
        <v>0</v>
      </c>
      <c r="G64" s="64"/>
      <c r="H64" s="64"/>
      <c r="I64" s="64"/>
    </row>
    <row r="65" s="40" customFormat="1" ht="23" customHeight="1" spans="1:9">
      <c r="A65" s="58" t="s">
        <v>108</v>
      </c>
      <c r="B65" s="58" t="s">
        <v>126</v>
      </c>
      <c r="C65" s="64"/>
      <c r="D65" s="61" t="s">
        <v>127</v>
      </c>
      <c r="E65" s="57">
        <f t="shared" si="16"/>
        <v>0</v>
      </c>
      <c r="F65" s="57">
        <f t="shared" si="17"/>
        <v>0</v>
      </c>
      <c r="G65" s="64"/>
      <c r="H65" s="64"/>
      <c r="I65" s="64"/>
    </row>
    <row r="66" s="40" customFormat="1" ht="23" customHeight="1" spans="1:9">
      <c r="A66" s="58" t="s">
        <v>108</v>
      </c>
      <c r="B66" s="58" t="s">
        <v>128</v>
      </c>
      <c r="C66" s="64"/>
      <c r="D66" s="61" t="s">
        <v>129</v>
      </c>
      <c r="E66" s="57">
        <f t="shared" si="16"/>
        <v>0</v>
      </c>
      <c r="F66" s="57">
        <f t="shared" si="17"/>
        <v>0</v>
      </c>
      <c r="G66" s="64"/>
      <c r="H66" s="64"/>
      <c r="I66" s="64"/>
    </row>
    <row r="67" s="40" customFormat="1" ht="23" customHeight="1" spans="1:9">
      <c r="A67" s="58" t="s">
        <v>108</v>
      </c>
      <c r="B67" s="58" t="s">
        <v>130</v>
      </c>
      <c r="C67" s="64"/>
      <c r="D67" s="61" t="s">
        <v>131</v>
      </c>
      <c r="E67" s="57">
        <f t="shared" si="16"/>
        <v>0</v>
      </c>
      <c r="F67" s="57">
        <f t="shared" si="17"/>
        <v>0</v>
      </c>
      <c r="G67" s="64"/>
      <c r="H67" s="64"/>
      <c r="I67" s="64"/>
    </row>
    <row r="68" s="40" customFormat="1" ht="23" customHeight="1" spans="1:9">
      <c r="A68" s="58" t="s">
        <v>108</v>
      </c>
      <c r="B68" s="58" t="s">
        <v>132</v>
      </c>
      <c r="C68" s="64"/>
      <c r="D68" s="61" t="s">
        <v>133</v>
      </c>
      <c r="E68" s="57">
        <f t="shared" si="16"/>
        <v>0</v>
      </c>
      <c r="F68" s="57">
        <f t="shared" si="17"/>
        <v>0</v>
      </c>
      <c r="G68" s="64"/>
      <c r="H68" s="64"/>
      <c r="I68" s="64"/>
    </row>
    <row r="69" s="40" customFormat="1" ht="23" customHeight="1" spans="1:9">
      <c r="A69" s="58" t="s">
        <v>108</v>
      </c>
      <c r="B69" s="58" t="s">
        <v>106</v>
      </c>
      <c r="C69" s="64"/>
      <c r="D69" s="61" t="s">
        <v>134</v>
      </c>
      <c r="E69" s="57">
        <f t="shared" si="16"/>
        <v>0</v>
      </c>
      <c r="F69" s="57">
        <f t="shared" si="17"/>
        <v>0</v>
      </c>
      <c r="G69" s="64"/>
      <c r="H69" s="64"/>
      <c r="I69" s="64"/>
    </row>
    <row r="70" s="40" customFormat="1" ht="23" customHeight="1" spans="1:9">
      <c r="A70" s="58" t="s">
        <v>144</v>
      </c>
      <c r="B70" s="58"/>
      <c r="C70" s="64"/>
      <c r="D70" s="65" t="s">
        <v>135</v>
      </c>
      <c r="E70" s="57">
        <f t="shared" ref="E70:I70" si="18">SUM(E71:E79)</f>
        <v>0</v>
      </c>
      <c r="F70" s="57">
        <f t="shared" si="18"/>
        <v>0</v>
      </c>
      <c r="G70" s="57">
        <f t="shared" si="18"/>
        <v>0</v>
      </c>
      <c r="H70" s="57">
        <f t="shared" si="18"/>
        <v>0</v>
      </c>
      <c r="I70" s="57">
        <f t="shared" si="18"/>
        <v>0</v>
      </c>
    </row>
    <row r="71" s="40" customFormat="1" ht="23" customHeight="1" spans="1:9">
      <c r="A71" s="58">
        <v>303</v>
      </c>
      <c r="B71" s="58" t="s">
        <v>94</v>
      </c>
      <c r="C71" s="64"/>
      <c r="D71" s="61" t="s">
        <v>136</v>
      </c>
      <c r="E71" s="57">
        <f t="shared" ref="E71:E79" si="19">F71+H71+I71</f>
        <v>0</v>
      </c>
      <c r="F71" s="57">
        <f t="shared" ref="F71:F79" si="20">G71</f>
        <v>0</v>
      </c>
      <c r="G71" s="64"/>
      <c r="H71" s="64"/>
      <c r="I71" s="64"/>
    </row>
    <row r="72" s="40" customFormat="1" ht="23" customHeight="1" spans="1:9">
      <c r="A72" s="58">
        <v>303</v>
      </c>
      <c r="B72" s="58" t="s">
        <v>79</v>
      </c>
      <c r="C72" s="64"/>
      <c r="D72" s="61" t="s">
        <v>137</v>
      </c>
      <c r="E72" s="57">
        <f t="shared" si="19"/>
        <v>0</v>
      </c>
      <c r="F72" s="57">
        <f t="shared" si="20"/>
        <v>0</v>
      </c>
      <c r="G72" s="64"/>
      <c r="H72" s="64"/>
      <c r="I72" s="64"/>
    </row>
    <row r="73" s="40" customFormat="1" ht="23" customHeight="1" spans="1:9">
      <c r="A73" s="58" t="s">
        <v>144</v>
      </c>
      <c r="B73" s="58" t="s">
        <v>100</v>
      </c>
      <c r="C73" s="64"/>
      <c r="D73" s="61" t="s">
        <v>138</v>
      </c>
      <c r="E73" s="57">
        <f t="shared" si="19"/>
        <v>0</v>
      </c>
      <c r="F73" s="57">
        <f t="shared" si="20"/>
        <v>0</v>
      </c>
      <c r="G73" s="64"/>
      <c r="H73" s="64"/>
      <c r="I73" s="64"/>
    </row>
    <row r="74" s="40" customFormat="1" ht="23" customHeight="1" spans="1:9">
      <c r="A74" s="58" t="s">
        <v>144</v>
      </c>
      <c r="B74" s="58" t="s">
        <v>112</v>
      </c>
      <c r="C74" s="64"/>
      <c r="D74" s="61" t="s">
        <v>139</v>
      </c>
      <c r="E74" s="57">
        <f t="shared" si="19"/>
        <v>0</v>
      </c>
      <c r="F74" s="57">
        <f t="shared" si="20"/>
        <v>0</v>
      </c>
      <c r="G74" s="64"/>
      <c r="H74" s="64"/>
      <c r="I74" s="64"/>
    </row>
    <row r="75" s="40" customFormat="1" ht="23" customHeight="1" spans="1:9">
      <c r="A75" s="58" t="s">
        <v>144</v>
      </c>
      <c r="B75" s="58" t="s">
        <v>114</v>
      </c>
      <c r="C75" s="64"/>
      <c r="D75" s="61" t="s">
        <v>140</v>
      </c>
      <c r="E75" s="57">
        <f t="shared" si="19"/>
        <v>0</v>
      </c>
      <c r="F75" s="57">
        <f t="shared" si="20"/>
        <v>0</v>
      </c>
      <c r="G75" s="64"/>
      <c r="H75" s="64"/>
      <c r="I75" s="64"/>
    </row>
    <row r="76" s="40" customFormat="1" ht="23" customHeight="1" spans="1:9">
      <c r="A76" s="58" t="s">
        <v>144</v>
      </c>
      <c r="B76" s="58" t="s">
        <v>102</v>
      </c>
      <c r="C76" s="64"/>
      <c r="D76" s="61" t="s">
        <v>141</v>
      </c>
      <c r="E76" s="57">
        <f t="shared" si="19"/>
        <v>0</v>
      </c>
      <c r="F76" s="57">
        <f t="shared" si="20"/>
        <v>0</v>
      </c>
      <c r="G76" s="64"/>
      <c r="H76" s="64"/>
      <c r="I76" s="64"/>
    </row>
    <row r="77" s="40" customFormat="1" ht="23" customHeight="1" spans="1:9">
      <c r="A77" s="67">
        <v>303</v>
      </c>
      <c r="B77" s="67" t="s">
        <v>117</v>
      </c>
      <c r="C77" s="64"/>
      <c r="D77" s="61" t="s">
        <v>142</v>
      </c>
      <c r="E77" s="57">
        <f t="shared" si="19"/>
        <v>0</v>
      </c>
      <c r="F77" s="57">
        <f t="shared" si="20"/>
        <v>0</v>
      </c>
      <c r="G77" s="64"/>
      <c r="H77" s="64"/>
      <c r="I77" s="64"/>
    </row>
    <row r="78" s="40" customFormat="1" ht="23" customHeight="1" spans="1:9">
      <c r="A78" s="67">
        <v>303</v>
      </c>
      <c r="B78" s="67" t="s">
        <v>121</v>
      </c>
      <c r="C78" s="64"/>
      <c r="D78" s="61" t="s">
        <v>143</v>
      </c>
      <c r="E78" s="57">
        <f t="shared" si="19"/>
        <v>0</v>
      </c>
      <c r="F78" s="57">
        <f t="shared" si="20"/>
        <v>0</v>
      </c>
      <c r="G78" s="64"/>
      <c r="H78" s="64"/>
      <c r="I78" s="64"/>
    </row>
    <row r="79" s="40" customFormat="1" ht="23" customHeight="1" spans="1:9">
      <c r="A79" s="58" t="s">
        <v>144</v>
      </c>
      <c r="B79" s="66">
        <v>99</v>
      </c>
      <c r="C79" s="64"/>
      <c r="D79" s="61" t="s">
        <v>145</v>
      </c>
      <c r="E79" s="57">
        <f t="shared" si="19"/>
        <v>0</v>
      </c>
      <c r="F79" s="57">
        <f t="shared" si="20"/>
        <v>0</v>
      </c>
      <c r="G79" s="64"/>
      <c r="H79" s="64"/>
      <c r="I79" s="64"/>
    </row>
    <row r="80" s="40" customFormat="1" ht="13.5" spans="1:3">
      <c r="A80" s="73"/>
      <c r="B80" s="73"/>
      <c r="C80" s="73"/>
    </row>
    <row r="81" s="40" customFormat="1" ht="13.5" spans="1:3">
      <c r="A81" s="73"/>
      <c r="B81" s="73"/>
      <c r="C81" s="73"/>
    </row>
    <row r="82" customFormat="1" spans="1:3">
      <c r="A82" s="14"/>
      <c r="B82" s="14"/>
      <c r="C82" s="14"/>
    </row>
    <row r="83" customFormat="1" spans="1:3">
      <c r="A83" s="14"/>
      <c r="B83" s="14"/>
      <c r="C83" s="14"/>
    </row>
    <row r="84" customFormat="1" spans="1:3">
      <c r="A84" s="14"/>
      <c r="B84" s="14"/>
      <c r="C84" s="14"/>
    </row>
    <row r="85" customFormat="1" spans="1:3">
      <c r="A85" s="14"/>
      <c r="B85" s="14"/>
      <c r="C85" s="14"/>
    </row>
    <row r="86" customFormat="1" spans="1:3">
      <c r="A86" s="14"/>
      <c r="B86" s="14"/>
      <c r="C86" s="14"/>
    </row>
    <row r="87" customFormat="1" spans="1:3">
      <c r="A87" s="14"/>
      <c r="B87" s="14"/>
      <c r="C87" s="14"/>
    </row>
    <row r="88" customFormat="1" spans="1:3">
      <c r="A88" s="14"/>
      <c r="B88" s="14"/>
      <c r="C88" s="14"/>
    </row>
    <row r="89" customFormat="1" spans="1:3">
      <c r="A89" s="14"/>
      <c r="B89" s="14"/>
      <c r="C89" s="14"/>
    </row>
    <row r="90" customFormat="1" spans="1:3">
      <c r="A90" s="14"/>
      <c r="B90" s="14"/>
      <c r="C90" s="14"/>
    </row>
    <row r="91" customFormat="1" spans="1:3">
      <c r="A91" s="14"/>
      <c r="B91" s="14"/>
      <c r="C91" s="14"/>
    </row>
    <row r="92" customFormat="1" spans="1:3">
      <c r="A92" s="14"/>
      <c r="B92" s="14"/>
      <c r="C92" s="14"/>
    </row>
    <row r="93" customFormat="1" spans="1:3">
      <c r="A93" s="14"/>
      <c r="B93" s="14"/>
      <c r="C93" s="14"/>
    </row>
    <row r="94" customFormat="1" spans="1:3">
      <c r="A94" s="14"/>
      <c r="B94" s="14"/>
      <c r="C94" s="14"/>
    </row>
    <row r="95" customFormat="1" spans="1:3">
      <c r="A95" s="14"/>
      <c r="B95" s="14"/>
      <c r="C95" s="14"/>
    </row>
    <row r="96" customFormat="1" spans="1:3">
      <c r="A96" s="14"/>
      <c r="B96" s="14"/>
      <c r="C96" s="14"/>
    </row>
    <row r="97" customFormat="1" spans="1:3">
      <c r="A97" s="14"/>
      <c r="B97" s="14"/>
      <c r="C97" s="14"/>
    </row>
    <row r="98" customFormat="1" spans="1:3">
      <c r="A98" s="14"/>
      <c r="B98" s="14"/>
      <c r="C98" s="14"/>
    </row>
    <row r="99" customFormat="1" spans="1:3">
      <c r="A99" s="14"/>
      <c r="B99" s="14"/>
      <c r="C99" s="14"/>
    </row>
    <row r="100" customFormat="1" spans="1:3">
      <c r="A100" s="14"/>
      <c r="B100" s="14"/>
      <c r="C100" s="14"/>
    </row>
    <row r="101" customFormat="1" spans="1:3">
      <c r="A101" s="14"/>
      <c r="B101" s="14"/>
      <c r="C101" s="14"/>
    </row>
  </sheetData>
  <sheetProtection formatCells="0" formatColumns="0" formatRows="0"/>
  <mergeCells count="11">
    <mergeCell ref="A2:I2"/>
    <mergeCell ref="A4:C4"/>
    <mergeCell ref="E4:I4"/>
    <mergeCell ref="F5:G5"/>
    <mergeCell ref="A5:A6"/>
    <mergeCell ref="B5:B6"/>
    <mergeCell ref="C5:C6"/>
    <mergeCell ref="D4:D6"/>
    <mergeCell ref="E5:E6"/>
    <mergeCell ref="H5:H6"/>
    <mergeCell ref="I5:I6"/>
  </mergeCells>
  <pageMargins left="1.13888888888889" right="0.75" top="0.609027777777778" bottom="0.588888888888889"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18"/>
  <sheetViews>
    <sheetView workbookViewId="0">
      <selection activeCell="B5" sqref="B5"/>
    </sheetView>
  </sheetViews>
  <sheetFormatPr defaultColWidth="9.16666666666667" defaultRowHeight="12.75" customHeight="1" outlineLevelCol="1"/>
  <cols>
    <col min="1" max="1" width="18.1666666666667" style="1" customWidth="1"/>
    <col min="2" max="2" width="120.833333333333" style="1" customWidth="1"/>
    <col min="3" max="16384" width="9.16666666666667" style="1"/>
  </cols>
  <sheetData>
    <row r="2" ht="27" customHeight="1" spans="1:2">
      <c r="A2" s="32" t="s">
        <v>146</v>
      </c>
      <c r="B2" s="32"/>
    </row>
    <row r="3" ht="18.75" customHeight="1" spans="1:1">
      <c r="A3" s="14"/>
    </row>
    <row r="4" ht="28.5" customHeight="1" spans="1:2">
      <c r="A4" s="33" t="s">
        <v>147</v>
      </c>
      <c r="B4" s="34" t="s">
        <v>77</v>
      </c>
    </row>
    <row r="5" ht="90.75" customHeight="1" spans="1:2">
      <c r="A5" s="35" t="s">
        <v>148</v>
      </c>
      <c r="B5" s="36" t="s">
        <v>149</v>
      </c>
    </row>
    <row r="6" ht="408" customHeight="1" spans="1:2">
      <c r="A6" s="37" t="s">
        <v>150</v>
      </c>
      <c r="B6" s="38" t="s">
        <v>151</v>
      </c>
    </row>
    <row r="7" ht="22.5" customHeight="1" spans="1:1">
      <c r="A7" s="39" t="s">
        <v>152</v>
      </c>
    </row>
    <row r="8" ht="33.75" customHeight="1"/>
    <row r="9" ht="33.75" customHeight="1"/>
    <row r="10" ht="33.75" customHeight="1"/>
    <row r="11" ht="33.75" customHeight="1"/>
    <row r="12" ht="33.75" customHeight="1"/>
    <row r="13" ht="33.75" customHeight="1"/>
    <row r="14" ht="33.75" customHeight="1"/>
    <row r="15" ht="33.75" customHeight="1"/>
    <row r="16" ht="33.75" customHeight="1"/>
    <row r="17" ht="33.75" customHeight="1"/>
    <row r="18" ht="33.75" customHeight="1"/>
  </sheetData>
  <mergeCells count="1">
    <mergeCell ref="A2:B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表—部门收支总表（公   开）</vt:lpstr>
      <vt:lpstr>表二部门收入总表（公   开）</vt:lpstr>
      <vt:lpstr>表三部门支出总表（公   开）</vt:lpstr>
      <vt:lpstr>表四单位收支总表(部 门)</vt:lpstr>
      <vt:lpstr>表五财政拨款收支总表（公   开）</vt:lpstr>
      <vt:lpstr>表六财政拨款明细（部门 公开）</vt:lpstr>
      <vt:lpstr>表七基金收支总表（公   开）</vt:lpstr>
      <vt:lpstr>表八基本支出（部 门）</vt:lpstr>
      <vt:lpstr>表九单位职能</vt:lpstr>
      <vt:lpstr>表十三公经费</vt:lpstr>
      <vt:lpstr>文字说明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周乔笙</cp:lastModifiedBy>
  <cp:revision>1</cp:revision>
  <dcterms:created xsi:type="dcterms:W3CDTF">2016-11-17T02:40:00Z</dcterms:created>
  <cp:lastPrinted>2017-05-11T00:59:00Z</cp:lastPrinted>
  <dcterms:modified xsi:type="dcterms:W3CDTF">2017-11-16T13:10:01Z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2052-10.1.0.6930</vt:lpwstr>
  </property>
  <property fmtid="{D5CDD505-2E9C-101B-9397-08002B2CF9AE}" pid="3" name="EDOID">
    <vt:i4>4196888</vt:i4>
  </property>
  <property fmtid="{D5CDD505-2E9C-101B-9397-08002B2CF9AE}" pid="4" name="KSOReadingLayout">
    <vt:bool>true</vt:bool>
  </property>
</Properties>
</file>