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816" firstSheet="4" activeTab="10"/>
  </bookViews>
  <sheets>
    <sheet name="表—部门收支总表（公   开）" sheetId="17" r:id="rId1"/>
    <sheet name="表二部门收入总表（公   开）" sheetId="1" r:id="rId2"/>
    <sheet name="表三部门支出总表（公   开）" sheetId="19" r:id="rId3"/>
    <sheet name="表四单位收支总表(部 门)" sheetId="27" r:id="rId4"/>
    <sheet name="表五财政拨款收支总表（公   开）" sheetId="21" r:id="rId5"/>
    <sheet name="表六财政拨款明细（部门 公开）" sheetId="2" r:id="rId6"/>
    <sheet name="表七基金收支总表（公   开）" sheetId="23" r:id="rId7"/>
    <sheet name="表八基本支出（部 门）" sheetId="5" r:id="rId8"/>
    <sheet name="表九单位职能" sheetId="33" r:id="rId9"/>
    <sheet name="表十三公经费" sheetId="34" r:id="rId10"/>
    <sheet name="文字说明" sheetId="35" r:id="rId11"/>
  </sheets>
  <definedNames>
    <definedName name="_GoBack" localSheetId="10">文字说明!$A$21</definedName>
    <definedName name="_xlnm.Print_Area" localSheetId="7">'表八基本支出（部 门）'!$A$1:$I$12</definedName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公开）'!$A$1:$K$12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门)'!$A$1:$N$17</definedName>
    <definedName name="_xlnm.Print_Area" localSheetId="4">'表五财政拨款收支总表（公   开）'!$A$1:$D$22</definedName>
    <definedName name="_xlnm.Print_Titles" localSheetId="7">'表八基本支出（部 门）'!$1:$6</definedName>
    <definedName name="_xlnm.Print_Titles" localSheetId="0">'表—部门收支总表（公   开）'!$1:$3</definedName>
    <definedName name="_xlnm.Print_Titles" localSheetId="5">'表六财政拨款明细（部门 公开）'!$1:$7</definedName>
    <definedName name="_xlnm.Print_Titles" localSheetId="6">'表七基金收支总表（公   开）'!$1:$3</definedName>
    <definedName name="_xlnm.Print_Titles" localSheetId="3">'表四单位收支总表(部 门)'!$1:$7</definedName>
    <definedName name="_xlnm.Print_Titles" localSheetId="4">'表五财政拨款收支总表（公   开）'!$1:$3</definedName>
  </definedNames>
  <calcPr calcId="144525"/>
</workbook>
</file>

<file path=xl/sharedStrings.xml><?xml version="1.0" encoding="utf-8"?>
<sst xmlns="http://schemas.openxmlformats.org/spreadsheetml/2006/main" count="225">
  <si>
    <t>2017年部门预算收支预算总表</t>
  </si>
  <si>
    <t>部门名称：房管局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</si>
  <si>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</si>
  <si>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</si>
  <si>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</si>
  <si>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</si>
  <si>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</si>
  <si>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</si>
  <si>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</si>
  <si>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</si>
  <si>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</si>
  <si>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</si>
  <si>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</si>
  <si>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</si>
  <si>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</si>
  <si>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</si>
  <si>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</si>
  <si>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</si>
  <si>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</si>
  <si>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</si>
  <si>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</si>
  <si>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</si>
  <si>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</si>
  <si>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</si>
  <si>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</si>
  <si>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</si>
  <si>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</si>
  <si>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</si>
  <si>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</si>
  <si>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</si>
  <si>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</si>
  <si>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</si>
  <si>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</si>
  <si>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</si>
  <si>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</si>
  <si>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</si>
  <si>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</si>
  <si>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</si>
  <si>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</si>
  <si>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</si>
  <si>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</si>
  <si>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</si>
  <si>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</si>
  <si>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</si>
  <si>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</si>
  <si>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</si>
  <si>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</si>
  <si>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</si>
  <si>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</si>
  <si>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</si>
  <si>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</si>
  <si>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</si>
  <si>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</si>
  <si>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</si>
  <si>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</si>
  <si>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房管局</t>
  </si>
  <si>
    <t>附件6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</si>
  <si>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</si>
  <si>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</si>
  <si>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</si>
  <si>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</si>
  <si>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</si>
  <si>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附件7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</si>
  <si>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</si>
  <si>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</si>
  <si>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</si>
  <si>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</si>
  <si>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</si>
  <si>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</si>
  <si>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</si>
  <si>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</si>
  <si>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</si>
  <si>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</si>
  <si>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</si>
  <si>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</si>
  <si>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221</t>
  </si>
  <si>
    <t>03</t>
  </si>
  <si>
    <t>99</t>
  </si>
  <si>
    <t>其他城市社区住宅支出</t>
  </si>
  <si>
    <t>2017年部门预算-政府性基金预算收支总表</t>
  </si>
  <si>
    <t>政府性基金支出金额</t>
  </si>
  <si>
    <t>一、政府性基金</t>
  </si>
  <si>
    <t>此表为空表，无数据。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</si>
  <si>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</si>
  <si>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</si>
  <si>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</si>
  <si>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</si>
  <si>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</si>
  <si>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</si>
  <si>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</si>
  <si>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房管局合计</t>
  </si>
  <si>
    <t>工资福利支出</t>
  </si>
  <si>
    <t xml:space="preserve">  301</t>
  </si>
  <si>
    <t>01</t>
  </si>
  <si>
    <t xml:space="preserve">  基本工资</t>
  </si>
  <si>
    <t>02</t>
  </si>
  <si>
    <t xml:space="preserve">  津贴补贴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</si>
  <si>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</si>
  <si>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</si>
  <si>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</si>
  <si>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</si>
  <si>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</si>
  <si>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</si>
  <si>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</si>
  <si>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</si>
  <si>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</si>
  <si>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</si>
  <si>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</si>
  <si>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</si>
  <si>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</si>
  <si>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</si>
  <si>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</si>
  <si>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</si>
  <si>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</si>
  <si>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</si>
  <si>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</si>
  <si>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</si>
  <si>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>13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</si>
  <si>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</si>
  <si>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</si>
  <si>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</si>
  <si>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</si>
  <si>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</si>
  <si>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</si>
  <si>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</si>
  <si>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</si>
  <si>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</si>
  <si>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</si>
  <si>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</si>
  <si>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</si>
  <si>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</si>
  <si>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</si>
  <si>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</si>
  <si>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</si>
  <si>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</si>
  <si>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</si>
  <si>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</si>
  <si>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</si>
  <si>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</si>
  <si>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</si>
  <si>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</si>
  <si>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</si>
  <si>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</si>
  <si>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</si>
  <si>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</si>
  <si>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</si>
  <si>
    <t>预 算 单 位 主 要 职 能</t>
  </si>
  <si>
    <t>单位名称（签章）</t>
  </si>
  <si>
    <t>南召县房地产管理局</t>
  </si>
  <si>
    <t>单位基本情况
（编制、人员构成、机构设置等）</t>
  </si>
  <si>
    <t>南召县房地产管理局局机关内设六个股室：办公室、房产登记股、物业管理股、房改办公室、法制信息股等，编制15人。下属自收自支股级事业单位四个：南召县保障性住房管理办公室、南召县房地产测绘队、南召县房地产评估交易所、南召县房产管理所，编制140人。</t>
  </si>
  <si>
    <t>单位主要职能</t>
  </si>
  <si>
    <t>（一）贯彻执行国家、省、市、县关于房产管理的政策与法规，研究制定和组织实施相应的实施办法或实施细则；拟定房产业的发展战略、中长期规划、年度计划、产业政策以及房地产业规章制度并监督执行、指导镇（乡）房产管理工作。 (二）负责全县房产产权产籍管理、异产毗邻房屋管理、权属档案管理、房产测量与房屋面积计算管理工作。（三）负责房产市场管理，规范房产市场行为。包括商品房预（销）售网签及备案管理、销售资金监管；各类房屋的转让、租赁、抵押、典当、赠与管理；房地产评估、中介、咨询等市场服务体系的建设和管理；房屋租赁备案。（四）参与城镇房产开发管理，培育、规范和发展住宅小区物业管理，参与县本级住宅小区竣工综合验收，负责住宅小区房屋公用部位和共用设施设备维修资金的归集和管理。　（五）负责住房保障工作（含廉租住房、经济适用住房、公共租赁住房、棚户区改造等建设及管理工作）及廉租住房租赁补贴发放。　（六）管理全县国有土地上的房屋征收工作。指导征收中的安置、补偿、调处纠纷工作，依法维护征收当事人的合法权益。　（七）负责原有房屋改（扩）建与装饰装修管理。（八）负责危险房屋安全鉴定。（九）负责全县新建、改建、扩建房屋的白蚁防治管理工作。（十）管理房产系统国有资产，负责公共租赁住房的修缮、经营管理，保证国有资产保值增值。（十一）负责全县房产行政违法行为的查处。（十二）承担县委、县政府和上级主管部门交办的其他事项。</t>
  </si>
  <si>
    <t>注：本表由部门、单位自行填报并对外公开。</t>
  </si>
  <si>
    <t>2017年部门预算“三公”经费预算表</t>
  </si>
  <si>
    <t>填报单位：（签章）南召县房地产管理局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</si>
  <si>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</si>
  <si>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</si>
  <si>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</si>
  <si>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</si>
  <si>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</si>
  <si>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</si>
  <si>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</si>
  <si>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0</t>
  </si>
  <si>
    <t>（保障住房专项审计经费）</t>
  </si>
  <si>
    <t>公务用车运行维护费</t>
  </si>
  <si>
    <t>公务用车购置</t>
  </si>
  <si>
    <t>部门预算及“三公”经费公开
网址链接</t>
  </si>
  <si>
    <t xml:space="preserve">http://www.nanzhao.gov.cn/
</t>
  </si>
  <si>
    <t>注：填报口径统一按照一般预算口径填报。</t>
  </si>
  <si>
    <t>房管局2017年部门预算公开相关事项说明</t>
  </si>
  <si>
    <t>第一部分</t>
  </si>
  <si>
    <t>房管局概况</t>
  </si>
  <si>
    <t xml:space="preserve">    一、房管局主要职责</t>
  </si>
  <si>
    <t xml:space="preserve">    （一）贯彻执行国家、省、市、县关于房产管理的政策与法规，研究制定和组织实施相应的实施办法或实施细则；拟定房产业的发展战略、中长期规划、年度计划、产业政策以及房地产业规章制度并监督执行、指导镇（乡）房产管理工作。 (二）负责全县房产产权产籍管理、异产毗邻房屋管理、权属档案管理、房产测量与房屋面积计算管理工作。（三）负责房产市场管理，规范房产市场行为。包括商品房预（销）售网签及备案管理、销售资金监管；各类房屋的转让、租赁、抵押、典当、赠与管理；房地产评估、中介、咨询等市场服务体系的建设和管理；房屋租赁备案。（四）参与城镇房产开发管理，培育、规范和发展住宅小区物业管理，参与县本级住宅小区竣工综合验收，负责住宅小区房屋公用部位和共用设施设备维修资金的归集和管理。　（五）负责住房保障工作（含廉租住房、经济适用住房、公共租赁住房、棚户区改造等建设及管理工作）及廉租住房租赁补贴发放。　（六）管理全县国有土地上的房屋征收工作。指导征收中的安置、补偿、调处纠纷工作，依法维护征收当事人的合法权益。　（七）负责原有房屋改（扩）建与装饰装修管理。（八）负责危险房屋安全鉴定。（九）负责全县新建、改建、扩建房屋的白蚁防治管理工作。（十）管理房产系统国有资产，负责公共租赁住房的修缮、经营管理，保证国有资产保值增值。（十一）负责全县房产行政违法行为的查处。（十二）承担县委、县政府和上级主管部门交办的其他事项。</t>
  </si>
  <si>
    <t xml:space="preserve">    二、房管局构成</t>
  </si>
  <si>
    <t xml:space="preserve">    南召县房地产管理局局机关内设六个股室：办公室、房产登记股、物业管理股、房改办公室、法制信息股等，编制15人。下属自收自支股级事业单位四个：南召县保障性住房管理办公室、南召县房地产测绘队、南召县房地产评估交易所、南召县房产管理所，编制140人。</t>
  </si>
  <si>
    <t>第二部分</t>
  </si>
  <si>
    <t>房管局2017年度部门预算情况说明</t>
  </si>
  <si>
    <t xml:space="preserve">    一、收入支出预算总体情况说明</t>
  </si>
  <si>
    <t xml:space="preserve">    房管局 2017年收入总计472万元，支出总计472万元，与2016年相比，收入支出增长了93万元。主要原因：2017年人员经费中工资及社保缴费增加。</t>
  </si>
  <si>
    <t xml:space="preserve">    二、收入预算总体情况说明</t>
  </si>
  <si>
    <t xml:space="preserve">    房管局2017年收入合计472万元，其中：一般公共预算472万元; 政府性基金收入0万元；部门财政性资金结转0万元。</t>
  </si>
  <si>
    <t xml:space="preserve">    三、支出预算总体情况说明</t>
  </si>
  <si>
    <t xml:space="preserve">    房管局2017年支出合计472万元，其中：基本支出88万元；项目支出384万元。</t>
  </si>
  <si>
    <t xml:space="preserve">    四、一般公共预算支出预算情况说明</t>
  </si>
  <si>
    <t xml:space="preserve">    房管局2017 年一般公共预算支出年初预算为472万元。主要用于以下方面：（一般公共服务（类）支出70万元，占14%；教育支出 0 万元，占 0 %;科学技术支出 0 万元，占 0 %;文化体育传媒支出 0 万元，占 0  %;社会保障支出 18 万元，占4%;医疗卫生支出 0 万元，占0%;住房保障（类）支出384万元，占82%;其他支出 0 万元，占0 %。）</t>
  </si>
  <si>
    <t xml:space="preserve">    五、一般公共预算基本支出预算情况说明</t>
  </si>
  <si>
    <t xml:space="preserve">    2017年一般公共预算基本支出88万元，其中：人员经费85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其他对个人和家庭的补助支出；公用经费3万元，主要包括：办公费、印刷费、咨询费、手续费、水费、电费、邮电费、取暖费、物业管理费、差旅费、因公出国（境）费、维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</si>
  <si>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</si>
  <si>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2017年府性基金预算支出年初预算为 0 万元。支出具体情况如下：无。项目发展专项支出0万元。</t>
  </si>
  <si>
    <t xml:space="preserve">    七、“三公”经费支出预算情况说明</t>
  </si>
  <si>
    <t xml:space="preserve">    2017 年“三公”经费预算为28.9万元。2017年“三公”经费支出预算数比 2016 年减少0.1万元。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</si>
  <si>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</si>
  <si>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</si>
  <si>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 （二）公务用车购置及运行费0万元。其中：公务用车运行维护费11.4万元，主要用于开展工作所需公务用车的燃料费、维修费、过路过桥费、保险费、安全奖励费用等支出.公务用车运行维护费预算数比 2016 年减少0.1万元，主要原因：贯彻落实中央和国家机关公务用车制度改革精神,减少公务用车运行费。</t>
  </si>
  <si>
    <t xml:space="preserve">    （三）公务接待费17.5万元，主要用于按规定开支的各类公务接待（含外宾接待）支出。</t>
  </si>
  <si>
    <t xml:space="preserve">    八、其他重要事项的情况说明</t>
  </si>
  <si>
    <t xml:space="preserve">    （一）机关运行经费支出情况</t>
  </si>
  <si>
    <t xml:space="preserve">    2017年机关运行经费支出预算88万元，主要保障机关人员工资发放、机构正常运转及正常履职需要等。</t>
  </si>
  <si>
    <t xml:space="preserve">    （二）政府采购支出情况</t>
  </si>
  <si>
    <t xml:space="preserve">    2017年无政府采购预算安排。有 0 个政府采购项目，金额是 0 万元。</t>
  </si>
  <si>
    <t xml:space="preserve">    （三）关于专项转移支付项目情况说明</t>
  </si>
  <si>
    <t xml:space="preserve">    2017年，房管局使用专项转移制度的项目有 0 个，涉及金额 0 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</si>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</sst>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,##0.00_);[Red]\(#,##0.00\)"/>
    <numFmt numFmtId="178" formatCode="#,##0.00_ "/>
    <numFmt numFmtId="179" formatCode="#,##0.0"/>
    <numFmt numFmtId="180" formatCode=";;"/>
    <numFmt numFmtId="181" formatCode="#,##0.0000_ "/>
    <numFmt numFmtId="182" formatCode="#,##0.0000"/>
  </numFmts>
  <fonts count="40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sz val="16"/>
      <color rgb="FF000000"/>
      <name val="仿宋"/>
      <charset val="134"/>
    </font>
    <font>
      <sz val="10.5"/>
      <name val="Calibri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u/>
      <sz val="9"/>
      <color theme="10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25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4" fillId="17" borderId="17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37" fillId="16" borderId="20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</cellStyleXfs>
  <cellXfs count="1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NumberFormat="1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indent="2"/>
    </xf>
    <xf numFmtId="0" fontId="5" fillId="0" borderId="0" xfId="0" applyFont="1" applyAlignment="1">
      <alignment horizontal="left" wrapText="1" indent="2"/>
    </xf>
    <xf numFmtId="0" fontId="0" fillId="0" borderId="1" xfId="0" applyNumberFormat="1" applyFont="1" applyFill="1" applyBorder="1" applyAlignment="1" applyProtection="1"/>
    <xf numFmtId="0" fontId="0" fillId="0" borderId="0" xfId="0" applyFill="1"/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6" xfId="10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11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176" fontId="14" fillId="0" borderId="0" xfId="11" applyNumberFormat="1" applyFont="1" applyFill="1" applyAlignment="1" applyProtection="1">
      <alignment vertical="center"/>
    </xf>
    <xf numFmtId="176" fontId="15" fillId="0" borderId="0" xfId="11" applyNumberFormat="1" applyFont="1" applyFill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3" xfId="11" applyNumberFormat="1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3" xfId="11" applyNumberFormat="1" applyFont="1" applyFill="1" applyBorder="1" applyAlignment="1">
      <alignment horizontal="center" vertical="center"/>
    </xf>
    <xf numFmtId="176" fontId="11" fillId="0" borderId="5" xfId="11" applyNumberFormat="1" applyFont="1" applyFill="1" applyBorder="1" applyAlignment="1">
      <alignment horizontal="center" vertical="center"/>
    </xf>
    <xf numFmtId="176" fontId="11" fillId="0" borderId="3" xfId="11" applyNumberFormat="1" applyFont="1" applyFill="1" applyBorder="1" applyAlignment="1" applyProtection="1">
      <alignment horizontal="center" vertical="center" wrapText="1"/>
    </xf>
    <xf numFmtId="176" fontId="11" fillId="0" borderId="4" xfId="11" applyNumberFormat="1" applyFont="1" applyFill="1" applyBorder="1" applyAlignment="1">
      <alignment horizontal="center" vertical="center"/>
    </xf>
    <xf numFmtId="176" fontId="7" fillId="0" borderId="9" xfId="11" applyNumberFormat="1" applyFont="1" applyFill="1" applyBorder="1" applyAlignment="1">
      <alignment horizontal="center" vertical="center"/>
    </xf>
    <xf numFmtId="176" fontId="7" fillId="0" borderId="5" xfId="11" applyNumberFormat="1" applyFont="1" applyFill="1" applyBorder="1" applyAlignment="1">
      <alignment horizontal="center" vertical="center"/>
    </xf>
    <xf numFmtId="176" fontId="7" fillId="0" borderId="4" xfId="11" applyNumberFormat="1" applyFont="1" applyFill="1" applyBorder="1" applyAlignment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 wrapText="1"/>
    </xf>
    <xf numFmtId="0" fontId="17" fillId="0" borderId="3" xfId="38" applyNumberFormat="1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8" fillId="3" borderId="3" xfId="38" applyNumberFormat="1" applyFont="1" applyFill="1" applyBorder="1" applyAlignment="1" applyProtection="1">
      <alignment horizontal="left" vertical="center" wrapText="1"/>
    </xf>
    <xf numFmtId="49" fontId="8" fillId="0" borderId="3" xfId="38" applyNumberFormat="1" applyFont="1" applyFill="1" applyBorder="1" applyAlignment="1" applyProtection="1">
      <alignment horizontal="left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17" fillId="0" borderId="3" xfId="38" applyNumberFormat="1" applyFont="1" applyFill="1" applyBorder="1" applyAlignment="1" applyProtection="1">
      <alignment horizontal="left" vertical="center" wrapText="1"/>
    </xf>
    <xf numFmtId="0" fontId="12" fillId="0" borderId="3" xfId="38" applyNumberFormat="1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vertical="center"/>
    </xf>
    <xf numFmtId="49" fontId="12" fillId="3" borderId="3" xfId="38" applyNumberFormat="1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38" applyNumberFormat="1" applyFont="1" applyFill="1" applyBorder="1" applyAlignment="1" applyProtection="1">
      <alignment horizontal="left" vertical="center" wrapText="1"/>
    </xf>
    <xf numFmtId="49" fontId="12" fillId="0" borderId="3" xfId="38" applyNumberFormat="1" applyFont="1" applyFill="1" applyBorder="1" applyAlignment="1" applyProtection="1">
      <alignment vertical="center" wrapText="1"/>
    </xf>
    <xf numFmtId="0" fontId="12" fillId="0" borderId="3" xfId="38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1" fillId="0" borderId="3" xfId="1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18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7" fillId="4" borderId="2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right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79" fontId="7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0" fontId="0" fillId="0" borderId="3" xfId="0" applyBorder="1" applyAlignment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vertical="center"/>
    </xf>
    <xf numFmtId="0" fontId="0" fillId="0" borderId="3" xfId="0" applyFill="1" applyBorder="1" applyAlignment="1">
      <alignment horizontal="center" vertical="center" wrapText="1"/>
    </xf>
    <xf numFmtId="0" fontId="19" fillId="0" borderId="0" xfId="0" applyFont="1"/>
    <xf numFmtId="0" fontId="7" fillId="0" borderId="0" xfId="0" applyFont="1" applyAlignment="1">
      <alignment vertical="center"/>
    </xf>
    <xf numFmtId="180" fontId="7" fillId="0" borderId="2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right" vertical="center"/>
    </xf>
    <xf numFmtId="176" fontId="7" fillId="0" borderId="3" xfId="11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11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79" fontId="7" fillId="0" borderId="0" xfId="0" applyNumberFormat="1" applyFont="1" applyFill="1" applyAlignment="1" applyProtection="1">
      <alignment horizontal="right"/>
    </xf>
    <xf numFmtId="179" fontId="7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center" vertical="center"/>
    </xf>
    <xf numFmtId="182" fontId="0" fillId="0" borderId="0" xfId="0" applyNumberFormat="1" applyFont="1" applyFill="1" applyAlignment="1" applyProtection="1"/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0" xfId="0" applyNumberFormat="1" applyFont="1" applyFill="1"/>
    <xf numFmtId="179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right" vertical="center"/>
    </xf>
    <xf numFmtId="17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11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179" fontId="7" fillId="0" borderId="5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workbookViewId="0">
      <selection activeCell="B6" sqref="B6:B8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10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80"/>
      <c r="B1" s="81"/>
      <c r="C1" s="81"/>
      <c r="D1" s="81"/>
      <c r="E1" s="81"/>
      <c r="F1" s="81"/>
      <c r="G1" s="80"/>
      <c r="H1" s="81"/>
      <c r="I1" s="81"/>
      <c r="J1" s="81"/>
      <c r="K1" s="81"/>
    </row>
    <row r="2" ht="18.75" customHeight="1" spans="1:20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3"/>
      <c r="O2" s="83"/>
      <c r="P2" s="83"/>
      <c r="Q2" s="83"/>
      <c r="R2" s="83"/>
      <c r="S2" s="83"/>
      <c r="T2" s="83"/>
    </row>
    <row r="3" customHeight="1" spans="1:11">
      <c r="A3" s="81"/>
      <c r="B3" s="81"/>
      <c r="C3" s="81"/>
      <c r="D3" s="81"/>
      <c r="E3" s="81"/>
      <c r="F3" s="81"/>
      <c r="G3" s="80"/>
      <c r="H3" s="81"/>
      <c r="I3" s="81"/>
      <c r="J3" s="81"/>
      <c r="K3" s="81"/>
    </row>
    <row r="4" ht="20.25" customHeight="1" spans="1:11">
      <c r="A4" s="84" t="s">
        <v>1</v>
      </c>
      <c r="B4" s="85"/>
      <c r="C4" s="80"/>
      <c r="D4" s="81"/>
      <c r="E4" s="147"/>
      <c r="F4" s="147"/>
      <c r="G4" s="80"/>
      <c r="H4" s="148" t="s">
        <v>2</v>
      </c>
      <c r="I4" s="148"/>
      <c r="J4" s="148"/>
      <c r="K4" s="148"/>
    </row>
    <row r="5" ht="20.25" customHeight="1" spans="1:11">
      <c r="A5" s="39" t="s">
        <v>3</v>
      </c>
      <c r="B5" s="87"/>
      <c r="C5" s="39" t="s">
        <v>4</v>
      </c>
      <c r="D5" s="88"/>
      <c r="E5" s="88"/>
      <c r="F5" s="88"/>
      <c r="G5" s="88"/>
      <c r="H5" s="88"/>
      <c r="I5" s="88"/>
      <c r="J5" s="88"/>
      <c r="K5" s="88"/>
    </row>
    <row r="6" ht="20.25" customHeight="1" spans="1:12">
      <c r="A6" s="18" t="s">
        <v>5</v>
      </c>
      <c r="B6" s="18" t="s">
        <v>6</v>
      </c>
      <c r="C6" s="158" t="s">
        <v>5</v>
      </c>
      <c r="D6" s="18" t="s">
        <v>7</v>
      </c>
      <c r="E6" s="18"/>
      <c r="F6" s="18"/>
      <c r="G6" s="18"/>
      <c r="H6" s="18"/>
      <c r="I6" s="18"/>
      <c r="J6" s="18"/>
      <c r="K6" s="18"/>
      <c r="L6" s="10"/>
    </row>
    <row r="7" ht="20.25" customHeight="1" spans="1:11">
      <c r="A7" s="18"/>
      <c r="B7" s="18"/>
      <c r="C7" s="18"/>
      <c r="D7" s="19" t="s">
        <v>8</v>
      </c>
      <c r="E7" s="159" t="s">
        <v>9</v>
      </c>
      <c r="F7" s="19"/>
      <c r="G7" s="19" t="s">
        <v>10</v>
      </c>
      <c r="H7" s="19" t="s">
        <v>11</v>
      </c>
      <c r="I7" s="137" t="s">
        <v>12</v>
      </c>
      <c r="J7" s="137" t="s">
        <v>13</v>
      </c>
      <c r="K7" s="137" t="s">
        <v>14</v>
      </c>
    </row>
    <row r="8" ht="36.75" customHeight="1" spans="1:14">
      <c r="A8" s="18"/>
      <c r="B8" s="118"/>
      <c r="C8" s="18"/>
      <c r="D8" s="139"/>
      <c r="E8" s="160" t="s">
        <v>15</v>
      </c>
      <c r="F8" s="161" t="s">
        <v>16</v>
      </c>
      <c r="G8" s="118"/>
      <c r="H8" s="118"/>
      <c r="I8" s="120"/>
      <c r="J8" s="120"/>
      <c r="K8" s="120"/>
      <c r="N8" s="10"/>
    </row>
    <row r="9" ht="22.5" customHeight="1" spans="1:14">
      <c r="A9" s="89" t="s">
        <v>17</v>
      </c>
      <c r="B9" s="90">
        <v>3224881.228</v>
      </c>
      <c r="C9" s="91" t="s">
        <v>18</v>
      </c>
      <c r="D9" s="90">
        <v>888881.228</v>
      </c>
      <c r="E9" s="90">
        <v>888881.228</v>
      </c>
      <c r="F9" s="90">
        <v>888881.228</v>
      </c>
      <c r="G9" s="95">
        <v>0</v>
      </c>
      <c r="H9" s="90">
        <v>0</v>
      </c>
      <c r="I9" s="90">
        <v>0</v>
      </c>
      <c r="J9" s="90">
        <v>0</v>
      </c>
      <c r="K9" s="90">
        <v>0</v>
      </c>
      <c r="L9" s="10"/>
      <c r="N9" s="10"/>
    </row>
    <row r="10" ht="21.75" customHeight="1" spans="1:15">
      <c r="A10" s="152" t="s">
        <v>19</v>
      </c>
      <c r="B10" s="153">
        <v>1500000</v>
      </c>
      <c r="C10" s="94" t="s">
        <v>20</v>
      </c>
      <c r="D10" s="90">
        <v>527604</v>
      </c>
      <c r="E10" s="90">
        <v>527604</v>
      </c>
      <c r="F10" s="90">
        <v>527604</v>
      </c>
      <c r="G10" s="95">
        <v>0</v>
      </c>
      <c r="H10" s="90">
        <v>0</v>
      </c>
      <c r="I10" s="90"/>
      <c r="J10" s="90"/>
      <c r="K10" s="90"/>
      <c r="L10" s="10"/>
      <c r="M10" s="10"/>
      <c r="O10" s="10"/>
    </row>
    <row r="11" ht="21.75" customHeight="1" spans="1:15">
      <c r="A11" s="152" t="s">
        <v>21</v>
      </c>
      <c r="B11" s="90"/>
      <c r="C11" s="96" t="s">
        <v>22</v>
      </c>
      <c r="D11" s="90">
        <v>32000</v>
      </c>
      <c r="E11" s="90">
        <v>32000</v>
      </c>
      <c r="F11" s="90">
        <v>32000</v>
      </c>
      <c r="G11" s="95">
        <v>0</v>
      </c>
      <c r="H11" s="90">
        <v>0</v>
      </c>
      <c r="I11" s="90"/>
      <c r="J11" s="90"/>
      <c r="K11" s="90"/>
      <c r="L11" s="97"/>
      <c r="M11" s="10"/>
      <c r="N11" s="10"/>
      <c r="O11" s="10"/>
    </row>
    <row r="12" ht="21.75" customHeight="1" spans="1:14">
      <c r="A12" s="152" t="s">
        <v>23</v>
      </c>
      <c r="B12" s="154">
        <v>0</v>
      </c>
      <c r="C12" s="94" t="s">
        <v>24</v>
      </c>
      <c r="D12" s="90">
        <v>329277.228</v>
      </c>
      <c r="E12" s="90">
        <v>329277.228</v>
      </c>
      <c r="F12" s="90">
        <v>329277.228</v>
      </c>
      <c r="G12" s="95">
        <v>0</v>
      </c>
      <c r="H12" s="90"/>
      <c r="I12" s="90"/>
      <c r="J12" s="90"/>
      <c r="K12" s="90"/>
      <c r="L12" s="10"/>
      <c r="M12" s="10"/>
      <c r="N12" s="10"/>
    </row>
    <row r="13" ht="21.75" customHeight="1" spans="1:15">
      <c r="A13" s="152" t="s">
        <v>25</v>
      </c>
      <c r="B13" s="90">
        <v>0</v>
      </c>
      <c r="C13" s="99" t="s">
        <v>26</v>
      </c>
      <c r="D13" s="90">
        <v>3836000</v>
      </c>
      <c r="E13" s="90">
        <v>3836000</v>
      </c>
      <c r="F13" s="90">
        <v>2336000</v>
      </c>
      <c r="G13" s="90">
        <v>0</v>
      </c>
      <c r="H13" s="90">
        <v>0</v>
      </c>
      <c r="I13" s="90"/>
      <c r="J13" s="90">
        <v>0</v>
      </c>
      <c r="K13" s="90">
        <v>0</v>
      </c>
      <c r="L13" s="10"/>
      <c r="M13" s="10"/>
      <c r="N13" s="10"/>
      <c r="O13" s="10"/>
    </row>
    <row r="14" ht="21.75" customHeight="1" spans="1:15">
      <c r="A14" s="89" t="s">
        <v>27</v>
      </c>
      <c r="B14" s="155"/>
      <c r="C14" s="94" t="s">
        <v>28</v>
      </c>
      <c r="D14" s="90">
        <v>3836000</v>
      </c>
      <c r="E14" s="90">
        <v>3836000</v>
      </c>
      <c r="F14" s="90">
        <v>2336000</v>
      </c>
      <c r="G14" s="95"/>
      <c r="H14" s="90"/>
      <c r="I14" s="90"/>
      <c r="J14" s="90"/>
      <c r="K14" s="90"/>
      <c r="L14" s="97"/>
      <c r="M14" s="10"/>
      <c r="N14" s="10"/>
      <c r="O14" s="10"/>
    </row>
    <row r="15" ht="21.75" customHeight="1" spans="1:18">
      <c r="A15" s="89" t="s">
        <v>29</v>
      </c>
      <c r="B15" s="155"/>
      <c r="C15" s="96" t="s">
        <v>30</v>
      </c>
      <c r="D15" s="90">
        <v>0</v>
      </c>
      <c r="E15" s="90">
        <v>0</v>
      </c>
      <c r="F15" s="90"/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10"/>
      <c r="M15" s="10"/>
      <c r="N15" s="10"/>
      <c r="O15" s="10"/>
      <c r="P15" s="10"/>
      <c r="Q15" s="10"/>
      <c r="R15" s="10"/>
    </row>
    <row r="16" ht="21.75" customHeight="1" spans="1:18">
      <c r="A16" s="89" t="s">
        <v>31</v>
      </c>
      <c r="B16" s="90">
        <v>0</v>
      </c>
      <c r="C16" s="96" t="s">
        <v>32</v>
      </c>
      <c r="D16" s="90">
        <v>0</v>
      </c>
      <c r="E16" s="90"/>
      <c r="F16" s="90"/>
      <c r="G16" s="95"/>
      <c r="H16" s="90"/>
      <c r="I16" s="90"/>
      <c r="J16" s="90"/>
      <c r="K16" s="90"/>
      <c r="L16" s="10"/>
      <c r="M16" s="10"/>
      <c r="N16" s="10"/>
      <c r="O16" s="10"/>
      <c r="P16" s="10"/>
      <c r="Q16" s="10"/>
      <c r="R16" s="10"/>
    </row>
    <row r="17" ht="21.75" customHeight="1" spans="1:19">
      <c r="A17" s="92"/>
      <c r="B17" s="154"/>
      <c r="C17" s="94" t="s">
        <v>33</v>
      </c>
      <c r="D17" s="90">
        <v>0</v>
      </c>
      <c r="E17" s="90"/>
      <c r="F17" s="90"/>
      <c r="G17" s="95"/>
      <c r="H17" s="90"/>
      <c r="I17" s="90"/>
      <c r="J17" s="90"/>
      <c r="K17" s="90"/>
      <c r="L17" s="10"/>
      <c r="M17" s="10"/>
      <c r="N17" s="10"/>
      <c r="O17" s="10"/>
      <c r="P17" s="10"/>
      <c r="Q17" s="10"/>
      <c r="R17" s="10"/>
      <c r="S17" s="10"/>
    </row>
    <row r="18" ht="21.75" customHeight="1" spans="1:19">
      <c r="A18" s="92"/>
      <c r="B18" s="90"/>
      <c r="C18" s="94" t="s">
        <v>34</v>
      </c>
      <c r="D18" s="90">
        <v>0</v>
      </c>
      <c r="E18" s="90"/>
      <c r="F18" s="90"/>
      <c r="G18" s="95"/>
      <c r="H18" s="90"/>
      <c r="I18" s="90"/>
      <c r="J18" s="90"/>
      <c r="K18" s="90"/>
      <c r="L18" s="10"/>
      <c r="M18" s="10"/>
      <c r="N18" s="10"/>
      <c r="O18" s="10"/>
      <c r="P18" s="10"/>
      <c r="Q18" s="10"/>
      <c r="R18" s="10"/>
      <c r="S18" s="10"/>
    </row>
    <row r="19" ht="21.75" customHeight="1" spans="1:18">
      <c r="A19" s="101"/>
      <c r="B19" s="95"/>
      <c r="C19" s="94" t="s">
        <v>35</v>
      </c>
      <c r="D19" s="90">
        <v>0</v>
      </c>
      <c r="E19" s="90"/>
      <c r="F19" s="90"/>
      <c r="G19" s="95"/>
      <c r="H19" s="90"/>
      <c r="I19" s="90"/>
      <c r="J19" s="90"/>
      <c r="K19" s="90"/>
      <c r="L19" s="10"/>
      <c r="M19" s="10"/>
      <c r="N19" s="10"/>
      <c r="O19" s="10"/>
      <c r="P19" s="10"/>
      <c r="Q19" s="10"/>
      <c r="R19" s="10"/>
    </row>
    <row r="20" ht="21.75" customHeight="1" spans="1:18">
      <c r="A20" s="101"/>
      <c r="B20" s="155"/>
      <c r="C20" s="94" t="s">
        <v>36</v>
      </c>
      <c r="D20" s="90">
        <v>0</v>
      </c>
      <c r="E20" s="90"/>
      <c r="F20" s="90"/>
      <c r="G20" s="95"/>
      <c r="H20" s="90"/>
      <c r="I20" s="90"/>
      <c r="J20" s="90"/>
      <c r="K20" s="90"/>
      <c r="L20" s="10"/>
      <c r="M20" s="10"/>
      <c r="N20" s="10"/>
      <c r="O20" s="10"/>
      <c r="P20" s="10"/>
      <c r="Q20" s="10"/>
      <c r="R20" s="10"/>
    </row>
    <row r="21" s="10" customFormat="1" ht="21.75" customHeight="1" spans="1:11">
      <c r="A21" s="92"/>
      <c r="B21" s="103"/>
      <c r="C21" s="104"/>
      <c r="D21" s="90">
        <v>0</v>
      </c>
      <c r="E21" s="133"/>
      <c r="F21" s="133"/>
      <c r="G21" s="105"/>
      <c r="H21" s="105"/>
      <c r="I21" s="105"/>
      <c r="J21" s="105"/>
      <c r="K21" s="105"/>
    </row>
    <row r="22" ht="21.75" customHeight="1" spans="1:17">
      <c r="A22" s="89" t="s">
        <v>37</v>
      </c>
      <c r="B22" s="90">
        <v>4724881.228</v>
      </c>
      <c r="C22" s="91" t="s">
        <v>38</v>
      </c>
      <c r="D22" s="90">
        <v>4724881.228</v>
      </c>
      <c r="E22" s="90">
        <v>4724881.228</v>
      </c>
      <c r="F22" s="90">
        <v>3224881.228</v>
      </c>
      <c r="G22" s="95">
        <v>0</v>
      </c>
      <c r="H22" s="90">
        <v>0</v>
      </c>
      <c r="I22" s="90">
        <v>0</v>
      </c>
      <c r="J22" s="90">
        <v>0</v>
      </c>
      <c r="K22" s="90">
        <v>0</v>
      </c>
      <c r="L22" s="10"/>
      <c r="M22" s="10"/>
      <c r="N22" s="10"/>
      <c r="O22" s="10"/>
      <c r="P22" s="10"/>
      <c r="Q22" s="10"/>
    </row>
    <row r="23" ht="9.75" customHeight="1" spans="2:16">
      <c r="B23" s="10"/>
      <c r="D23" s="10"/>
      <c r="E23" s="10"/>
      <c r="F23" s="10"/>
      <c r="H23" s="10"/>
      <c r="I23" s="10"/>
      <c r="J23" s="10"/>
      <c r="K23" s="10"/>
      <c r="L23" s="10"/>
      <c r="M23" s="10"/>
      <c r="N23" s="10"/>
      <c r="O23" s="10"/>
      <c r="P23" s="10"/>
    </row>
    <row r="24" ht="9.75" customHeight="1" spans="2:16">
      <c r="B24" s="10"/>
      <c r="C24" s="10"/>
      <c r="E24" s="10"/>
      <c r="F24" s="10"/>
      <c r="J24" s="10"/>
      <c r="K24" s="10"/>
      <c r="L24" s="10"/>
      <c r="M24" s="10"/>
      <c r="N24" s="10"/>
      <c r="O24" s="10"/>
      <c r="P24" s="10"/>
    </row>
    <row r="25" ht="9.75" customHeight="1" spans="2:15">
      <c r="B25" s="10"/>
      <c r="F25" s="10"/>
      <c r="H25" s="10"/>
      <c r="I25" s="10"/>
      <c r="J25" s="10"/>
      <c r="K25" s="10"/>
      <c r="L25" s="10"/>
      <c r="M25" s="10"/>
      <c r="O25" s="10"/>
    </row>
    <row r="26" customHeight="1" spans="2:15">
      <c r="B26" s="10"/>
      <c r="H26" s="10"/>
      <c r="I26" s="10"/>
      <c r="K26" s="10"/>
      <c r="L26" s="10"/>
      <c r="M26" s="10"/>
      <c r="O26" s="10"/>
    </row>
    <row r="27" customHeight="1" spans="2:15">
      <c r="B27" s="10"/>
      <c r="H27" s="10"/>
      <c r="I27" s="10"/>
      <c r="J27" s="10"/>
      <c r="K27" s="10"/>
      <c r="L27" s="10"/>
      <c r="O27" s="10"/>
    </row>
    <row r="28" customHeight="1" spans="2:14">
      <c r="B28" s="10"/>
      <c r="C28" s="10"/>
      <c r="H28" s="10"/>
      <c r="I28" s="10"/>
      <c r="J28" s="10"/>
      <c r="K28" s="10"/>
      <c r="L28" s="10"/>
      <c r="N28" s="10"/>
    </row>
    <row r="29" customHeight="1" spans="3:14">
      <c r="C29" s="10"/>
      <c r="H29" s="10"/>
      <c r="I29" s="10"/>
      <c r="J29" s="10"/>
      <c r="K29" s="10"/>
      <c r="M29" s="10"/>
      <c r="N29" s="10"/>
    </row>
    <row r="30" customHeight="1" spans="12:13">
      <c r="L30" s="10"/>
      <c r="M30" s="10"/>
    </row>
    <row r="31" customHeight="1" spans="3:11">
      <c r="C31" s="10"/>
      <c r="J31" s="10"/>
      <c r="K31" s="10"/>
    </row>
    <row r="32" customHeight="1" spans="3:10">
      <c r="C32" s="10"/>
      <c r="D32" s="10"/>
      <c r="E32" s="10"/>
      <c r="H32" s="10"/>
      <c r="I32" s="10"/>
      <c r="J32" s="10"/>
    </row>
    <row r="33" customHeight="1" spans="5:6">
      <c r="E33" s="10"/>
      <c r="F33" s="10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7" sqref="B7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34.1666666666667" customWidth="1"/>
  </cols>
  <sheetData>
    <row r="1" ht="16.5" customHeight="1" spans="1:1">
      <c r="A1" s="10"/>
    </row>
    <row r="2" ht="29.25" customHeight="1" spans="1:5">
      <c r="A2" s="11" t="s">
        <v>154</v>
      </c>
      <c r="B2" s="11"/>
      <c r="C2" s="11"/>
      <c r="D2" s="11"/>
      <c r="E2" s="11"/>
    </row>
    <row r="3" ht="19.5" customHeight="1" spans="1:4">
      <c r="A3" s="12"/>
      <c r="B3" s="13"/>
      <c r="C3" s="12"/>
      <c r="D3" s="12"/>
    </row>
    <row r="4" ht="29.25" customHeight="1" spans="1:5">
      <c r="A4" s="14" t="s">
        <v>155</v>
      </c>
      <c r="B4" s="15"/>
      <c r="C4" s="16"/>
      <c r="D4" s="12"/>
      <c r="E4" s="17" t="s">
        <v>2</v>
      </c>
    </row>
    <row r="5" s="9" customFormat="1" ht="33.75" customHeight="1" spans="1:5">
      <c r="A5" s="18" t="s">
        <v>156</v>
      </c>
      <c r="B5" s="19" t="s">
        <v>157</v>
      </c>
      <c r="C5" s="19" t="s">
        <v>158</v>
      </c>
      <c r="D5" s="18" t="s">
        <v>159</v>
      </c>
      <c r="E5" s="18" t="s">
        <v>160</v>
      </c>
    </row>
    <row r="6" ht="43.5" customHeight="1" spans="1:5">
      <c r="A6" s="20" t="s">
        <v>161</v>
      </c>
      <c r="B6" s="21">
        <v>0</v>
      </c>
      <c r="C6" s="21">
        <v>0</v>
      </c>
      <c r="D6" s="21"/>
      <c r="E6" s="22"/>
    </row>
    <row r="7" ht="43.5" customHeight="1" spans="1:5">
      <c r="A7" s="23" t="s">
        <v>162</v>
      </c>
      <c r="B7" s="21">
        <v>175000</v>
      </c>
      <c r="C7" s="21">
        <v>175000</v>
      </c>
      <c r="D7" s="24" t="s">
        <v>163</v>
      </c>
      <c r="E7" s="25" t="s">
        <v>164</v>
      </c>
    </row>
    <row r="8" ht="43.5" customHeight="1" spans="1:5">
      <c r="A8" s="26" t="s">
        <v>165</v>
      </c>
      <c r="B8" s="21">
        <v>114000</v>
      </c>
      <c r="C8" s="21">
        <v>115000</v>
      </c>
      <c r="D8" s="21"/>
      <c r="E8" s="27"/>
    </row>
    <row r="9" ht="43.5" customHeight="1" spans="1:5">
      <c r="A9" s="26" t="s">
        <v>166</v>
      </c>
      <c r="B9" s="21">
        <v>0</v>
      </c>
      <c r="C9" s="21">
        <v>0</v>
      </c>
      <c r="D9" s="21"/>
      <c r="E9" s="25"/>
    </row>
    <row r="10" ht="43.5" customHeight="1" spans="1:5">
      <c r="A10" s="28" t="s">
        <v>15</v>
      </c>
      <c r="B10" s="21">
        <v>289000</v>
      </c>
      <c r="C10" s="21">
        <v>290000</v>
      </c>
      <c r="D10" s="21"/>
      <c r="E10" s="29"/>
    </row>
    <row r="11" ht="43.5" customHeight="1" spans="1:5">
      <c r="A11" s="26" t="s">
        <v>167</v>
      </c>
      <c r="B11" s="30" t="s">
        <v>168</v>
      </c>
      <c r="C11" s="31"/>
      <c r="D11" s="31"/>
      <c r="E11" s="32"/>
    </row>
    <row r="12" ht="43.5" customHeight="1" spans="1:5">
      <c r="A12" s="33" t="s">
        <v>169</v>
      </c>
      <c r="B12" s="33"/>
      <c r="C12" s="33"/>
      <c r="D12" s="33"/>
      <c r="E12" s="33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hyperlinks>
    <hyperlink ref="B11" r:id="rId1" display="http://www.nanzhao.gov.cn/&#10;"/>
  </hyperlink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7"/>
  <sheetViews>
    <sheetView tabSelected="1" topLeftCell="A19" workbookViewId="0">
      <selection activeCell="A31" sqref="A31"/>
    </sheetView>
  </sheetViews>
  <sheetFormatPr defaultColWidth="9" defaultRowHeight="11.25"/>
  <cols>
    <col min="1" max="1" width="182.666666666667" customWidth="1"/>
  </cols>
  <sheetData>
    <row r="1" ht="27" spans="1:1">
      <c r="A1" s="1" t="s">
        <v>170</v>
      </c>
    </row>
    <row r="2" ht="15.75" customHeight="1" spans="1:1">
      <c r="A2" s="1"/>
    </row>
    <row r="3" ht="20.25" spans="1:1">
      <c r="A3" s="2" t="s">
        <v>171</v>
      </c>
    </row>
    <row r="4" ht="20.25" spans="1:1">
      <c r="A4" s="2" t="s">
        <v>172</v>
      </c>
    </row>
    <row r="5" ht="20.25" spans="1:1">
      <c r="A5" s="3" t="s">
        <v>173</v>
      </c>
    </row>
    <row r="6" ht="261.75" customHeight="1" spans="1:1">
      <c r="A6" s="4" t="s">
        <v>174</v>
      </c>
    </row>
    <row r="7" ht="20.25" spans="1:1">
      <c r="A7" s="3" t="s">
        <v>175</v>
      </c>
    </row>
    <row r="8" ht="60.75" spans="1:1">
      <c r="A8" s="5" t="s">
        <v>176</v>
      </c>
    </row>
    <row r="9" ht="20.25" spans="1:1">
      <c r="A9" s="2" t="s">
        <v>177</v>
      </c>
    </row>
    <row r="10" ht="20.25" spans="1:1">
      <c r="A10" s="2" t="s">
        <v>178</v>
      </c>
    </row>
    <row r="11" ht="20.25" spans="1:1">
      <c r="A11" s="3" t="s">
        <v>179</v>
      </c>
    </row>
    <row r="12" ht="40.5" spans="1:1">
      <c r="A12" s="3" t="s">
        <v>180</v>
      </c>
    </row>
    <row r="13" ht="20.25" spans="1:1">
      <c r="A13" s="3" t="s">
        <v>181</v>
      </c>
    </row>
    <row r="14" ht="40.5" spans="1:1">
      <c r="A14" s="3" t="s">
        <v>182</v>
      </c>
    </row>
    <row r="15" ht="20.25" spans="1:1">
      <c r="A15" s="3" t="s">
        <v>183</v>
      </c>
    </row>
    <row r="16" ht="20.25" spans="1:1">
      <c r="A16" s="3" t="s">
        <v>184</v>
      </c>
    </row>
    <row r="17" ht="20.25" spans="1:1">
      <c r="A17" s="3" t="s">
        <v>185</v>
      </c>
    </row>
    <row r="18" ht="81" spans="1:1">
      <c r="A18" s="3" t="s">
        <v>186</v>
      </c>
    </row>
    <row r="19" ht="20.25" spans="1:1">
      <c r="A19" s="3" t="s">
        <v>187</v>
      </c>
    </row>
    <row r="20" ht="141.75" spans="1:1">
      <c r="A20" s="3" t="s">
        <v>188</v>
      </c>
    </row>
    <row r="21" ht="20.25" spans="1:1">
      <c r="A21" s="3" t="s">
        <v>189</v>
      </c>
    </row>
    <row r="22" ht="20.25" spans="1:1">
      <c r="A22" s="6" t="s">
        <v>190</v>
      </c>
    </row>
    <row r="23" ht="20.25" spans="1:1">
      <c r="A23" s="3" t="s">
        <v>191</v>
      </c>
    </row>
    <row r="24" ht="20.25" spans="1:1">
      <c r="A24" s="3" t="s">
        <v>192</v>
      </c>
    </row>
    <row r="25" ht="20.25" spans="1:1">
      <c r="A25" s="3" t="s">
        <v>193</v>
      </c>
    </row>
    <row r="26" ht="40.5" spans="1:1">
      <c r="A26" s="3" t="s">
        <v>194</v>
      </c>
    </row>
    <row r="27" ht="60.75" spans="1:1">
      <c r="A27" s="3" t="s">
        <v>195</v>
      </c>
    </row>
    <row r="28" ht="20.25" spans="1:1">
      <c r="A28" s="3" t="s">
        <v>196</v>
      </c>
    </row>
    <row r="29" ht="20.25" spans="1:1">
      <c r="A29" s="3" t="s">
        <v>197</v>
      </c>
    </row>
    <row r="30" ht="20.25" spans="1:1">
      <c r="A30" s="3" t="s">
        <v>198</v>
      </c>
    </row>
    <row r="31" ht="20.25" spans="1:1">
      <c r="A31" s="3" t="s">
        <v>199</v>
      </c>
    </row>
    <row r="32" ht="20.25" spans="1:1">
      <c r="A32" s="3" t="s">
        <v>200</v>
      </c>
    </row>
    <row r="33" ht="20.25" spans="1:1">
      <c r="A33" s="6" t="s">
        <v>201</v>
      </c>
    </row>
    <row r="34" ht="20.25" spans="1:1">
      <c r="A34" s="6" t="s">
        <v>202</v>
      </c>
    </row>
    <row r="35" ht="20.25" spans="1:1">
      <c r="A35" s="6" t="s">
        <v>203</v>
      </c>
    </row>
    <row r="36" ht="20.25" spans="1:1">
      <c r="A36" s="2" t="s">
        <v>204</v>
      </c>
    </row>
    <row r="37" ht="20.25" spans="1:1">
      <c r="A37" s="2" t="s">
        <v>205</v>
      </c>
    </row>
    <row r="38" ht="20.25" spans="1:1">
      <c r="A38" s="3" t="s">
        <v>206</v>
      </c>
    </row>
    <row r="39" ht="20.25" spans="1:1">
      <c r="A39" s="3" t="s">
        <v>207</v>
      </c>
    </row>
    <row r="40" ht="20.25" spans="1:1">
      <c r="A40" s="3" t="s">
        <v>208</v>
      </c>
    </row>
    <row r="41" ht="60.75" spans="1:1">
      <c r="A41" s="3" t="s">
        <v>209</v>
      </c>
    </row>
    <row r="42" ht="40.5" spans="1:1">
      <c r="A42" s="3" t="s">
        <v>210</v>
      </c>
    </row>
    <row r="43" ht="20.25" spans="1:1">
      <c r="A43" s="3" t="s">
        <v>211</v>
      </c>
    </row>
    <row r="44" ht="81" spans="1:1">
      <c r="A44" s="3" t="s">
        <v>212</v>
      </c>
    </row>
    <row r="45" ht="72.75" customHeight="1" spans="1:1">
      <c r="A45" s="3" t="s">
        <v>213</v>
      </c>
    </row>
    <row r="46" ht="20.25" spans="1:1">
      <c r="A46" s="7" t="s">
        <v>214</v>
      </c>
    </row>
    <row r="47" ht="20.25" spans="1:1">
      <c r="A47" s="7" t="s">
        <v>215</v>
      </c>
    </row>
    <row r="48" ht="20.25" spans="1:1">
      <c r="A48" s="7" t="s">
        <v>216</v>
      </c>
    </row>
    <row r="49" ht="20.25" spans="1:1">
      <c r="A49" s="7" t="s">
        <v>217</v>
      </c>
    </row>
    <row r="50" ht="20.25" spans="1:1">
      <c r="A50" s="7" t="s">
        <v>218</v>
      </c>
    </row>
    <row r="51" ht="20.25" spans="1:1">
      <c r="A51" s="7" t="s">
        <v>219</v>
      </c>
    </row>
    <row r="52" ht="20.25" spans="1:1">
      <c r="A52" s="7" t="s">
        <v>220</v>
      </c>
    </row>
    <row r="53" ht="20.25" spans="1:1">
      <c r="A53" s="7" t="s">
        <v>221</v>
      </c>
    </row>
    <row r="54" ht="20.25" spans="1:1">
      <c r="A54" s="7" t="s">
        <v>222</v>
      </c>
    </row>
    <row r="55" ht="20.25" spans="1:1">
      <c r="A55" s="7" t="s">
        <v>223</v>
      </c>
    </row>
    <row r="56" ht="20.25" spans="1:1">
      <c r="A56" s="7" t="s">
        <v>224</v>
      </c>
    </row>
    <row r="57" ht="14.25" spans="1:1">
      <c r="A57" s="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6" sqref="B6:B8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80"/>
      <c r="B1" s="81"/>
      <c r="C1" s="81"/>
    </row>
    <row r="2" ht="18.75" customHeight="1" spans="1:11">
      <c r="A2" s="82" t="s">
        <v>39</v>
      </c>
      <c r="B2" s="82"/>
      <c r="C2" s="82"/>
      <c r="D2" s="83"/>
      <c r="E2" s="83"/>
      <c r="F2" s="83"/>
      <c r="G2" s="83"/>
      <c r="H2" s="83"/>
      <c r="I2" s="83"/>
      <c r="J2" s="83"/>
      <c r="K2" s="83"/>
    </row>
    <row r="3" customHeight="1" spans="1:3">
      <c r="A3" s="81"/>
      <c r="B3" s="81"/>
      <c r="C3" s="81"/>
    </row>
    <row r="4" ht="20.25" customHeight="1" spans="1:3">
      <c r="A4" s="84" t="s">
        <v>1</v>
      </c>
      <c r="B4" s="85"/>
      <c r="C4" s="86" t="s">
        <v>2</v>
      </c>
    </row>
    <row r="5" ht="20.25" customHeight="1" spans="1:3">
      <c r="A5" s="39" t="s">
        <v>3</v>
      </c>
      <c r="B5" s="87"/>
      <c r="C5" s="151" t="s">
        <v>40</v>
      </c>
    </row>
    <row r="6" ht="20.25" customHeight="1" spans="1:3">
      <c r="A6" s="18" t="s">
        <v>5</v>
      </c>
      <c r="B6" s="18" t="s">
        <v>6</v>
      </c>
      <c r="C6" s="151"/>
    </row>
    <row r="7" ht="20.25" customHeight="1" spans="1:3">
      <c r="A7" s="18"/>
      <c r="B7" s="18"/>
      <c r="C7" s="151"/>
    </row>
    <row r="8" ht="36.75" customHeight="1" spans="1:5">
      <c r="A8" s="18"/>
      <c r="B8" s="118"/>
      <c r="C8" s="151"/>
      <c r="E8" s="10"/>
    </row>
    <row r="9" ht="22.5" customHeight="1" spans="1:5">
      <c r="A9" s="89" t="s">
        <v>17</v>
      </c>
      <c r="B9" s="90">
        <f>'表—部门收支总表（公   开）'!B9</f>
        <v>3224881.228</v>
      </c>
      <c r="C9" s="105"/>
      <c r="E9" s="10"/>
    </row>
    <row r="10" ht="21.75" customHeight="1" spans="1:6">
      <c r="A10" s="152" t="s">
        <v>19</v>
      </c>
      <c r="B10" s="153">
        <f>'表—部门收支总表（公   开）'!B10</f>
        <v>1500000</v>
      </c>
      <c r="C10" s="105"/>
      <c r="D10" s="10"/>
      <c r="F10" s="10"/>
    </row>
    <row r="11" ht="21.75" customHeight="1" spans="1:6">
      <c r="A11" s="152" t="s">
        <v>21</v>
      </c>
      <c r="B11" s="90"/>
      <c r="C11" s="133"/>
      <c r="D11" s="10"/>
      <c r="E11" s="10"/>
      <c r="F11" s="10"/>
    </row>
    <row r="12" ht="21.75" customHeight="1" spans="1:5">
      <c r="A12" s="152" t="s">
        <v>23</v>
      </c>
      <c r="B12" s="154">
        <f>'表—部门收支总表（公   开）'!B12</f>
        <v>0</v>
      </c>
      <c r="C12" s="105"/>
      <c r="D12" s="10"/>
      <c r="E12" s="10"/>
    </row>
    <row r="13" ht="21.75" customHeight="1" spans="1:6">
      <c r="A13" s="152" t="s">
        <v>25</v>
      </c>
      <c r="B13" s="90">
        <f>'表—部门收支总表（公   开）'!B13</f>
        <v>0</v>
      </c>
      <c r="C13" s="105"/>
      <c r="D13" s="10"/>
      <c r="E13" s="10"/>
      <c r="F13" s="10"/>
    </row>
    <row r="14" ht="21.75" customHeight="1" spans="1:6">
      <c r="A14" s="152" t="s">
        <v>27</v>
      </c>
      <c r="B14" s="155"/>
      <c r="C14" s="133"/>
      <c r="D14" s="10"/>
      <c r="E14" s="10"/>
      <c r="F14" s="10"/>
    </row>
    <row r="15" ht="21.75" customHeight="1" spans="1:9">
      <c r="A15" s="152" t="s">
        <v>29</v>
      </c>
      <c r="B15" s="155"/>
      <c r="C15" s="105"/>
      <c r="D15" s="10"/>
      <c r="E15" s="10"/>
      <c r="F15" s="10"/>
      <c r="G15" s="10"/>
      <c r="H15" s="10"/>
      <c r="I15" s="10"/>
    </row>
    <row r="16" ht="21.75" customHeight="1" spans="1:9">
      <c r="A16" s="89" t="s">
        <v>31</v>
      </c>
      <c r="B16" s="90">
        <f>'表—部门收支总表（公   开）'!B16</f>
        <v>0</v>
      </c>
      <c r="C16" s="105"/>
      <c r="D16" s="10"/>
      <c r="E16" s="10"/>
      <c r="F16" s="10"/>
      <c r="G16" s="10"/>
      <c r="H16" s="10"/>
      <c r="I16" s="10"/>
    </row>
    <row r="17" ht="21.75" customHeight="1" spans="1:10">
      <c r="A17" s="89"/>
      <c r="B17" s="154"/>
      <c r="C17" s="105"/>
      <c r="D17" s="10"/>
      <c r="E17" s="10"/>
      <c r="F17" s="10"/>
      <c r="G17" s="10"/>
      <c r="H17" s="10"/>
      <c r="I17" s="10"/>
      <c r="J17" s="10"/>
    </row>
    <row r="18" ht="21.75" customHeight="1" spans="1:10">
      <c r="A18" s="89"/>
      <c r="B18" s="90"/>
      <c r="C18" s="105"/>
      <c r="D18" s="10"/>
      <c r="E18" s="10"/>
      <c r="F18" s="10"/>
      <c r="G18" s="10"/>
      <c r="H18" s="10"/>
      <c r="I18" s="10"/>
      <c r="J18" s="10"/>
    </row>
    <row r="19" ht="21.75" customHeight="1" spans="1:9">
      <c r="A19" s="89"/>
      <c r="B19" s="95"/>
      <c r="C19" s="105"/>
      <c r="D19" s="10"/>
      <c r="E19" s="10"/>
      <c r="F19" s="10"/>
      <c r="G19" s="10"/>
      <c r="H19" s="10"/>
      <c r="I19" s="10"/>
    </row>
    <row r="20" ht="21.75" customHeight="1" spans="1:9">
      <c r="A20" s="156"/>
      <c r="B20" s="157"/>
      <c r="C20" s="105"/>
      <c r="D20" s="10"/>
      <c r="E20" s="10"/>
      <c r="F20" s="10"/>
      <c r="G20" s="10"/>
      <c r="H20" s="10"/>
      <c r="I20" s="10"/>
    </row>
    <row r="21" s="10" customFormat="1" ht="21.75" customHeight="1" spans="1:3">
      <c r="A21" s="152"/>
      <c r="B21" s="103"/>
      <c r="C21" s="105"/>
    </row>
    <row r="22" ht="21.75" customHeight="1" spans="1:8">
      <c r="A22" s="89" t="s">
        <v>37</v>
      </c>
      <c r="B22" s="90">
        <f>SUM(B9:B21)</f>
        <v>4724881.228</v>
      </c>
      <c r="C22" s="105"/>
      <c r="D22" s="10"/>
      <c r="E22" s="10"/>
      <c r="F22" s="10"/>
      <c r="G22" s="10"/>
      <c r="H22" s="10"/>
    </row>
    <row r="23" ht="9.75" customHeight="1" spans="2:7">
      <c r="B23" s="10"/>
      <c r="C23" s="10"/>
      <c r="D23" s="10"/>
      <c r="E23" s="10"/>
      <c r="F23" s="10"/>
      <c r="G23" s="10"/>
    </row>
    <row r="24" ht="9.75" customHeight="1" spans="2:7">
      <c r="B24" s="10"/>
      <c r="C24" s="10"/>
      <c r="D24" s="10"/>
      <c r="E24" s="10"/>
      <c r="F24" s="10"/>
      <c r="G24" s="10"/>
    </row>
    <row r="25" ht="9.75" customHeight="1" spans="2:6">
      <c r="B25" s="10"/>
      <c r="C25" s="10"/>
      <c r="D25" s="10"/>
      <c r="F25" s="10"/>
    </row>
    <row r="26" customHeight="1" spans="2:6">
      <c r="B26" s="10"/>
      <c r="C26" s="10"/>
      <c r="D26" s="10"/>
      <c r="F26" s="10"/>
    </row>
    <row r="27" customHeight="1" spans="2:6">
      <c r="B27" s="10"/>
      <c r="C27" s="10"/>
      <c r="F27" s="10"/>
    </row>
    <row r="28" customHeight="1" spans="2:5">
      <c r="B28" s="10"/>
      <c r="C28" s="10"/>
      <c r="E28" s="10"/>
    </row>
    <row r="29" customHeight="1" spans="4:5">
      <c r="D29" s="10"/>
      <c r="E29" s="10"/>
    </row>
    <row r="30" customHeight="1" spans="3:4">
      <c r="C30" s="10"/>
      <c r="D30" s="10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4" workbookViewId="0">
      <selection activeCell="F21" sqref="F21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1"/>
      <c r="B1" s="81"/>
      <c r="C1" s="81"/>
      <c r="D1" s="81"/>
      <c r="E1" s="81"/>
      <c r="F1" s="81"/>
      <c r="G1" s="81"/>
      <c r="H1" s="81"/>
      <c r="I1" s="81"/>
    </row>
    <row r="2" ht="18.75" customHeight="1" spans="1:18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3"/>
      <c r="N2" s="83"/>
      <c r="O2" s="83"/>
      <c r="P2" s="83"/>
      <c r="Q2" s="83"/>
      <c r="R2" s="83"/>
    </row>
    <row r="3" customHeight="1" spans="1:9">
      <c r="A3" s="81"/>
      <c r="B3" s="81"/>
      <c r="C3" s="81"/>
      <c r="D3" s="81"/>
      <c r="E3" s="81"/>
      <c r="F3" s="81"/>
      <c r="G3" s="81"/>
      <c r="H3" s="81"/>
      <c r="I3" s="81"/>
    </row>
    <row r="4" ht="20.25" customHeight="1" spans="1:9">
      <c r="A4" s="84" t="s">
        <v>1</v>
      </c>
      <c r="B4" s="146"/>
      <c r="C4" s="147"/>
      <c r="D4" s="147"/>
      <c r="E4" s="81"/>
      <c r="F4" s="148" t="s">
        <v>2</v>
      </c>
      <c r="G4" s="148"/>
      <c r="H4" s="148"/>
      <c r="I4" s="148"/>
    </row>
    <row r="5" ht="24" customHeight="1" spans="1:9">
      <c r="A5" s="39" t="s">
        <v>4</v>
      </c>
      <c r="B5" s="88"/>
      <c r="C5" s="88"/>
      <c r="D5" s="88"/>
      <c r="E5" s="88"/>
      <c r="F5" s="88"/>
      <c r="G5" s="88"/>
      <c r="H5" s="88"/>
      <c r="I5" s="88"/>
    </row>
    <row r="6" ht="24" customHeight="1" spans="1:10">
      <c r="A6" s="18" t="s">
        <v>5</v>
      </c>
      <c r="B6" s="18" t="s">
        <v>7</v>
      </c>
      <c r="C6" s="18"/>
      <c r="D6" s="18"/>
      <c r="E6" s="18"/>
      <c r="F6" s="18"/>
      <c r="G6" s="18"/>
      <c r="H6" s="18"/>
      <c r="I6" s="18"/>
      <c r="J6" s="10"/>
    </row>
    <row r="7" ht="24" customHeight="1" spans="1:9">
      <c r="A7" s="18"/>
      <c r="B7" s="18" t="s">
        <v>8</v>
      </c>
      <c r="C7" s="18" t="s">
        <v>9</v>
      </c>
      <c r="D7" s="18"/>
      <c r="E7" s="18" t="s">
        <v>10</v>
      </c>
      <c r="F7" s="18" t="s">
        <v>11</v>
      </c>
      <c r="G7" s="115" t="s">
        <v>12</v>
      </c>
      <c r="H7" s="115" t="s">
        <v>13</v>
      </c>
      <c r="I7" s="115" t="s">
        <v>14</v>
      </c>
    </row>
    <row r="8" ht="24" customHeight="1" spans="1:12">
      <c r="A8" s="18"/>
      <c r="B8" s="18"/>
      <c r="C8" s="149" t="s">
        <v>15</v>
      </c>
      <c r="D8" s="18" t="s">
        <v>42</v>
      </c>
      <c r="E8" s="18"/>
      <c r="F8" s="18"/>
      <c r="G8" s="150"/>
      <c r="H8" s="150"/>
      <c r="I8" s="150"/>
      <c r="L8" s="10"/>
    </row>
    <row r="9" ht="24" customHeight="1" spans="1:12">
      <c r="A9" s="131" t="s">
        <v>18</v>
      </c>
      <c r="B9" s="90">
        <f>SUM(B10:B12)</f>
        <v>888881.228</v>
      </c>
      <c r="C9" s="90">
        <f t="shared" ref="C9:I9" si="0">SUM(C10:C12)</f>
        <v>888881.228</v>
      </c>
      <c r="D9" s="90">
        <f t="shared" si="0"/>
        <v>888881.228</v>
      </c>
      <c r="E9" s="90">
        <f t="shared" si="0"/>
        <v>0</v>
      </c>
      <c r="F9" s="90">
        <f t="shared" si="0"/>
        <v>0</v>
      </c>
      <c r="G9" s="90">
        <f t="shared" si="0"/>
        <v>0</v>
      </c>
      <c r="H9" s="90">
        <f t="shared" si="0"/>
        <v>0</v>
      </c>
      <c r="I9" s="90">
        <f t="shared" si="0"/>
        <v>0</v>
      </c>
      <c r="J9" s="10"/>
      <c r="L9" s="10"/>
    </row>
    <row r="10" ht="24" customHeight="1" spans="1:13">
      <c r="A10" s="104" t="s">
        <v>20</v>
      </c>
      <c r="B10" s="90">
        <f t="shared" ref="B10:B20" si="1">C10+E10+F10+G10+H10+I10</f>
        <v>527604</v>
      </c>
      <c r="C10" s="90">
        <f>'表—部门收支总表（公   开）'!E10</f>
        <v>527604</v>
      </c>
      <c r="D10" s="90">
        <f>'表—部门收支总表（公   开）'!F10</f>
        <v>527604</v>
      </c>
      <c r="E10" s="90">
        <f>'表—部门收支总表（公   开）'!G10</f>
        <v>0</v>
      </c>
      <c r="F10" s="90">
        <f>'表—部门收支总表（公   开）'!H10</f>
        <v>0</v>
      </c>
      <c r="G10" s="90">
        <f>'表—部门收支总表（公   开）'!I10</f>
        <v>0</v>
      </c>
      <c r="H10" s="90">
        <f>'表—部门收支总表（公   开）'!J10</f>
        <v>0</v>
      </c>
      <c r="I10" s="90">
        <f>'表—部门收支总表（公   开）'!K10</f>
        <v>0</v>
      </c>
      <c r="J10" s="10"/>
      <c r="K10" s="10"/>
      <c r="M10" s="10"/>
    </row>
    <row r="11" ht="24" customHeight="1" spans="1:13">
      <c r="A11" s="104" t="s">
        <v>22</v>
      </c>
      <c r="B11" s="90">
        <f t="shared" si="1"/>
        <v>32000</v>
      </c>
      <c r="C11" s="90">
        <f>'表—部门收支总表（公   开）'!E11</f>
        <v>32000</v>
      </c>
      <c r="D11" s="90">
        <f>'表—部门收支总表（公   开）'!F11</f>
        <v>32000</v>
      </c>
      <c r="E11" s="90">
        <f>'表—部门收支总表（公   开）'!G11</f>
        <v>0</v>
      </c>
      <c r="F11" s="90">
        <f>'表—部门收支总表（公   开）'!H11</f>
        <v>0</v>
      </c>
      <c r="G11" s="90">
        <f>'表—部门收支总表（公   开）'!I11</f>
        <v>0</v>
      </c>
      <c r="H11" s="90">
        <f>'表—部门收支总表（公   开）'!J11</f>
        <v>0</v>
      </c>
      <c r="I11" s="90">
        <f>'表—部门收支总表（公   开）'!K11</f>
        <v>0</v>
      </c>
      <c r="J11" s="97"/>
      <c r="K11" s="10"/>
      <c r="L11" s="10"/>
      <c r="M11" s="10"/>
    </row>
    <row r="12" ht="24" customHeight="1" spans="1:12">
      <c r="A12" s="104" t="s">
        <v>24</v>
      </c>
      <c r="B12" s="90">
        <f t="shared" si="1"/>
        <v>329277.228</v>
      </c>
      <c r="C12" s="90">
        <f>'表—部门收支总表（公   开）'!E12</f>
        <v>329277.228</v>
      </c>
      <c r="D12" s="90">
        <f>'表—部门收支总表（公   开）'!F12</f>
        <v>329277.228</v>
      </c>
      <c r="E12" s="90">
        <f>'表—部门收支总表（公   开）'!G12</f>
        <v>0</v>
      </c>
      <c r="F12" s="90">
        <f>'表—部门收支总表（公   开）'!H12</f>
        <v>0</v>
      </c>
      <c r="G12" s="90">
        <f>'表—部门收支总表（公   开）'!I12</f>
        <v>0</v>
      </c>
      <c r="H12" s="90">
        <f>'表—部门收支总表（公   开）'!J12</f>
        <v>0</v>
      </c>
      <c r="I12" s="90">
        <f>'表—部门收支总表（公   开）'!K12</f>
        <v>0</v>
      </c>
      <c r="J12" s="10"/>
      <c r="K12" s="10"/>
      <c r="L12" s="10"/>
    </row>
    <row r="13" ht="24" customHeight="1" spans="1:13">
      <c r="A13" s="131" t="s">
        <v>26</v>
      </c>
      <c r="B13" s="90">
        <f>'表—部门收支总表（公   开）'!D13</f>
        <v>3836000</v>
      </c>
      <c r="C13" s="90">
        <f>'表—部门收支总表（公   开）'!E13</f>
        <v>3836000</v>
      </c>
      <c r="D13" s="90">
        <f>'表—部门收支总表（公   开）'!F13</f>
        <v>2336000</v>
      </c>
      <c r="E13" s="90">
        <f t="shared" ref="E13:H13" si="2">SUM(E14:E20)</f>
        <v>0</v>
      </c>
      <c r="F13" s="90">
        <f t="shared" si="2"/>
        <v>0</v>
      </c>
      <c r="G13" s="90">
        <f t="shared" si="2"/>
        <v>0</v>
      </c>
      <c r="H13" s="90">
        <f t="shared" si="2"/>
        <v>0</v>
      </c>
      <c r="I13" s="90">
        <f>'表—部门收支总表（公   开）'!K13</f>
        <v>0</v>
      </c>
      <c r="J13" s="10"/>
      <c r="K13" s="10"/>
      <c r="L13" s="10"/>
      <c r="M13" s="10"/>
    </row>
    <row r="14" ht="24" customHeight="1" spans="1:13">
      <c r="A14" s="104" t="s">
        <v>28</v>
      </c>
      <c r="B14" s="90">
        <f t="shared" si="1"/>
        <v>3836000</v>
      </c>
      <c r="C14" s="90">
        <f>'表—部门收支总表（公   开）'!E14</f>
        <v>3836000</v>
      </c>
      <c r="D14" s="90">
        <f>'表—部门收支总表（公   开）'!F14</f>
        <v>2336000</v>
      </c>
      <c r="E14" s="90">
        <f>'表—部门收支总表（公   开）'!G14</f>
        <v>0</v>
      </c>
      <c r="F14" s="90">
        <f>'表—部门收支总表（公   开）'!H14</f>
        <v>0</v>
      </c>
      <c r="G14" s="90">
        <f>'表—部门收支总表（公   开）'!I14</f>
        <v>0</v>
      </c>
      <c r="H14" s="90">
        <f>'表—部门收支总表（公   开）'!J14</f>
        <v>0</v>
      </c>
      <c r="I14" s="90">
        <f>'表—部门收支总表（公   开）'!K14</f>
        <v>0</v>
      </c>
      <c r="J14" s="97"/>
      <c r="K14" s="10"/>
      <c r="L14" s="10"/>
      <c r="M14" s="10"/>
    </row>
    <row r="15" ht="24" customHeight="1" spans="1:16">
      <c r="A15" s="104" t="s">
        <v>30</v>
      </c>
      <c r="B15" s="90">
        <f t="shared" si="1"/>
        <v>0</v>
      </c>
      <c r="C15" s="90">
        <f>'表—部门收支总表（公   开）'!E15</f>
        <v>0</v>
      </c>
      <c r="D15" s="90">
        <f>'表—部门收支总表（公   开）'!F15</f>
        <v>0</v>
      </c>
      <c r="E15" s="90">
        <f>'表—部门收支总表（公   开）'!G15</f>
        <v>0</v>
      </c>
      <c r="F15" s="90">
        <f>'表—部门收支总表（公   开）'!H15</f>
        <v>0</v>
      </c>
      <c r="G15" s="90">
        <f>'表—部门收支总表（公   开）'!I15</f>
        <v>0</v>
      </c>
      <c r="H15" s="90">
        <f>'表—部门收支总表（公   开）'!J15</f>
        <v>0</v>
      </c>
      <c r="I15" s="90">
        <f>'表—部门收支总表（公   开）'!K15</f>
        <v>0</v>
      </c>
      <c r="J15" s="10"/>
      <c r="K15" s="10"/>
      <c r="L15" s="10"/>
      <c r="M15" s="10"/>
      <c r="N15" s="10"/>
      <c r="O15" s="10"/>
      <c r="P15" s="10"/>
    </row>
    <row r="16" ht="24" customHeight="1" spans="1:16">
      <c r="A16" s="104" t="s">
        <v>32</v>
      </c>
      <c r="B16" s="90">
        <f t="shared" si="1"/>
        <v>0</v>
      </c>
      <c r="C16" s="90">
        <f>'表—部门收支总表（公   开）'!E16</f>
        <v>0</v>
      </c>
      <c r="D16" s="90">
        <f>'表—部门收支总表（公   开）'!F16</f>
        <v>0</v>
      </c>
      <c r="E16" s="90">
        <f>'表—部门收支总表（公   开）'!G16</f>
        <v>0</v>
      </c>
      <c r="F16" s="90">
        <f>'表—部门收支总表（公   开）'!H16</f>
        <v>0</v>
      </c>
      <c r="G16" s="90">
        <f>'表—部门收支总表（公   开）'!I16</f>
        <v>0</v>
      </c>
      <c r="H16" s="90">
        <f>'表—部门收支总表（公   开）'!J16</f>
        <v>0</v>
      </c>
      <c r="I16" s="90">
        <f>'表—部门收支总表（公   开）'!K16</f>
        <v>0</v>
      </c>
      <c r="J16" s="10"/>
      <c r="K16" s="10"/>
      <c r="L16" s="10"/>
      <c r="M16" s="10"/>
      <c r="N16" s="10"/>
      <c r="O16" s="10"/>
      <c r="P16" s="10"/>
    </row>
    <row r="17" ht="24" customHeight="1" spans="1:17">
      <c r="A17" s="104" t="s">
        <v>33</v>
      </c>
      <c r="B17" s="90">
        <f t="shared" si="1"/>
        <v>0</v>
      </c>
      <c r="C17" s="90">
        <f>'表—部门收支总表（公   开）'!E17</f>
        <v>0</v>
      </c>
      <c r="D17" s="90">
        <f>'表—部门收支总表（公   开）'!F17</f>
        <v>0</v>
      </c>
      <c r="E17" s="90">
        <f>'表—部门收支总表（公   开）'!G17</f>
        <v>0</v>
      </c>
      <c r="F17" s="90">
        <f>'表—部门收支总表（公   开）'!H17</f>
        <v>0</v>
      </c>
      <c r="G17" s="90">
        <f>'表—部门收支总表（公   开）'!I17</f>
        <v>0</v>
      </c>
      <c r="H17" s="90">
        <f>'表—部门收支总表（公   开）'!J17</f>
        <v>0</v>
      </c>
      <c r="I17" s="90">
        <f>'表—部门收支总表（公   开）'!K17</f>
        <v>0</v>
      </c>
      <c r="J17" s="10"/>
      <c r="K17" s="10"/>
      <c r="L17" s="10"/>
      <c r="M17" s="10"/>
      <c r="N17" s="10"/>
      <c r="O17" s="10"/>
      <c r="P17" s="10"/>
      <c r="Q17" s="10"/>
    </row>
    <row r="18" ht="24" customHeight="1" spans="1:17">
      <c r="A18" s="104" t="s">
        <v>34</v>
      </c>
      <c r="B18" s="90">
        <f t="shared" si="1"/>
        <v>0</v>
      </c>
      <c r="C18" s="90">
        <f>'表—部门收支总表（公   开）'!E18</f>
        <v>0</v>
      </c>
      <c r="D18" s="90">
        <f>'表—部门收支总表（公   开）'!F18</f>
        <v>0</v>
      </c>
      <c r="E18" s="90">
        <f>'表—部门收支总表（公   开）'!G18</f>
        <v>0</v>
      </c>
      <c r="F18" s="90">
        <f>'表—部门收支总表（公   开）'!H18</f>
        <v>0</v>
      </c>
      <c r="G18" s="90">
        <f>'表—部门收支总表（公   开）'!I18</f>
        <v>0</v>
      </c>
      <c r="H18" s="90">
        <f>'表—部门收支总表（公   开）'!J18</f>
        <v>0</v>
      </c>
      <c r="I18" s="90">
        <f>'表—部门收支总表（公   开）'!K18</f>
        <v>0</v>
      </c>
      <c r="J18" s="10"/>
      <c r="K18" s="10"/>
      <c r="L18" s="10"/>
      <c r="M18" s="10"/>
      <c r="N18" s="10"/>
      <c r="O18" s="10"/>
      <c r="P18" s="10"/>
      <c r="Q18" s="10"/>
    </row>
    <row r="19" ht="24" customHeight="1" spans="1:16">
      <c r="A19" s="104" t="s">
        <v>35</v>
      </c>
      <c r="B19" s="90">
        <f t="shared" si="1"/>
        <v>0</v>
      </c>
      <c r="C19" s="90">
        <f>'表—部门收支总表（公   开）'!E19</f>
        <v>0</v>
      </c>
      <c r="D19" s="90">
        <f>'表—部门收支总表（公   开）'!F19</f>
        <v>0</v>
      </c>
      <c r="E19" s="90">
        <f>'表—部门收支总表（公   开）'!G19</f>
        <v>0</v>
      </c>
      <c r="F19" s="90">
        <f>'表—部门收支总表（公   开）'!H19</f>
        <v>0</v>
      </c>
      <c r="G19" s="90">
        <f>'表—部门收支总表（公   开）'!I19</f>
        <v>0</v>
      </c>
      <c r="H19" s="90">
        <f>'表—部门收支总表（公   开）'!J19</f>
        <v>0</v>
      </c>
      <c r="I19" s="90">
        <f>'表—部门收支总表（公   开）'!K19</f>
        <v>0</v>
      </c>
      <c r="J19" s="10"/>
      <c r="K19" s="10"/>
      <c r="L19" s="10"/>
      <c r="M19" s="10"/>
      <c r="N19" s="10"/>
      <c r="O19" s="10"/>
      <c r="P19" s="10"/>
    </row>
    <row r="20" ht="24" customHeight="1" spans="1:16">
      <c r="A20" s="104" t="s">
        <v>36</v>
      </c>
      <c r="B20" s="90">
        <f t="shared" si="1"/>
        <v>0</v>
      </c>
      <c r="C20" s="90">
        <f>'表—部门收支总表（公   开）'!E20</f>
        <v>0</v>
      </c>
      <c r="D20" s="90">
        <f>'表—部门收支总表（公   开）'!F20</f>
        <v>0</v>
      </c>
      <c r="E20" s="90">
        <f>'表—部门收支总表（公   开）'!G20</f>
        <v>0</v>
      </c>
      <c r="F20" s="90">
        <f>'表—部门收支总表（公   开）'!H20</f>
        <v>0</v>
      </c>
      <c r="G20" s="90">
        <f>'表—部门收支总表（公   开）'!I20</f>
        <v>0</v>
      </c>
      <c r="H20" s="90">
        <f>'表—部门收支总表（公   开）'!J20</f>
        <v>0</v>
      </c>
      <c r="I20" s="90">
        <f>'表—部门收支总表（公   开）'!K20</f>
        <v>0</v>
      </c>
      <c r="J20" s="10"/>
      <c r="K20" s="10"/>
      <c r="L20" s="10"/>
      <c r="M20" s="10"/>
      <c r="N20" s="10"/>
      <c r="O20" s="10"/>
      <c r="P20" s="10"/>
    </row>
    <row r="21" s="10" customFormat="1" ht="24" customHeight="1" spans="1:9">
      <c r="A21" s="104"/>
      <c r="B21" s="133"/>
      <c r="C21" s="133"/>
      <c r="D21" s="133"/>
      <c r="E21" s="105"/>
      <c r="F21" s="105"/>
      <c r="G21" s="105"/>
      <c r="H21" s="105"/>
      <c r="I21" s="105"/>
    </row>
    <row r="22" ht="24" customHeight="1" spans="1:15">
      <c r="A22" s="131" t="s">
        <v>38</v>
      </c>
      <c r="B22" s="90">
        <f>B9+B13</f>
        <v>4724881.228</v>
      </c>
      <c r="C22" s="90">
        <f t="shared" ref="C22:I22" si="3">C9+C13</f>
        <v>4724881.228</v>
      </c>
      <c r="D22" s="90">
        <f t="shared" si="3"/>
        <v>3224881.228</v>
      </c>
      <c r="E22" s="90">
        <f t="shared" si="3"/>
        <v>0</v>
      </c>
      <c r="F22" s="90">
        <f t="shared" si="3"/>
        <v>0</v>
      </c>
      <c r="G22" s="90">
        <f t="shared" si="3"/>
        <v>0</v>
      </c>
      <c r="H22" s="90">
        <f t="shared" si="3"/>
        <v>0</v>
      </c>
      <c r="I22" s="90">
        <f t="shared" si="3"/>
        <v>0</v>
      </c>
      <c r="J22" s="10"/>
      <c r="K22" s="10"/>
      <c r="L22" s="10"/>
      <c r="M22" s="10"/>
      <c r="N22" s="10"/>
      <c r="O22" s="10"/>
    </row>
    <row r="23" ht="9.75" customHeight="1" spans="2:1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9.75" customHeight="1" spans="1:14">
      <c r="A24" s="10"/>
      <c r="C24" s="10"/>
      <c r="D24" s="10"/>
      <c r="H24" s="10"/>
      <c r="I24" s="10"/>
      <c r="J24" s="10"/>
      <c r="K24" s="10"/>
      <c r="L24" s="10"/>
      <c r="M24" s="10"/>
      <c r="N24" s="10"/>
    </row>
    <row r="25" ht="9.75" customHeight="1" spans="4:13">
      <c r="D25" s="10"/>
      <c r="E25" s="10"/>
      <c r="F25" s="10"/>
      <c r="G25" s="10"/>
      <c r="H25" s="10"/>
      <c r="I25" s="10"/>
      <c r="J25" s="10"/>
      <c r="K25" s="10"/>
      <c r="M25" s="10"/>
    </row>
    <row r="26" customHeight="1" spans="5:13">
      <c r="E26" s="10"/>
      <c r="F26" s="10"/>
      <c r="G26" s="10"/>
      <c r="I26" s="10"/>
      <c r="J26" s="10"/>
      <c r="K26" s="10"/>
      <c r="M26" s="10"/>
    </row>
    <row r="27" customHeight="1" spans="5:13">
      <c r="E27" s="10"/>
      <c r="F27" s="10"/>
      <c r="G27" s="10"/>
      <c r="H27" s="10"/>
      <c r="I27" s="10"/>
      <c r="J27" s="10"/>
      <c r="M27" s="10"/>
    </row>
    <row r="28" customHeight="1" spans="1:12">
      <c r="A28" s="10"/>
      <c r="E28" s="10"/>
      <c r="F28" s="10"/>
      <c r="G28" s="10"/>
      <c r="H28" s="10"/>
      <c r="I28" s="10"/>
      <c r="J28" s="10"/>
      <c r="L28" s="10"/>
    </row>
    <row r="29" customHeight="1" spans="1:12">
      <c r="A29" s="10"/>
      <c r="F29" s="10"/>
      <c r="G29" s="10"/>
      <c r="H29" s="10"/>
      <c r="I29" s="10"/>
      <c r="K29" s="10"/>
      <c r="L29" s="10"/>
    </row>
    <row r="30" customHeight="1" spans="10:11">
      <c r="J30" s="10"/>
      <c r="K30" s="10"/>
    </row>
    <row r="31" customHeight="1" spans="1:9">
      <c r="A31" s="10"/>
      <c r="H31" s="10"/>
      <c r="I31" s="10"/>
    </row>
    <row r="32" customHeight="1" spans="1:8">
      <c r="A32" s="10"/>
      <c r="B32" s="10"/>
      <c r="C32" s="10"/>
      <c r="F32" s="10"/>
      <c r="G32" s="10"/>
      <c r="H32" s="10"/>
    </row>
    <row r="33" customHeight="1" spans="3:5">
      <c r="C33" s="10"/>
      <c r="D33" s="10"/>
      <c r="E33" s="10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GridLines="0" showZeros="0" workbookViewId="0">
      <selection activeCell="L15" sqref="L15"/>
    </sheetView>
  </sheetViews>
  <sheetFormatPr defaultColWidth="9.16666666666667" defaultRowHeight="11.25"/>
  <cols>
    <col min="1" max="1" width="22.5" customWidth="1"/>
    <col min="2" max="3" width="20.1666666666667" customWidth="1"/>
    <col min="4" max="8" width="11.8333333333333" customWidth="1"/>
    <col min="9" max="9" width="17.3333333333333" customWidth="1"/>
    <col min="10" max="13" width="11.8333333333333" customWidth="1"/>
    <col min="14" max="14" width="17.1666666666667" customWidth="1"/>
  </cols>
  <sheetData>
    <row r="1" ht="12.75" customHeight="1" spans="1:1">
      <c r="A1" s="129"/>
    </row>
    <row r="2" ht="30.75" customHeight="1" spans="1:14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2.75" customHeight="1"/>
    <row r="4" ht="17.25" customHeight="1" spans="1:14">
      <c r="A4" s="10"/>
      <c r="B4" s="135"/>
      <c r="N4" s="143" t="s">
        <v>2</v>
      </c>
    </row>
    <row r="5" ht="18" customHeight="1" spans="1:14">
      <c r="A5" s="136" t="s">
        <v>44</v>
      </c>
      <c r="B5" s="18" t="s">
        <v>45</v>
      </c>
      <c r="C5" s="18"/>
      <c r="D5" s="18"/>
      <c r="E5" s="18"/>
      <c r="F5" s="18"/>
      <c r="G5" s="18"/>
      <c r="H5" s="18"/>
      <c r="I5" s="144" t="s">
        <v>46</v>
      </c>
      <c r="J5" s="18"/>
      <c r="K5" s="18"/>
      <c r="L5" s="18"/>
      <c r="M5" s="18"/>
      <c r="N5" s="18"/>
    </row>
    <row r="6" ht="22.5" customHeight="1" spans="1:14">
      <c r="A6" s="136"/>
      <c r="B6" s="19" t="s">
        <v>47</v>
      </c>
      <c r="C6" s="137" t="s">
        <v>48</v>
      </c>
      <c r="D6" s="19" t="s">
        <v>10</v>
      </c>
      <c r="E6" s="19" t="s">
        <v>11</v>
      </c>
      <c r="F6" s="19" t="s">
        <v>13</v>
      </c>
      <c r="G6" s="138" t="s">
        <v>12</v>
      </c>
      <c r="H6" s="137" t="s">
        <v>49</v>
      </c>
      <c r="I6" s="18" t="s">
        <v>47</v>
      </c>
      <c r="J6" s="18" t="s">
        <v>50</v>
      </c>
      <c r="K6" s="18"/>
      <c r="L6" s="18"/>
      <c r="M6" s="18"/>
      <c r="N6" s="115" t="s">
        <v>51</v>
      </c>
    </row>
    <row r="7" ht="22.5" customHeight="1" spans="1:14">
      <c r="A7" s="139"/>
      <c r="B7" s="118"/>
      <c r="C7" s="138"/>
      <c r="D7" s="118"/>
      <c r="E7" s="118"/>
      <c r="F7" s="118"/>
      <c r="G7" s="137"/>
      <c r="H7" s="138"/>
      <c r="I7" s="118"/>
      <c r="J7" s="18" t="s">
        <v>15</v>
      </c>
      <c r="K7" s="145" t="s">
        <v>52</v>
      </c>
      <c r="L7" s="145" t="s">
        <v>53</v>
      </c>
      <c r="M7" s="145" t="s">
        <v>54</v>
      </c>
      <c r="N7" s="138"/>
    </row>
    <row r="8" ht="22.5" customHeight="1" spans="1:15">
      <c r="A8" s="140" t="s">
        <v>55</v>
      </c>
      <c r="B8" s="90">
        <v>4724881.228</v>
      </c>
      <c r="C8" s="90">
        <v>4724881.228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4724881.228</v>
      </c>
      <c r="J8" s="90">
        <v>888881.228</v>
      </c>
      <c r="K8" s="90">
        <v>527604</v>
      </c>
      <c r="L8" s="90">
        <v>32000</v>
      </c>
      <c r="M8" s="90">
        <v>329277.228</v>
      </c>
      <c r="N8" s="90">
        <v>3836000</v>
      </c>
      <c r="O8" s="10"/>
    </row>
    <row r="9" ht="24.95" customHeight="1" spans="1:14">
      <c r="A9" s="140" t="s">
        <v>55</v>
      </c>
      <c r="B9" s="141">
        <v>4724881.228</v>
      </c>
      <c r="C9" s="141">
        <v>4724881.228</v>
      </c>
      <c r="D9" s="141">
        <v>0</v>
      </c>
      <c r="E9" s="141">
        <v>0</v>
      </c>
      <c r="F9" s="141"/>
      <c r="G9" s="141"/>
      <c r="H9" s="141">
        <v>0</v>
      </c>
      <c r="I9" s="141">
        <v>4724881.228</v>
      </c>
      <c r="J9" s="141">
        <v>888881.228</v>
      </c>
      <c r="K9" s="141">
        <v>527604</v>
      </c>
      <c r="L9" s="141">
        <v>32000</v>
      </c>
      <c r="M9" s="141">
        <v>329277.228</v>
      </c>
      <c r="N9" s="141">
        <v>3836000</v>
      </c>
    </row>
    <row r="10" ht="24.95" customHeight="1" spans="1:14">
      <c r="A10" s="140"/>
      <c r="B10" s="140">
        <v>0</v>
      </c>
      <c r="C10" s="140"/>
      <c r="D10" s="140"/>
      <c r="E10" s="140"/>
      <c r="F10" s="140"/>
      <c r="G10" s="140"/>
      <c r="H10" s="140"/>
      <c r="I10" s="140">
        <v>0</v>
      </c>
      <c r="J10" s="140">
        <v>0</v>
      </c>
      <c r="K10" s="142"/>
      <c r="L10" s="140"/>
      <c r="M10" s="140"/>
      <c r="N10" s="140"/>
    </row>
    <row r="11" ht="24.95" customHeight="1" spans="1:15">
      <c r="A11" s="140"/>
      <c r="B11" s="140">
        <v>0</v>
      </c>
      <c r="C11" s="140"/>
      <c r="D11" s="140"/>
      <c r="E11" s="140"/>
      <c r="F11" s="140"/>
      <c r="G11" s="140"/>
      <c r="H11" s="140"/>
      <c r="I11" s="140">
        <v>0</v>
      </c>
      <c r="J11" s="140">
        <v>0</v>
      </c>
      <c r="K11" s="142"/>
      <c r="L11" s="140"/>
      <c r="M11" s="140"/>
      <c r="N11" s="140"/>
      <c r="O11" s="10"/>
    </row>
    <row r="12" ht="24.95" customHeight="1" spans="1:15">
      <c r="A12" s="140"/>
      <c r="B12" s="140">
        <v>0</v>
      </c>
      <c r="C12" s="140"/>
      <c r="D12" s="140"/>
      <c r="E12" s="140"/>
      <c r="F12" s="140"/>
      <c r="G12" s="140"/>
      <c r="H12" s="140"/>
      <c r="I12" s="140">
        <v>0</v>
      </c>
      <c r="J12" s="140">
        <v>0</v>
      </c>
      <c r="K12" s="142"/>
      <c r="L12" s="140"/>
      <c r="M12" s="140"/>
      <c r="N12" s="140"/>
      <c r="O12" s="10"/>
    </row>
    <row r="13" ht="24.95" customHeight="1" spans="1:15">
      <c r="A13" s="140"/>
      <c r="B13" s="140">
        <v>0</v>
      </c>
      <c r="C13" s="140"/>
      <c r="D13" s="140"/>
      <c r="E13" s="140"/>
      <c r="F13" s="140"/>
      <c r="G13" s="140"/>
      <c r="H13" s="140"/>
      <c r="I13" s="140">
        <v>0</v>
      </c>
      <c r="J13" s="140">
        <v>0</v>
      </c>
      <c r="K13" s="142"/>
      <c r="L13" s="140"/>
      <c r="M13" s="142"/>
      <c r="N13" s="140"/>
      <c r="O13" s="10"/>
    </row>
    <row r="14" ht="24.95" customHeight="1" spans="1:14">
      <c r="A14" s="140"/>
      <c r="B14" s="140">
        <v>0</v>
      </c>
      <c r="C14" s="140"/>
      <c r="D14" s="140"/>
      <c r="E14" s="140"/>
      <c r="F14" s="140"/>
      <c r="G14" s="140"/>
      <c r="H14" s="140"/>
      <c r="I14" s="140">
        <v>0</v>
      </c>
      <c r="J14" s="140">
        <v>0</v>
      </c>
      <c r="K14" s="142"/>
      <c r="L14" s="142"/>
      <c r="M14" s="142"/>
      <c r="N14" s="140"/>
    </row>
    <row r="15" ht="24.95" customHeight="1" spans="1:15">
      <c r="A15" s="140"/>
      <c r="B15" s="140">
        <v>0</v>
      </c>
      <c r="C15" s="142"/>
      <c r="D15" s="142"/>
      <c r="E15" s="140"/>
      <c r="F15" s="140"/>
      <c r="G15" s="140"/>
      <c r="H15" s="142"/>
      <c r="I15" s="140">
        <v>0</v>
      </c>
      <c r="J15" s="140">
        <v>0</v>
      </c>
      <c r="K15" s="142"/>
      <c r="L15" s="142"/>
      <c r="M15" s="142"/>
      <c r="N15" s="140"/>
      <c r="O15" s="10"/>
    </row>
    <row r="16" ht="24.95" customHeight="1" spans="1:15">
      <c r="A16" s="142"/>
      <c r="B16" s="140">
        <v>0</v>
      </c>
      <c r="C16" s="142"/>
      <c r="D16" s="142"/>
      <c r="E16" s="142"/>
      <c r="F16" s="140"/>
      <c r="G16" s="140"/>
      <c r="H16" s="142"/>
      <c r="I16" s="140">
        <v>0</v>
      </c>
      <c r="J16" s="140">
        <v>0</v>
      </c>
      <c r="K16" s="142"/>
      <c r="L16" s="142"/>
      <c r="M16" s="140"/>
      <c r="N16" s="142"/>
      <c r="O16" s="10"/>
    </row>
    <row r="17" ht="24.95" customHeight="1" spans="1:15">
      <c r="A17" s="142"/>
      <c r="B17" s="140">
        <v>0</v>
      </c>
      <c r="C17" s="140"/>
      <c r="D17" s="140"/>
      <c r="E17" s="142"/>
      <c r="F17" s="140"/>
      <c r="G17" s="140"/>
      <c r="H17" s="142"/>
      <c r="I17" s="140">
        <v>0</v>
      </c>
      <c r="J17" s="140">
        <v>0</v>
      </c>
      <c r="K17" s="142"/>
      <c r="L17" s="142"/>
      <c r="M17" s="140"/>
      <c r="N17" s="142"/>
      <c r="O17" s="10"/>
    </row>
    <row r="18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354166666666667" right="0.196527777777778" top="0.786805555555556" bottom="0.786805555555556" header="0.5" footer="0.5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4" workbookViewId="0">
      <selection activeCell="D18" sqref="D18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129" t="s">
        <v>56</v>
      </c>
    </row>
    <row r="2" ht="18.75" customHeight="1" spans="1:13">
      <c r="A2" s="82" t="s">
        <v>57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</row>
    <row r="3" customHeight="1" spans="1:4">
      <c r="A3" s="81"/>
      <c r="B3" s="81"/>
      <c r="C3" s="81"/>
      <c r="D3" s="81"/>
    </row>
    <row r="4" ht="20.25" customHeight="1" spans="1:4">
      <c r="A4" s="84" t="s">
        <v>1</v>
      </c>
      <c r="B4" s="85"/>
      <c r="C4" s="80"/>
      <c r="D4" s="130" t="s">
        <v>2</v>
      </c>
    </row>
    <row r="5" ht="23.25" customHeight="1" spans="1:4">
      <c r="A5" s="39" t="s">
        <v>3</v>
      </c>
      <c r="B5" s="87"/>
      <c r="C5" s="39" t="s">
        <v>4</v>
      </c>
      <c r="D5" s="88"/>
    </row>
    <row r="6" ht="23.25" customHeight="1" spans="1:5">
      <c r="A6" s="18" t="s">
        <v>58</v>
      </c>
      <c r="B6" s="18" t="s">
        <v>59</v>
      </c>
      <c r="C6" s="18" t="s">
        <v>60</v>
      </c>
      <c r="D6" s="18" t="s">
        <v>61</v>
      </c>
      <c r="E6" s="10"/>
    </row>
    <row r="7" ht="23.25" customHeight="1" spans="1:4">
      <c r="A7" s="18"/>
      <c r="B7" s="18"/>
      <c r="C7" s="18"/>
      <c r="D7" s="18"/>
    </row>
    <row r="8" ht="23.25" customHeight="1" spans="1:7">
      <c r="A8" s="18"/>
      <c r="B8" s="18"/>
      <c r="C8" s="18"/>
      <c r="D8" s="18"/>
      <c r="G8" s="10"/>
    </row>
    <row r="9" ht="23.25" customHeight="1" spans="1:7">
      <c r="A9" s="89" t="s">
        <v>17</v>
      </c>
      <c r="B9" s="90">
        <f>'表—部门收支总表（公   开）'!B9</f>
        <v>3224881.228</v>
      </c>
      <c r="C9" s="131" t="s">
        <v>18</v>
      </c>
      <c r="D9" s="90">
        <f>'表—部门收支总表（公   开）'!F9</f>
        <v>888881.228</v>
      </c>
      <c r="E9" s="10"/>
      <c r="G9" s="10"/>
    </row>
    <row r="10" ht="23.25" customHeight="1" spans="1:8">
      <c r="A10" s="92"/>
      <c r="B10" s="95"/>
      <c r="C10" s="104" t="s">
        <v>20</v>
      </c>
      <c r="D10" s="90">
        <f>'表—部门收支总表（公   开）'!F10</f>
        <v>527604</v>
      </c>
      <c r="E10" s="10"/>
      <c r="F10" s="10"/>
      <c r="H10" s="10"/>
    </row>
    <row r="11" ht="23.25" customHeight="1" spans="1:8">
      <c r="A11" s="92"/>
      <c r="B11" s="95"/>
      <c r="C11" s="104" t="s">
        <v>22</v>
      </c>
      <c r="D11" s="90">
        <f>'表—部门收支总表（公   开）'!F11</f>
        <v>32000</v>
      </c>
      <c r="E11" s="97"/>
      <c r="F11" s="10"/>
      <c r="G11" s="10"/>
      <c r="H11" s="10"/>
    </row>
    <row r="12" ht="23.25" customHeight="1" spans="1:7">
      <c r="A12" s="92"/>
      <c r="B12" s="95"/>
      <c r="C12" s="104" t="s">
        <v>24</v>
      </c>
      <c r="D12" s="90">
        <f>'表—部门收支总表（公   开）'!F12</f>
        <v>329277.228</v>
      </c>
      <c r="E12" s="10"/>
      <c r="F12" s="10"/>
      <c r="G12" s="10"/>
    </row>
    <row r="13" ht="23.25" customHeight="1" spans="1:8">
      <c r="A13" s="92"/>
      <c r="B13" s="95"/>
      <c r="C13" s="131" t="s">
        <v>26</v>
      </c>
      <c r="D13" s="90">
        <f>'表—部门收支总表（公   开）'!F13</f>
        <v>2336000</v>
      </c>
      <c r="E13" s="10"/>
      <c r="F13" s="10"/>
      <c r="G13" s="10"/>
      <c r="H13" s="10"/>
    </row>
    <row r="14" ht="23.25" customHeight="1" spans="1:8">
      <c r="A14" s="92"/>
      <c r="B14" s="95"/>
      <c r="C14" s="104" t="s">
        <v>28</v>
      </c>
      <c r="D14" s="90">
        <f>'表—部门收支总表（公   开）'!F14</f>
        <v>2336000</v>
      </c>
      <c r="E14" s="97"/>
      <c r="F14" s="10"/>
      <c r="G14" s="10"/>
      <c r="H14" s="10"/>
    </row>
    <row r="15" ht="23.25" customHeight="1" spans="1:11">
      <c r="A15" s="92"/>
      <c r="B15" s="95"/>
      <c r="C15" s="104" t="s">
        <v>30</v>
      </c>
      <c r="D15" s="90">
        <f>'表—部门收支总表（公   开）'!F15</f>
        <v>0</v>
      </c>
      <c r="E15" s="10"/>
      <c r="F15" s="10"/>
      <c r="G15" s="10"/>
      <c r="H15" s="10"/>
      <c r="I15" s="10"/>
      <c r="J15" s="10"/>
      <c r="K15" s="10"/>
    </row>
    <row r="16" ht="23.25" customHeight="1" spans="1:11">
      <c r="A16" s="101"/>
      <c r="B16" s="95"/>
      <c r="C16" s="104" t="s">
        <v>32</v>
      </c>
      <c r="D16" s="90">
        <f>'表—部门收支总表（公   开）'!F16</f>
        <v>0</v>
      </c>
      <c r="E16" s="10"/>
      <c r="F16" s="10"/>
      <c r="G16" s="10"/>
      <c r="H16" s="10"/>
      <c r="I16" s="10"/>
      <c r="J16" s="10"/>
      <c r="K16" s="10"/>
    </row>
    <row r="17" ht="23.25" customHeight="1" spans="1:12">
      <c r="A17" s="101"/>
      <c r="B17" s="95"/>
      <c r="C17" s="104" t="s">
        <v>33</v>
      </c>
      <c r="D17" s="90">
        <f>'表—部门收支总表（公   开）'!F17</f>
        <v>0</v>
      </c>
      <c r="E17" s="10"/>
      <c r="F17" s="10"/>
      <c r="G17" s="10"/>
      <c r="H17" s="10"/>
      <c r="I17" s="10"/>
      <c r="J17" s="10"/>
      <c r="K17" s="10"/>
      <c r="L17" s="10"/>
    </row>
    <row r="18" ht="23.25" customHeight="1" spans="1:12">
      <c r="A18" s="92"/>
      <c r="B18" s="95"/>
      <c r="C18" s="104" t="s">
        <v>34</v>
      </c>
      <c r="D18" s="90">
        <f>'表—部门收支总表（公   开）'!F18</f>
        <v>0</v>
      </c>
      <c r="E18" s="10"/>
      <c r="F18" s="10"/>
      <c r="G18" s="10"/>
      <c r="H18" s="10"/>
      <c r="I18" s="10"/>
      <c r="J18" s="10"/>
      <c r="K18" s="10"/>
      <c r="L18" s="10"/>
    </row>
    <row r="19" ht="23.25" customHeight="1" spans="1:11">
      <c r="A19" s="92"/>
      <c r="B19" s="95"/>
      <c r="C19" s="104" t="s">
        <v>35</v>
      </c>
      <c r="D19" s="90">
        <f>'表—部门收支总表（公   开）'!F19</f>
        <v>0</v>
      </c>
      <c r="E19" s="10"/>
      <c r="F19" s="10"/>
      <c r="G19" s="10"/>
      <c r="H19" s="10"/>
      <c r="I19" s="10"/>
      <c r="J19" s="10"/>
      <c r="K19" s="10"/>
    </row>
    <row r="20" ht="23.25" customHeight="1" spans="1:11">
      <c r="A20" s="92"/>
      <c r="B20" s="132"/>
      <c r="C20" s="104" t="s">
        <v>36</v>
      </c>
      <c r="D20" s="90">
        <f>'表—部门收支总表（公   开）'!F20</f>
        <v>0</v>
      </c>
      <c r="E20" s="10"/>
      <c r="F20" s="10"/>
      <c r="G20" s="10"/>
      <c r="H20" s="10"/>
      <c r="I20" s="10"/>
      <c r="J20" s="10"/>
      <c r="K20" s="10"/>
    </row>
    <row r="21" s="10" customFormat="1" ht="23.25" customHeight="1" spans="1:4">
      <c r="A21" s="92"/>
      <c r="B21" s="133"/>
      <c r="C21" s="104"/>
      <c r="D21" s="133"/>
    </row>
    <row r="22" ht="23.25" customHeight="1" spans="1:10">
      <c r="A22" s="89" t="s">
        <v>37</v>
      </c>
      <c r="B22" s="90">
        <f>SUM(B9:B21)</f>
        <v>3224881.228</v>
      </c>
      <c r="C22" s="131" t="s">
        <v>38</v>
      </c>
      <c r="D22" s="134">
        <f>D9+D13</f>
        <v>3224881.228</v>
      </c>
      <c r="E22" s="10"/>
      <c r="F22" s="10"/>
      <c r="G22" s="10"/>
      <c r="H22" s="10"/>
      <c r="I22" s="10"/>
      <c r="J22" s="10"/>
    </row>
    <row r="23" ht="9.75" customHeight="1" spans="2:9">
      <c r="B23" s="10"/>
      <c r="D23" s="10"/>
      <c r="E23" s="10"/>
      <c r="F23" s="10"/>
      <c r="G23" s="10"/>
      <c r="H23" s="10"/>
      <c r="I23" s="10"/>
    </row>
    <row r="24" ht="9.75" customHeight="1" spans="2:9">
      <c r="B24" s="10"/>
      <c r="C24" s="10"/>
      <c r="D24" s="10"/>
      <c r="E24" s="10"/>
      <c r="F24" s="10"/>
      <c r="G24" s="10"/>
      <c r="H24" s="10"/>
      <c r="I24" s="10"/>
    </row>
    <row r="25" ht="9.75" customHeight="1" spans="2:8">
      <c r="B25" s="10"/>
      <c r="D25" s="10"/>
      <c r="E25" s="10"/>
      <c r="F25" s="10"/>
      <c r="H25" s="10"/>
    </row>
    <row r="26" customHeight="1" spans="2:8">
      <c r="B26" s="10"/>
      <c r="E26" s="10"/>
      <c r="F26" s="10"/>
      <c r="H26" s="10"/>
    </row>
    <row r="27" customHeight="1" spans="2:8">
      <c r="B27" s="10"/>
      <c r="E27" s="10"/>
      <c r="H27" s="10"/>
    </row>
    <row r="28" customHeight="1" spans="2:7">
      <c r="B28" s="10"/>
      <c r="C28" s="10"/>
      <c r="E28" s="10"/>
      <c r="G28" s="10"/>
    </row>
    <row r="29" customHeight="1" spans="3:7">
      <c r="C29" s="10"/>
      <c r="F29" s="10"/>
      <c r="G29" s="10"/>
    </row>
    <row r="30" customHeight="1" spans="5:6">
      <c r="E30" s="10"/>
      <c r="F30" s="10"/>
    </row>
    <row r="31" customHeight="1" spans="3:3">
      <c r="C31" s="10"/>
    </row>
    <row r="32" customHeight="1" spans="3:3">
      <c r="C32" s="10"/>
    </row>
    <row r="33" customHeight="1" spans="4:4">
      <c r="D33" s="10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38.3333333333333" customWidth="1"/>
    <col min="6" max="6" width="17.8333333333333" customWidth="1"/>
    <col min="7" max="7" width="13" customWidth="1"/>
    <col min="8" max="8" width="12.3333333333333" customWidth="1"/>
    <col min="9" max="9" width="14.1666666666667" customWidth="1"/>
    <col min="10" max="10" width="12.3333333333333" customWidth="1"/>
    <col min="11" max="11" width="19.3333333333333" customWidth="1"/>
  </cols>
  <sheetData>
    <row r="1" customHeight="1" spans="1:11">
      <c r="A1" s="80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29.25" customHeight="1" spans="1:11">
      <c r="A2" s="34" t="s">
        <v>63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5.75" customHeight="1" spans="1:11">
      <c r="A3" s="107"/>
      <c r="B3" s="81"/>
      <c r="C3" s="81"/>
      <c r="D3" s="108"/>
      <c r="E3" s="109"/>
      <c r="F3" s="110"/>
      <c r="G3" s="111"/>
      <c r="H3" s="112"/>
      <c r="I3" s="112"/>
      <c r="J3" s="112"/>
      <c r="K3" s="128" t="s">
        <v>2</v>
      </c>
    </row>
    <row r="4" ht="15.75" customHeight="1" spans="1:11">
      <c r="A4" s="18" t="s">
        <v>64</v>
      </c>
      <c r="B4" s="18"/>
      <c r="C4" s="18"/>
      <c r="D4" s="19" t="s">
        <v>44</v>
      </c>
      <c r="E4" s="18" t="s">
        <v>65</v>
      </c>
      <c r="F4" s="18" t="s">
        <v>66</v>
      </c>
      <c r="G4" s="18"/>
      <c r="H4" s="18"/>
      <c r="I4" s="18"/>
      <c r="J4" s="18"/>
      <c r="K4" s="18"/>
    </row>
    <row r="5" ht="15.75" customHeight="1" spans="1:11">
      <c r="A5" s="113" t="s">
        <v>67</v>
      </c>
      <c r="B5" s="113" t="s">
        <v>68</v>
      </c>
      <c r="C5" s="113" t="s">
        <v>69</v>
      </c>
      <c r="D5" s="18"/>
      <c r="E5" s="18"/>
      <c r="F5" s="114" t="s">
        <v>8</v>
      </c>
      <c r="G5" s="115" t="s">
        <v>50</v>
      </c>
      <c r="H5" s="115"/>
      <c r="I5" s="115"/>
      <c r="J5" s="115"/>
      <c r="K5" s="115" t="s">
        <v>70</v>
      </c>
    </row>
    <row r="6" ht="15.75" customHeight="1" spans="1:11">
      <c r="A6" s="113"/>
      <c r="B6" s="113"/>
      <c r="C6" s="113"/>
      <c r="D6" s="18"/>
      <c r="E6" s="18"/>
      <c r="F6" s="114"/>
      <c r="G6" s="115" t="s">
        <v>71</v>
      </c>
      <c r="H6" s="116" t="s">
        <v>72</v>
      </c>
      <c r="I6" s="116" t="s">
        <v>73</v>
      </c>
      <c r="J6" s="116" t="s">
        <v>54</v>
      </c>
      <c r="K6" s="115"/>
    </row>
    <row r="7" ht="15.75" customHeight="1" spans="1:11">
      <c r="A7" s="117" t="s">
        <v>74</v>
      </c>
      <c r="B7" s="117" t="s">
        <v>74</v>
      </c>
      <c r="C7" s="117" t="s">
        <v>74</v>
      </c>
      <c r="D7" s="118"/>
      <c r="E7" s="118"/>
      <c r="F7" s="119"/>
      <c r="G7" s="120"/>
      <c r="H7" s="121"/>
      <c r="I7" s="121"/>
      <c r="J7" s="121"/>
      <c r="K7" s="120"/>
    </row>
    <row r="8" ht="39.95" customHeight="1" spans="1:12">
      <c r="A8" s="122" t="s">
        <v>75</v>
      </c>
      <c r="B8" s="123" t="s">
        <v>76</v>
      </c>
      <c r="C8" s="123" t="s">
        <v>77</v>
      </c>
      <c r="D8" s="105" t="s">
        <v>55</v>
      </c>
      <c r="E8" s="105" t="s">
        <v>78</v>
      </c>
      <c r="F8" s="90">
        <f t="shared" ref="F8:K8" si="0">SUM(F9:F12)</f>
        <v>3224881.228</v>
      </c>
      <c r="G8" s="90">
        <f t="shared" si="0"/>
        <v>888881.228</v>
      </c>
      <c r="H8" s="90">
        <f t="shared" si="0"/>
        <v>527604</v>
      </c>
      <c r="I8" s="90">
        <f t="shared" si="0"/>
        <v>32000</v>
      </c>
      <c r="J8" s="90">
        <f t="shared" si="0"/>
        <v>329277.228</v>
      </c>
      <c r="K8" s="90">
        <f t="shared" si="0"/>
        <v>2336000</v>
      </c>
      <c r="L8" s="10"/>
    </row>
    <row r="9" ht="39.95" customHeight="1" spans="1:12">
      <c r="A9" s="122" t="s">
        <v>75</v>
      </c>
      <c r="B9" s="123" t="s">
        <v>76</v>
      </c>
      <c r="C9" s="123" t="s">
        <v>77</v>
      </c>
      <c r="D9" s="105" t="s">
        <v>55</v>
      </c>
      <c r="E9" s="105" t="s">
        <v>78</v>
      </c>
      <c r="F9" s="124">
        <f t="shared" ref="F9:F12" si="1">G9+K9</f>
        <v>3224881.228</v>
      </c>
      <c r="G9" s="125">
        <f t="shared" ref="G9:G12" si="2">SUM(H9:J9)</f>
        <v>888881.228</v>
      </c>
      <c r="H9" s="124">
        <f>'表—部门收支总表（公   开）'!F10</f>
        <v>527604</v>
      </c>
      <c r="I9" s="124">
        <f>'表—部门收支总表（公   开）'!F11</f>
        <v>32000</v>
      </c>
      <c r="J9" s="124">
        <f>'表—部门收支总表（公   开）'!F12</f>
        <v>329277.228</v>
      </c>
      <c r="K9" s="124">
        <f>'表—部门收支总表（公   开）'!F13</f>
        <v>2336000</v>
      </c>
      <c r="L9" s="10"/>
    </row>
    <row r="10" ht="39.95" customHeight="1" spans="1:12">
      <c r="A10" s="123"/>
      <c r="B10" s="123"/>
      <c r="C10" s="123"/>
      <c r="D10" s="105"/>
      <c r="E10" s="105"/>
      <c r="F10" s="126">
        <f t="shared" si="1"/>
        <v>0</v>
      </c>
      <c r="G10" s="127">
        <f t="shared" si="2"/>
        <v>0</v>
      </c>
      <c r="H10" s="105"/>
      <c r="I10" s="105"/>
      <c r="J10" s="105"/>
      <c r="K10" s="105"/>
      <c r="L10" s="10"/>
    </row>
    <row r="11" ht="39.95" customHeight="1" spans="1:12">
      <c r="A11" s="123"/>
      <c r="B11" s="123"/>
      <c r="C11" s="123"/>
      <c r="D11" s="105"/>
      <c r="E11" s="105"/>
      <c r="F11" s="126">
        <f t="shared" si="1"/>
        <v>0</v>
      </c>
      <c r="G11" s="127">
        <f t="shared" si="2"/>
        <v>0</v>
      </c>
      <c r="H11" s="105"/>
      <c r="I11" s="105"/>
      <c r="J11" s="105"/>
      <c r="K11" s="105"/>
      <c r="L11" s="10"/>
    </row>
    <row r="12" ht="39.95" customHeight="1" spans="1:12">
      <c r="A12" s="123"/>
      <c r="B12" s="123"/>
      <c r="C12" s="123"/>
      <c r="D12" s="105"/>
      <c r="E12" s="105"/>
      <c r="F12" s="126">
        <f t="shared" si="1"/>
        <v>0</v>
      </c>
      <c r="G12" s="127">
        <f t="shared" si="2"/>
        <v>0</v>
      </c>
      <c r="H12" s="105"/>
      <c r="I12" s="105"/>
      <c r="J12" s="105"/>
      <c r="K12" s="105"/>
      <c r="L12" s="10"/>
    </row>
    <row r="13" ht="39.95" customHeight="1" spans="7:11">
      <c r="G13" s="10"/>
      <c r="K13" s="10"/>
    </row>
    <row r="14" ht="39.95" customHeight="1" spans="10:11">
      <c r="J14" s="10"/>
      <c r="K14" s="10"/>
    </row>
    <row r="15" ht="39.95" customHeight="1" spans="6:11">
      <c r="F15" s="10"/>
      <c r="J15" s="10"/>
      <c r="K15" s="10"/>
    </row>
    <row r="16" ht="39.95" customHeight="1" spans="6:6">
      <c r="F16" s="10"/>
    </row>
    <row r="17" ht="39.95" customHeight="1" spans="6:6">
      <c r="F17" s="10"/>
    </row>
    <row r="18" ht="9.75" customHeight="1" spans="6:6">
      <c r="F18" s="10"/>
    </row>
    <row r="19" ht="9.75" customHeight="1" spans="6:6">
      <c r="F19" s="10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0777777777777778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B19" sqref="B19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80"/>
      <c r="B1" s="81"/>
      <c r="C1" s="81"/>
      <c r="D1" s="81"/>
    </row>
    <row r="2" ht="18.75" customHeight="1" spans="1:13">
      <c r="A2" s="82" t="s">
        <v>79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</row>
    <row r="3" customHeight="1" spans="1:4">
      <c r="A3" s="81"/>
      <c r="B3" s="81"/>
      <c r="C3" s="81"/>
      <c r="D3" s="81"/>
    </row>
    <row r="4" ht="20.25" customHeight="1" spans="1:4">
      <c r="A4" s="84" t="s">
        <v>1</v>
      </c>
      <c r="B4" s="85"/>
      <c r="C4" s="80"/>
      <c r="D4" s="86" t="s">
        <v>2</v>
      </c>
    </row>
    <row r="5" ht="20.25" customHeight="1" spans="1:4">
      <c r="A5" s="39" t="s">
        <v>3</v>
      </c>
      <c r="B5" s="87"/>
      <c r="C5" s="39" t="s">
        <v>4</v>
      </c>
      <c r="D5" s="88"/>
    </row>
    <row r="6" ht="20.25" customHeight="1" spans="1:5">
      <c r="A6" s="18" t="s">
        <v>58</v>
      </c>
      <c r="B6" s="18" t="s">
        <v>59</v>
      </c>
      <c r="C6" s="18" t="s">
        <v>60</v>
      </c>
      <c r="D6" s="18" t="s">
        <v>80</v>
      </c>
      <c r="E6" s="10"/>
    </row>
    <row r="7" ht="11.25" customHeight="1" spans="1:4">
      <c r="A7" s="18"/>
      <c r="B7" s="18"/>
      <c r="C7" s="18"/>
      <c r="D7" s="18"/>
    </row>
    <row r="8" ht="36.75" hidden="1" customHeight="1" spans="1:7">
      <c r="A8" s="18"/>
      <c r="B8" s="18"/>
      <c r="C8" s="18"/>
      <c r="D8" s="18"/>
      <c r="G8" s="10"/>
    </row>
    <row r="9" ht="22.5" customHeight="1" spans="1:7">
      <c r="A9" s="89" t="s">
        <v>81</v>
      </c>
      <c r="B9" s="90">
        <f>'表—部门收支总表（公   开）'!B12</f>
        <v>0</v>
      </c>
      <c r="C9" s="91" t="s">
        <v>18</v>
      </c>
      <c r="D9" s="90">
        <f>SUM(D10:D12)</f>
        <v>0</v>
      </c>
      <c r="E9" s="10"/>
      <c r="G9" s="10"/>
    </row>
    <row r="10" ht="21.75" customHeight="1" spans="1:8">
      <c r="A10" s="92"/>
      <c r="B10" s="93"/>
      <c r="C10" s="94" t="s">
        <v>20</v>
      </c>
      <c r="D10" s="90">
        <f>'表—部门收支总表（公   开）'!G10</f>
        <v>0</v>
      </c>
      <c r="E10" s="10"/>
      <c r="F10" s="10"/>
      <c r="H10" s="10"/>
    </row>
    <row r="11" ht="21.75" customHeight="1" spans="1:8">
      <c r="A11" s="92"/>
      <c r="B11" s="95"/>
      <c r="C11" s="96" t="s">
        <v>22</v>
      </c>
      <c r="D11" s="90">
        <f>'表—部门收支总表（公   开）'!G11</f>
        <v>0</v>
      </c>
      <c r="E11" s="97"/>
      <c r="F11" s="10"/>
      <c r="G11" s="10"/>
      <c r="H11" s="10"/>
    </row>
    <row r="12" ht="21.75" customHeight="1" spans="1:7">
      <c r="A12" s="92"/>
      <c r="B12" s="98"/>
      <c r="C12" s="94" t="s">
        <v>24</v>
      </c>
      <c r="D12" s="90">
        <f>'表—部门收支总表（公   开）'!G12</f>
        <v>0</v>
      </c>
      <c r="E12" s="10"/>
      <c r="F12" s="10"/>
      <c r="G12" s="10"/>
    </row>
    <row r="13" ht="21.75" customHeight="1" spans="1:8">
      <c r="A13" s="92"/>
      <c r="B13" s="95"/>
      <c r="C13" s="99" t="s">
        <v>26</v>
      </c>
      <c r="D13" s="90">
        <f>SUM(D14:D20)</f>
        <v>0</v>
      </c>
      <c r="E13" s="10"/>
      <c r="F13" s="10"/>
      <c r="G13" s="10"/>
      <c r="H13" s="10"/>
    </row>
    <row r="14" ht="21.75" customHeight="1" spans="1:8">
      <c r="A14" s="92"/>
      <c r="B14" s="100"/>
      <c r="C14" s="94" t="s">
        <v>28</v>
      </c>
      <c r="D14" s="90">
        <f>'表—部门收支总表（公   开）'!G14</f>
        <v>0</v>
      </c>
      <c r="E14" s="97"/>
      <c r="F14" s="10"/>
      <c r="G14" s="10"/>
      <c r="H14" s="10"/>
    </row>
    <row r="15" ht="21.75" customHeight="1" spans="1:11">
      <c r="A15" s="92"/>
      <c r="B15" s="100"/>
      <c r="C15" s="96" t="s">
        <v>30</v>
      </c>
      <c r="D15" s="90">
        <f>'表—部门收支总表（公   开）'!G15</f>
        <v>0</v>
      </c>
      <c r="E15" s="10"/>
      <c r="F15" s="10"/>
      <c r="G15" s="10"/>
      <c r="H15" s="10"/>
      <c r="I15" s="10"/>
      <c r="J15" s="10"/>
      <c r="K15" s="10"/>
    </row>
    <row r="16" ht="21.75" customHeight="1" spans="1:11">
      <c r="A16" s="101"/>
      <c r="B16" s="95"/>
      <c r="C16" s="96" t="s">
        <v>32</v>
      </c>
      <c r="D16" s="90">
        <f>'表—部门收支总表（公   开）'!G16</f>
        <v>0</v>
      </c>
      <c r="E16" s="10"/>
      <c r="F16" s="10"/>
      <c r="G16" s="10"/>
      <c r="H16" s="10"/>
      <c r="I16" s="10"/>
      <c r="J16" s="10"/>
      <c r="K16" s="10"/>
    </row>
    <row r="17" ht="21.75" customHeight="1" spans="1:12">
      <c r="A17" s="101"/>
      <c r="B17" s="98"/>
      <c r="C17" s="94" t="s">
        <v>33</v>
      </c>
      <c r="D17" s="90">
        <f>'表—部门收支总表（公   开）'!G17</f>
        <v>0</v>
      </c>
      <c r="E17" s="10"/>
      <c r="F17" s="10"/>
      <c r="G17" s="10"/>
      <c r="H17" s="10"/>
      <c r="I17" s="10"/>
      <c r="J17" s="10"/>
      <c r="K17" s="10"/>
      <c r="L17" s="10"/>
    </row>
    <row r="18" ht="21.75" customHeight="1" spans="1:12">
      <c r="A18" s="101"/>
      <c r="B18" s="95"/>
      <c r="C18" s="94" t="s">
        <v>34</v>
      </c>
      <c r="D18" s="90">
        <f>'表—部门收支总表（公   开）'!G18</f>
        <v>0</v>
      </c>
      <c r="E18" s="10"/>
      <c r="F18" s="10"/>
      <c r="G18" s="10"/>
      <c r="H18" s="10"/>
      <c r="I18" s="10"/>
      <c r="J18" s="10"/>
      <c r="K18" s="10"/>
      <c r="L18" s="10"/>
    </row>
    <row r="19" ht="21.75" customHeight="1" spans="1:11">
      <c r="A19" s="101"/>
      <c r="B19" s="95"/>
      <c r="C19" s="94" t="s">
        <v>35</v>
      </c>
      <c r="D19" s="90">
        <f>'表—部门收支总表（公   开）'!G19</f>
        <v>0</v>
      </c>
      <c r="E19" s="10"/>
      <c r="F19" s="10"/>
      <c r="G19" s="10"/>
      <c r="H19" s="10"/>
      <c r="I19" s="10"/>
      <c r="J19" s="10"/>
      <c r="K19" s="10"/>
    </row>
    <row r="20" ht="21.75" customHeight="1" spans="1:11">
      <c r="A20" s="92"/>
      <c r="B20" s="102"/>
      <c r="C20" s="94" t="s">
        <v>36</v>
      </c>
      <c r="D20" s="90">
        <f>'表—部门收支总表（公   开）'!G20</f>
        <v>0</v>
      </c>
      <c r="E20" s="10"/>
      <c r="F20" s="10"/>
      <c r="G20" s="10"/>
      <c r="H20" s="10"/>
      <c r="I20" s="10"/>
      <c r="J20" s="10"/>
      <c r="K20" s="10"/>
    </row>
    <row r="21" s="10" customFormat="1" ht="21.75" customHeight="1" spans="1:4">
      <c r="A21" s="92"/>
      <c r="B21" s="103"/>
      <c r="C21" s="104"/>
      <c r="D21" s="105"/>
    </row>
    <row r="22" ht="21.75" customHeight="1" spans="1:10">
      <c r="A22" s="89" t="s">
        <v>37</v>
      </c>
      <c r="B22" s="90">
        <f>SUM(B9:B21)</f>
        <v>0</v>
      </c>
      <c r="C22" s="91" t="s">
        <v>38</v>
      </c>
      <c r="D22" s="90">
        <f>D9+D13</f>
        <v>0</v>
      </c>
      <c r="E22" s="10"/>
      <c r="F22" s="10"/>
      <c r="G22" s="10"/>
      <c r="H22" s="10"/>
      <c r="I22" s="10"/>
      <c r="J22" s="10"/>
    </row>
    <row r="23" ht="26.25" customHeight="1" spans="1:9">
      <c r="A23" s="106" t="s">
        <v>82</v>
      </c>
      <c r="B23" s="10"/>
      <c r="D23" s="10"/>
      <c r="E23" s="10"/>
      <c r="F23" s="10"/>
      <c r="G23" s="10"/>
      <c r="H23" s="10"/>
      <c r="I23" s="10"/>
    </row>
    <row r="24" ht="9.75" customHeight="1" spans="2:9">
      <c r="B24" s="10"/>
      <c r="C24" s="10"/>
      <c r="E24" s="10"/>
      <c r="F24" s="10"/>
      <c r="G24" s="10"/>
      <c r="H24" s="10"/>
      <c r="I24" s="10"/>
    </row>
    <row r="25" ht="9.75" customHeight="1" spans="2:8">
      <c r="B25" s="10"/>
      <c r="D25" s="10"/>
      <c r="E25" s="10"/>
      <c r="F25" s="10"/>
      <c r="H25" s="10"/>
    </row>
    <row r="26" customHeight="1" spans="2:8">
      <c r="B26" s="10"/>
      <c r="D26" s="10"/>
      <c r="E26" s="10"/>
      <c r="F26" s="10"/>
      <c r="H26" s="10"/>
    </row>
    <row r="27" customHeight="1" spans="2:8">
      <c r="B27" s="10"/>
      <c r="D27" s="10"/>
      <c r="E27" s="10"/>
      <c r="H27" s="10"/>
    </row>
    <row r="28" customHeight="1" spans="2:7">
      <c r="B28" s="10"/>
      <c r="C28" s="10"/>
      <c r="D28" s="10"/>
      <c r="E28" s="10"/>
      <c r="G28" s="10"/>
    </row>
    <row r="29" customHeight="1" spans="3:7">
      <c r="C29" s="10"/>
      <c r="F29" s="10"/>
      <c r="G29" s="10"/>
    </row>
    <row r="30" customHeight="1" spans="5:6">
      <c r="E30" s="10"/>
      <c r="F30" s="10"/>
    </row>
    <row r="31" customHeight="1" spans="3:3">
      <c r="C31" s="10"/>
    </row>
    <row r="32" customHeight="1" spans="3:3">
      <c r="C32" s="10"/>
    </row>
    <row r="33" customHeight="1" spans="4:4">
      <c r="D33" s="10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H14" sqref="H14"/>
    </sheetView>
  </sheetViews>
  <sheetFormatPr defaultColWidth="9.16666666666667" defaultRowHeight="14.25"/>
  <cols>
    <col min="1" max="1" width="7" style="42" customWidth="1"/>
    <col min="2" max="2" width="5.33333333333333" style="42" customWidth="1"/>
    <col min="3" max="3" width="4.83333333333333" style="42" customWidth="1"/>
    <col min="4" max="4" width="31.3333333333333" style="42" customWidth="1"/>
    <col min="5" max="5" width="16.6666666666667" style="42" customWidth="1"/>
    <col min="6" max="6" width="16.8333333333333" style="42" customWidth="1"/>
    <col min="7" max="7" width="25.1666666666667" style="42" customWidth="1"/>
    <col min="8" max="9" width="14.5" style="42" customWidth="1"/>
    <col min="10" max="10" width="15.1666666666667" style="42" customWidth="1"/>
    <col min="11" max="16384" width="9.16666666666667" style="42"/>
  </cols>
  <sheetData>
    <row r="1" s="42" customFormat="1" ht="24.75" customHeight="1" spans="1:9">
      <c r="A1" s="44"/>
      <c r="B1" s="44"/>
      <c r="C1" s="44"/>
      <c r="D1" s="44"/>
      <c r="E1" s="44"/>
      <c r="F1" s="44"/>
      <c r="G1" s="44"/>
      <c r="H1" s="44"/>
      <c r="I1" s="44"/>
    </row>
    <row r="2" s="42" customFormat="1" ht="27" customHeight="1" spans="1:9">
      <c r="A2" s="45" t="s">
        <v>83</v>
      </c>
      <c r="B2" s="45"/>
      <c r="C2" s="45"/>
      <c r="D2" s="45"/>
      <c r="E2" s="45"/>
      <c r="F2" s="45"/>
      <c r="G2" s="45"/>
      <c r="H2" s="45"/>
      <c r="I2" s="45"/>
    </row>
    <row r="3" s="42" customFormat="1" ht="18.75" customHeight="1" spans="1:9">
      <c r="A3" s="44"/>
      <c r="B3" s="44"/>
      <c r="C3" s="44"/>
      <c r="D3" s="46"/>
      <c r="E3" s="47"/>
      <c r="F3" s="48"/>
      <c r="G3" s="48"/>
      <c r="H3" s="46"/>
      <c r="I3" s="78" t="s">
        <v>2</v>
      </c>
    </row>
    <row r="4" s="42" customFormat="1" ht="18.75" customHeight="1" spans="1:9">
      <c r="A4" s="49" t="s">
        <v>64</v>
      </c>
      <c r="B4" s="50"/>
      <c r="C4" s="51"/>
      <c r="D4" s="52" t="s">
        <v>84</v>
      </c>
      <c r="E4" s="53" t="s">
        <v>85</v>
      </c>
      <c r="F4" s="53"/>
      <c r="G4" s="53"/>
      <c r="H4" s="53"/>
      <c r="I4" s="53"/>
    </row>
    <row r="5" s="42" customFormat="1" ht="18.75" customHeight="1" spans="1:9">
      <c r="A5" s="54" t="s">
        <v>67</v>
      </c>
      <c r="B5" s="54" t="s">
        <v>68</v>
      </c>
      <c r="C5" s="55"/>
      <c r="D5" s="52"/>
      <c r="E5" s="56" t="s">
        <v>47</v>
      </c>
      <c r="F5" s="56" t="s">
        <v>86</v>
      </c>
      <c r="G5" s="56"/>
      <c r="H5" s="37" t="s">
        <v>87</v>
      </c>
      <c r="I5" s="79" t="s">
        <v>88</v>
      </c>
    </row>
    <row r="6" s="42" customFormat="1" ht="26.25" customHeight="1" spans="1:9">
      <c r="A6" s="55"/>
      <c r="B6" s="55"/>
      <c r="C6" s="57"/>
      <c r="D6" s="52"/>
      <c r="E6" s="56"/>
      <c r="F6" s="56" t="s">
        <v>15</v>
      </c>
      <c r="G6" s="56" t="s">
        <v>89</v>
      </c>
      <c r="H6" s="37"/>
      <c r="I6" s="79"/>
    </row>
    <row r="7" s="42" customFormat="1" ht="26.25" customHeight="1" spans="1:9">
      <c r="A7" s="58"/>
      <c r="B7" s="59"/>
      <c r="C7" s="60"/>
      <c r="D7" s="61" t="s">
        <v>90</v>
      </c>
      <c r="E7" s="62">
        <f t="shared" ref="E7:I7" si="0">E8+E16+E32</f>
        <v>888881.228</v>
      </c>
      <c r="F7" s="62">
        <f t="shared" si="0"/>
        <v>888881.228</v>
      </c>
      <c r="G7" s="62">
        <f t="shared" si="0"/>
        <v>888881.228</v>
      </c>
      <c r="H7" s="62">
        <f t="shared" si="0"/>
        <v>0</v>
      </c>
      <c r="I7" s="62">
        <f t="shared" si="0"/>
        <v>0</v>
      </c>
    </row>
    <row r="8" s="43" customFormat="1" ht="16.5" customHeight="1" spans="1:9">
      <c r="A8" s="63">
        <v>301</v>
      </c>
      <c r="B8" s="63"/>
      <c r="C8" s="64"/>
      <c r="D8" s="65" t="s">
        <v>91</v>
      </c>
      <c r="E8" s="62">
        <f t="shared" ref="E8:E40" si="1">SUM(F8+H8+I8)</f>
        <v>855031.228</v>
      </c>
      <c r="F8" s="62">
        <f>SUM(F9:F15)</f>
        <v>855031.228</v>
      </c>
      <c r="G8" s="62">
        <f>SUM(G9:G15)</f>
        <v>855031.228</v>
      </c>
      <c r="H8" s="62"/>
      <c r="I8" s="62"/>
    </row>
    <row r="9" s="43" customFormat="1" ht="16.5" customHeight="1" spans="1:9">
      <c r="A9" s="63" t="s">
        <v>92</v>
      </c>
      <c r="B9" s="63" t="s">
        <v>93</v>
      </c>
      <c r="C9" s="64"/>
      <c r="D9" s="66" t="s">
        <v>94</v>
      </c>
      <c r="E9" s="62">
        <f t="shared" si="1"/>
        <v>427236</v>
      </c>
      <c r="F9" s="67">
        <v>427236</v>
      </c>
      <c r="G9" s="68">
        <v>427236</v>
      </c>
      <c r="H9" s="23"/>
      <c r="I9" s="23"/>
    </row>
    <row r="10" s="43" customFormat="1" ht="16.5" customHeight="1" spans="1:9">
      <c r="A10" s="63" t="s">
        <v>92</v>
      </c>
      <c r="B10" s="63" t="s">
        <v>95</v>
      </c>
      <c r="C10" s="64"/>
      <c r="D10" s="66" t="s">
        <v>96</v>
      </c>
      <c r="E10" s="62">
        <f t="shared" si="1"/>
        <v>100368</v>
      </c>
      <c r="F10" s="67">
        <v>100368</v>
      </c>
      <c r="G10" s="67">
        <v>100368</v>
      </c>
      <c r="H10" s="23"/>
      <c r="I10" s="23"/>
    </row>
    <row r="11" s="43" customFormat="1" ht="16.5" customHeight="1" spans="1:9">
      <c r="A11" s="63" t="s">
        <v>92</v>
      </c>
      <c r="B11" s="63" t="s">
        <v>76</v>
      </c>
      <c r="C11" s="64"/>
      <c r="D11" s="66" t="s">
        <v>97</v>
      </c>
      <c r="E11" s="62">
        <f t="shared" si="1"/>
        <v>39530</v>
      </c>
      <c r="F11" s="23">
        <v>39530</v>
      </c>
      <c r="G11" s="23">
        <v>39530</v>
      </c>
      <c r="H11" s="23"/>
      <c r="I11" s="23"/>
    </row>
    <row r="12" s="43" customFormat="1" ht="16.5" customHeight="1" spans="1:9">
      <c r="A12" s="63" t="s">
        <v>92</v>
      </c>
      <c r="B12" s="63" t="s">
        <v>98</v>
      </c>
      <c r="C12" s="64"/>
      <c r="D12" s="66" t="s">
        <v>99</v>
      </c>
      <c r="E12" s="62">
        <f t="shared" si="1"/>
        <v>187747.228</v>
      </c>
      <c r="F12" s="23">
        <v>187747.228</v>
      </c>
      <c r="G12" s="23">
        <v>187747.228</v>
      </c>
      <c r="H12" s="23"/>
      <c r="I12" s="23"/>
    </row>
    <row r="13" s="43" customFormat="1" ht="16.5" customHeight="1" spans="1:9">
      <c r="A13" s="63" t="s">
        <v>92</v>
      </c>
      <c r="B13" s="63" t="s">
        <v>100</v>
      </c>
      <c r="C13" s="64"/>
      <c r="D13" s="66" t="s">
        <v>101</v>
      </c>
      <c r="E13" s="62">
        <f t="shared" si="1"/>
        <v>0</v>
      </c>
      <c r="F13" s="23"/>
      <c r="G13" s="23"/>
      <c r="H13" s="23"/>
      <c r="I13" s="23"/>
    </row>
    <row r="14" s="43" customFormat="1" ht="21" customHeight="1" spans="1:9">
      <c r="A14" s="63" t="s">
        <v>102</v>
      </c>
      <c r="B14" s="63" t="s">
        <v>103</v>
      </c>
      <c r="C14" s="64"/>
      <c r="D14" s="69" t="s">
        <v>104</v>
      </c>
      <c r="E14" s="62">
        <f t="shared" si="1"/>
        <v>0</v>
      </c>
      <c r="F14" s="23"/>
      <c r="G14" s="23"/>
      <c r="H14" s="23"/>
      <c r="I14" s="23"/>
    </row>
    <row r="15" s="43" customFormat="1" ht="16.5" customHeight="1" spans="1:9">
      <c r="A15" s="63" t="s">
        <v>92</v>
      </c>
      <c r="B15" s="63" t="s">
        <v>77</v>
      </c>
      <c r="C15" s="64"/>
      <c r="D15" s="66" t="s">
        <v>105</v>
      </c>
      <c r="E15" s="62">
        <f t="shared" si="1"/>
        <v>100150</v>
      </c>
      <c r="F15" s="23">
        <v>100150</v>
      </c>
      <c r="G15" s="23">
        <v>100150</v>
      </c>
      <c r="H15" s="23"/>
      <c r="I15" s="23"/>
    </row>
    <row r="16" s="42" customFormat="1" ht="21.75" customHeight="1" spans="1:9">
      <c r="A16" s="70" t="s">
        <v>106</v>
      </c>
      <c r="B16" s="70"/>
      <c r="C16" s="71"/>
      <c r="D16" s="72" t="s">
        <v>107</v>
      </c>
      <c r="E16" s="62">
        <f t="shared" si="1"/>
        <v>33850</v>
      </c>
      <c r="F16" s="73">
        <v>33850</v>
      </c>
      <c r="G16" s="73">
        <f>SUM(G17:G31)</f>
        <v>33850</v>
      </c>
      <c r="H16" s="73"/>
      <c r="I16" s="73"/>
    </row>
    <row r="17" s="42" customFormat="1" ht="13.5" customHeight="1" spans="1:9">
      <c r="A17" s="70" t="s">
        <v>106</v>
      </c>
      <c r="B17" s="70" t="s">
        <v>93</v>
      </c>
      <c r="C17" s="71"/>
      <c r="D17" s="74" t="s">
        <v>108</v>
      </c>
      <c r="E17" s="62">
        <f t="shared" si="1"/>
        <v>32000</v>
      </c>
      <c r="F17" s="73">
        <v>32000</v>
      </c>
      <c r="G17" s="73">
        <v>32000</v>
      </c>
      <c r="H17" s="73"/>
      <c r="I17" s="73"/>
    </row>
    <row r="18" s="42" customFormat="1" ht="13.5" customHeight="1" spans="1:9">
      <c r="A18" s="70" t="s">
        <v>106</v>
      </c>
      <c r="B18" s="70" t="s">
        <v>95</v>
      </c>
      <c r="C18" s="71"/>
      <c r="D18" s="74" t="s">
        <v>109</v>
      </c>
      <c r="E18" s="62">
        <f t="shared" si="1"/>
        <v>0</v>
      </c>
      <c r="F18" s="73"/>
      <c r="G18" s="73"/>
      <c r="H18" s="73"/>
      <c r="I18" s="73"/>
    </row>
    <row r="19" s="42" customFormat="1" ht="13.5" customHeight="1" spans="1:9">
      <c r="A19" s="70" t="s">
        <v>106</v>
      </c>
      <c r="B19" s="70" t="s">
        <v>110</v>
      </c>
      <c r="C19" s="71"/>
      <c r="D19" s="74" t="s">
        <v>111</v>
      </c>
      <c r="E19" s="62">
        <f t="shared" si="1"/>
        <v>0</v>
      </c>
      <c r="F19" s="73"/>
      <c r="G19" s="73"/>
      <c r="H19" s="73"/>
      <c r="I19" s="73"/>
    </row>
    <row r="20" s="42" customFormat="1" ht="13.5" customHeight="1" spans="1:9">
      <c r="A20" s="70" t="s">
        <v>106</v>
      </c>
      <c r="B20" s="70" t="s">
        <v>112</v>
      </c>
      <c r="C20" s="71"/>
      <c r="D20" s="74" t="s">
        <v>113</v>
      </c>
      <c r="E20" s="62">
        <f t="shared" si="1"/>
        <v>0</v>
      </c>
      <c r="F20" s="73"/>
      <c r="G20" s="73"/>
      <c r="H20" s="73"/>
      <c r="I20" s="73"/>
    </row>
    <row r="21" s="42" customFormat="1" ht="13.5" customHeight="1" spans="1:9">
      <c r="A21" s="70" t="s">
        <v>106</v>
      </c>
      <c r="B21" s="70" t="s">
        <v>103</v>
      </c>
      <c r="C21" s="71"/>
      <c r="D21" s="74" t="s">
        <v>114</v>
      </c>
      <c r="E21" s="62">
        <f t="shared" si="1"/>
        <v>1850</v>
      </c>
      <c r="F21" s="73">
        <v>1850</v>
      </c>
      <c r="G21" s="73">
        <v>1850</v>
      </c>
      <c r="H21" s="73"/>
      <c r="I21" s="73"/>
    </row>
    <row r="22" s="42" customFormat="1" ht="13.5" customHeight="1" spans="1:9">
      <c r="A22" s="70" t="s">
        <v>106</v>
      </c>
      <c r="B22" s="70" t="s">
        <v>115</v>
      </c>
      <c r="C22" s="71"/>
      <c r="D22" s="74" t="s">
        <v>116</v>
      </c>
      <c r="E22" s="62">
        <f t="shared" si="1"/>
        <v>0</v>
      </c>
      <c r="F22" s="71"/>
      <c r="G22" s="71"/>
      <c r="H22" s="71"/>
      <c r="I22" s="71"/>
    </row>
    <row r="23" s="42" customFormat="1" ht="13.5" customHeight="1" spans="1:9">
      <c r="A23" s="70" t="s">
        <v>106</v>
      </c>
      <c r="B23" s="70" t="s">
        <v>117</v>
      </c>
      <c r="C23" s="71"/>
      <c r="D23" s="74" t="s">
        <v>118</v>
      </c>
      <c r="E23" s="62">
        <f t="shared" si="1"/>
        <v>0</v>
      </c>
      <c r="F23" s="71"/>
      <c r="G23" s="71"/>
      <c r="H23" s="71"/>
      <c r="I23" s="71"/>
    </row>
    <row r="24" s="42" customFormat="1" ht="13.5" customHeight="1" spans="1:9">
      <c r="A24" s="70" t="s">
        <v>106</v>
      </c>
      <c r="B24" s="70" t="s">
        <v>119</v>
      </c>
      <c r="C24" s="71"/>
      <c r="D24" s="74" t="s">
        <v>120</v>
      </c>
      <c r="E24" s="62">
        <f t="shared" si="1"/>
        <v>0</v>
      </c>
      <c r="F24" s="71"/>
      <c r="G24" s="71"/>
      <c r="H24" s="71"/>
      <c r="I24" s="71"/>
    </row>
    <row r="25" s="42" customFormat="1" ht="13.5" customHeight="1" spans="1:9">
      <c r="A25" s="70" t="s">
        <v>106</v>
      </c>
      <c r="B25" s="70" t="s">
        <v>121</v>
      </c>
      <c r="C25" s="71"/>
      <c r="D25" s="74" t="s">
        <v>122</v>
      </c>
      <c r="E25" s="62">
        <f t="shared" si="1"/>
        <v>0</v>
      </c>
      <c r="F25" s="71"/>
      <c r="G25" s="71"/>
      <c r="H25" s="71"/>
      <c r="I25" s="71"/>
    </row>
    <row r="26" s="42" customFormat="1" ht="13.5" customHeight="1" spans="1:9">
      <c r="A26" s="70" t="s">
        <v>106</v>
      </c>
      <c r="B26" s="70" t="s">
        <v>123</v>
      </c>
      <c r="C26" s="71"/>
      <c r="D26" s="74" t="s">
        <v>124</v>
      </c>
      <c r="E26" s="62">
        <f t="shared" si="1"/>
        <v>0</v>
      </c>
      <c r="F26" s="71"/>
      <c r="G26" s="71"/>
      <c r="H26" s="71"/>
      <c r="I26" s="71"/>
    </row>
    <row r="27" s="42" customFormat="1" ht="13.5" customHeight="1" spans="1:9">
      <c r="A27" s="70" t="s">
        <v>106</v>
      </c>
      <c r="B27" s="70" t="s">
        <v>125</v>
      </c>
      <c r="C27" s="71"/>
      <c r="D27" s="74" t="s">
        <v>126</v>
      </c>
      <c r="E27" s="62">
        <f t="shared" si="1"/>
        <v>0</v>
      </c>
      <c r="F27" s="71"/>
      <c r="G27" s="71"/>
      <c r="H27" s="71"/>
      <c r="I27" s="71"/>
    </row>
    <row r="28" s="42" customFormat="1" ht="13.5" customHeight="1" spans="1:9">
      <c r="A28" s="70" t="s">
        <v>106</v>
      </c>
      <c r="B28" s="70" t="s">
        <v>127</v>
      </c>
      <c r="C28" s="71"/>
      <c r="D28" s="74" t="s">
        <v>128</v>
      </c>
      <c r="E28" s="62">
        <f t="shared" si="1"/>
        <v>0</v>
      </c>
      <c r="F28" s="71"/>
      <c r="G28" s="71"/>
      <c r="H28" s="71"/>
      <c r="I28" s="71"/>
    </row>
    <row r="29" s="42" customFormat="1" ht="13.5" customHeight="1" spans="1:9">
      <c r="A29" s="70" t="s">
        <v>106</v>
      </c>
      <c r="B29" s="70" t="s">
        <v>129</v>
      </c>
      <c r="C29" s="71"/>
      <c r="D29" s="74" t="s">
        <v>130</v>
      </c>
      <c r="E29" s="62">
        <f t="shared" si="1"/>
        <v>0</v>
      </c>
      <c r="F29" s="71"/>
      <c r="G29" s="71"/>
      <c r="H29" s="71"/>
      <c r="I29" s="71"/>
    </row>
    <row r="30" s="42" customFormat="1" ht="13.5" customHeight="1" spans="1:9">
      <c r="A30" s="70" t="s">
        <v>106</v>
      </c>
      <c r="B30" s="70" t="s">
        <v>131</v>
      </c>
      <c r="C30" s="71"/>
      <c r="D30" s="74" t="s">
        <v>132</v>
      </c>
      <c r="E30" s="62">
        <f t="shared" si="1"/>
        <v>0</v>
      </c>
      <c r="F30" s="71"/>
      <c r="G30" s="71"/>
      <c r="H30" s="71"/>
      <c r="I30" s="71"/>
    </row>
    <row r="31" s="42" customFormat="1" ht="13.5" customHeight="1" spans="1:9">
      <c r="A31" s="70" t="s">
        <v>106</v>
      </c>
      <c r="B31" s="70" t="s">
        <v>77</v>
      </c>
      <c r="C31" s="71"/>
      <c r="D31" s="74" t="s">
        <v>133</v>
      </c>
      <c r="E31" s="62">
        <f t="shared" si="1"/>
        <v>0</v>
      </c>
      <c r="F31" s="71"/>
      <c r="G31" s="71"/>
      <c r="H31" s="71"/>
      <c r="I31" s="71"/>
    </row>
    <row r="32" s="42" customFormat="1" ht="21.75" customHeight="1" spans="1:9">
      <c r="A32" s="70" t="s">
        <v>134</v>
      </c>
      <c r="B32" s="70"/>
      <c r="C32" s="71"/>
      <c r="D32" s="72" t="s">
        <v>135</v>
      </c>
      <c r="E32" s="62">
        <f t="shared" si="1"/>
        <v>0</v>
      </c>
      <c r="F32" s="71">
        <f t="shared" ref="F32:I32" si="2">SUM(F33:F41)</f>
        <v>0</v>
      </c>
      <c r="G32" s="71"/>
      <c r="H32" s="71">
        <f t="shared" si="2"/>
        <v>0</v>
      </c>
      <c r="I32" s="71">
        <f t="shared" si="2"/>
        <v>0</v>
      </c>
    </row>
    <row r="33" s="42" customFormat="1" ht="28.5" spans="1:9">
      <c r="A33" s="70" t="s">
        <v>136</v>
      </c>
      <c r="B33" s="70" t="s">
        <v>93</v>
      </c>
      <c r="C33" s="71"/>
      <c r="D33" s="75" t="s">
        <v>137</v>
      </c>
      <c r="E33" s="62">
        <f t="shared" si="1"/>
        <v>0</v>
      </c>
      <c r="F33" s="71"/>
      <c r="G33" s="71"/>
      <c r="H33" s="71"/>
      <c r="I33" s="71"/>
    </row>
    <row r="34" s="42" customFormat="1" ht="28.5" spans="1:9">
      <c r="A34" s="70" t="s">
        <v>136</v>
      </c>
      <c r="B34" s="70" t="s">
        <v>95</v>
      </c>
      <c r="C34" s="71"/>
      <c r="D34" s="75" t="s">
        <v>138</v>
      </c>
      <c r="E34" s="62">
        <f t="shared" si="1"/>
        <v>0</v>
      </c>
      <c r="F34" s="71"/>
      <c r="G34" s="71"/>
      <c r="H34" s="71"/>
      <c r="I34" s="71"/>
    </row>
    <row r="35" s="42" customFormat="1" spans="1:9">
      <c r="A35" s="70" t="s">
        <v>134</v>
      </c>
      <c r="B35" s="70" t="s">
        <v>98</v>
      </c>
      <c r="C35" s="71"/>
      <c r="D35" s="75" t="s">
        <v>139</v>
      </c>
      <c r="E35" s="62">
        <f t="shared" si="1"/>
        <v>0</v>
      </c>
      <c r="F35" s="71"/>
      <c r="G35" s="71"/>
      <c r="H35" s="71"/>
      <c r="I35" s="71"/>
    </row>
    <row r="36" s="42" customFormat="1" spans="1:9">
      <c r="A36" s="70" t="s">
        <v>134</v>
      </c>
      <c r="B36" s="70" t="s">
        <v>110</v>
      </c>
      <c r="C36" s="71"/>
      <c r="D36" s="75" t="s">
        <v>140</v>
      </c>
      <c r="E36" s="62">
        <f t="shared" si="1"/>
        <v>0</v>
      </c>
      <c r="F36" s="71"/>
      <c r="G36" s="71"/>
      <c r="H36" s="71"/>
      <c r="I36" s="71"/>
    </row>
    <row r="37" s="42" customFormat="1" spans="1:9">
      <c r="A37" s="70" t="s">
        <v>134</v>
      </c>
      <c r="B37" s="70" t="s">
        <v>112</v>
      </c>
      <c r="C37" s="71"/>
      <c r="D37" s="75" t="s">
        <v>141</v>
      </c>
      <c r="E37" s="62">
        <f t="shared" si="1"/>
        <v>0</v>
      </c>
      <c r="F37" s="71"/>
      <c r="G37" s="71"/>
      <c r="H37" s="71"/>
      <c r="I37" s="71"/>
    </row>
    <row r="38" s="42" customFormat="1" spans="1:9">
      <c r="A38" s="70" t="s">
        <v>134</v>
      </c>
      <c r="B38" s="70" t="s">
        <v>100</v>
      </c>
      <c r="C38" s="71"/>
      <c r="D38" s="75" t="s">
        <v>142</v>
      </c>
      <c r="E38" s="62">
        <f t="shared" si="1"/>
        <v>0</v>
      </c>
      <c r="F38" s="71"/>
      <c r="G38" s="71"/>
      <c r="H38" s="71"/>
      <c r="I38" s="71"/>
    </row>
    <row r="39" s="42" customFormat="1" ht="21" customHeight="1" spans="1:9">
      <c r="A39" s="76">
        <v>303</v>
      </c>
      <c r="B39" s="76" t="s">
        <v>115</v>
      </c>
      <c r="C39" s="71"/>
      <c r="D39" s="75" t="s">
        <v>143</v>
      </c>
      <c r="E39" s="62">
        <f t="shared" si="1"/>
        <v>0</v>
      </c>
      <c r="F39" s="71"/>
      <c r="G39" s="71"/>
      <c r="H39" s="71"/>
      <c r="I39" s="71"/>
    </row>
    <row r="40" s="42" customFormat="1" ht="18.75" customHeight="1" spans="1:9">
      <c r="A40" s="76">
        <v>303</v>
      </c>
      <c r="B40" s="76" t="s">
        <v>119</v>
      </c>
      <c r="C40" s="71"/>
      <c r="D40" s="75" t="s">
        <v>144</v>
      </c>
      <c r="E40" s="62">
        <f t="shared" si="1"/>
        <v>0</v>
      </c>
      <c r="F40" s="71"/>
      <c r="G40" s="71"/>
      <c r="H40" s="71"/>
      <c r="I40" s="71"/>
    </row>
    <row r="41" s="42" customFormat="1" ht="19.5" customHeight="1" spans="1:9">
      <c r="A41" s="70" t="s">
        <v>134</v>
      </c>
      <c r="B41" s="77">
        <v>99</v>
      </c>
      <c r="C41" s="71"/>
      <c r="D41" s="69" t="s">
        <v>145</v>
      </c>
      <c r="E41" s="71"/>
      <c r="F41" s="71"/>
      <c r="G41" s="71"/>
      <c r="H41" s="71"/>
      <c r="I41" s="71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7"/>
  <sheetViews>
    <sheetView workbookViewId="0">
      <selection activeCell="B6" sqref="B6"/>
    </sheetView>
  </sheetViews>
  <sheetFormatPr defaultColWidth="9.16666666666667" defaultRowHeight="12.75" customHeight="1" outlineLevelRow="6" outlineLevelCol="1"/>
  <cols>
    <col min="1" max="1" width="23.6666666666667" customWidth="1"/>
    <col min="2" max="2" width="99.5" customWidth="1"/>
  </cols>
  <sheetData>
    <row r="2" ht="27" customHeight="1" spans="1:2">
      <c r="A2" s="34" t="s">
        <v>146</v>
      </c>
      <c r="B2" s="34"/>
    </row>
    <row r="3" ht="18.75" customHeight="1" spans="1:1">
      <c r="A3" s="12"/>
    </row>
    <row r="4" ht="28.5" customHeight="1" spans="1:2">
      <c r="A4" s="35" t="s">
        <v>147</v>
      </c>
      <c r="B4" s="36" t="s">
        <v>148</v>
      </c>
    </row>
    <row r="5" ht="84" customHeight="1" spans="1:2">
      <c r="A5" s="37" t="s">
        <v>149</v>
      </c>
      <c r="B5" s="38" t="s">
        <v>150</v>
      </c>
    </row>
    <row r="6" ht="252.75" customHeight="1" spans="1:2">
      <c r="A6" s="39" t="s">
        <v>151</v>
      </c>
      <c r="B6" s="40" t="s">
        <v>152</v>
      </c>
    </row>
    <row r="7" ht="21" customHeight="1" spans="1:2">
      <c r="A7" s="41" t="s">
        <v>153</v>
      </c>
      <c r="B7" s="41"/>
    </row>
  </sheetData>
  <mergeCells count="2">
    <mergeCell ref="A2:B2"/>
    <mergeCell ref="A7:B7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周乔笙</cp:lastModifiedBy>
  <cp:revision>1</cp:revision>
  <dcterms:created xsi:type="dcterms:W3CDTF">2016-11-17T02:40:00Z</dcterms:created>
  <cp:lastPrinted>2017-05-11T00:59:00Z</cp:lastPrinted>
  <dcterms:modified xsi:type="dcterms:W3CDTF">2017-11-16T10:09:11Z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