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16" firstSheet="3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单位职能" sheetId="33" r:id="rId9"/>
    <sheet name="三公经费" sheetId="34" r:id="rId10"/>
    <sheet name="文字说明" sheetId="35" r:id="rId11"/>
  </sheets>
  <definedNames>
    <definedName name="OLE_LINK1" localSheetId="10">文字说明!$A$46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门)'!$A$1:$N$16</definedName>
    <definedName name="_xlnm.Print_Area" localSheetId="4">'表5—财政拨款收支总表（公   开）'!$A$1:$D$22</definedName>
    <definedName name="_xlnm.Print_Area" localSheetId="5">'表6—财政拨款明细（部门 公开）'!$A$1:$K$12</definedName>
    <definedName name="_xlnm.Print_Area" localSheetId="6">'表7—基金收支总表（公   开）'!$A$1:$D$22</definedName>
    <definedName name="_xlnm.Print_Area" localSheetId="7">'表8—基本支出（部 门）'!$A$1:$I$12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44525"/>
</workbook>
</file>

<file path=xl/sharedStrings.xml><?xml version="1.0" encoding="utf-8"?>
<sst xmlns="http://schemas.openxmlformats.org/spreadsheetml/2006/main" count="186">
  <si>
    <t>2017年部门预算收支预算总表</t>
  </si>
  <si>
    <t>部门名称：政协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</si>
  <si>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</si>
  <si>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</si>
  <si>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</si>
  <si>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</si>
  <si>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</si>
  <si>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</si>
  <si>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</si>
  <si>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</si>
  <si>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</si>
  <si>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</si>
  <si>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</si>
  <si>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</si>
  <si>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</si>
  <si>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</si>
  <si>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</si>
  <si>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</si>
  <si>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</si>
  <si>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</si>
  <si>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</si>
  <si>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</si>
  <si>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</si>
  <si>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</si>
  <si>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</si>
  <si>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</si>
  <si>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</si>
  <si>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</si>
  <si>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</si>
  <si>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</si>
  <si>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</si>
  <si>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</si>
  <si>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</si>
  <si>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</si>
  <si>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</si>
  <si>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</si>
  <si>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</si>
  <si>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</si>
  <si>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</si>
  <si>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</si>
  <si>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</si>
  <si>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</si>
  <si>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</si>
  <si>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</si>
  <si>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</si>
  <si>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</si>
  <si>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</si>
  <si>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</si>
  <si>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</si>
  <si>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</si>
  <si>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</si>
  <si>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</si>
  <si>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</si>
  <si>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</si>
  <si>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</si>
  <si>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政协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</si>
  <si>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</si>
  <si>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</si>
  <si>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</si>
  <si>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</si>
  <si>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</si>
  <si>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</si>
  <si>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</si>
  <si>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</si>
  <si>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</si>
  <si>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</si>
  <si>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</si>
  <si>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</si>
  <si>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</si>
  <si>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</si>
  <si>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</si>
  <si>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</si>
  <si>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</si>
  <si>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02</t>
  </si>
  <si>
    <t>01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</si>
  <si>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</si>
  <si>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</si>
  <si>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</si>
  <si>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</si>
  <si>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</si>
  <si>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</si>
  <si>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</si>
  <si>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</si>
  <si>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</si>
  <si>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</si>
  <si>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</si>
  <si>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</si>
  <si>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政协合计</t>
  </si>
  <si>
    <t>工资福利支出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</si>
  <si>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</si>
  <si>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</si>
  <si>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</si>
  <si>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</si>
  <si>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</si>
  <si>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</si>
  <si>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</si>
  <si>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</si>
  <si>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</si>
  <si>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</si>
  <si>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</si>
  <si>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</si>
  <si>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</si>
  <si>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办公费</t>
  </si>
  <si>
    <t>08</t>
  </si>
  <si>
    <t xml:space="preserve">  取暖费</t>
  </si>
  <si>
    <t>303</t>
  </si>
  <si>
    <t>对个人和家庭的补助</t>
  </si>
  <si>
    <t>05</t>
  </si>
  <si>
    <t>生活补助</t>
  </si>
  <si>
    <t>预 算 单 位 主 要 职 能</t>
  </si>
  <si>
    <t>单位名称（签章）</t>
  </si>
  <si>
    <t>政协南召县委员会</t>
  </si>
  <si>
    <t>单位基本情况
（编制、人员构成、机构设置等）</t>
  </si>
  <si>
    <t xml:space="preserve">    政协南召县委员会设办公室、提案委员会、文史委员会、文教委员会、法制委员会、经济委员会和纪检组，7个行政编制机构，另设政协事务中心一个事业机构，行政编制13人，工勤编制2人，事业编制4人，现实有人数30人。</t>
  </si>
  <si>
    <t>单位主要职能</t>
  </si>
  <si>
    <t>政协的主要职能是政治协商、民主监督、参政议政。这三项主要职能是各党派团体、各族各界人士在中国政治体制中参与国事、发挥作用的重要内容和基本形式，体现了人民政协的性质和特点，是人民政协区别于其他政治组织的重要标志。</t>
  </si>
  <si>
    <t>注：本表由部门、单位自行填报并对外公开。</t>
  </si>
  <si>
    <t>2017年县级部门预算“三公”经费预算表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</si>
  <si>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</si>
  <si>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</si>
  <si>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</si>
  <si>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</si>
  <si>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</si>
  <si>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</si>
  <si>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</si>
  <si>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</si>
  <si>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</si>
  <si>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</si>
  <si>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</si>
  <si>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 xml:space="preserve">
http://www.nanzhao.gov.cn/</t>
  </si>
  <si>
    <t>注：填报口径统一按照公共预算口径填报，严格按预算批复数控制执行。</t>
  </si>
  <si>
    <t>南召县政协2017年部门预算公开相关事项说明</t>
  </si>
  <si>
    <t>第一部分</t>
  </si>
  <si>
    <t>政协概况</t>
  </si>
  <si>
    <t xml:space="preserve">    一、政协主要职责</t>
  </si>
  <si>
    <t xml:space="preserve">    政治协商、民主监督、参政议政。</t>
  </si>
  <si>
    <t xml:space="preserve">    二、政协构成</t>
  </si>
  <si>
    <t xml:space="preserve">    设“五委二室”：提案委、文史委、经济委、文教卫委、法制委、办公室、纪检委</t>
  </si>
  <si>
    <t>第二部分</t>
  </si>
  <si>
    <t>政协2017年度部门预算情况说明</t>
  </si>
  <si>
    <t xml:space="preserve">    一、收入支出预算总体情况说明</t>
  </si>
  <si>
    <t xml:space="preserve">    政协2017年收入总计376万元，支出总计376万元，与2016年相比，收入支出增长了148万元。主要原因：①由于调资增加了50万元；②车改补助增加了21万元；③社会保险缴费等财政拨单位63万元；④专项经费中政协全会因换届增加了3万元； 省政协医疗专项义诊经费拨付了10万元；工作经费增加了近1万元。</t>
  </si>
  <si>
    <t xml:space="preserve">    二、收入预算总体情况说明</t>
  </si>
  <si>
    <t xml:space="preserve">    县政协2017年收入合计376万元，其中：一般公共预算376万元; 政府性基金收入0万元。</t>
  </si>
  <si>
    <t xml:space="preserve">    三、支出预算总体情况说明</t>
  </si>
  <si>
    <t xml:space="preserve">    政协2017年支出合计376万元，其中：基本支出278万元，占73.95%；项目支出98万元，占26.05%。</t>
  </si>
  <si>
    <t xml:space="preserve">    四、一般公共预算支出预算情况说明</t>
  </si>
  <si>
    <t xml:space="preserve">    政协2017 年一般公共预算支出年初预算为376万元。主要用于以下方面：（一般公共服务（类）支出327万元，占87 %；教育支出0万元，占0%;科学技术支出0万元，占0%;文化体育传媒支出0万元，占0 %;社会保障支出49万元，占13 %;其他人员支出0万元，占0%医疗卫生支出0万元，占0%;住房保障（类）支出0万元，占0%;其他支出0万元，占0%。）
</t>
  </si>
  <si>
    <t xml:space="preserve">    五、一般公共预算基本支出预算情况说明</t>
  </si>
  <si>
    <t xml:space="preserve">    2017年一般公共预算基本支出278万元，其中：人员经费244万元，主要包括：基本工资、津贴补贴、奖金、社会保障缴费、绩效工资、其他工资福利支出、生活补助、奖励金、住房公积金、其他对个人和家庭的补助支出；公用经费34万元，主要包括：办公费、印刷费、电费、邮电费、取暖费、差旅费、会议费、培训费、公务接待费、劳务费、福利费、公务用车运行维护费、其他交通费用、其他商品和服务支出、办公设备购置、专用设备购置、大型修缮、其他资本性支出。</t>
  </si>
  <si>
    <t xml:space="preserve">    六、政府性基金预算支出情况说明</t>
  </si>
  <si>
    <t xml:space="preserve">    2017年无政府性基金预算支出。支出具体情况如下：无。项目发展专项支出0万元。</t>
  </si>
  <si>
    <t xml:space="preserve">    七、“三公”经费支出预算情况说明</t>
  </si>
  <si>
    <t xml:space="preserve">    2017 年“三公”经费预算为24万元。2017年“三公”经费支出预算数比 2016 年减少2万元。</t>
  </si>
  <si>
    <t xml:space="preserve">    具体支出情况如下：</t>
  </si>
  <si>
    <t xml:space="preserve">   （一）因公出国（境）费 0 万元，主要用于单位工作人员公务出国（境）的住宿费、旅费、伙食补助费、杂费、培训费等支出。</t>
  </si>
  <si>
    <t xml:space="preserve">   （二）公务用车购置及运行费 0 万元，公务用车运行维护费21万元，主要用于开展工作所需公务用车的燃料费、维修费、过路过桥费、保险费等支出，公务用车运行维护费预算数比 2016年减少2万元。主要原因：贯彻落实中央和国家机关公务用车制度改革精神,减少公务用车运行费。</t>
  </si>
  <si>
    <t xml:space="preserve">   （三）公务接待费2万元，主要用于按规定开支的各类公务接待（含外宾接待）支出。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</si>
  <si>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</si>
  <si>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</si>
  <si>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2017年机关运行经费支出预算278万元，主要保障机关人员工资发放、机构正常运转及正常履职需要的各项费用。</t>
  </si>
  <si>
    <t xml:space="preserve">   （二）政府采购支出情况</t>
  </si>
  <si>
    <t xml:space="preserve">    2017年无政府采购预算安排。有 0个政府采购项目，金额是0万元。</t>
  </si>
  <si>
    <t xml:space="preserve">   （三）关于专项转移支付项目情况说明</t>
  </si>
  <si>
    <t xml:space="preserve">    2017年，政协使用专项转移支付的项目有 0 个，涉及金额 0 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</si>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</sst>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,##0.00_ "/>
    <numFmt numFmtId="178" formatCode="#,##0.0000"/>
    <numFmt numFmtId="179" formatCode="#,##0.0"/>
    <numFmt numFmtId="180" formatCode=";;"/>
    <numFmt numFmtId="181" formatCode="#,##0.00_);[Red]\(#,##0.00\)"/>
    <numFmt numFmtId="182" formatCode="#,##0.0000_ "/>
  </numFmts>
  <fonts count="43">
    <font>
      <sz val="9"/>
      <name val="宋体"/>
      <charset val="134"/>
    </font>
    <font>
      <b/>
      <sz val="22"/>
      <name val="宋体"/>
      <charset val="134"/>
      <scheme val="major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黑体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4"/>
      <color rgb="FF000099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21" borderId="1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8" borderId="16" applyNumberFormat="0" applyAlignment="0" applyProtection="0">
      <alignment vertical="center"/>
    </xf>
    <xf numFmtId="0" fontId="33" fillId="25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1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indent="2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wrapText="1" indent="2"/>
    </xf>
    <xf numFmtId="0" fontId="0" fillId="0" borderId="1" xfId="0" applyNumberFormat="1" applyFont="1" applyFill="1" applyBorder="1" applyAlignment="1" applyProtection="1"/>
    <xf numFmtId="0" fontId="0" fillId="0" borderId="0" xfId="0" applyFont="1" applyFill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10" fontId="0" fillId="0" borderId="3" xfId="0" applyNumberFormat="1" applyBorder="1"/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10" fillId="0" borderId="0" xfId="0" applyNumberFormat="1" applyFont="1" applyFill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8" fillId="0" borderId="6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Border="1" applyAlignment="1">
      <alignment vertical="center" wrapText="1"/>
    </xf>
    <xf numFmtId="0" fontId="8" fillId="0" borderId="6" xfId="0" applyNumberFormat="1" applyFont="1" applyFill="1" applyBorder="1" applyAlignment="1" applyProtection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11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176" fontId="16" fillId="0" borderId="0" xfId="11" applyNumberFormat="1" applyFont="1" applyFill="1" applyAlignment="1" applyProtection="1">
      <alignment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176" fontId="17" fillId="0" borderId="3" xfId="0" applyNumberFormat="1" applyFont="1" applyFill="1" applyBorder="1" applyAlignment="1" applyProtection="1">
      <alignment horizontal="center" vertical="center"/>
    </xf>
    <xf numFmtId="176" fontId="17" fillId="0" borderId="3" xfId="11" applyNumberFormat="1" applyFont="1" applyFill="1" applyBorder="1" applyAlignment="1">
      <alignment horizontal="center" vertical="center"/>
    </xf>
    <xf numFmtId="176" fontId="17" fillId="0" borderId="5" xfId="11" applyNumberFormat="1" applyFont="1" applyFill="1" applyBorder="1" applyAlignment="1">
      <alignment horizontal="center" vertical="center"/>
    </xf>
    <xf numFmtId="176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6" fontId="17" fillId="0" borderId="4" xfId="11" applyNumberFormat="1" applyFont="1" applyFill="1" applyBorder="1" applyAlignment="1">
      <alignment horizontal="center" vertical="center"/>
    </xf>
    <xf numFmtId="176" fontId="8" fillId="0" borderId="9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0" fontId="18" fillId="0" borderId="3" xfId="11" applyNumberFormat="1" applyFont="1" applyFill="1" applyBorder="1" applyAlignment="1" applyProtection="1">
      <alignment horizontal="center" vertical="center"/>
    </xf>
    <xf numFmtId="4" fontId="11" fillId="2" borderId="3" xfId="0" applyNumberFormat="1" applyFont="1" applyFill="1" applyBorder="1" applyAlignment="1" applyProtection="1">
      <alignment horizontal="center" vertical="center" wrapText="1"/>
    </xf>
    <xf numFmtId="0" fontId="19" fillId="0" borderId="3" xfId="38" applyNumberFormat="1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1" fillId="3" borderId="3" xfId="38" applyNumberFormat="1" applyFont="1" applyFill="1" applyBorder="1" applyAlignment="1" applyProtection="1">
      <alignment horizontal="left" vertical="center" wrapText="1"/>
    </xf>
    <xf numFmtId="49" fontId="11" fillId="0" borderId="3" xfId="38" applyNumberFormat="1" applyFont="1" applyFill="1" applyBorder="1" applyAlignment="1" applyProtection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38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vertical="center"/>
    </xf>
    <xf numFmtId="49" fontId="13" fillId="3" borderId="3" xfId="38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38" applyNumberFormat="1" applyFont="1" applyFill="1" applyBorder="1" applyAlignment="1" applyProtection="1">
      <alignment horizontal="left" vertical="center" wrapText="1"/>
    </xf>
    <xf numFmtId="49" fontId="13" fillId="0" borderId="3" xfId="38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20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right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8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21" fillId="0" borderId="0" xfId="0" applyFont="1"/>
    <xf numFmtId="0" fontId="8" fillId="0" borderId="0" xfId="0" applyFont="1" applyAlignment="1">
      <alignment vertical="center"/>
    </xf>
    <xf numFmtId="180" fontId="8" fillId="0" borderId="2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right" vertical="center"/>
    </xf>
    <xf numFmtId="176" fontId="8" fillId="0" borderId="3" xfId="11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11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1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4" borderId="2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Alignment="1" applyProtection="1">
      <alignment horizontal="right"/>
    </xf>
    <xf numFmtId="179" fontId="8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/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0" xfId="0" applyNumberFormat="1" applyFont="1" applyFill="1"/>
    <xf numFmtId="179" fontId="8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1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179" fontId="8" fillId="0" borderId="5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951865</xdr:colOff>
      <xdr:row>0</xdr:row>
      <xdr:rowOff>200025</xdr:rowOff>
    </xdr:from>
    <xdr:ext cx="381635" cy="218440"/>
    <xdr:sp>
      <xdr:nvSpPr>
        <xdr:cNvPr id="2" name="文本框 1"/>
        <xdr:cNvSpPr txBox="1"/>
      </xdr:nvSpPr>
      <xdr:spPr>
        <a:xfrm>
          <a:off x="951865" y="200025"/>
          <a:ext cx="381635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7" workbookViewId="0">
      <selection activeCell="C9" sqref="C9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81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2"/>
      <c r="B1" s="83"/>
      <c r="C1" s="83"/>
      <c r="D1" s="83"/>
      <c r="E1" s="83"/>
      <c r="F1" s="83"/>
      <c r="G1" s="82"/>
      <c r="H1" s="83"/>
      <c r="I1" s="83"/>
      <c r="J1" s="83"/>
      <c r="K1" s="83"/>
    </row>
    <row r="2" ht="18.75" customHeight="1" spans="1:20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85"/>
      <c r="N2" s="85"/>
      <c r="O2" s="85"/>
      <c r="P2" s="85"/>
      <c r="Q2" s="85"/>
      <c r="R2" s="85"/>
      <c r="S2" s="85"/>
      <c r="T2" s="85"/>
    </row>
    <row r="3" customHeight="1" spans="1:11">
      <c r="A3" s="83"/>
      <c r="B3" s="83"/>
      <c r="C3" s="83"/>
      <c r="D3" s="83"/>
      <c r="E3" s="83"/>
      <c r="F3" s="83"/>
      <c r="G3" s="82"/>
      <c r="H3" s="83"/>
      <c r="I3" s="83"/>
      <c r="J3" s="83"/>
      <c r="K3" s="83"/>
    </row>
    <row r="4" ht="20.25" customHeight="1" spans="1:11">
      <c r="A4" s="86" t="s">
        <v>1</v>
      </c>
      <c r="B4" s="131"/>
      <c r="C4" s="82"/>
      <c r="D4" s="83"/>
      <c r="E4" s="149"/>
      <c r="F4" s="149"/>
      <c r="G4" s="82"/>
      <c r="H4" s="150" t="s">
        <v>2</v>
      </c>
      <c r="I4" s="150"/>
      <c r="J4" s="150"/>
      <c r="K4" s="150"/>
    </row>
    <row r="5" ht="20.25" customHeight="1" spans="1:11">
      <c r="A5" s="89" t="s">
        <v>3</v>
      </c>
      <c r="B5" s="90"/>
      <c r="C5" s="89" t="s">
        <v>4</v>
      </c>
      <c r="D5" s="91"/>
      <c r="E5" s="91"/>
      <c r="F5" s="91"/>
      <c r="G5" s="91"/>
      <c r="H5" s="91"/>
      <c r="I5" s="91"/>
      <c r="J5" s="91"/>
      <c r="K5" s="91"/>
    </row>
    <row r="6" ht="20.25" customHeight="1" spans="1:12">
      <c r="A6" s="20" t="s">
        <v>5</v>
      </c>
      <c r="B6" s="20" t="s">
        <v>6</v>
      </c>
      <c r="C6" s="159" t="s">
        <v>5</v>
      </c>
      <c r="D6" s="20" t="s">
        <v>7</v>
      </c>
      <c r="E6" s="20"/>
      <c r="F6" s="20"/>
      <c r="G6" s="20"/>
      <c r="H6" s="20"/>
      <c r="I6" s="20"/>
      <c r="J6" s="20"/>
      <c r="K6" s="20"/>
      <c r="L6" s="81"/>
    </row>
    <row r="7" ht="20.25" customHeight="1" spans="1:11">
      <c r="A7" s="20"/>
      <c r="B7" s="20"/>
      <c r="C7" s="20"/>
      <c r="D7" s="21" t="s">
        <v>8</v>
      </c>
      <c r="E7" s="160" t="s">
        <v>9</v>
      </c>
      <c r="F7" s="21"/>
      <c r="G7" s="21" t="s">
        <v>10</v>
      </c>
      <c r="H7" s="21" t="s">
        <v>11</v>
      </c>
      <c r="I7" s="139" t="s">
        <v>12</v>
      </c>
      <c r="J7" s="139" t="s">
        <v>13</v>
      </c>
      <c r="K7" s="139" t="s">
        <v>14</v>
      </c>
    </row>
    <row r="8" ht="36.75" customHeight="1" spans="1:14">
      <c r="A8" s="20"/>
      <c r="B8" s="118"/>
      <c r="C8" s="20"/>
      <c r="D8" s="141"/>
      <c r="E8" s="161" t="s">
        <v>15</v>
      </c>
      <c r="F8" s="162" t="s">
        <v>16</v>
      </c>
      <c r="G8" s="118"/>
      <c r="H8" s="118"/>
      <c r="I8" s="120"/>
      <c r="J8" s="120"/>
      <c r="K8" s="120"/>
      <c r="N8" s="81"/>
    </row>
    <row r="9" ht="22.5" customHeight="1" spans="1:14">
      <c r="A9" s="42" t="s">
        <v>17</v>
      </c>
      <c r="B9" s="92">
        <v>3761835.936</v>
      </c>
      <c r="C9" s="93" t="s">
        <v>18</v>
      </c>
      <c r="D9" s="92">
        <v>2781835.936</v>
      </c>
      <c r="E9" s="92">
        <v>2781835.936</v>
      </c>
      <c r="F9" s="92">
        <v>2781835.936</v>
      </c>
      <c r="G9" s="97">
        <v>0</v>
      </c>
      <c r="H9" s="92">
        <v>0</v>
      </c>
      <c r="I9" s="92">
        <v>0</v>
      </c>
      <c r="J9" s="92">
        <v>0</v>
      </c>
      <c r="K9" s="92">
        <v>0</v>
      </c>
      <c r="L9" s="81"/>
      <c r="N9" s="81"/>
    </row>
    <row r="10" ht="21.75" customHeight="1" spans="1:15">
      <c r="A10" s="38" t="s">
        <v>19</v>
      </c>
      <c r="B10" s="154">
        <v>0</v>
      </c>
      <c r="C10" s="96" t="s">
        <v>20</v>
      </c>
      <c r="D10" s="92">
        <v>1707144</v>
      </c>
      <c r="E10" s="92">
        <v>1707144</v>
      </c>
      <c r="F10" s="92">
        <v>1707144</v>
      </c>
      <c r="G10" s="97">
        <v>0</v>
      </c>
      <c r="H10" s="92">
        <v>0</v>
      </c>
      <c r="I10" s="92"/>
      <c r="J10" s="92"/>
      <c r="K10" s="92"/>
      <c r="L10" s="81"/>
      <c r="M10" s="81"/>
      <c r="O10" s="81"/>
    </row>
    <row r="11" ht="21.75" customHeight="1" spans="1:15">
      <c r="A11" s="38" t="s">
        <v>21</v>
      </c>
      <c r="B11" s="92"/>
      <c r="C11" s="98" t="s">
        <v>22</v>
      </c>
      <c r="D11" s="92">
        <v>340400</v>
      </c>
      <c r="E11" s="92">
        <v>340400</v>
      </c>
      <c r="F11" s="92">
        <v>340400</v>
      </c>
      <c r="G11" s="97">
        <v>0</v>
      </c>
      <c r="H11" s="92">
        <v>0</v>
      </c>
      <c r="I11" s="92"/>
      <c r="J11" s="92"/>
      <c r="K11" s="92"/>
      <c r="L11" s="99"/>
      <c r="M11" s="81"/>
      <c r="N11" s="81"/>
      <c r="O11" s="81"/>
    </row>
    <row r="12" ht="21.75" customHeight="1" spans="1:14">
      <c r="A12" s="38" t="s">
        <v>23</v>
      </c>
      <c r="B12" s="155">
        <v>0</v>
      </c>
      <c r="C12" s="96" t="s">
        <v>24</v>
      </c>
      <c r="D12" s="92">
        <v>734291.936000001</v>
      </c>
      <c r="E12" s="92">
        <v>734291.936000001</v>
      </c>
      <c r="F12" s="92">
        <v>734291.936000001</v>
      </c>
      <c r="G12" s="97">
        <v>0</v>
      </c>
      <c r="H12" s="92"/>
      <c r="I12" s="92"/>
      <c r="J12" s="92"/>
      <c r="K12" s="92"/>
      <c r="L12" s="81"/>
      <c r="M12" s="81"/>
      <c r="N12" s="81"/>
    </row>
    <row r="13" ht="21.75" customHeight="1" spans="1:15">
      <c r="A13" s="38" t="s">
        <v>25</v>
      </c>
      <c r="B13" s="92">
        <v>0</v>
      </c>
      <c r="C13" s="101" t="s">
        <v>26</v>
      </c>
      <c r="D13" s="92">
        <v>980000</v>
      </c>
      <c r="E13" s="92">
        <v>980000</v>
      </c>
      <c r="F13" s="92">
        <v>980000</v>
      </c>
      <c r="G13" s="97">
        <v>0</v>
      </c>
      <c r="H13" s="92">
        <v>0</v>
      </c>
      <c r="I13" s="92">
        <v>0</v>
      </c>
      <c r="J13" s="92">
        <v>0</v>
      </c>
      <c r="K13" s="92">
        <v>0</v>
      </c>
      <c r="L13" s="81"/>
      <c r="M13" s="81"/>
      <c r="N13" s="81"/>
      <c r="O13" s="81"/>
    </row>
    <row r="14" ht="21.75" customHeight="1" spans="1:15">
      <c r="A14" s="42" t="s">
        <v>27</v>
      </c>
      <c r="B14" s="156"/>
      <c r="C14" s="96" t="s">
        <v>28</v>
      </c>
      <c r="D14" s="92">
        <v>980000</v>
      </c>
      <c r="E14" s="92">
        <v>980000</v>
      </c>
      <c r="F14" s="92">
        <v>980000</v>
      </c>
      <c r="G14" s="97"/>
      <c r="H14" s="92"/>
      <c r="I14" s="92"/>
      <c r="J14" s="92"/>
      <c r="K14" s="92"/>
      <c r="L14" s="99"/>
      <c r="M14" s="81"/>
      <c r="N14" s="81"/>
      <c r="O14" s="81"/>
    </row>
    <row r="15" ht="21.75" customHeight="1" spans="1:18">
      <c r="A15" s="42" t="s">
        <v>29</v>
      </c>
      <c r="B15" s="156"/>
      <c r="C15" s="98" t="s">
        <v>30</v>
      </c>
      <c r="D15" s="92">
        <v>0</v>
      </c>
      <c r="E15" s="92">
        <v>0</v>
      </c>
      <c r="F15" s="92">
        <v>0</v>
      </c>
      <c r="G15" s="97">
        <v>0</v>
      </c>
      <c r="H15" s="92"/>
      <c r="I15" s="92">
        <v>0</v>
      </c>
      <c r="J15" s="92">
        <v>0</v>
      </c>
      <c r="K15" s="92">
        <v>0</v>
      </c>
      <c r="L15" s="81"/>
      <c r="M15" s="81"/>
      <c r="N15" s="81"/>
      <c r="O15" s="81"/>
      <c r="P15" s="81"/>
      <c r="Q15" s="81"/>
      <c r="R15" s="81"/>
    </row>
    <row r="16" ht="21.75" customHeight="1" spans="1:18">
      <c r="A16" s="42" t="s">
        <v>31</v>
      </c>
      <c r="B16" s="92"/>
      <c r="C16" s="98" t="s">
        <v>32</v>
      </c>
      <c r="D16" s="92">
        <v>0</v>
      </c>
      <c r="E16" s="92"/>
      <c r="F16" s="92"/>
      <c r="G16" s="97"/>
      <c r="H16" s="92"/>
      <c r="I16" s="92"/>
      <c r="J16" s="92"/>
      <c r="K16" s="92"/>
      <c r="L16" s="81"/>
      <c r="M16" s="81"/>
      <c r="N16" s="81"/>
      <c r="O16" s="81"/>
      <c r="P16" s="81"/>
      <c r="Q16" s="81"/>
      <c r="R16" s="81"/>
    </row>
    <row r="17" ht="21.75" customHeight="1" spans="1:19">
      <c r="A17" s="94"/>
      <c r="B17" s="155"/>
      <c r="C17" s="96" t="s">
        <v>33</v>
      </c>
      <c r="D17" s="92">
        <v>0</v>
      </c>
      <c r="E17" s="92"/>
      <c r="F17" s="92"/>
      <c r="G17" s="97"/>
      <c r="H17" s="92"/>
      <c r="I17" s="92"/>
      <c r="J17" s="92"/>
      <c r="K17" s="92"/>
      <c r="L17" s="81"/>
      <c r="M17" s="81"/>
      <c r="N17" s="81"/>
      <c r="O17" s="81"/>
      <c r="P17" s="81"/>
      <c r="Q17" s="81"/>
      <c r="R17" s="81"/>
      <c r="S17" s="81"/>
    </row>
    <row r="18" ht="21.75" customHeight="1" spans="1:19">
      <c r="A18" s="94"/>
      <c r="B18" s="92"/>
      <c r="C18" s="96" t="s">
        <v>34</v>
      </c>
      <c r="D18" s="92">
        <v>0</v>
      </c>
      <c r="E18" s="92"/>
      <c r="F18" s="92"/>
      <c r="G18" s="97"/>
      <c r="H18" s="92"/>
      <c r="I18" s="92"/>
      <c r="J18" s="92"/>
      <c r="K18" s="92"/>
      <c r="L18" s="81"/>
      <c r="M18" s="81"/>
      <c r="N18" s="81"/>
      <c r="O18" s="81"/>
      <c r="P18" s="81"/>
      <c r="Q18" s="81"/>
      <c r="R18" s="81"/>
      <c r="S18" s="81"/>
    </row>
    <row r="19" ht="21.75" customHeight="1" spans="1:18">
      <c r="A19" s="103"/>
      <c r="B19" s="97"/>
      <c r="C19" s="96" t="s">
        <v>35</v>
      </c>
      <c r="D19" s="92">
        <v>0</v>
      </c>
      <c r="E19" s="92"/>
      <c r="F19" s="92"/>
      <c r="G19" s="97"/>
      <c r="H19" s="92"/>
      <c r="I19" s="92"/>
      <c r="J19" s="92"/>
      <c r="K19" s="92"/>
      <c r="L19" s="81"/>
      <c r="M19" s="81"/>
      <c r="N19" s="81"/>
      <c r="O19" s="81"/>
      <c r="P19" s="81"/>
      <c r="Q19" s="81"/>
      <c r="R19" s="81"/>
    </row>
    <row r="20" ht="21.75" customHeight="1" spans="1:18">
      <c r="A20" s="103"/>
      <c r="B20" s="156"/>
      <c r="C20" s="96" t="s">
        <v>36</v>
      </c>
      <c r="D20" s="92">
        <v>0</v>
      </c>
      <c r="E20" s="92"/>
      <c r="F20" s="92"/>
      <c r="G20" s="97"/>
      <c r="H20" s="92"/>
      <c r="I20" s="92"/>
      <c r="J20" s="92"/>
      <c r="K20" s="92"/>
      <c r="L20" s="81"/>
      <c r="M20" s="81"/>
      <c r="N20" s="81"/>
      <c r="O20" s="81"/>
      <c r="P20" s="81"/>
      <c r="Q20" s="81"/>
      <c r="R20" s="81"/>
    </row>
    <row r="21" s="81" customFormat="1" ht="21.75" customHeight="1" spans="1:11">
      <c r="A21" s="94"/>
      <c r="B21" s="104"/>
      <c r="C21" s="105"/>
      <c r="D21" s="92">
        <v>0</v>
      </c>
      <c r="E21" s="135"/>
      <c r="F21" s="135"/>
      <c r="G21" s="25"/>
      <c r="H21" s="25"/>
      <c r="I21" s="25"/>
      <c r="J21" s="25"/>
      <c r="K21" s="25"/>
    </row>
    <row r="22" ht="21.75" customHeight="1" spans="1:17">
      <c r="A22" s="42" t="s">
        <v>37</v>
      </c>
      <c r="B22" s="92">
        <v>3761835.936</v>
      </c>
      <c r="C22" s="93" t="s">
        <v>38</v>
      </c>
      <c r="D22" s="92">
        <v>3761835.936</v>
      </c>
      <c r="E22" s="92">
        <v>3761835.936</v>
      </c>
      <c r="F22" s="92">
        <v>3761835.936</v>
      </c>
      <c r="G22" s="97">
        <v>0</v>
      </c>
      <c r="H22" s="92">
        <v>0</v>
      </c>
      <c r="I22" s="92">
        <v>0</v>
      </c>
      <c r="J22" s="92">
        <v>0</v>
      </c>
      <c r="K22" s="92">
        <v>0</v>
      </c>
      <c r="L22" s="81"/>
      <c r="M22" s="81"/>
      <c r="N22" s="81"/>
      <c r="O22" s="81"/>
      <c r="P22" s="81"/>
      <c r="Q22" s="81"/>
    </row>
    <row r="23" ht="9.75" customHeight="1" spans="2:16">
      <c r="B23" s="81"/>
      <c r="D23" s="81"/>
      <c r="E23" s="81"/>
      <c r="F23" s="81"/>
      <c r="H23" s="81"/>
      <c r="I23" s="81"/>
      <c r="J23" s="81"/>
      <c r="K23" s="81"/>
      <c r="L23" s="81"/>
      <c r="M23" s="81"/>
      <c r="N23" s="81"/>
      <c r="O23" s="81"/>
      <c r="P23" s="81"/>
    </row>
    <row r="24" ht="9.75" customHeight="1" spans="2:16">
      <c r="B24" s="81"/>
      <c r="C24" s="81"/>
      <c r="E24" s="81"/>
      <c r="F24" s="81"/>
      <c r="J24" s="81"/>
      <c r="K24" s="81"/>
      <c r="L24" s="81"/>
      <c r="M24" s="81"/>
      <c r="N24" s="81"/>
      <c r="O24" s="81"/>
      <c r="P24" s="81"/>
    </row>
    <row r="25" ht="9.75" customHeight="1" spans="2:15">
      <c r="B25" s="81"/>
      <c r="F25" s="81"/>
      <c r="H25" s="81"/>
      <c r="I25" s="81"/>
      <c r="J25" s="81"/>
      <c r="K25" s="81"/>
      <c r="L25" s="81"/>
      <c r="M25" s="81"/>
      <c r="O25" s="81"/>
    </row>
    <row r="26" customHeight="1" spans="2:15">
      <c r="B26" s="81"/>
      <c r="H26" s="81"/>
      <c r="I26" s="81"/>
      <c r="K26" s="81"/>
      <c r="L26" s="81"/>
      <c r="M26" s="81"/>
      <c r="O26" s="81"/>
    </row>
    <row r="27" customHeight="1" spans="2:15">
      <c r="B27" s="81"/>
      <c r="H27" s="81"/>
      <c r="I27" s="81"/>
      <c r="J27" s="81"/>
      <c r="K27" s="81"/>
      <c r="L27" s="81"/>
      <c r="O27" s="81"/>
    </row>
    <row r="28" customHeight="1" spans="2:14">
      <c r="B28" s="81"/>
      <c r="C28" s="81"/>
      <c r="H28" s="81"/>
      <c r="I28" s="81"/>
      <c r="J28" s="81"/>
      <c r="K28" s="81"/>
      <c r="L28" s="81"/>
      <c r="N28" s="81"/>
    </row>
    <row r="29" customHeight="1" spans="3:14">
      <c r="C29" s="81"/>
      <c r="H29" s="81"/>
      <c r="I29" s="81"/>
      <c r="J29" s="81"/>
      <c r="K29" s="81"/>
      <c r="M29" s="81"/>
      <c r="N29" s="81"/>
    </row>
    <row r="30" customHeight="1" spans="12:13">
      <c r="L30" s="81"/>
      <c r="M30" s="81"/>
    </row>
    <row r="31" customHeight="1" spans="3:11">
      <c r="C31" s="81"/>
      <c r="J31" s="81"/>
      <c r="K31" s="81"/>
    </row>
    <row r="32" customHeight="1" spans="3:10">
      <c r="C32" s="81"/>
      <c r="D32" s="81"/>
      <c r="E32" s="81"/>
      <c r="H32" s="81"/>
      <c r="I32" s="81"/>
      <c r="J32" s="81"/>
    </row>
    <row r="33" customHeight="1" spans="5:6">
      <c r="E33" s="81"/>
      <c r="F33" s="81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2"/>
      <c r="B1" s="83"/>
      <c r="C1" s="83"/>
    </row>
    <row r="2" ht="18.75" customHeight="1" spans="1:11">
      <c r="A2" s="84" t="s">
        <v>39</v>
      </c>
      <c r="B2" s="84"/>
      <c r="C2" s="84"/>
      <c r="D2" s="85"/>
      <c r="E2" s="85"/>
      <c r="F2" s="85"/>
      <c r="G2" s="85"/>
      <c r="H2" s="85"/>
      <c r="I2" s="85"/>
      <c r="J2" s="85"/>
      <c r="K2" s="85"/>
    </row>
    <row r="3" customHeight="1" spans="1:3">
      <c r="A3" s="83"/>
      <c r="B3" s="83"/>
      <c r="C3" s="83"/>
    </row>
    <row r="4" ht="20.25" customHeight="1" spans="1:3">
      <c r="A4" s="86" t="s">
        <v>1</v>
      </c>
      <c r="B4" s="131"/>
      <c r="C4" s="88" t="s">
        <v>2</v>
      </c>
    </row>
    <row r="5" ht="20.25" customHeight="1" spans="1:3">
      <c r="A5" s="89" t="s">
        <v>3</v>
      </c>
      <c r="B5" s="90"/>
      <c r="C5" s="153" t="s">
        <v>40</v>
      </c>
    </row>
    <row r="6" ht="20.25" customHeight="1" spans="1:3">
      <c r="A6" s="20" t="s">
        <v>5</v>
      </c>
      <c r="B6" s="20" t="s">
        <v>6</v>
      </c>
      <c r="C6" s="153"/>
    </row>
    <row r="7" ht="20.25" customHeight="1" spans="1:3">
      <c r="A7" s="20"/>
      <c r="B7" s="20"/>
      <c r="C7" s="153"/>
    </row>
    <row r="8" ht="36.75" customHeight="1" spans="1:5">
      <c r="A8" s="20"/>
      <c r="B8" s="118"/>
      <c r="C8" s="153"/>
      <c r="E8" s="81"/>
    </row>
    <row r="9" ht="22.5" customHeight="1" spans="1:5">
      <c r="A9" s="42" t="s">
        <v>17</v>
      </c>
      <c r="B9" s="92">
        <f>'表1—部门收支总表（公   开）'!B9</f>
        <v>3761835.936</v>
      </c>
      <c r="C9" s="25"/>
      <c r="E9" s="81"/>
    </row>
    <row r="10" ht="21.75" customHeight="1" spans="1:6">
      <c r="A10" s="38" t="s">
        <v>19</v>
      </c>
      <c r="B10" s="154">
        <f>'表1—部门收支总表（公   开）'!B10</f>
        <v>0</v>
      </c>
      <c r="C10" s="25"/>
      <c r="D10" s="81"/>
      <c r="F10" s="81"/>
    </row>
    <row r="11" ht="21.75" customHeight="1" spans="1:6">
      <c r="A11" s="38" t="s">
        <v>21</v>
      </c>
      <c r="B11" s="92"/>
      <c r="C11" s="135"/>
      <c r="D11" s="81"/>
      <c r="E11" s="81"/>
      <c r="F11" s="81"/>
    </row>
    <row r="12" ht="21.75" customHeight="1" spans="1:5">
      <c r="A12" s="38" t="s">
        <v>23</v>
      </c>
      <c r="B12" s="155">
        <f>'表1—部门收支总表（公   开）'!B12</f>
        <v>0</v>
      </c>
      <c r="C12" s="25"/>
      <c r="D12" s="81"/>
      <c r="E12" s="81"/>
    </row>
    <row r="13" ht="21.75" customHeight="1" spans="1:6">
      <c r="A13" s="38" t="s">
        <v>25</v>
      </c>
      <c r="B13" s="92">
        <f>'表1—部门收支总表（公   开）'!B13</f>
        <v>0</v>
      </c>
      <c r="C13" s="25"/>
      <c r="D13" s="81"/>
      <c r="E13" s="81"/>
      <c r="F13" s="81"/>
    </row>
    <row r="14" ht="21.75" customHeight="1" spans="1:6">
      <c r="A14" s="38" t="s">
        <v>27</v>
      </c>
      <c r="B14" s="156"/>
      <c r="C14" s="135"/>
      <c r="D14" s="81"/>
      <c r="E14" s="81"/>
      <c r="F14" s="81"/>
    </row>
    <row r="15" ht="21.75" customHeight="1" spans="1:9">
      <c r="A15" s="38" t="s">
        <v>29</v>
      </c>
      <c r="B15" s="156"/>
      <c r="C15" s="25"/>
      <c r="D15" s="81"/>
      <c r="E15" s="81"/>
      <c r="F15" s="81"/>
      <c r="G15" s="81"/>
      <c r="H15" s="81"/>
      <c r="I15" s="81"/>
    </row>
    <row r="16" ht="21.75" customHeight="1" spans="1:9">
      <c r="A16" s="42" t="s">
        <v>31</v>
      </c>
      <c r="B16" s="92"/>
      <c r="C16" s="25"/>
      <c r="D16" s="81"/>
      <c r="E16" s="81"/>
      <c r="F16" s="81"/>
      <c r="G16" s="81"/>
      <c r="H16" s="81"/>
      <c r="I16" s="81"/>
    </row>
    <row r="17" ht="21.75" customHeight="1" spans="1:10">
      <c r="A17" s="42"/>
      <c r="B17" s="155"/>
      <c r="C17" s="25"/>
      <c r="D17" s="81"/>
      <c r="E17" s="81"/>
      <c r="F17" s="81"/>
      <c r="G17" s="81"/>
      <c r="H17" s="81"/>
      <c r="I17" s="81"/>
      <c r="J17" s="81"/>
    </row>
    <row r="18" ht="21.75" customHeight="1" spans="1:10">
      <c r="A18" s="42"/>
      <c r="B18" s="92"/>
      <c r="C18" s="25"/>
      <c r="D18" s="81"/>
      <c r="E18" s="81"/>
      <c r="F18" s="81"/>
      <c r="G18" s="81"/>
      <c r="H18" s="81"/>
      <c r="I18" s="81"/>
      <c r="J18" s="81"/>
    </row>
    <row r="19" ht="21.75" customHeight="1" spans="1:9">
      <c r="A19" s="42"/>
      <c r="B19" s="97"/>
      <c r="C19" s="25"/>
      <c r="D19" s="81"/>
      <c r="E19" s="81"/>
      <c r="F19" s="81"/>
      <c r="G19" s="81"/>
      <c r="H19" s="81"/>
      <c r="I19" s="81"/>
    </row>
    <row r="20" ht="21.75" customHeight="1" spans="1:9">
      <c r="A20" s="157"/>
      <c r="B20" s="158"/>
      <c r="C20" s="25"/>
      <c r="D20" s="81"/>
      <c r="E20" s="81"/>
      <c r="F20" s="81"/>
      <c r="G20" s="81"/>
      <c r="H20" s="81"/>
      <c r="I20" s="81"/>
    </row>
    <row r="21" s="81" customFormat="1" ht="21.75" customHeight="1" spans="1:3">
      <c r="A21" s="38"/>
      <c r="B21" s="104"/>
      <c r="C21" s="25"/>
    </row>
    <row r="22" ht="21.75" customHeight="1" spans="1:8">
      <c r="A22" s="42" t="s">
        <v>37</v>
      </c>
      <c r="B22" s="92">
        <f>SUM(B9:B21)</f>
        <v>3761835.936</v>
      </c>
      <c r="C22" s="25"/>
      <c r="D22" s="81"/>
      <c r="E22" s="81"/>
      <c r="F22" s="81"/>
      <c r="G22" s="81"/>
      <c r="H22" s="81"/>
    </row>
    <row r="23" ht="9.75" customHeight="1" spans="2:7">
      <c r="B23" s="81"/>
      <c r="C23" s="81"/>
      <c r="D23" s="81"/>
      <c r="E23" s="81"/>
      <c r="F23" s="81"/>
      <c r="G23" s="81"/>
    </row>
    <row r="24" ht="9.75" customHeight="1" spans="2:7">
      <c r="B24" s="81"/>
      <c r="C24" s="81"/>
      <c r="D24" s="81"/>
      <c r="E24" s="81"/>
      <c r="F24" s="81"/>
      <c r="G24" s="81"/>
    </row>
    <row r="25" ht="9.75" customHeight="1" spans="2:6">
      <c r="B25" s="81"/>
      <c r="C25" s="81"/>
      <c r="D25" s="81"/>
      <c r="F25" s="81"/>
    </row>
    <row r="26" customHeight="1" spans="2:6">
      <c r="B26" s="81"/>
      <c r="C26" s="81"/>
      <c r="D26" s="81"/>
      <c r="F26" s="81"/>
    </row>
    <row r="27" customHeight="1" spans="2:6">
      <c r="B27" s="81"/>
      <c r="C27" s="81"/>
      <c r="F27" s="81"/>
    </row>
    <row r="28" customHeight="1" spans="2:5">
      <c r="B28" s="81"/>
      <c r="C28" s="81"/>
      <c r="E28" s="81"/>
    </row>
    <row r="29" customHeight="1" spans="4:5">
      <c r="D29" s="81"/>
      <c r="E29" s="81"/>
    </row>
    <row r="30" customHeight="1" spans="3:4">
      <c r="C30" s="81"/>
      <c r="D30" s="81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3"/>
      <c r="B1" s="83"/>
      <c r="C1" s="83"/>
      <c r="D1" s="83"/>
      <c r="E1" s="83"/>
      <c r="F1" s="83"/>
      <c r="G1" s="83"/>
      <c r="H1" s="83"/>
      <c r="I1" s="83"/>
    </row>
    <row r="2" ht="18.75" customHeight="1" spans="1:18">
      <c r="A2" s="84" t="s">
        <v>41</v>
      </c>
      <c r="B2" s="84"/>
      <c r="C2" s="84"/>
      <c r="D2" s="84"/>
      <c r="E2" s="84"/>
      <c r="F2" s="84"/>
      <c r="G2" s="84"/>
      <c r="H2" s="84"/>
      <c r="I2" s="84"/>
      <c r="J2" s="85"/>
      <c r="K2" s="85"/>
      <c r="L2" s="85"/>
      <c r="M2" s="85"/>
      <c r="N2" s="85"/>
      <c r="O2" s="85"/>
      <c r="P2" s="85"/>
      <c r="Q2" s="85"/>
      <c r="R2" s="85"/>
    </row>
    <row r="3" customHeight="1" spans="1:9">
      <c r="A3" s="83"/>
      <c r="B3" s="83"/>
      <c r="C3" s="83"/>
      <c r="D3" s="83"/>
      <c r="E3" s="83"/>
      <c r="F3" s="83"/>
      <c r="G3" s="83"/>
      <c r="H3" s="83"/>
      <c r="I3" s="83"/>
    </row>
    <row r="4" ht="20.25" customHeight="1" spans="1:9">
      <c r="A4" s="86" t="s">
        <v>1</v>
      </c>
      <c r="B4" s="148"/>
      <c r="C4" s="149"/>
      <c r="D4" s="149"/>
      <c r="E4" s="83"/>
      <c r="F4" s="150" t="s">
        <v>2</v>
      </c>
      <c r="G4" s="150"/>
      <c r="H4" s="150"/>
      <c r="I4" s="150"/>
    </row>
    <row r="5" ht="24" customHeight="1" spans="1:9">
      <c r="A5" s="89" t="s">
        <v>4</v>
      </c>
      <c r="B5" s="91"/>
      <c r="C5" s="91"/>
      <c r="D5" s="91"/>
      <c r="E5" s="91"/>
      <c r="F5" s="91"/>
      <c r="G5" s="91"/>
      <c r="H5" s="91"/>
      <c r="I5" s="91"/>
    </row>
    <row r="6" ht="24" customHeight="1" spans="1:10">
      <c r="A6" s="20" t="s">
        <v>5</v>
      </c>
      <c r="B6" s="20" t="s">
        <v>7</v>
      </c>
      <c r="C6" s="20"/>
      <c r="D6" s="20"/>
      <c r="E6" s="20"/>
      <c r="F6" s="20"/>
      <c r="G6" s="20"/>
      <c r="H6" s="20"/>
      <c r="I6" s="20"/>
      <c r="J6" s="81"/>
    </row>
    <row r="7" ht="24" customHeight="1" spans="1:9">
      <c r="A7" s="20"/>
      <c r="B7" s="20" t="s">
        <v>8</v>
      </c>
      <c r="C7" s="20" t="s">
        <v>9</v>
      </c>
      <c r="D7" s="20"/>
      <c r="E7" s="20" t="s">
        <v>10</v>
      </c>
      <c r="F7" s="20" t="s">
        <v>11</v>
      </c>
      <c r="G7" s="115" t="s">
        <v>12</v>
      </c>
      <c r="H7" s="115" t="s">
        <v>13</v>
      </c>
      <c r="I7" s="115" t="s">
        <v>14</v>
      </c>
    </row>
    <row r="8" ht="24" customHeight="1" spans="1:12">
      <c r="A8" s="20"/>
      <c r="B8" s="20"/>
      <c r="C8" s="151" t="s">
        <v>15</v>
      </c>
      <c r="D8" s="20" t="s">
        <v>42</v>
      </c>
      <c r="E8" s="20"/>
      <c r="F8" s="20"/>
      <c r="G8" s="152"/>
      <c r="H8" s="152"/>
      <c r="I8" s="152"/>
      <c r="L8" s="81"/>
    </row>
    <row r="9" ht="24" customHeight="1" spans="1:12">
      <c r="A9" s="133" t="s">
        <v>18</v>
      </c>
      <c r="B9" s="92">
        <f>SUM(B10:B12)</f>
        <v>2781835.936</v>
      </c>
      <c r="C9" s="92">
        <f t="shared" ref="C9:I9" si="0">SUM(C10:C12)</f>
        <v>2781835.936</v>
      </c>
      <c r="D9" s="92">
        <f t="shared" si="0"/>
        <v>2781835.936</v>
      </c>
      <c r="E9" s="92">
        <f t="shared" si="0"/>
        <v>0</v>
      </c>
      <c r="F9" s="92">
        <f t="shared" si="0"/>
        <v>0</v>
      </c>
      <c r="G9" s="92">
        <f t="shared" si="0"/>
        <v>0</v>
      </c>
      <c r="H9" s="92">
        <f t="shared" si="0"/>
        <v>0</v>
      </c>
      <c r="I9" s="92">
        <f t="shared" si="0"/>
        <v>0</v>
      </c>
      <c r="J9" s="81"/>
      <c r="L9" s="81"/>
    </row>
    <row r="10" ht="24" customHeight="1" spans="1:13">
      <c r="A10" s="105" t="s">
        <v>20</v>
      </c>
      <c r="B10" s="92">
        <f t="shared" ref="B10:B20" si="1">C10+E10+F10+G10+H10+I10</f>
        <v>1707144</v>
      </c>
      <c r="C10" s="92">
        <f>'表1—部门收支总表（公   开）'!E10</f>
        <v>1707144</v>
      </c>
      <c r="D10" s="92">
        <f>'表1—部门收支总表（公   开）'!F10</f>
        <v>1707144</v>
      </c>
      <c r="E10" s="92">
        <f>'表1—部门收支总表（公   开）'!G10</f>
        <v>0</v>
      </c>
      <c r="F10" s="92">
        <f>'表1—部门收支总表（公   开）'!H10</f>
        <v>0</v>
      </c>
      <c r="G10" s="92">
        <f>'表1—部门收支总表（公   开）'!I10</f>
        <v>0</v>
      </c>
      <c r="H10" s="92">
        <f>'表1—部门收支总表（公   开）'!J10</f>
        <v>0</v>
      </c>
      <c r="I10" s="92">
        <f>'表1—部门收支总表（公   开）'!K10</f>
        <v>0</v>
      </c>
      <c r="J10" s="81"/>
      <c r="K10" s="81"/>
      <c r="M10" s="81"/>
    </row>
    <row r="11" ht="24" customHeight="1" spans="1:13">
      <c r="A11" s="105" t="s">
        <v>22</v>
      </c>
      <c r="B11" s="92">
        <f t="shared" si="1"/>
        <v>340400</v>
      </c>
      <c r="C11" s="92">
        <f>'表1—部门收支总表（公   开）'!E11</f>
        <v>340400</v>
      </c>
      <c r="D11" s="92">
        <f>'表1—部门收支总表（公   开）'!F11</f>
        <v>340400</v>
      </c>
      <c r="E11" s="92">
        <f>'表1—部门收支总表（公   开）'!G11</f>
        <v>0</v>
      </c>
      <c r="F11" s="92">
        <f>'表1—部门收支总表（公   开）'!H11</f>
        <v>0</v>
      </c>
      <c r="G11" s="92">
        <f>'表1—部门收支总表（公   开）'!I11</f>
        <v>0</v>
      </c>
      <c r="H11" s="92">
        <f>'表1—部门收支总表（公   开）'!J11</f>
        <v>0</v>
      </c>
      <c r="I11" s="92">
        <f>'表1—部门收支总表（公   开）'!K11</f>
        <v>0</v>
      </c>
      <c r="J11" s="99"/>
      <c r="K11" s="81"/>
      <c r="L11" s="81"/>
      <c r="M11" s="81"/>
    </row>
    <row r="12" ht="24" customHeight="1" spans="1:12">
      <c r="A12" s="105" t="s">
        <v>24</v>
      </c>
      <c r="B12" s="92">
        <f t="shared" si="1"/>
        <v>734291.936000001</v>
      </c>
      <c r="C12" s="92">
        <f>'表1—部门收支总表（公   开）'!E12</f>
        <v>734291.936000001</v>
      </c>
      <c r="D12" s="92">
        <f>'表1—部门收支总表（公   开）'!F12</f>
        <v>734291.936000001</v>
      </c>
      <c r="E12" s="92">
        <f>'表1—部门收支总表（公   开）'!G12</f>
        <v>0</v>
      </c>
      <c r="F12" s="92">
        <f>'表1—部门收支总表（公   开）'!H12</f>
        <v>0</v>
      </c>
      <c r="G12" s="92">
        <f>'表1—部门收支总表（公   开）'!I12</f>
        <v>0</v>
      </c>
      <c r="H12" s="92">
        <f>'表1—部门收支总表（公   开）'!J12</f>
        <v>0</v>
      </c>
      <c r="I12" s="92">
        <f>'表1—部门收支总表（公   开）'!K12</f>
        <v>0</v>
      </c>
      <c r="J12" s="81"/>
      <c r="K12" s="81"/>
      <c r="L12" s="81"/>
    </row>
    <row r="13" ht="24" customHeight="1" spans="1:13">
      <c r="A13" s="133" t="s">
        <v>26</v>
      </c>
      <c r="B13" s="92">
        <v>980000</v>
      </c>
      <c r="C13" s="92">
        <v>980000</v>
      </c>
      <c r="D13" s="92">
        <v>980000</v>
      </c>
      <c r="E13" s="92">
        <f t="shared" ref="E13:I13" si="2">SUM(E14:E20)</f>
        <v>0</v>
      </c>
      <c r="F13" s="92">
        <f t="shared" si="2"/>
        <v>0</v>
      </c>
      <c r="G13" s="92">
        <f t="shared" si="2"/>
        <v>0</v>
      </c>
      <c r="H13" s="92">
        <f t="shared" si="2"/>
        <v>0</v>
      </c>
      <c r="I13" s="92">
        <f t="shared" si="2"/>
        <v>0</v>
      </c>
      <c r="J13" s="81"/>
      <c r="K13" s="81"/>
      <c r="L13" s="81"/>
      <c r="M13" s="81"/>
    </row>
    <row r="14" ht="24" customHeight="1" spans="1:13">
      <c r="A14" s="105" t="s">
        <v>28</v>
      </c>
      <c r="B14" s="92">
        <f t="shared" si="1"/>
        <v>980000</v>
      </c>
      <c r="C14" s="92">
        <f>'表1—部门收支总表（公   开）'!E14</f>
        <v>980000</v>
      </c>
      <c r="D14" s="92">
        <f>'表1—部门收支总表（公   开）'!F14</f>
        <v>980000</v>
      </c>
      <c r="E14" s="92">
        <f>'表1—部门收支总表（公   开）'!G14</f>
        <v>0</v>
      </c>
      <c r="F14" s="92">
        <f>'表1—部门收支总表（公   开）'!H14</f>
        <v>0</v>
      </c>
      <c r="G14" s="92">
        <f>'表1—部门收支总表（公   开）'!I14</f>
        <v>0</v>
      </c>
      <c r="H14" s="92">
        <f>'表1—部门收支总表（公   开）'!J14</f>
        <v>0</v>
      </c>
      <c r="I14" s="92">
        <f>'表1—部门收支总表（公   开）'!K14</f>
        <v>0</v>
      </c>
      <c r="J14" s="99"/>
      <c r="K14" s="81"/>
      <c r="L14" s="81"/>
      <c r="M14" s="81"/>
    </row>
    <row r="15" ht="24" customHeight="1" spans="1:16">
      <c r="A15" s="105" t="s">
        <v>30</v>
      </c>
      <c r="B15" s="92">
        <f t="shared" si="1"/>
        <v>0</v>
      </c>
      <c r="C15" s="92">
        <f>'表1—部门收支总表（公   开）'!E15</f>
        <v>0</v>
      </c>
      <c r="D15" s="92">
        <f>'表1—部门收支总表（公   开）'!F15</f>
        <v>0</v>
      </c>
      <c r="E15" s="92">
        <f>'表1—部门收支总表（公   开）'!G15</f>
        <v>0</v>
      </c>
      <c r="F15" s="92">
        <f>'表1—部门收支总表（公   开）'!H15</f>
        <v>0</v>
      </c>
      <c r="G15" s="92">
        <f>'表1—部门收支总表（公   开）'!I15</f>
        <v>0</v>
      </c>
      <c r="H15" s="92">
        <f>'表1—部门收支总表（公   开）'!J15</f>
        <v>0</v>
      </c>
      <c r="I15" s="92">
        <f>'表1—部门收支总表（公   开）'!K15</f>
        <v>0</v>
      </c>
      <c r="J15" s="81"/>
      <c r="K15" s="81"/>
      <c r="L15" s="81"/>
      <c r="M15" s="81"/>
      <c r="N15" s="81"/>
      <c r="O15" s="81"/>
      <c r="P15" s="81"/>
    </row>
    <row r="16" ht="24" customHeight="1" spans="1:16">
      <c r="A16" s="105" t="s">
        <v>32</v>
      </c>
      <c r="B16" s="92">
        <f t="shared" si="1"/>
        <v>0</v>
      </c>
      <c r="C16" s="92">
        <f>'表1—部门收支总表（公   开）'!E16</f>
        <v>0</v>
      </c>
      <c r="D16" s="92">
        <f>'表1—部门收支总表（公   开）'!F16</f>
        <v>0</v>
      </c>
      <c r="E16" s="92">
        <f>'表1—部门收支总表（公   开）'!G16</f>
        <v>0</v>
      </c>
      <c r="F16" s="92">
        <f>'表1—部门收支总表（公   开）'!H16</f>
        <v>0</v>
      </c>
      <c r="G16" s="92">
        <f>'表1—部门收支总表（公   开）'!I16</f>
        <v>0</v>
      </c>
      <c r="H16" s="92">
        <f>'表1—部门收支总表（公   开）'!J16</f>
        <v>0</v>
      </c>
      <c r="I16" s="92">
        <f>'表1—部门收支总表（公   开）'!K16</f>
        <v>0</v>
      </c>
      <c r="J16" s="81"/>
      <c r="K16" s="81"/>
      <c r="L16" s="81"/>
      <c r="M16" s="81"/>
      <c r="N16" s="81"/>
      <c r="O16" s="81"/>
      <c r="P16" s="81"/>
    </row>
    <row r="17" ht="24" customHeight="1" spans="1:17">
      <c r="A17" s="105" t="s">
        <v>33</v>
      </c>
      <c r="B17" s="92">
        <f t="shared" si="1"/>
        <v>0</v>
      </c>
      <c r="C17" s="92">
        <f>'表1—部门收支总表（公   开）'!E17</f>
        <v>0</v>
      </c>
      <c r="D17" s="92">
        <f>'表1—部门收支总表（公   开）'!F17</f>
        <v>0</v>
      </c>
      <c r="E17" s="92">
        <f>'表1—部门收支总表（公   开）'!G17</f>
        <v>0</v>
      </c>
      <c r="F17" s="92">
        <f>'表1—部门收支总表（公   开）'!H17</f>
        <v>0</v>
      </c>
      <c r="G17" s="92">
        <f>'表1—部门收支总表（公   开）'!I17</f>
        <v>0</v>
      </c>
      <c r="H17" s="92">
        <f>'表1—部门收支总表（公   开）'!J17</f>
        <v>0</v>
      </c>
      <c r="I17" s="92">
        <f>'表1—部门收支总表（公   开）'!K17</f>
        <v>0</v>
      </c>
      <c r="J17" s="81"/>
      <c r="K17" s="81"/>
      <c r="L17" s="81"/>
      <c r="M17" s="81"/>
      <c r="N17" s="81"/>
      <c r="O17" s="81"/>
      <c r="P17" s="81"/>
      <c r="Q17" s="81"/>
    </row>
    <row r="18" ht="24" customHeight="1" spans="1:17">
      <c r="A18" s="105" t="s">
        <v>34</v>
      </c>
      <c r="B18" s="92">
        <f t="shared" si="1"/>
        <v>0</v>
      </c>
      <c r="C18" s="92">
        <f>'表1—部门收支总表（公   开）'!E18</f>
        <v>0</v>
      </c>
      <c r="D18" s="92">
        <f>'表1—部门收支总表（公   开）'!F18</f>
        <v>0</v>
      </c>
      <c r="E18" s="92">
        <f>'表1—部门收支总表（公   开）'!G18</f>
        <v>0</v>
      </c>
      <c r="F18" s="92">
        <f>'表1—部门收支总表（公   开）'!H18</f>
        <v>0</v>
      </c>
      <c r="G18" s="92">
        <f>'表1—部门收支总表（公   开）'!I18</f>
        <v>0</v>
      </c>
      <c r="H18" s="92">
        <f>'表1—部门收支总表（公   开）'!J18</f>
        <v>0</v>
      </c>
      <c r="I18" s="92">
        <f>'表1—部门收支总表（公   开）'!K18</f>
        <v>0</v>
      </c>
      <c r="J18" s="81"/>
      <c r="K18" s="81"/>
      <c r="L18" s="81"/>
      <c r="M18" s="81"/>
      <c r="N18" s="81"/>
      <c r="O18" s="81"/>
      <c r="P18" s="81"/>
      <c r="Q18" s="81"/>
    </row>
    <row r="19" ht="24" customHeight="1" spans="1:16">
      <c r="A19" s="105" t="s">
        <v>35</v>
      </c>
      <c r="B19" s="92">
        <f t="shared" si="1"/>
        <v>0</v>
      </c>
      <c r="C19" s="92">
        <f>'表1—部门收支总表（公   开）'!E19</f>
        <v>0</v>
      </c>
      <c r="D19" s="92">
        <f>'表1—部门收支总表（公   开）'!F19</f>
        <v>0</v>
      </c>
      <c r="E19" s="92">
        <f>'表1—部门收支总表（公   开）'!G19</f>
        <v>0</v>
      </c>
      <c r="F19" s="92">
        <f>'表1—部门收支总表（公   开）'!H19</f>
        <v>0</v>
      </c>
      <c r="G19" s="92">
        <f>'表1—部门收支总表（公   开）'!I19</f>
        <v>0</v>
      </c>
      <c r="H19" s="92">
        <f>'表1—部门收支总表（公   开）'!J19</f>
        <v>0</v>
      </c>
      <c r="I19" s="92">
        <f>'表1—部门收支总表（公   开）'!K19</f>
        <v>0</v>
      </c>
      <c r="J19" s="81"/>
      <c r="K19" s="81"/>
      <c r="L19" s="81"/>
      <c r="M19" s="81"/>
      <c r="N19" s="81"/>
      <c r="O19" s="81"/>
      <c r="P19" s="81"/>
    </row>
    <row r="20" ht="24" customHeight="1" spans="1:16">
      <c r="A20" s="105" t="s">
        <v>36</v>
      </c>
      <c r="B20" s="92">
        <f t="shared" si="1"/>
        <v>0</v>
      </c>
      <c r="C20" s="92">
        <f>'表1—部门收支总表（公   开）'!E20</f>
        <v>0</v>
      </c>
      <c r="D20" s="92">
        <f>'表1—部门收支总表（公   开）'!F20</f>
        <v>0</v>
      </c>
      <c r="E20" s="92">
        <f>'表1—部门收支总表（公   开）'!G20</f>
        <v>0</v>
      </c>
      <c r="F20" s="92">
        <f>'表1—部门收支总表（公   开）'!H20</f>
        <v>0</v>
      </c>
      <c r="G20" s="92">
        <f>'表1—部门收支总表（公   开）'!I20</f>
        <v>0</v>
      </c>
      <c r="H20" s="92">
        <f>'表1—部门收支总表（公   开）'!J20</f>
        <v>0</v>
      </c>
      <c r="I20" s="92">
        <f>'表1—部门收支总表（公   开）'!K20</f>
        <v>0</v>
      </c>
      <c r="J20" s="81"/>
      <c r="K20" s="81"/>
      <c r="L20" s="81"/>
      <c r="M20" s="81"/>
      <c r="N20" s="81"/>
      <c r="O20" s="81"/>
      <c r="P20" s="81"/>
    </row>
    <row r="21" s="81" customFormat="1" ht="24" customHeight="1" spans="1:9">
      <c r="A21" s="105"/>
      <c r="B21" s="135"/>
      <c r="C21" s="135"/>
      <c r="D21" s="135"/>
      <c r="E21" s="25"/>
      <c r="F21" s="25"/>
      <c r="G21" s="25"/>
      <c r="H21" s="25"/>
      <c r="I21" s="25"/>
    </row>
    <row r="22" ht="24" customHeight="1" spans="1:15">
      <c r="A22" s="133" t="s">
        <v>38</v>
      </c>
      <c r="B22" s="92">
        <f>B9+B13</f>
        <v>3761835.936</v>
      </c>
      <c r="C22" s="92">
        <f t="shared" ref="C22:I22" si="3">C9+C13</f>
        <v>3761835.936</v>
      </c>
      <c r="D22" s="92">
        <f t="shared" si="3"/>
        <v>3761835.936</v>
      </c>
      <c r="E22" s="92">
        <f t="shared" si="3"/>
        <v>0</v>
      </c>
      <c r="F22" s="92">
        <f t="shared" si="3"/>
        <v>0</v>
      </c>
      <c r="G22" s="92">
        <f t="shared" si="3"/>
        <v>0</v>
      </c>
      <c r="H22" s="92">
        <f t="shared" si="3"/>
        <v>0</v>
      </c>
      <c r="I22" s="92">
        <f t="shared" si="3"/>
        <v>0</v>
      </c>
      <c r="J22" s="81"/>
      <c r="K22" s="81"/>
      <c r="L22" s="81"/>
      <c r="M22" s="81"/>
      <c r="N22" s="81"/>
      <c r="O22" s="81"/>
    </row>
    <row r="23" ht="9.75" customHeight="1" spans="2:14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ht="9.75" customHeight="1" spans="1:14">
      <c r="A24" s="81"/>
      <c r="C24" s="81"/>
      <c r="D24" s="81"/>
      <c r="H24" s="81"/>
      <c r="I24" s="81"/>
      <c r="J24" s="81"/>
      <c r="K24" s="81"/>
      <c r="L24" s="81"/>
      <c r="M24" s="81"/>
      <c r="N24" s="81"/>
    </row>
    <row r="25" ht="9.75" customHeight="1" spans="4:13">
      <c r="D25" s="81"/>
      <c r="E25" s="81"/>
      <c r="F25" s="81"/>
      <c r="G25" s="81"/>
      <c r="H25" s="81"/>
      <c r="I25" s="81"/>
      <c r="J25" s="81"/>
      <c r="K25" s="81"/>
      <c r="M25" s="81"/>
    </row>
    <row r="26" customHeight="1" spans="5:13">
      <c r="E26" s="81"/>
      <c r="F26" s="81"/>
      <c r="G26" s="81"/>
      <c r="I26" s="81"/>
      <c r="J26" s="81"/>
      <c r="K26" s="81"/>
      <c r="M26" s="81"/>
    </row>
    <row r="27" customHeight="1" spans="5:13">
      <c r="E27" s="81"/>
      <c r="F27" s="81"/>
      <c r="G27" s="81"/>
      <c r="H27" s="81"/>
      <c r="I27" s="81"/>
      <c r="J27" s="81"/>
      <c r="M27" s="81"/>
    </row>
    <row r="28" customHeight="1" spans="1:12">
      <c r="A28" s="81"/>
      <c r="E28" s="81"/>
      <c r="F28" s="81"/>
      <c r="G28" s="81"/>
      <c r="H28" s="81"/>
      <c r="I28" s="81"/>
      <c r="J28" s="81"/>
      <c r="L28" s="81"/>
    </row>
    <row r="29" customHeight="1" spans="1:12">
      <c r="A29" s="81"/>
      <c r="F29" s="81"/>
      <c r="G29" s="81"/>
      <c r="H29" s="81"/>
      <c r="I29" s="81"/>
      <c r="K29" s="81"/>
      <c r="L29" s="81"/>
    </row>
    <row r="30" customHeight="1" spans="10:11">
      <c r="J30" s="81"/>
      <c r="K30" s="81"/>
    </row>
    <row r="31" customHeight="1" spans="1:9">
      <c r="A31" s="81"/>
      <c r="H31" s="81"/>
      <c r="I31" s="81"/>
    </row>
    <row r="32" customHeight="1" spans="1:8">
      <c r="A32" s="81"/>
      <c r="B32" s="81"/>
      <c r="C32" s="81"/>
      <c r="F32" s="81"/>
      <c r="G32" s="81"/>
      <c r="H32" s="81"/>
    </row>
    <row r="33" customHeight="1" spans="3:5">
      <c r="C33" s="81"/>
      <c r="D33" s="81"/>
      <c r="E33" s="81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B9" sqref="B9:N9"/>
    </sheetView>
  </sheetViews>
  <sheetFormatPr defaultColWidth="9.16666666666667" defaultRowHeight="11.25"/>
  <cols>
    <col min="1" max="1" width="15.5" customWidth="1"/>
    <col min="2" max="2" width="15.1666666666667" customWidth="1"/>
    <col min="3" max="3" width="16" customWidth="1"/>
    <col min="4" max="8" width="11.8333333333333" customWidth="1"/>
    <col min="9" max="9" width="16" customWidth="1"/>
    <col min="10" max="11" width="16.5" customWidth="1"/>
    <col min="12" max="14" width="11.8333333333333" customWidth="1"/>
  </cols>
  <sheetData>
    <row r="1" ht="12.75" customHeight="1" spans="1:1">
      <c r="A1" s="12"/>
    </row>
    <row r="2" ht="30.75" customHeight="1" spans="1:14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2.75" customHeight="1"/>
    <row r="4" ht="17.25" customHeight="1" spans="1:14">
      <c r="A4" s="81" t="s">
        <v>1</v>
      </c>
      <c r="B4" s="137"/>
      <c r="N4" s="145" t="s">
        <v>2</v>
      </c>
    </row>
    <row r="5" ht="18" customHeight="1" spans="1:14">
      <c r="A5" s="138" t="s">
        <v>44</v>
      </c>
      <c r="B5" s="20" t="s">
        <v>45</v>
      </c>
      <c r="C5" s="20"/>
      <c r="D5" s="20"/>
      <c r="E5" s="20"/>
      <c r="F5" s="20"/>
      <c r="G5" s="20"/>
      <c r="H5" s="20"/>
      <c r="I5" s="146" t="s">
        <v>46</v>
      </c>
      <c r="J5" s="20"/>
      <c r="K5" s="20"/>
      <c r="L5" s="20"/>
      <c r="M5" s="20"/>
      <c r="N5" s="20"/>
    </row>
    <row r="6" ht="22.5" customHeight="1" spans="1:14">
      <c r="A6" s="138"/>
      <c r="B6" s="21" t="s">
        <v>47</v>
      </c>
      <c r="C6" s="139" t="s">
        <v>48</v>
      </c>
      <c r="D6" s="21" t="s">
        <v>10</v>
      </c>
      <c r="E6" s="21" t="s">
        <v>11</v>
      </c>
      <c r="F6" s="21" t="s">
        <v>13</v>
      </c>
      <c r="G6" s="140" t="s">
        <v>12</v>
      </c>
      <c r="H6" s="139" t="s">
        <v>49</v>
      </c>
      <c r="I6" s="20" t="s">
        <v>47</v>
      </c>
      <c r="J6" s="20" t="s">
        <v>50</v>
      </c>
      <c r="K6" s="20"/>
      <c r="L6" s="20"/>
      <c r="M6" s="20"/>
      <c r="N6" s="115" t="s">
        <v>51</v>
      </c>
    </row>
    <row r="7" ht="22.5" customHeight="1" spans="1:14">
      <c r="A7" s="141"/>
      <c r="B7" s="118"/>
      <c r="C7" s="140"/>
      <c r="D7" s="118"/>
      <c r="E7" s="118"/>
      <c r="F7" s="118"/>
      <c r="G7" s="139"/>
      <c r="H7" s="140"/>
      <c r="I7" s="118"/>
      <c r="J7" s="20" t="s">
        <v>15</v>
      </c>
      <c r="K7" s="147" t="s">
        <v>52</v>
      </c>
      <c r="L7" s="147" t="s">
        <v>53</v>
      </c>
      <c r="M7" s="147" t="s">
        <v>54</v>
      </c>
      <c r="N7" s="140"/>
    </row>
    <row r="8" ht="22.5" customHeight="1" spans="1:15">
      <c r="A8" s="142" t="s">
        <v>55</v>
      </c>
      <c r="B8" s="92">
        <v>3761835.936</v>
      </c>
      <c r="C8" s="92">
        <v>3761835.936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3761835.936</v>
      </c>
      <c r="J8" s="92">
        <v>2781835.936</v>
      </c>
      <c r="K8" s="92">
        <v>1707144</v>
      </c>
      <c r="L8" s="92">
        <v>340400</v>
      </c>
      <c r="M8" s="92">
        <v>734291.936000001</v>
      </c>
      <c r="N8" s="92">
        <v>980000</v>
      </c>
      <c r="O8" s="81"/>
    </row>
    <row r="9" ht="24.95" customHeight="1" spans="1:14">
      <c r="A9" s="142" t="s">
        <v>55</v>
      </c>
      <c r="B9" s="143">
        <v>3761835.936</v>
      </c>
      <c r="C9" s="143">
        <v>3761835.936</v>
      </c>
      <c r="D9" s="143">
        <v>0</v>
      </c>
      <c r="E9" s="143">
        <v>0</v>
      </c>
      <c r="F9" s="143"/>
      <c r="G9" s="143"/>
      <c r="H9" s="143"/>
      <c r="I9" s="143">
        <v>3761835.936</v>
      </c>
      <c r="J9" s="143">
        <v>2781835.936</v>
      </c>
      <c r="K9" s="143">
        <v>1707144</v>
      </c>
      <c r="L9" s="143">
        <v>340400</v>
      </c>
      <c r="M9" s="143">
        <v>734291.936000001</v>
      </c>
      <c r="N9" s="143">
        <v>980000</v>
      </c>
    </row>
    <row r="10" ht="24.95" customHeight="1" spans="1:14">
      <c r="A10" s="142"/>
      <c r="B10" s="142">
        <v>0</v>
      </c>
      <c r="C10" s="142"/>
      <c r="D10" s="142"/>
      <c r="E10" s="142"/>
      <c r="F10" s="142"/>
      <c r="G10" s="142"/>
      <c r="H10" s="142"/>
      <c r="I10" s="142">
        <v>0</v>
      </c>
      <c r="J10" s="142">
        <v>0</v>
      </c>
      <c r="K10" s="144"/>
      <c r="L10" s="142"/>
      <c r="M10" s="142"/>
      <c r="N10" s="142"/>
    </row>
    <row r="11" ht="24.95" customHeight="1" spans="1:15">
      <c r="A11" s="142"/>
      <c r="B11" s="142">
        <v>0</v>
      </c>
      <c r="C11" s="142"/>
      <c r="D11" s="142"/>
      <c r="E11" s="142"/>
      <c r="F11" s="142"/>
      <c r="G11" s="142"/>
      <c r="H11" s="142"/>
      <c r="I11" s="142">
        <v>0</v>
      </c>
      <c r="J11" s="142">
        <v>0</v>
      </c>
      <c r="K11" s="144"/>
      <c r="L11" s="142"/>
      <c r="M11" s="142"/>
      <c r="N11" s="142"/>
      <c r="O11" s="81"/>
    </row>
    <row r="12" ht="24.95" customHeight="1" spans="1:15">
      <c r="A12" s="142"/>
      <c r="B12" s="142">
        <v>0</v>
      </c>
      <c r="C12" s="142"/>
      <c r="D12" s="142"/>
      <c r="E12" s="142"/>
      <c r="F12" s="142"/>
      <c r="G12" s="142"/>
      <c r="H12" s="142"/>
      <c r="I12" s="142">
        <v>0</v>
      </c>
      <c r="J12" s="142">
        <v>0</v>
      </c>
      <c r="K12" s="144"/>
      <c r="L12" s="142"/>
      <c r="M12" s="142"/>
      <c r="N12" s="142"/>
      <c r="O12" s="81"/>
    </row>
    <row r="13" ht="24.95" customHeight="1" spans="1:15">
      <c r="A13" s="142"/>
      <c r="B13" s="142">
        <v>0</v>
      </c>
      <c r="C13" s="142"/>
      <c r="D13" s="142"/>
      <c r="E13" s="142"/>
      <c r="F13" s="142"/>
      <c r="G13" s="142"/>
      <c r="H13" s="142"/>
      <c r="I13" s="142">
        <v>0</v>
      </c>
      <c r="J13" s="142">
        <v>0</v>
      </c>
      <c r="K13" s="144"/>
      <c r="L13" s="142"/>
      <c r="M13" s="144"/>
      <c r="N13" s="142"/>
      <c r="O13" s="81"/>
    </row>
    <row r="14" ht="24.95" customHeight="1" spans="1:14">
      <c r="A14" s="142"/>
      <c r="B14" s="142">
        <v>0</v>
      </c>
      <c r="C14" s="142"/>
      <c r="D14" s="142"/>
      <c r="E14" s="142"/>
      <c r="F14" s="142"/>
      <c r="G14" s="142"/>
      <c r="H14" s="142"/>
      <c r="I14" s="142">
        <v>0</v>
      </c>
      <c r="J14" s="142">
        <v>0</v>
      </c>
      <c r="K14" s="144"/>
      <c r="L14" s="144"/>
      <c r="M14" s="144"/>
      <c r="N14" s="142"/>
    </row>
    <row r="15" ht="24.95" customHeight="1" spans="1:15">
      <c r="A15" s="142"/>
      <c r="B15" s="142">
        <v>0</v>
      </c>
      <c r="C15" s="144"/>
      <c r="D15" s="144"/>
      <c r="E15" s="142"/>
      <c r="F15" s="142"/>
      <c r="G15" s="142"/>
      <c r="H15" s="144"/>
      <c r="I15" s="142">
        <v>0</v>
      </c>
      <c r="J15" s="142">
        <v>0</v>
      </c>
      <c r="K15" s="144"/>
      <c r="L15" s="144"/>
      <c r="M15" s="144"/>
      <c r="N15" s="142"/>
      <c r="O15" s="81"/>
    </row>
    <row r="16" ht="24.95" customHeight="1" spans="1:15">
      <c r="A16" s="144"/>
      <c r="B16" s="142">
        <v>0</v>
      </c>
      <c r="C16" s="144"/>
      <c r="D16" s="144"/>
      <c r="E16" s="144"/>
      <c r="F16" s="142"/>
      <c r="G16" s="142"/>
      <c r="H16" s="144"/>
      <c r="I16" s="142">
        <v>0</v>
      </c>
      <c r="J16" s="142">
        <v>0</v>
      </c>
      <c r="K16" s="144"/>
      <c r="L16" s="144"/>
      <c r="M16" s="142"/>
      <c r="N16" s="144"/>
      <c r="O16" s="81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" right="0" top="0.786805555555556" bottom="0.786805555555556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7" workbookViewId="0">
      <selection activeCell="B13" sqref="B13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2"/>
    </row>
    <row r="2" ht="18.75" customHeight="1" spans="1:13">
      <c r="A2" s="84" t="s">
        <v>56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</row>
    <row r="3" customHeight="1" spans="1:4">
      <c r="A3" s="83"/>
      <c r="B3" s="83"/>
      <c r="C3" s="83"/>
      <c r="D3" s="83"/>
    </row>
    <row r="4" ht="20.25" customHeight="1" spans="1:4">
      <c r="A4" s="130" t="s">
        <v>1</v>
      </c>
      <c r="B4" s="131"/>
      <c r="C4" s="82"/>
      <c r="D4" s="132" t="s">
        <v>2</v>
      </c>
    </row>
    <row r="5" ht="23.25" customHeight="1" spans="1:4">
      <c r="A5" s="89" t="s">
        <v>3</v>
      </c>
      <c r="B5" s="90"/>
      <c r="C5" s="89" t="s">
        <v>4</v>
      </c>
      <c r="D5" s="91"/>
    </row>
    <row r="6" ht="23.25" customHeight="1" spans="1:5">
      <c r="A6" s="20" t="s">
        <v>57</v>
      </c>
      <c r="B6" s="20" t="s">
        <v>58</v>
      </c>
      <c r="C6" s="20" t="s">
        <v>59</v>
      </c>
      <c r="D6" s="20" t="s">
        <v>60</v>
      </c>
      <c r="E6" s="81"/>
    </row>
    <row r="7" ht="23.25" customHeight="1" spans="1:4">
      <c r="A7" s="20"/>
      <c r="B7" s="20"/>
      <c r="C7" s="20"/>
      <c r="D7" s="20"/>
    </row>
    <row r="8" ht="23.25" customHeight="1" spans="1:7">
      <c r="A8" s="20"/>
      <c r="B8" s="20"/>
      <c r="C8" s="20"/>
      <c r="D8" s="20"/>
      <c r="G8" s="81"/>
    </row>
    <row r="9" ht="23.25" customHeight="1" spans="1:7">
      <c r="A9" s="42" t="s">
        <v>17</v>
      </c>
      <c r="B9" s="92">
        <f>'表1—部门收支总表（公   开）'!B9</f>
        <v>3761835.936</v>
      </c>
      <c r="C9" s="133" t="s">
        <v>18</v>
      </c>
      <c r="D9" s="92">
        <f>'表1—部门收支总表（公   开）'!F9</f>
        <v>2781835.936</v>
      </c>
      <c r="E9" s="81"/>
      <c r="G9" s="81"/>
    </row>
    <row r="10" ht="23.25" customHeight="1" spans="1:8">
      <c r="A10" s="94"/>
      <c r="B10" s="97"/>
      <c r="C10" s="105" t="s">
        <v>20</v>
      </c>
      <c r="D10" s="92">
        <f>'表1—部门收支总表（公   开）'!F10</f>
        <v>1707144</v>
      </c>
      <c r="E10" s="81"/>
      <c r="F10" s="81"/>
      <c r="H10" s="81"/>
    </row>
    <row r="11" ht="23.25" customHeight="1" spans="1:8">
      <c r="A11" s="94"/>
      <c r="B11" s="97"/>
      <c r="C11" s="105" t="s">
        <v>22</v>
      </c>
      <c r="D11" s="92">
        <f>'表1—部门收支总表（公   开）'!F11</f>
        <v>340400</v>
      </c>
      <c r="E11" s="99"/>
      <c r="F11" s="81"/>
      <c r="G11" s="81"/>
      <c r="H11" s="81"/>
    </row>
    <row r="12" ht="23.25" customHeight="1" spans="1:7">
      <c r="A12" s="94"/>
      <c r="B12" s="97"/>
      <c r="C12" s="105" t="s">
        <v>24</v>
      </c>
      <c r="D12" s="92">
        <f>'表1—部门收支总表（公   开）'!F12</f>
        <v>734291.936000001</v>
      </c>
      <c r="E12" s="81"/>
      <c r="F12" s="81"/>
      <c r="G12" s="81"/>
    </row>
    <row r="13" ht="23.25" customHeight="1" spans="1:8">
      <c r="A13" s="94"/>
      <c r="B13" s="97"/>
      <c r="C13" s="133" t="s">
        <v>26</v>
      </c>
      <c r="D13" s="92">
        <f>'表1—部门收支总表（公   开）'!F13</f>
        <v>980000</v>
      </c>
      <c r="E13" s="81"/>
      <c r="F13" s="81"/>
      <c r="G13" s="81"/>
      <c r="H13" s="81"/>
    </row>
    <row r="14" ht="23.25" customHeight="1" spans="1:8">
      <c r="A14" s="94"/>
      <c r="B14" s="97"/>
      <c r="C14" s="105" t="s">
        <v>28</v>
      </c>
      <c r="D14" s="92">
        <f>'表1—部门收支总表（公   开）'!F14</f>
        <v>980000</v>
      </c>
      <c r="E14" s="99"/>
      <c r="F14" s="81"/>
      <c r="G14" s="81"/>
      <c r="H14" s="81"/>
    </row>
    <row r="15" ht="23.25" customHeight="1" spans="1:11">
      <c r="A15" s="94"/>
      <c r="B15" s="97"/>
      <c r="C15" s="105" t="s">
        <v>30</v>
      </c>
      <c r="D15" s="92">
        <f>'表1—部门收支总表（公   开）'!F15</f>
        <v>0</v>
      </c>
      <c r="E15" s="81"/>
      <c r="F15" s="81"/>
      <c r="G15" s="81"/>
      <c r="H15" s="81"/>
      <c r="I15" s="81"/>
      <c r="J15" s="81"/>
      <c r="K15" s="81"/>
    </row>
    <row r="16" ht="23.25" customHeight="1" spans="1:11">
      <c r="A16" s="103"/>
      <c r="B16" s="97"/>
      <c r="C16" s="105" t="s">
        <v>32</v>
      </c>
      <c r="D16" s="92">
        <f>'表1—部门收支总表（公   开）'!F16</f>
        <v>0</v>
      </c>
      <c r="E16" s="81"/>
      <c r="F16" s="81"/>
      <c r="G16" s="81"/>
      <c r="H16" s="81"/>
      <c r="I16" s="81"/>
      <c r="J16" s="81"/>
      <c r="K16" s="81"/>
    </row>
    <row r="17" ht="23.25" customHeight="1" spans="1:12">
      <c r="A17" s="103"/>
      <c r="B17" s="97"/>
      <c r="C17" s="105" t="s">
        <v>33</v>
      </c>
      <c r="D17" s="92">
        <f>'表1—部门收支总表（公   开）'!F17</f>
        <v>0</v>
      </c>
      <c r="E17" s="81"/>
      <c r="F17" s="81"/>
      <c r="G17" s="81"/>
      <c r="H17" s="81"/>
      <c r="I17" s="81"/>
      <c r="J17" s="81"/>
      <c r="K17" s="81"/>
      <c r="L17" s="81"/>
    </row>
    <row r="18" ht="23.25" customHeight="1" spans="1:12">
      <c r="A18" s="94"/>
      <c r="B18" s="97"/>
      <c r="C18" s="105" t="s">
        <v>34</v>
      </c>
      <c r="D18" s="92">
        <f>'表1—部门收支总表（公   开）'!F18</f>
        <v>0</v>
      </c>
      <c r="E18" s="81"/>
      <c r="F18" s="81"/>
      <c r="G18" s="81"/>
      <c r="H18" s="81"/>
      <c r="I18" s="81"/>
      <c r="J18" s="81"/>
      <c r="K18" s="81"/>
      <c r="L18" s="81"/>
    </row>
    <row r="19" ht="23.25" customHeight="1" spans="1:11">
      <c r="A19" s="94"/>
      <c r="B19" s="97"/>
      <c r="C19" s="105" t="s">
        <v>35</v>
      </c>
      <c r="D19" s="92">
        <f>'表1—部门收支总表（公   开）'!F19</f>
        <v>0</v>
      </c>
      <c r="E19" s="81"/>
      <c r="F19" s="81"/>
      <c r="G19" s="81"/>
      <c r="H19" s="81"/>
      <c r="I19" s="81"/>
      <c r="J19" s="81"/>
      <c r="K19" s="81"/>
    </row>
    <row r="20" ht="23.25" customHeight="1" spans="1:11">
      <c r="A20" s="94"/>
      <c r="B20" s="134"/>
      <c r="C20" s="105" t="s">
        <v>36</v>
      </c>
      <c r="D20" s="92">
        <f>'表1—部门收支总表（公   开）'!F20</f>
        <v>0</v>
      </c>
      <c r="E20" s="81"/>
      <c r="F20" s="81"/>
      <c r="G20" s="81"/>
      <c r="H20" s="81"/>
      <c r="I20" s="81"/>
      <c r="J20" s="81"/>
      <c r="K20" s="81"/>
    </row>
    <row r="21" s="81" customFormat="1" ht="23.25" customHeight="1" spans="1:4">
      <c r="A21" s="94"/>
      <c r="B21" s="135"/>
      <c r="C21" s="105"/>
      <c r="D21" s="135"/>
    </row>
    <row r="22" ht="23.25" customHeight="1" spans="1:10">
      <c r="A22" s="42" t="s">
        <v>37</v>
      </c>
      <c r="B22" s="92">
        <f>SUM(B9:B21)</f>
        <v>3761835.936</v>
      </c>
      <c r="C22" s="133" t="s">
        <v>38</v>
      </c>
      <c r="D22" s="136">
        <f>D9+D13</f>
        <v>3761835.936</v>
      </c>
      <c r="E22" s="81"/>
      <c r="F22" s="81"/>
      <c r="G22" s="81"/>
      <c r="H22" s="81"/>
      <c r="I22" s="81"/>
      <c r="J22" s="81"/>
    </row>
    <row r="23" ht="9.75" customHeight="1" spans="2:9">
      <c r="B23" s="81"/>
      <c r="D23" s="81"/>
      <c r="E23" s="81"/>
      <c r="F23" s="81"/>
      <c r="G23" s="81"/>
      <c r="H23" s="81"/>
      <c r="I23" s="81"/>
    </row>
    <row r="24" ht="9.75" customHeight="1" spans="2:9">
      <c r="B24" s="81"/>
      <c r="C24" s="81"/>
      <c r="D24" s="81"/>
      <c r="E24" s="81"/>
      <c r="F24" s="81"/>
      <c r="G24" s="81"/>
      <c r="H24" s="81"/>
      <c r="I24" s="81"/>
    </row>
    <row r="25" ht="9.75" customHeight="1" spans="2:8">
      <c r="B25" s="81"/>
      <c r="D25" s="81"/>
      <c r="E25" s="81"/>
      <c r="F25" s="81"/>
      <c r="H25" s="81"/>
    </row>
    <row r="26" customHeight="1" spans="2:8">
      <c r="B26" s="81"/>
      <c r="E26" s="81"/>
      <c r="F26" s="81"/>
      <c r="H26" s="81"/>
    </row>
    <row r="27" customHeight="1" spans="2:8">
      <c r="B27" s="81"/>
      <c r="E27" s="81"/>
      <c r="H27" s="81"/>
    </row>
    <row r="28" customHeight="1" spans="2:7">
      <c r="B28" s="81"/>
      <c r="C28" s="81"/>
      <c r="E28" s="81"/>
      <c r="G28" s="81"/>
    </row>
    <row r="29" customHeight="1" spans="3:7">
      <c r="C29" s="81"/>
      <c r="F29" s="81"/>
      <c r="G29" s="81"/>
    </row>
    <row r="30" customHeight="1" spans="5:6">
      <c r="E30" s="81"/>
      <c r="F30" s="81"/>
    </row>
    <row r="31" customHeight="1" spans="3:3">
      <c r="C31" s="81"/>
    </row>
    <row r="32" customHeight="1" spans="3:3">
      <c r="C32" s="81"/>
    </row>
    <row r="33" customHeight="1" spans="4:4">
      <c r="D33" s="8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14.1666666666667" customWidth="1"/>
    <col min="5" max="5" width="23.3333333333333" customWidth="1"/>
    <col min="6" max="7" width="16.8333333333333" customWidth="1"/>
    <col min="8" max="9" width="14.1666666666667" customWidth="1"/>
    <col min="10" max="10" width="12.3333333333333" customWidth="1"/>
    <col min="11" max="11" width="12.1666666666667" customWidth="1"/>
  </cols>
  <sheetData>
    <row r="1" customHeight="1" spans="1:1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ht="29.25" customHeight="1" spans="1:11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5.75" customHeight="1" spans="1:11">
      <c r="A3" s="107" t="s">
        <v>1</v>
      </c>
      <c r="B3" s="83"/>
      <c r="C3" s="83"/>
      <c r="D3" s="108"/>
      <c r="E3" s="109"/>
      <c r="F3" s="110"/>
      <c r="G3" s="111"/>
      <c r="H3" s="112"/>
      <c r="I3" s="112"/>
      <c r="J3" s="112"/>
      <c r="K3" s="129" t="s">
        <v>2</v>
      </c>
    </row>
    <row r="4" ht="15.75" customHeight="1" spans="1:11">
      <c r="A4" s="20" t="s">
        <v>62</v>
      </c>
      <c r="B4" s="20"/>
      <c r="C4" s="20"/>
      <c r="D4" s="21" t="s">
        <v>44</v>
      </c>
      <c r="E4" s="20" t="s">
        <v>63</v>
      </c>
      <c r="F4" s="20" t="s">
        <v>64</v>
      </c>
      <c r="G4" s="20"/>
      <c r="H4" s="20"/>
      <c r="I4" s="20"/>
      <c r="J4" s="20"/>
      <c r="K4" s="20"/>
    </row>
    <row r="5" ht="15.75" customHeight="1" spans="1:11">
      <c r="A5" s="113" t="s">
        <v>65</v>
      </c>
      <c r="B5" s="113" t="s">
        <v>66</v>
      </c>
      <c r="C5" s="113" t="s">
        <v>67</v>
      </c>
      <c r="D5" s="20"/>
      <c r="E5" s="20"/>
      <c r="F5" s="114" t="s">
        <v>8</v>
      </c>
      <c r="G5" s="115" t="s">
        <v>50</v>
      </c>
      <c r="H5" s="115"/>
      <c r="I5" s="115"/>
      <c r="J5" s="115"/>
      <c r="K5" s="115" t="s">
        <v>68</v>
      </c>
    </row>
    <row r="6" ht="15.75" customHeight="1" spans="1:11">
      <c r="A6" s="113"/>
      <c r="B6" s="113"/>
      <c r="C6" s="113"/>
      <c r="D6" s="20"/>
      <c r="E6" s="20"/>
      <c r="F6" s="114"/>
      <c r="G6" s="115" t="s">
        <v>69</v>
      </c>
      <c r="H6" s="116" t="s">
        <v>70</v>
      </c>
      <c r="I6" s="116" t="s">
        <v>71</v>
      </c>
      <c r="J6" s="116" t="s">
        <v>54</v>
      </c>
      <c r="K6" s="115"/>
    </row>
    <row r="7" ht="15.75" customHeight="1" spans="1:11">
      <c r="A7" s="117" t="s">
        <v>72</v>
      </c>
      <c r="B7" s="117" t="s">
        <v>72</v>
      </c>
      <c r="C7" s="117" t="s">
        <v>72</v>
      </c>
      <c r="D7" s="118"/>
      <c r="E7" s="118"/>
      <c r="F7" s="119"/>
      <c r="G7" s="120"/>
      <c r="H7" s="121"/>
      <c r="I7" s="121"/>
      <c r="J7" s="121"/>
      <c r="K7" s="120"/>
    </row>
    <row r="8" ht="39.95" customHeight="1" spans="1:12">
      <c r="A8" s="122">
        <v>201</v>
      </c>
      <c r="B8" s="123" t="s">
        <v>73</v>
      </c>
      <c r="C8" s="124" t="s">
        <v>74</v>
      </c>
      <c r="D8" s="124" t="s">
        <v>55</v>
      </c>
      <c r="E8" s="122" t="s">
        <v>75</v>
      </c>
      <c r="F8" s="92">
        <f t="shared" ref="F8:K8" si="0">SUM(F9:F12)</f>
        <v>3761835.936</v>
      </c>
      <c r="G8" s="92">
        <f t="shared" si="0"/>
        <v>2781835.936</v>
      </c>
      <c r="H8" s="92">
        <f t="shared" si="0"/>
        <v>1707144</v>
      </c>
      <c r="I8" s="92">
        <f t="shared" si="0"/>
        <v>340400</v>
      </c>
      <c r="J8" s="92">
        <f t="shared" si="0"/>
        <v>734291.936000001</v>
      </c>
      <c r="K8" s="92">
        <f t="shared" si="0"/>
        <v>980000</v>
      </c>
      <c r="L8" s="81"/>
    </row>
    <row r="9" ht="39.95" customHeight="1" spans="1:12">
      <c r="A9" s="122">
        <v>201</v>
      </c>
      <c r="B9" s="123" t="s">
        <v>73</v>
      </c>
      <c r="C9" s="124" t="s">
        <v>74</v>
      </c>
      <c r="D9" s="124" t="s">
        <v>55</v>
      </c>
      <c r="E9" s="122" t="s">
        <v>75</v>
      </c>
      <c r="F9" s="125">
        <f t="shared" ref="F9:F12" si="1">G9+K9</f>
        <v>3761835.936</v>
      </c>
      <c r="G9" s="126">
        <f t="shared" ref="G9:G12" si="2">SUM(H9:J9)</f>
        <v>2781835.936</v>
      </c>
      <c r="H9" s="125">
        <f>'表1—部门收支总表（公   开）'!F10</f>
        <v>1707144</v>
      </c>
      <c r="I9" s="125">
        <f>'表1—部门收支总表（公   开）'!F11</f>
        <v>340400</v>
      </c>
      <c r="J9" s="125">
        <f>'表1—部门收支总表（公   开）'!F12</f>
        <v>734291.936000001</v>
      </c>
      <c r="K9" s="125">
        <f>'表1—部门收支总表（公   开）'!F13</f>
        <v>980000</v>
      </c>
      <c r="L9" s="81"/>
    </row>
    <row r="10" ht="39.95" customHeight="1" spans="1:12">
      <c r="A10" s="25"/>
      <c r="B10" s="25"/>
      <c r="C10" s="25"/>
      <c r="D10" s="25"/>
      <c r="E10" s="25"/>
      <c r="F10" s="127">
        <f t="shared" si="1"/>
        <v>0</v>
      </c>
      <c r="G10" s="128">
        <f t="shared" si="2"/>
        <v>0</v>
      </c>
      <c r="H10" s="25"/>
      <c r="I10" s="25"/>
      <c r="J10" s="25"/>
      <c r="K10" s="25"/>
      <c r="L10" s="81"/>
    </row>
    <row r="11" ht="39.95" customHeight="1" spans="1:12">
      <c r="A11" s="25"/>
      <c r="B11" s="25"/>
      <c r="C11" s="25"/>
      <c r="D11" s="25"/>
      <c r="E11" s="25"/>
      <c r="F11" s="127">
        <f t="shared" si="1"/>
        <v>0</v>
      </c>
      <c r="G11" s="128">
        <f t="shared" si="2"/>
        <v>0</v>
      </c>
      <c r="H11" s="25"/>
      <c r="I11" s="25"/>
      <c r="J11" s="25"/>
      <c r="K11" s="25"/>
      <c r="L11" s="81"/>
    </row>
    <row r="12" ht="39.95" customHeight="1" spans="1:12">
      <c r="A12" s="25"/>
      <c r="B12" s="25"/>
      <c r="C12" s="25"/>
      <c r="D12" s="25"/>
      <c r="E12" s="25"/>
      <c r="F12" s="127">
        <f t="shared" si="1"/>
        <v>0</v>
      </c>
      <c r="G12" s="128">
        <f t="shared" si="2"/>
        <v>0</v>
      </c>
      <c r="H12" s="25"/>
      <c r="I12" s="25"/>
      <c r="J12" s="25"/>
      <c r="K12" s="25"/>
      <c r="L12" s="81"/>
    </row>
    <row r="13" ht="39.95" customHeight="1" spans="6:11">
      <c r="F13" s="81"/>
      <c r="G13" s="81"/>
      <c r="J13" s="81"/>
      <c r="K13" s="81"/>
    </row>
    <row r="14" ht="39.95" customHeight="1" spans="7:11">
      <c r="G14" s="81"/>
      <c r="K14" s="81"/>
    </row>
    <row r="15" ht="39.95" customHeight="1" spans="10:11">
      <c r="J15" s="81"/>
      <c r="K15" s="81"/>
    </row>
    <row r="16" ht="39.95" customHeight="1" spans="6:11">
      <c r="F16" s="81"/>
      <c r="J16" s="81"/>
      <c r="K16" s="81"/>
    </row>
    <row r="17" ht="39.95" customHeight="1" spans="6:6">
      <c r="F17" s="81"/>
    </row>
    <row r="18" ht="39.95" customHeight="1" spans="6:6">
      <c r="F18" s="81"/>
    </row>
    <row r="19" ht="9.75" customHeight="1" spans="6:6">
      <c r="F19" s="81"/>
    </row>
    <row r="20" ht="9.75" customHeight="1" spans="6:6">
      <c r="F20" s="81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11" sqref="A11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2"/>
      <c r="B1" s="83"/>
      <c r="C1" s="83"/>
      <c r="D1" s="83"/>
    </row>
    <row r="2" ht="18.75" customHeight="1" spans="1:13">
      <c r="A2" s="84" t="s">
        <v>76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</row>
    <row r="3" customHeight="1" spans="1:4">
      <c r="A3" s="83"/>
      <c r="B3" s="83"/>
      <c r="C3" s="83"/>
      <c r="D3" s="83"/>
    </row>
    <row r="4" ht="20.25" customHeight="1" spans="1:4">
      <c r="A4" s="86" t="s">
        <v>1</v>
      </c>
      <c r="B4" s="87"/>
      <c r="C4" s="82"/>
      <c r="D4" s="88" t="s">
        <v>2</v>
      </c>
    </row>
    <row r="5" ht="20.25" customHeight="1" spans="1:4">
      <c r="A5" s="89" t="s">
        <v>3</v>
      </c>
      <c r="B5" s="90"/>
      <c r="C5" s="89" t="s">
        <v>4</v>
      </c>
      <c r="D5" s="91"/>
    </row>
    <row r="6" ht="20.25" customHeight="1" spans="1:5">
      <c r="A6" s="20" t="s">
        <v>57</v>
      </c>
      <c r="B6" s="20" t="s">
        <v>58</v>
      </c>
      <c r="C6" s="20" t="s">
        <v>59</v>
      </c>
      <c r="D6" s="20" t="s">
        <v>77</v>
      </c>
      <c r="E6" s="81"/>
    </row>
    <row r="7" ht="18" customHeight="1" spans="1:4">
      <c r="A7" s="20"/>
      <c r="B7" s="20"/>
      <c r="C7" s="20"/>
      <c r="D7" s="20"/>
    </row>
    <row r="8" ht="36.75" hidden="1" customHeight="1" spans="1:7">
      <c r="A8" s="20"/>
      <c r="B8" s="20"/>
      <c r="C8" s="20"/>
      <c r="D8" s="20"/>
      <c r="G8" s="81"/>
    </row>
    <row r="9" ht="22.5" customHeight="1" spans="1:7">
      <c r="A9" s="42" t="s">
        <v>78</v>
      </c>
      <c r="B9" s="92">
        <f>'表1—部门收支总表（公   开）'!B12</f>
        <v>0</v>
      </c>
      <c r="C9" s="93" t="s">
        <v>18</v>
      </c>
      <c r="D9" s="92">
        <f>SUM(D10:D12)</f>
        <v>0</v>
      </c>
      <c r="E9" s="81"/>
      <c r="G9" s="81"/>
    </row>
    <row r="10" ht="21.75" customHeight="1" spans="1:8">
      <c r="A10" s="94"/>
      <c r="B10" s="95"/>
      <c r="C10" s="96" t="s">
        <v>20</v>
      </c>
      <c r="D10" s="92">
        <f>'表1—部门收支总表（公   开）'!G10</f>
        <v>0</v>
      </c>
      <c r="E10" s="81"/>
      <c r="F10" s="81"/>
      <c r="H10" s="81"/>
    </row>
    <row r="11" ht="21.75" customHeight="1" spans="1:8">
      <c r="A11" s="94"/>
      <c r="B11" s="97"/>
      <c r="C11" s="98" t="s">
        <v>22</v>
      </c>
      <c r="D11" s="92">
        <f>'表1—部门收支总表（公   开）'!G11</f>
        <v>0</v>
      </c>
      <c r="E11" s="99"/>
      <c r="F11" s="81"/>
      <c r="G11" s="81"/>
      <c r="H11" s="81"/>
    </row>
    <row r="12" ht="21.75" customHeight="1" spans="1:7">
      <c r="A12" s="94"/>
      <c r="B12" s="100"/>
      <c r="C12" s="96" t="s">
        <v>24</v>
      </c>
      <c r="D12" s="92">
        <f>'表1—部门收支总表（公   开）'!G12</f>
        <v>0</v>
      </c>
      <c r="E12" s="81"/>
      <c r="F12" s="81"/>
      <c r="G12" s="81"/>
    </row>
    <row r="13" ht="21.75" customHeight="1" spans="1:8">
      <c r="A13" s="94"/>
      <c r="B13" s="97"/>
      <c r="C13" s="101" t="s">
        <v>26</v>
      </c>
      <c r="D13" s="92">
        <f>SUM(D14:D20)</f>
        <v>0</v>
      </c>
      <c r="E13" s="81"/>
      <c r="F13" s="81"/>
      <c r="G13" s="81"/>
      <c r="H13" s="81"/>
    </row>
    <row r="14" ht="21.75" customHeight="1" spans="1:8">
      <c r="A14" s="94"/>
      <c r="B14" s="102"/>
      <c r="C14" s="96" t="s">
        <v>28</v>
      </c>
      <c r="D14" s="92">
        <f>'表1—部门收支总表（公   开）'!G14</f>
        <v>0</v>
      </c>
      <c r="E14" s="99"/>
      <c r="F14" s="81"/>
      <c r="G14" s="81"/>
      <c r="H14" s="81"/>
    </row>
    <row r="15" ht="21.75" customHeight="1" spans="1:11">
      <c r="A15" s="94"/>
      <c r="B15" s="102"/>
      <c r="C15" s="98" t="s">
        <v>30</v>
      </c>
      <c r="D15" s="92">
        <f>'表1—部门收支总表（公   开）'!G15</f>
        <v>0</v>
      </c>
      <c r="E15" s="81"/>
      <c r="F15" s="81"/>
      <c r="G15" s="81"/>
      <c r="H15" s="81"/>
      <c r="I15" s="81"/>
      <c r="J15" s="81"/>
      <c r="K15" s="81"/>
    </row>
    <row r="16" ht="21.75" customHeight="1" spans="1:11">
      <c r="A16" s="103"/>
      <c r="B16" s="97"/>
      <c r="C16" s="98" t="s">
        <v>32</v>
      </c>
      <c r="D16" s="92">
        <f>'表1—部门收支总表（公   开）'!G16</f>
        <v>0</v>
      </c>
      <c r="E16" s="81"/>
      <c r="F16" s="81"/>
      <c r="G16" s="81"/>
      <c r="H16" s="81"/>
      <c r="I16" s="81"/>
      <c r="J16" s="81"/>
      <c r="K16" s="81"/>
    </row>
    <row r="17" ht="21.75" customHeight="1" spans="1:12">
      <c r="A17" s="103"/>
      <c r="B17" s="100"/>
      <c r="C17" s="96" t="s">
        <v>33</v>
      </c>
      <c r="D17" s="92">
        <f>'表1—部门收支总表（公   开）'!G17</f>
        <v>0</v>
      </c>
      <c r="E17" s="81"/>
      <c r="F17" s="81"/>
      <c r="G17" s="81"/>
      <c r="H17" s="81"/>
      <c r="I17" s="81"/>
      <c r="J17" s="81"/>
      <c r="K17" s="81"/>
      <c r="L17" s="81"/>
    </row>
    <row r="18" ht="21.75" customHeight="1" spans="1:12">
      <c r="A18" s="103"/>
      <c r="B18" s="97"/>
      <c r="C18" s="96" t="s">
        <v>34</v>
      </c>
      <c r="D18" s="92">
        <f>'表1—部门收支总表（公   开）'!G18</f>
        <v>0</v>
      </c>
      <c r="E18" s="81"/>
      <c r="F18" s="81"/>
      <c r="G18" s="81"/>
      <c r="H18" s="81"/>
      <c r="I18" s="81"/>
      <c r="J18" s="81"/>
      <c r="K18" s="81"/>
      <c r="L18" s="81"/>
    </row>
    <row r="19" ht="21.75" customHeight="1" spans="1:11">
      <c r="A19" s="103"/>
      <c r="B19" s="97"/>
      <c r="C19" s="96" t="s">
        <v>35</v>
      </c>
      <c r="D19" s="92">
        <f>'表1—部门收支总表（公   开）'!G19</f>
        <v>0</v>
      </c>
      <c r="E19" s="81"/>
      <c r="F19" s="81"/>
      <c r="G19" s="81"/>
      <c r="H19" s="81"/>
      <c r="I19" s="81"/>
      <c r="J19" s="81"/>
      <c r="K19" s="81"/>
    </row>
    <row r="20" ht="21.75" customHeight="1" spans="1:11">
      <c r="A20" s="94"/>
      <c r="B20" s="28"/>
      <c r="C20" s="96" t="s">
        <v>36</v>
      </c>
      <c r="D20" s="92">
        <f>'表1—部门收支总表（公   开）'!G20</f>
        <v>0</v>
      </c>
      <c r="E20" s="81"/>
      <c r="F20" s="81"/>
      <c r="G20" s="81"/>
      <c r="H20" s="81"/>
      <c r="I20" s="81"/>
      <c r="J20" s="81"/>
      <c r="K20" s="81"/>
    </row>
    <row r="21" s="81" customFormat="1" ht="21.75" customHeight="1" spans="1:4">
      <c r="A21" s="94"/>
      <c r="B21" s="104"/>
      <c r="C21" s="105"/>
      <c r="D21" s="25"/>
    </row>
    <row r="22" ht="21.75" customHeight="1" spans="1:10">
      <c r="A22" s="42" t="s">
        <v>37</v>
      </c>
      <c r="B22" s="92">
        <f>SUM(B9:B21)</f>
        <v>0</v>
      </c>
      <c r="C22" s="93" t="s">
        <v>38</v>
      </c>
      <c r="D22" s="92">
        <f>D9+D13</f>
        <v>0</v>
      </c>
      <c r="E22" s="81"/>
      <c r="F22" s="81"/>
      <c r="G22" s="81"/>
      <c r="H22" s="81"/>
      <c r="I22" s="81"/>
      <c r="J22" s="81"/>
    </row>
    <row r="23" ht="20.25" customHeight="1" spans="1:9">
      <c r="A23" s="106" t="s">
        <v>79</v>
      </c>
      <c r="B23" s="81"/>
      <c r="D23" s="81"/>
      <c r="E23" s="81"/>
      <c r="F23" s="81"/>
      <c r="G23" s="81"/>
      <c r="H23" s="81"/>
      <c r="I23" s="81"/>
    </row>
    <row r="24" ht="21.75" customHeight="1" spans="2:9">
      <c r="B24" s="81"/>
      <c r="C24" s="81"/>
      <c r="E24" s="81"/>
      <c r="F24" s="81"/>
      <c r="G24" s="81"/>
      <c r="H24" s="81"/>
      <c r="I24" s="81"/>
    </row>
    <row r="25" ht="20.25" customHeight="1" spans="2:8">
      <c r="B25" s="81"/>
      <c r="D25" s="81"/>
      <c r="E25" s="81"/>
      <c r="F25" s="81"/>
      <c r="H25" s="81"/>
    </row>
    <row r="26" customHeight="1" spans="2:8">
      <c r="B26" s="81"/>
      <c r="D26" s="81"/>
      <c r="E26" s="81"/>
      <c r="F26" s="81"/>
      <c r="H26" s="81"/>
    </row>
    <row r="27" customHeight="1" spans="2:8">
      <c r="B27" s="81"/>
      <c r="D27" s="81"/>
      <c r="E27" s="81"/>
      <c r="H27" s="81"/>
    </row>
    <row r="28" customHeight="1" spans="2:7">
      <c r="B28" s="81"/>
      <c r="C28" s="81"/>
      <c r="D28" s="81"/>
      <c r="E28" s="81"/>
      <c r="G28" s="81"/>
    </row>
    <row r="29" customHeight="1" spans="3:7">
      <c r="C29" s="81"/>
      <c r="F29" s="81"/>
      <c r="G29" s="81"/>
    </row>
    <row r="30" customHeight="1" spans="5:6">
      <c r="E30" s="81"/>
      <c r="F30" s="81"/>
    </row>
    <row r="31" customHeight="1" spans="3:3">
      <c r="C31" s="81"/>
    </row>
    <row r="32" customHeight="1" spans="3:3">
      <c r="C32" s="81"/>
    </row>
    <row r="33" customHeight="1" spans="4:4">
      <c r="D33" s="8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showZeros="0" workbookViewId="0">
      <selection activeCell="H14" sqref="H14"/>
    </sheetView>
  </sheetViews>
  <sheetFormatPr defaultColWidth="9.16666666666667" defaultRowHeight="14.25"/>
  <cols>
    <col min="1" max="1" width="7" style="45" customWidth="1"/>
    <col min="2" max="2" width="5.33333333333333" style="45" customWidth="1"/>
    <col min="3" max="3" width="4.83333333333333" style="45" customWidth="1"/>
    <col min="4" max="4" width="31.3333333333333" style="45" customWidth="1"/>
    <col min="5" max="5" width="17.5" style="45" customWidth="1"/>
    <col min="6" max="6" width="18.1666666666667" style="45" customWidth="1"/>
    <col min="7" max="7" width="17.6666666666667" style="45" customWidth="1"/>
    <col min="8" max="9" width="14.5" style="45" customWidth="1"/>
    <col min="10" max="10" width="15.1666666666667" style="45" customWidth="1"/>
    <col min="11" max="16384" width="9.16666666666667" style="45"/>
  </cols>
  <sheetData>
    <row r="1" s="45" customFormat="1" ht="24.75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s="45" customFormat="1" ht="27" customHeight="1" spans="1:9">
      <c r="A2" s="48" t="s">
        <v>80</v>
      </c>
      <c r="B2" s="48"/>
      <c r="C2" s="48"/>
      <c r="D2" s="48"/>
      <c r="E2" s="48"/>
      <c r="F2" s="48"/>
      <c r="G2" s="48"/>
      <c r="H2" s="48"/>
      <c r="I2" s="48"/>
    </row>
    <row r="3" s="45" customFormat="1" ht="18.75" customHeight="1" spans="1:9">
      <c r="A3" s="47"/>
      <c r="B3" s="47"/>
      <c r="C3" s="47"/>
      <c r="D3" s="49"/>
      <c r="E3" s="50"/>
      <c r="F3" s="51"/>
      <c r="G3" s="51"/>
      <c r="H3" s="49"/>
      <c r="I3" s="79" t="s">
        <v>2</v>
      </c>
    </row>
    <row r="4" s="45" customFormat="1" ht="18.75" customHeight="1" spans="1:9">
      <c r="A4" s="52" t="s">
        <v>62</v>
      </c>
      <c r="B4" s="53"/>
      <c r="C4" s="54"/>
      <c r="D4" s="55" t="s">
        <v>81</v>
      </c>
      <c r="E4" s="56" t="s">
        <v>82</v>
      </c>
      <c r="F4" s="56"/>
      <c r="G4" s="56"/>
      <c r="H4" s="56"/>
      <c r="I4" s="56"/>
    </row>
    <row r="5" s="45" customFormat="1" ht="18.75" customHeight="1" spans="1:9">
      <c r="A5" s="57" t="s">
        <v>65</v>
      </c>
      <c r="B5" s="57" t="s">
        <v>66</v>
      </c>
      <c r="C5" s="58"/>
      <c r="D5" s="55"/>
      <c r="E5" s="59" t="s">
        <v>47</v>
      </c>
      <c r="F5" s="59" t="s">
        <v>83</v>
      </c>
      <c r="G5" s="59"/>
      <c r="H5" s="60" t="s">
        <v>84</v>
      </c>
      <c r="I5" s="80" t="s">
        <v>85</v>
      </c>
    </row>
    <row r="6" s="45" customFormat="1" ht="26.25" customHeight="1" spans="1:9">
      <c r="A6" s="58"/>
      <c r="B6" s="58"/>
      <c r="C6" s="61"/>
      <c r="D6" s="55"/>
      <c r="E6" s="59"/>
      <c r="F6" s="59" t="s">
        <v>15</v>
      </c>
      <c r="G6" s="59" t="s">
        <v>86</v>
      </c>
      <c r="H6" s="60"/>
      <c r="I6" s="80"/>
    </row>
    <row r="7" s="45" customFormat="1" ht="26.25" customHeight="1" spans="1:9">
      <c r="A7" s="62"/>
      <c r="B7" s="63"/>
      <c r="C7" s="64"/>
      <c r="D7" s="65" t="s">
        <v>87</v>
      </c>
      <c r="E7" s="66">
        <f t="shared" ref="E7:I7" si="0">E8+E15+E18</f>
        <v>2781835.936</v>
      </c>
      <c r="F7" s="66">
        <f t="shared" si="0"/>
        <v>2781835.936</v>
      </c>
      <c r="G7" s="66">
        <f t="shared" si="0"/>
        <v>2781835.936</v>
      </c>
      <c r="H7" s="66">
        <f t="shared" si="0"/>
        <v>0</v>
      </c>
      <c r="I7" s="66">
        <f t="shared" si="0"/>
        <v>0</v>
      </c>
    </row>
    <row r="8" s="46" customFormat="1" ht="16.5" customHeight="1" spans="1:9">
      <c r="A8" s="67">
        <v>301</v>
      </c>
      <c r="B8" s="67"/>
      <c r="C8" s="68"/>
      <c r="D8" s="69" t="s">
        <v>88</v>
      </c>
      <c r="E8" s="66">
        <f t="shared" ref="E8:E19" si="1">SUM(F8+H8+I8)</f>
        <v>2431429.936</v>
      </c>
      <c r="F8" s="66">
        <f>SUM(F9:F14)</f>
        <v>2431429.936</v>
      </c>
      <c r="G8" s="66">
        <f>SUM(G9:G14)</f>
        <v>2431429.936</v>
      </c>
      <c r="H8" s="66"/>
      <c r="I8" s="66"/>
    </row>
    <row r="9" s="46" customFormat="1" ht="16.5" customHeight="1" spans="1:9">
      <c r="A9" s="67" t="s">
        <v>89</v>
      </c>
      <c r="B9" s="67" t="s">
        <v>74</v>
      </c>
      <c r="C9" s="68"/>
      <c r="D9" s="70" t="s">
        <v>90</v>
      </c>
      <c r="E9" s="66">
        <f t="shared" si="1"/>
        <v>1186224</v>
      </c>
      <c r="F9" s="71">
        <v>1186224</v>
      </c>
      <c r="G9" s="71">
        <v>1186224</v>
      </c>
      <c r="H9" s="72"/>
      <c r="I9" s="72"/>
    </row>
    <row r="10" s="46" customFormat="1" ht="16.5" customHeight="1" spans="1:9">
      <c r="A10" s="67" t="s">
        <v>89</v>
      </c>
      <c r="B10" s="67" t="s">
        <v>73</v>
      </c>
      <c r="C10" s="68"/>
      <c r="D10" s="70" t="s">
        <v>91</v>
      </c>
      <c r="E10" s="66">
        <f t="shared" si="1"/>
        <v>310800</v>
      </c>
      <c r="F10" s="71">
        <v>310800</v>
      </c>
      <c r="G10" s="71">
        <v>310800</v>
      </c>
      <c r="H10" s="72"/>
      <c r="I10" s="72"/>
    </row>
    <row r="11" s="46" customFormat="1" ht="16.5" customHeight="1" spans="1:9">
      <c r="A11" s="67" t="s">
        <v>89</v>
      </c>
      <c r="B11" s="67" t="s">
        <v>92</v>
      </c>
      <c r="C11" s="68"/>
      <c r="D11" s="70" t="s">
        <v>93</v>
      </c>
      <c r="E11" s="66">
        <f t="shared" si="1"/>
        <v>99016</v>
      </c>
      <c r="F11" s="72">
        <v>99016</v>
      </c>
      <c r="G11" s="72">
        <v>99016</v>
      </c>
      <c r="H11" s="72"/>
      <c r="I11" s="72"/>
    </row>
    <row r="12" s="46" customFormat="1" ht="16.5" customHeight="1" spans="1:9">
      <c r="A12" s="67" t="s">
        <v>89</v>
      </c>
      <c r="B12" s="67" t="s">
        <v>94</v>
      </c>
      <c r="C12" s="68"/>
      <c r="D12" s="70" t="s">
        <v>95</v>
      </c>
      <c r="E12" s="66">
        <f t="shared" si="1"/>
        <v>493135.936000001</v>
      </c>
      <c r="F12" s="72">
        <v>493135.936000001</v>
      </c>
      <c r="G12" s="72">
        <v>493135.936000001</v>
      </c>
      <c r="H12" s="72"/>
      <c r="I12" s="72"/>
    </row>
    <row r="13" s="46" customFormat="1" ht="16.5" customHeight="1" spans="1:9">
      <c r="A13" s="67" t="s">
        <v>89</v>
      </c>
      <c r="B13" s="67" t="s">
        <v>96</v>
      </c>
      <c r="C13" s="68"/>
      <c r="D13" s="70" t="s">
        <v>97</v>
      </c>
      <c r="E13" s="66">
        <f t="shared" si="1"/>
        <v>132134</v>
      </c>
      <c r="F13" s="72">
        <v>132134</v>
      </c>
      <c r="G13" s="72">
        <v>132134</v>
      </c>
      <c r="H13" s="72"/>
      <c r="I13" s="72"/>
    </row>
    <row r="14" s="46" customFormat="1" ht="16.5" customHeight="1" spans="1:9">
      <c r="A14" s="67" t="s">
        <v>89</v>
      </c>
      <c r="B14" s="67" t="s">
        <v>98</v>
      </c>
      <c r="C14" s="68"/>
      <c r="D14" s="70" t="s">
        <v>99</v>
      </c>
      <c r="E14" s="66">
        <f t="shared" si="1"/>
        <v>210120</v>
      </c>
      <c r="F14" s="72">
        <v>210120</v>
      </c>
      <c r="G14" s="72">
        <v>210120</v>
      </c>
      <c r="H14" s="72"/>
      <c r="I14" s="72"/>
    </row>
    <row r="15" s="45" customFormat="1" ht="28" customHeight="1" spans="1:9">
      <c r="A15" s="73" t="s">
        <v>100</v>
      </c>
      <c r="B15" s="73"/>
      <c r="C15" s="74"/>
      <c r="D15" s="75" t="s">
        <v>101</v>
      </c>
      <c r="E15" s="66">
        <f t="shared" si="1"/>
        <v>342342</v>
      </c>
      <c r="F15" s="76">
        <f t="shared" ref="F15:I15" si="2">SUM(F16:F17)</f>
        <v>342342</v>
      </c>
      <c r="G15" s="76">
        <f t="shared" si="2"/>
        <v>342342</v>
      </c>
      <c r="H15" s="76">
        <f t="shared" si="2"/>
        <v>0</v>
      </c>
      <c r="I15" s="76">
        <f t="shared" si="2"/>
        <v>0</v>
      </c>
    </row>
    <row r="16" s="45" customFormat="1" ht="13.5" customHeight="1" spans="1:9">
      <c r="A16" s="73" t="s">
        <v>100</v>
      </c>
      <c r="B16" s="73" t="s">
        <v>74</v>
      </c>
      <c r="C16" s="74"/>
      <c r="D16" s="77" t="s">
        <v>102</v>
      </c>
      <c r="E16" s="66">
        <f t="shared" si="1"/>
        <v>340400</v>
      </c>
      <c r="F16" s="76">
        <v>340400</v>
      </c>
      <c r="G16" s="76">
        <v>340400</v>
      </c>
      <c r="H16" s="76"/>
      <c r="I16" s="76"/>
    </row>
    <row r="17" s="45" customFormat="1" ht="13.5" customHeight="1" spans="1:9">
      <c r="A17" s="73" t="s">
        <v>100</v>
      </c>
      <c r="B17" s="73" t="s">
        <v>103</v>
      </c>
      <c r="C17" s="74"/>
      <c r="D17" s="77" t="s">
        <v>104</v>
      </c>
      <c r="E17" s="66">
        <f t="shared" si="1"/>
        <v>1942</v>
      </c>
      <c r="F17" s="76">
        <v>1942</v>
      </c>
      <c r="G17" s="76">
        <v>1942</v>
      </c>
      <c r="H17" s="76"/>
      <c r="I17" s="76"/>
    </row>
    <row r="18" s="45" customFormat="1" ht="21.75" customHeight="1" spans="1:9">
      <c r="A18" s="73" t="s">
        <v>105</v>
      </c>
      <c r="B18" s="73"/>
      <c r="C18" s="74"/>
      <c r="D18" s="75" t="s">
        <v>106</v>
      </c>
      <c r="E18" s="66">
        <f t="shared" si="1"/>
        <v>8064</v>
      </c>
      <c r="F18" s="74">
        <f t="shared" ref="F18:I18" si="3">SUM(F19:F19)</f>
        <v>8064</v>
      </c>
      <c r="G18" s="74">
        <f t="shared" si="3"/>
        <v>8064</v>
      </c>
      <c r="H18" s="74">
        <f t="shared" si="3"/>
        <v>0</v>
      </c>
      <c r="I18" s="74">
        <f t="shared" si="3"/>
        <v>0</v>
      </c>
    </row>
    <row r="19" s="45" customFormat="1" spans="1:9">
      <c r="A19" s="73" t="s">
        <v>105</v>
      </c>
      <c r="B19" s="73" t="s">
        <v>107</v>
      </c>
      <c r="C19" s="74"/>
      <c r="D19" s="78" t="s">
        <v>108</v>
      </c>
      <c r="E19" s="66">
        <f t="shared" si="1"/>
        <v>8064</v>
      </c>
      <c r="F19" s="74">
        <v>8064</v>
      </c>
      <c r="G19" s="74">
        <v>8064</v>
      </c>
      <c r="H19" s="74"/>
      <c r="I19" s="74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opLeftCell="A4" workbookViewId="0">
      <selection activeCell="J6" sqref="J6"/>
    </sheetView>
  </sheetViews>
  <sheetFormatPr defaultColWidth="9.16666666666667" defaultRowHeight="12.75" customHeight="1" outlineLevelCol="1"/>
  <cols>
    <col min="1" max="1" width="18.1666666666667" customWidth="1"/>
    <col min="2" max="2" width="91.3333333333333" customWidth="1"/>
  </cols>
  <sheetData>
    <row r="1" customHeight="1" spans="1:1">
      <c r="A1" s="36"/>
    </row>
    <row r="2" ht="27" customHeight="1" spans="1:2">
      <c r="A2" s="37" t="s">
        <v>109</v>
      </c>
      <c r="B2" s="37"/>
    </row>
    <row r="3" ht="18.75" customHeight="1" spans="1:1">
      <c r="A3" s="14"/>
    </row>
    <row r="4" ht="28.5" customHeight="1" spans="1:2">
      <c r="A4" s="38" t="s">
        <v>110</v>
      </c>
      <c r="B4" s="39" t="s">
        <v>111</v>
      </c>
    </row>
    <row r="5" ht="180" customHeight="1" spans="1:2">
      <c r="A5" s="40" t="s">
        <v>112</v>
      </c>
      <c r="B5" s="41" t="s">
        <v>113</v>
      </c>
    </row>
    <row r="6" ht="180" customHeight="1" spans="1:2">
      <c r="A6" s="42" t="s">
        <v>114</v>
      </c>
      <c r="B6" s="43" t="s">
        <v>115</v>
      </c>
    </row>
    <row r="7" ht="33.75" customHeight="1" spans="1:1">
      <c r="A7" s="44" t="s">
        <v>116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L13" sqref="L13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3.3333333333333" customWidth="1"/>
  </cols>
  <sheetData>
    <row r="1" ht="16.5" customHeight="1" spans="1:1">
      <c r="A1" s="12"/>
    </row>
    <row r="2" ht="29.25" customHeight="1" spans="1:5">
      <c r="A2" s="13" t="s">
        <v>117</v>
      </c>
      <c r="B2" s="13"/>
      <c r="C2" s="13"/>
      <c r="D2" s="13"/>
      <c r="E2" s="13"/>
    </row>
    <row r="3" ht="19.5" customHeight="1" spans="1:4">
      <c r="A3" s="14"/>
      <c r="B3" s="15"/>
      <c r="C3" s="14"/>
      <c r="D3" s="14"/>
    </row>
    <row r="4" ht="29.25" customHeight="1" spans="1:5">
      <c r="A4" s="16" t="s">
        <v>118</v>
      </c>
      <c r="B4" s="17" t="s">
        <v>111</v>
      </c>
      <c r="C4" s="18"/>
      <c r="D4" s="14"/>
      <c r="E4" s="19" t="s">
        <v>2</v>
      </c>
    </row>
    <row r="5" s="11" customFormat="1" ht="33.75" customHeight="1" spans="1:5">
      <c r="A5" s="20" t="s">
        <v>119</v>
      </c>
      <c r="B5" s="21" t="s">
        <v>120</v>
      </c>
      <c r="C5" s="21" t="s">
        <v>121</v>
      </c>
      <c r="D5" s="20" t="s">
        <v>122</v>
      </c>
      <c r="E5" s="20" t="s">
        <v>123</v>
      </c>
    </row>
    <row r="6" ht="43.5" customHeight="1" spans="1:5">
      <c r="A6" s="22" t="s">
        <v>124</v>
      </c>
      <c r="B6" s="23">
        <v>0</v>
      </c>
      <c r="C6" s="23">
        <v>0</v>
      </c>
      <c r="D6" s="23">
        <v>0</v>
      </c>
      <c r="E6" s="24"/>
    </row>
    <row r="7" ht="43.5" customHeight="1" spans="1:5">
      <c r="A7" s="25" t="s">
        <v>125</v>
      </c>
      <c r="B7" s="23">
        <v>23700</v>
      </c>
      <c r="C7" s="23">
        <v>31500</v>
      </c>
      <c r="D7" s="26">
        <v>-0.248</v>
      </c>
      <c r="E7" s="27"/>
    </row>
    <row r="8" ht="43.5" customHeight="1" spans="1:5">
      <c r="A8" s="28" t="s">
        <v>126</v>
      </c>
      <c r="B8" s="23">
        <v>216600</v>
      </c>
      <c r="C8" s="23">
        <v>230000</v>
      </c>
      <c r="D8" s="26">
        <v>-0.0059</v>
      </c>
      <c r="E8" s="29"/>
    </row>
    <row r="9" ht="43.5" customHeight="1" spans="1:5">
      <c r="A9" s="28" t="s">
        <v>127</v>
      </c>
      <c r="B9" s="23">
        <v>0</v>
      </c>
      <c r="C9">
        <v>0</v>
      </c>
      <c r="D9" s="23">
        <v>0</v>
      </c>
      <c r="E9" s="27"/>
    </row>
    <row r="10" ht="43.5" customHeight="1" spans="1:5">
      <c r="A10" s="30" t="s">
        <v>15</v>
      </c>
      <c r="B10" s="23">
        <f>SUM(B6:B9)</f>
        <v>240300</v>
      </c>
      <c r="C10" s="23">
        <f>SUM(C6:C9)</f>
        <v>261500</v>
      </c>
      <c r="D10" s="23">
        <f>SUM(D6:D9)</f>
        <v>-0.2539</v>
      </c>
      <c r="E10" s="31"/>
    </row>
    <row r="11" ht="54.75" customHeight="1" spans="1:5">
      <c r="A11" s="28" t="s">
        <v>128</v>
      </c>
      <c r="B11" s="32" t="s">
        <v>129</v>
      </c>
      <c r="C11" s="33"/>
      <c r="D11" s="33"/>
      <c r="E11" s="34"/>
    </row>
    <row r="12" ht="43.5" customHeight="1" spans="1:5">
      <c r="A12" s="35" t="s">
        <v>130</v>
      </c>
      <c r="B12" s="35"/>
      <c r="C12" s="35"/>
      <c r="D12" s="35"/>
      <c r="E12" s="35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22" workbookViewId="0">
      <selection activeCell="A31" sqref="A31"/>
    </sheetView>
  </sheetViews>
  <sheetFormatPr defaultColWidth="9" defaultRowHeight="11.25" outlineLevelCol="6"/>
  <cols>
    <col min="1" max="1" width="181.5" style="1" customWidth="1"/>
    <col min="2" max="2" width="8.16666666666667" style="1" customWidth="1"/>
    <col min="3" max="4" width="9" style="1"/>
    <col min="5" max="5" width="8.33333333333333" style="1" customWidth="1"/>
    <col min="6" max="6" width="9" style="1" hidden="1" customWidth="1"/>
    <col min="7" max="7" width="129.166666666667" style="1" customWidth="1"/>
    <col min="8" max="16384" width="9" style="1"/>
  </cols>
  <sheetData>
    <row r="1" ht="27" spans="1:7">
      <c r="A1" s="2" t="s">
        <v>131</v>
      </c>
      <c r="G1" s="3"/>
    </row>
    <row r="2" ht="27" spans="1:7">
      <c r="A2" s="4"/>
      <c r="G2" s="3"/>
    </row>
    <row r="3" ht="20.25" spans="1:7">
      <c r="A3" s="4" t="s">
        <v>132</v>
      </c>
      <c r="G3" s="5"/>
    </row>
    <row r="4" ht="20.25" spans="1:7">
      <c r="A4" s="4" t="s">
        <v>133</v>
      </c>
      <c r="G4" s="4"/>
    </row>
    <row r="5" ht="33.95" customHeight="1" spans="1:7">
      <c r="A5" s="6" t="s">
        <v>134</v>
      </c>
      <c r="G5" s="7"/>
    </row>
    <row r="6" ht="20.25" spans="1:7">
      <c r="A6" s="6" t="s">
        <v>135</v>
      </c>
      <c r="G6" s="7"/>
    </row>
    <row r="7" ht="20.25" spans="1:7">
      <c r="A7" s="6" t="s">
        <v>136</v>
      </c>
      <c r="G7" s="5"/>
    </row>
    <row r="8" ht="20.25" spans="1:7">
      <c r="A8" s="6" t="s">
        <v>137</v>
      </c>
      <c r="G8" s="4"/>
    </row>
    <row r="9" ht="32.1" customHeight="1" spans="1:7">
      <c r="A9" s="4" t="s">
        <v>138</v>
      </c>
      <c r="G9" s="7"/>
    </row>
    <row r="10" ht="21" customHeight="1" spans="1:7">
      <c r="A10" s="4" t="s">
        <v>139</v>
      </c>
      <c r="G10" s="7"/>
    </row>
    <row r="11" ht="20.25" spans="1:7">
      <c r="A11" s="6" t="s">
        <v>140</v>
      </c>
      <c r="G11" s="7"/>
    </row>
    <row r="12" ht="69" customHeight="1" spans="1:7">
      <c r="A12" s="6" t="s">
        <v>141</v>
      </c>
      <c r="G12" s="7"/>
    </row>
    <row r="13" ht="20.25" spans="1:7">
      <c r="A13" s="6" t="s">
        <v>142</v>
      </c>
      <c r="G13" s="7"/>
    </row>
    <row r="14" ht="20.25" spans="1:7">
      <c r="A14" s="6" t="s">
        <v>143</v>
      </c>
      <c r="G14" s="7"/>
    </row>
    <row r="15" ht="20.25" spans="1:7">
      <c r="A15" s="6" t="s">
        <v>144</v>
      </c>
      <c r="G15" s="7"/>
    </row>
    <row r="16" ht="24.75" customHeight="1" spans="1:7">
      <c r="A16" s="6" t="s">
        <v>145</v>
      </c>
      <c r="G16" s="7"/>
    </row>
    <row r="17" ht="32.1" customHeight="1" spans="1:7">
      <c r="A17" s="6" t="s">
        <v>146</v>
      </c>
      <c r="G17" s="7"/>
    </row>
    <row r="18" ht="96.75" customHeight="1" spans="1:7">
      <c r="A18" s="8" t="s">
        <v>147</v>
      </c>
      <c r="G18" s="7"/>
    </row>
    <row r="19" ht="20.25" spans="1:7">
      <c r="A19" s="6" t="s">
        <v>148</v>
      </c>
      <c r="G19" s="7"/>
    </row>
    <row r="20" ht="101.25" spans="1:7">
      <c r="A20" s="6" t="s">
        <v>149</v>
      </c>
      <c r="G20" s="7"/>
    </row>
    <row r="21" ht="20.25" spans="1:7">
      <c r="A21" s="6" t="s">
        <v>150</v>
      </c>
      <c r="G21" s="7"/>
    </row>
    <row r="22" ht="20.25" spans="1:7">
      <c r="A22" s="6" t="s">
        <v>151</v>
      </c>
      <c r="G22" s="7"/>
    </row>
    <row r="23" ht="20.25" spans="1:7">
      <c r="A23" s="6" t="s">
        <v>152</v>
      </c>
      <c r="G23" s="7"/>
    </row>
    <row r="24" ht="20.25" spans="1:7">
      <c r="A24" s="6" t="s">
        <v>153</v>
      </c>
      <c r="G24" s="7"/>
    </row>
    <row r="25" ht="20.25" spans="1:7">
      <c r="A25" s="6" t="s">
        <v>154</v>
      </c>
      <c r="G25" s="7"/>
    </row>
    <row r="26" ht="40.5" spans="1:7">
      <c r="A26" s="6" t="s">
        <v>155</v>
      </c>
      <c r="G26" s="7"/>
    </row>
    <row r="27" ht="60.75" spans="1:7">
      <c r="A27" s="6" t="s">
        <v>156</v>
      </c>
      <c r="G27" s="7"/>
    </row>
    <row r="28" ht="20.25" spans="1:7">
      <c r="A28" s="6" t="s">
        <v>157</v>
      </c>
      <c r="G28" s="7"/>
    </row>
    <row r="29" ht="20.25" spans="1:7">
      <c r="A29" s="6" t="s">
        <v>158</v>
      </c>
      <c r="G29" s="7"/>
    </row>
    <row r="30" ht="20.25" spans="1:7">
      <c r="A30" s="6" t="s">
        <v>159</v>
      </c>
      <c r="G30" s="7"/>
    </row>
    <row r="31" ht="40.5" spans="1:7">
      <c r="A31" s="6" t="s">
        <v>160</v>
      </c>
      <c r="G31" s="7"/>
    </row>
    <row r="32" ht="20.25" spans="1:7">
      <c r="A32" s="6" t="s">
        <v>161</v>
      </c>
      <c r="G32" s="7"/>
    </row>
    <row r="33" ht="20.25" spans="1:7">
      <c r="A33" s="6" t="s">
        <v>162</v>
      </c>
      <c r="G33" s="7"/>
    </row>
    <row r="34" ht="20.25" spans="1:7">
      <c r="A34" s="6" t="s">
        <v>163</v>
      </c>
      <c r="G34" s="7"/>
    </row>
    <row r="35" ht="20.25" spans="1:7">
      <c r="A35" s="6" t="s">
        <v>164</v>
      </c>
      <c r="G35" s="7"/>
    </row>
    <row r="36" ht="20.25" spans="1:7">
      <c r="A36" s="4" t="s">
        <v>165</v>
      </c>
      <c r="G36" s="7"/>
    </row>
    <row r="37" ht="20.25" spans="1:7">
      <c r="A37" s="4" t="s">
        <v>166</v>
      </c>
      <c r="G37" s="5"/>
    </row>
    <row r="38" ht="20.25" spans="1:7">
      <c r="A38" s="6" t="s">
        <v>167</v>
      </c>
      <c r="G38" s="4"/>
    </row>
    <row r="39" ht="20.25" spans="1:7">
      <c r="A39" s="6" t="s">
        <v>168</v>
      </c>
      <c r="G39" s="6"/>
    </row>
    <row r="40" ht="27.75" customHeight="1" spans="1:7">
      <c r="A40" s="6" t="s">
        <v>169</v>
      </c>
      <c r="G40" s="6"/>
    </row>
    <row r="41" ht="60.75" spans="1:7">
      <c r="A41" s="6" t="s">
        <v>170</v>
      </c>
      <c r="G41" s="6"/>
    </row>
    <row r="42" ht="40.5" spans="1:7">
      <c r="A42" s="6" t="s">
        <v>171</v>
      </c>
      <c r="G42" s="6"/>
    </row>
    <row r="43" ht="20.25" spans="1:7">
      <c r="A43" s="6" t="s">
        <v>172</v>
      </c>
      <c r="G43" s="6"/>
    </row>
    <row r="44" ht="81" spans="1:7">
      <c r="A44" s="6" t="s">
        <v>173</v>
      </c>
      <c r="G44" s="6"/>
    </row>
    <row r="45" ht="60.75" spans="1:7">
      <c r="A45" s="6" t="s">
        <v>174</v>
      </c>
      <c r="G45" s="6"/>
    </row>
    <row r="46" ht="20.25" spans="1:7">
      <c r="A46" s="9" t="s">
        <v>175</v>
      </c>
      <c r="G46" s="6"/>
    </row>
    <row r="47" ht="20.25" spans="1:7">
      <c r="A47" s="9" t="s">
        <v>176</v>
      </c>
      <c r="G47" s="6"/>
    </row>
    <row r="48" ht="20.25" spans="1:7">
      <c r="A48" s="9" t="s">
        <v>177</v>
      </c>
      <c r="G48" s="6"/>
    </row>
    <row r="49" ht="20.25" spans="1:7">
      <c r="A49" s="9" t="s">
        <v>178</v>
      </c>
      <c r="G49" s="6"/>
    </row>
    <row r="50" ht="20.25" spans="1:7">
      <c r="A50" s="9" t="s">
        <v>179</v>
      </c>
      <c r="G50" s="6"/>
    </row>
    <row r="51" ht="20.25" spans="1:7">
      <c r="A51" s="9" t="s">
        <v>180</v>
      </c>
      <c r="G51" s="6"/>
    </row>
    <row r="52" ht="20.25" spans="1:7">
      <c r="A52" s="9" t="s">
        <v>181</v>
      </c>
      <c r="G52" s="6"/>
    </row>
    <row r="53" ht="20.25" spans="1:7">
      <c r="A53" s="9" t="s">
        <v>182</v>
      </c>
      <c r="G53" s="6"/>
    </row>
    <row r="54" ht="20.25" spans="1:7">
      <c r="A54" s="9" t="s">
        <v>183</v>
      </c>
      <c r="G54" s="6"/>
    </row>
    <row r="55" ht="20.25" spans="1:7">
      <c r="A55" s="9" t="s">
        <v>184</v>
      </c>
      <c r="G55" s="6"/>
    </row>
    <row r="56" ht="20.25" spans="1:7">
      <c r="A56" s="9" t="s">
        <v>185</v>
      </c>
      <c r="G56" s="6"/>
    </row>
    <row r="57" ht="20.25" spans="1:7">
      <c r="A57" s="10"/>
      <c r="G57" s="6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单位职能</vt:lpstr>
      <vt:lpstr>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2017-11-16T13:00:05Z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