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816" firstSheet="2" activeTab="10"/>
  </bookViews>
  <sheets>
    <sheet name="表—部门收支总表（公   开）" sheetId="17" r:id="rId1"/>
    <sheet name="表二部门收入总表（公   开）" sheetId="1" r:id="rId2"/>
    <sheet name="表三部门支出总表（公   开）" sheetId="19" r:id="rId3"/>
    <sheet name="表四单位收支总表(部 门)" sheetId="27" r:id="rId4"/>
    <sheet name="表五财政拨款收支总表（公   开）" sheetId="21" r:id="rId5"/>
    <sheet name="表六财政拨款明细（部门 公开）" sheetId="2" r:id="rId6"/>
    <sheet name="表七基金收支总表（公   开）" sheetId="23" r:id="rId7"/>
    <sheet name="表八基本支出（部 门）" sheetId="5" r:id="rId8"/>
    <sheet name="表九单位职能" sheetId="33" r:id="rId9"/>
    <sheet name="表十三公经费" sheetId="34" r:id="rId10"/>
    <sheet name="文字说明" sheetId="35" r:id="rId11"/>
  </sheets>
  <definedNames>
    <definedName name="_GoBack" localSheetId="10">文字说明!$A$14</definedName>
    <definedName name="_xlnm.Print_Area" localSheetId="7">'表八基本支出（部 门）'!$A$1:$I$11</definedName>
    <definedName name="_xlnm.Print_Area" localSheetId="0">'表—部门收支总表（公   开）'!$A$1:$K$22</definedName>
    <definedName name="_xlnm.Print_Area" localSheetId="1">'表二部门收入总表（公   开）'!$A$1:$C$22</definedName>
    <definedName name="_xlnm.Print_Area" localSheetId="5">'表六财政拨款明细（部门 公开）'!$A$1:$K$11</definedName>
    <definedName name="_xlnm.Print_Area" localSheetId="6">'表七基金收支总表（公   开）'!$A$1:$D$22</definedName>
    <definedName name="_xlnm.Print_Area" localSheetId="2">'表三部门支出总表（公   开）'!$A$1:$I$22</definedName>
    <definedName name="_xlnm.Print_Area" localSheetId="3">'表四单位收支总表(部 门)'!$A$1:$N$13</definedName>
    <definedName name="_xlnm.Print_Area" localSheetId="4">'表五财政拨款收支总表（公   开）'!$A$1:$D$22</definedName>
    <definedName name="_xlnm.Print_Titles" localSheetId="7">'表八基本支出（部 门）'!$1:$6</definedName>
    <definedName name="_xlnm.Print_Titles" localSheetId="0">'表—部门收支总表（公   开）'!$1:$3</definedName>
    <definedName name="_xlnm.Print_Titles" localSheetId="5">'表六财政拨款明细（部门 公开）'!$1:$7</definedName>
    <definedName name="_xlnm.Print_Titles" localSheetId="6">'表七基金收支总表（公   开）'!$1:$3</definedName>
    <definedName name="_xlnm.Print_Titles" localSheetId="3">'表四单位收支总表(部 门)'!$1:$7</definedName>
    <definedName name="_xlnm.Print_Titles" localSheetId="4">'表五财政拨款收支总表（公   开）'!$1:$3</definedName>
  </definedNames>
  <calcPr calcId="144525"/>
</workbook>
</file>

<file path=xl/sharedStrings.xml><?xml version="1.0" encoding="utf-8"?>
<sst xmlns="http://schemas.openxmlformats.org/spreadsheetml/2006/main" count="219">
  <si>
    <t>2017年部门预算收支预算总表</t>
  </si>
  <si>
    <t>部门名称：供销社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</si>
  <si>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</si>
  <si>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</si>
  <si>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</si>
  <si>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</si>
  <si>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</si>
  <si>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</si>
  <si>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</si>
  <si>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</si>
  <si>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</si>
  <si>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</si>
  <si>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</si>
  <si>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</si>
  <si>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</si>
  <si>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</si>
  <si>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</si>
  <si>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</si>
  <si>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</si>
  <si>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</si>
  <si>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</si>
  <si>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</si>
  <si>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</si>
  <si>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</si>
  <si>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</si>
  <si>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</si>
  <si>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</si>
  <si>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</si>
  <si>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</si>
  <si>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</si>
  <si>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</si>
  <si>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</si>
  <si>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</si>
  <si>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</si>
  <si>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</si>
  <si>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</si>
  <si>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</si>
  <si>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</si>
  <si>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</si>
  <si>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</si>
  <si>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备注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</si>
  <si>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</si>
  <si>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</si>
  <si>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</si>
  <si>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</si>
  <si>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</si>
  <si>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</si>
  <si>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</si>
  <si>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</si>
  <si>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</si>
  <si>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</si>
  <si>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</si>
  <si>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</si>
  <si>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</si>
  <si>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</si>
  <si>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供销社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</si>
  <si>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</si>
  <si>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</si>
  <si>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</si>
  <si>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</si>
  <si>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</si>
  <si>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</si>
  <si>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</si>
  <si>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</si>
  <si>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</si>
  <si>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</si>
  <si>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</si>
  <si>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</si>
  <si>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</si>
  <si>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</si>
  <si>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</si>
  <si>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</si>
  <si>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</si>
  <si>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216</t>
  </si>
  <si>
    <t>02</t>
  </si>
  <si>
    <t>一般行政管理事务</t>
  </si>
  <si>
    <t>2017年部门预算-政府性基金预算收支总表</t>
  </si>
  <si>
    <t>政府性基金支出金额</t>
  </si>
  <si>
    <t>一、政府性基金</t>
  </si>
  <si>
    <t>此表为空表，无数据。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</si>
  <si>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</si>
  <si>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</si>
  <si>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</si>
  <si>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</si>
  <si>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</si>
  <si>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</si>
  <si>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</si>
  <si>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供销社合计</t>
  </si>
  <si>
    <t>工资福利支出</t>
  </si>
  <si>
    <t xml:space="preserve">  301</t>
  </si>
  <si>
    <t>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</si>
  <si>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</si>
  <si>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</si>
  <si>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</si>
  <si>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</si>
  <si>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</si>
  <si>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</si>
  <si>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</si>
  <si>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</si>
  <si>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301</t>
  </si>
  <si>
    <t>08</t>
  </si>
  <si>
    <t>机关事业单位基本养老保险缴费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</si>
  <si>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</si>
  <si>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</si>
  <si>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</si>
  <si>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</si>
  <si>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</si>
  <si>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</si>
  <si>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</si>
  <si>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</si>
  <si>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</si>
  <si>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</si>
  <si>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 xml:space="preserve">  取暖费</t>
  </si>
  <si>
    <t>11</t>
  </si>
  <si>
    <t xml:space="preserve">  差旅费</t>
  </si>
  <si>
    <t>13</t>
  </si>
  <si>
    <t xml:space="preserve">  维修(护)费</t>
  </si>
  <si>
    <t>14</t>
  </si>
  <si>
    <t xml:space="preserve">  租赁费</t>
  </si>
  <si>
    <t>16</t>
  </si>
  <si>
    <t xml:space="preserve">  培训费</t>
  </si>
  <si>
    <t>17</t>
  </si>
  <si>
    <t xml:space="preserve">  公务接待费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</si>
  <si>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</si>
  <si>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</si>
  <si>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</si>
  <si>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</si>
  <si>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</si>
  <si>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</si>
  <si>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</si>
  <si>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</si>
  <si>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</si>
  <si>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303</t>
  </si>
  <si>
    <t>对个人和家庭的补助</t>
  </si>
  <si>
    <t xml:space="preserve">  303</t>
  </si>
  <si>
    <t>离休费</t>
  </si>
  <si>
    <t>退休费</t>
  </si>
  <si>
    <t>抚恤金</t>
  </si>
  <si>
    <t>生活补助</t>
  </si>
  <si>
    <t>救济费</t>
  </si>
  <si>
    <t>医疗费</t>
  </si>
  <si>
    <t>住房公积金</t>
  </si>
  <si>
    <t>采暖补贴</t>
  </si>
  <si>
    <t>其他对个人和家庭的补助支出</t>
  </si>
  <si>
    <t>预 算 单 位 主 要 职 能</t>
  </si>
  <si>
    <t>单位名称（签章）</t>
  </si>
  <si>
    <t>南召县供销社</t>
  </si>
  <si>
    <t>单位基本情况
（编制、人员构成、机构设置等）</t>
  </si>
  <si>
    <t>县社机关现有编织25人，实有24人，离退休人员17人，内设机构有党政办、财务科、人事科、老干科、股金办、纪检监察室等8个科室.</t>
  </si>
  <si>
    <t>单位主要职能</t>
  </si>
  <si>
    <t>供销社成立于上世纪五十年代，担负着我县城乡居民的生产生活，农药、化肥等物质供应的重任,是联系城乡的桥梁和纽带。</t>
  </si>
  <si>
    <t>注：本表由部门、单位自行填报并对外公开。</t>
  </si>
  <si>
    <t>2017年部门预算“三公”经费预算表</t>
  </si>
  <si>
    <t>填报单位：南召县供销社（签章）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</si>
  <si>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</si>
  <si>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</si>
  <si>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</si>
  <si>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</si>
  <si>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</si>
  <si>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</si>
  <si>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</si>
  <si>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</si>
  <si>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</si>
  <si>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</si>
  <si>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>http://www.nanzhao.gov.cn/</t>
  </si>
  <si>
    <t>注：填报口径统一按照公共预算口径填报，严格按预算批复数控制执行。</t>
  </si>
  <si>
    <t>供销社2017年部门预算公开相关事项说明</t>
  </si>
  <si>
    <t>第一部分</t>
  </si>
  <si>
    <t>概况</t>
  </si>
  <si>
    <t xml:space="preserve">    一、单位的主要职责：供销社成立于上世纪五十年代，担负着我县城乡居民的生产生活，农药、化肥等物质供应的重任是联系城乡的桥梁和纽带。</t>
  </si>
  <si>
    <t xml:space="preserve">    二、单位构成：县社机关现有编织25人，实有24人，离退休人员17人，内设机构有党政办、财务科、人事科、老干科、股金办、纪检监察室等8个科室。</t>
  </si>
  <si>
    <t>第二部分</t>
  </si>
  <si>
    <t>供销社2017年度部门预算情况说明</t>
  </si>
  <si>
    <t xml:space="preserve">    一、收入支出预算总体情况说明</t>
  </si>
  <si>
    <t xml:space="preserve">    供销社2017年收入总计286万元，支出总计286万元，与2016年相比，收入支出减少了317万元。主要原因：职工安置问题的减少。</t>
  </si>
  <si>
    <t xml:space="preserve">    二、收入预算总体情况说明</t>
  </si>
  <si>
    <t xml:space="preserve">    2017年收入合计286万元，其中：一般公共预算286万元; 政府性基金收入0万元。</t>
  </si>
  <si>
    <t xml:space="preserve">    三、支出预算总体情况说明</t>
  </si>
  <si>
    <t xml:space="preserve">    2017年支出合计286万元，其中：基本支出188万元，占65%。项目支出98万元，占35%。</t>
  </si>
  <si>
    <t xml:space="preserve">    四、一般公共预算支出预算情况说明</t>
  </si>
  <si>
    <t xml:space="preserve">    供销社2017 年一般公共预算支出年初预算为286万元。主要用于以下方面：（一般公共服务（类）支出247万元，占0 %；教育支出0万元，占0 %;科学技术支出0万元，占0 %;文化体育传媒支出0万元，占0 %;社会保障支出39万元，占13.5%;医疗卫生支出0万元，占0 %;住房保障（类）支出0万元，占0 %;其他支出0万元，占0 %。）</t>
  </si>
  <si>
    <t xml:space="preserve">    五、一般公共预算基本支出预算情况说明</t>
  </si>
  <si>
    <t xml:space="preserve">    2017年一般公共预算基本支出188万元，其中：人员经费185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其他对个人和家庭的补助支出；公用经费3万元，主要包括：办公费、印刷费、咨询费、手续费、水费、电费、邮电费、取暖费、物业管理费、差旅费、因公出国（境）费、维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</si>
  <si>
    <t xml:space="preserve">    六、政府性基金预算支出情况说明</t>
  </si>
  <si>
    <t xml:space="preserve">    2017年府性基金预算支出年初预算为0万元。支出具体情况如下：无。项目发展专项支出0万元。</t>
  </si>
  <si>
    <t xml:space="preserve">    七、 “三公”经费支出预算情况说明</t>
  </si>
  <si>
    <t xml:space="preserve">    2017 年“三公”经费预算为5.9万元。2017年“三公”经费支出预算数比 2016 年减少0.1万元。</t>
  </si>
  <si>
    <t xml:space="preserve">    具体支出情况如下：</t>
  </si>
  <si>
    <t xml:space="preserve">    （一）因公出国（境）费0万元，主要用于单位工作人员公务出国（境）的住宿费、旅费、伙食补助费、杂费、培训费等支出。</t>
  </si>
  <si>
    <t xml:space="preserve">    （二）公务用车购置及运行费0万元，公务用车运行维护费2.9万元，主要用于开展工作所需公务用车的燃料费、维修费、过路过桥费、保险费、安全奖励费用等支出.公务用车运行维护费预算数比 2016 年减少0.1万元，主要原因：贯彻落实中央和国家机关公务用车制度改革精神,减少公务用车运行费。</t>
  </si>
  <si>
    <t xml:space="preserve">    （三）公务接待费3万元，主要用于按规定开支的各类公务接待（含外宾接待）支出。</t>
  </si>
  <si>
    <t xml:space="preserve">    八、其他重要事项的情况说明</t>
  </si>
  <si>
    <t xml:space="preserve">    （一）机关运行经费支出情况</t>
  </si>
  <si>
    <t xml:space="preserve">    2017年机关运行经费支出预算188万元，主要保障机关人员工资发放、机构正常运转及正常履职需要等。</t>
  </si>
  <si>
    <t xml:space="preserve">    （二）政府采购支出情况</t>
  </si>
  <si>
    <t xml:space="preserve">    2017年无政府采购预算安排。（有0个政府采购项目，金额是0万元）</t>
  </si>
  <si>
    <t xml:space="preserve">    （三）关于专项转移支付项目情况说明</t>
  </si>
  <si>
    <t xml:space="preserve">    2017年，供销社使用专项转移制度的项目有0个，涉及金额0元。</t>
  </si>
  <si>
    <t>第三部分</t>
  </si>
  <si>
    <t>名词解释</t>
  </si>
  <si>
    <t xml:space="preserve">    一、财政拨款收入：是指省级财政当年拨付的资金。</t>
  </si>
  <si>
    <t xml:space="preserve">    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</si>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</sst>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;;"/>
    <numFmt numFmtId="178" formatCode="#,##0.00_ "/>
    <numFmt numFmtId="179" formatCode="#,##0.0"/>
    <numFmt numFmtId="180" formatCode="#,##0.00_);[Red]\(#,##0.00\)"/>
    <numFmt numFmtId="181" formatCode="#,##0.0000_ "/>
    <numFmt numFmtId="182" formatCode="#,##0.0000"/>
  </numFmts>
  <fonts count="41">
    <font>
      <sz val="9"/>
      <name val="宋体"/>
      <charset val="134"/>
    </font>
    <font>
      <b/>
      <sz val="22"/>
      <name val="宋体"/>
      <charset val="134"/>
    </font>
    <font>
      <b/>
      <sz val="16"/>
      <name val="仿宋"/>
      <charset val="134"/>
    </font>
    <font>
      <sz val="16"/>
      <name val="仿宋"/>
      <charset val="134"/>
    </font>
    <font>
      <sz val="10.5"/>
      <name val="Calibri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theme="10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6"/>
      <name val="黑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9"/>
      <color theme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7" fillId="26" borderId="2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9" fontId="28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4" fillId="18" borderId="17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17" borderId="16" applyNumberFormat="0" applyAlignment="0" applyProtection="0">
      <alignment vertical="center"/>
    </xf>
    <xf numFmtId="0" fontId="40" fillId="17" borderId="20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</cellStyleXfs>
  <cellXfs count="1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3" fillId="0" borderId="0" xfId="0" applyFont="1" applyAlignment="1">
      <alignment vertical="center"/>
    </xf>
    <xf numFmtId="0" fontId="0" fillId="0" borderId="1" xfId="0" applyNumberFormat="1" applyFont="1" applyFill="1" applyBorder="1" applyAlignment="1" applyProtection="1"/>
    <xf numFmtId="0" fontId="0" fillId="0" borderId="0" xfId="0" applyFill="1"/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6" fillId="0" borderId="2" xfId="0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Fill="1" applyAlignment="1" applyProtection="1">
      <alignment horizontal="righ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8" fillId="0" borderId="6" xfId="10" applyFont="1" applyBorder="1" applyAlignment="1" applyProtection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vertical="center"/>
    </xf>
    <xf numFmtId="0" fontId="11" fillId="0" borderId="3" xfId="0" applyFont="1" applyBorder="1" applyAlignment="1">
      <alignment horizontal="left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11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176" fontId="14" fillId="0" borderId="0" xfId="11" applyNumberFormat="1" applyFont="1" applyFill="1" applyAlignment="1" applyProtection="1">
      <alignment vertical="center"/>
    </xf>
    <xf numFmtId="176" fontId="15" fillId="0" borderId="0" xfId="11" applyNumberFormat="1" applyFont="1" applyFill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3" xfId="11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176" fontId="7" fillId="0" borderId="3" xfId="11" applyNumberFormat="1" applyFont="1" applyFill="1" applyBorder="1" applyAlignment="1">
      <alignment horizontal="center" vertical="center"/>
    </xf>
    <xf numFmtId="176" fontId="7" fillId="0" borderId="5" xfId="11" applyNumberFormat="1" applyFont="1" applyFill="1" applyBorder="1" applyAlignment="1">
      <alignment horizontal="center" vertical="center"/>
    </xf>
    <xf numFmtId="176" fontId="7" fillId="0" borderId="3" xfId="11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176" fontId="7" fillId="0" borderId="4" xfId="11" applyNumberFormat="1" applyFont="1" applyFill="1" applyBorder="1" applyAlignment="1">
      <alignment horizontal="center" vertical="center"/>
    </xf>
    <xf numFmtId="176" fontId="12" fillId="0" borderId="9" xfId="11" applyNumberFormat="1" applyFont="1" applyFill="1" applyBorder="1" applyAlignment="1">
      <alignment horizontal="center" vertical="center"/>
    </xf>
    <xf numFmtId="176" fontId="12" fillId="0" borderId="5" xfId="11" applyNumberFormat="1" applyFont="1" applyFill="1" applyBorder="1" applyAlignment="1">
      <alignment horizontal="center" vertical="center"/>
    </xf>
    <xf numFmtId="176" fontId="12" fillId="0" borderId="4" xfId="11" applyNumberFormat="1" applyFont="1" applyFill="1" applyBorder="1" applyAlignment="1">
      <alignment horizontal="center" vertical="center"/>
    </xf>
    <xf numFmtId="0" fontId="16" fillId="0" borderId="3" xfId="11" applyNumberFormat="1" applyFont="1" applyFill="1" applyBorder="1" applyAlignment="1" applyProtection="1">
      <alignment horizontal="center" vertical="center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0" fontId="17" fillId="0" borderId="3" xfId="38" applyNumberFormat="1" applyFont="1" applyFill="1" applyBorder="1" applyAlignment="1" applyProtection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6" fillId="3" borderId="3" xfId="38" applyNumberFormat="1" applyFont="1" applyFill="1" applyBorder="1" applyAlignment="1" applyProtection="1">
      <alignment horizontal="left" vertical="center" wrapText="1"/>
    </xf>
    <xf numFmtId="49" fontId="6" fillId="0" borderId="3" xfId="38" applyNumberFormat="1" applyFont="1" applyFill="1" applyBorder="1" applyAlignment="1" applyProtection="1">
      <alignment horizontal="left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7" fillId="0" borderId="3" xfId="38" applyNumberFormat="1" applyFont="1" applyFill="1" applyBorder="1" applyAlignment="1" applyProtection="1">
      <alignment horizontal="left" vertical="center" wrapText="1"/>
    </xf>
    <xf numFmtId="0" fontId="11" fillId="0" borderId="3" xfId="38" applyNumberFormat="1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>
      <alignment vertical="center"/>
    </xf>
    <xf numFmtId="49" fontId="11" fillId="3" borderId="3" xfId="38" applyNumberFormat="1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" xfId="38" applyNumberFormat="1" applyFont="1" applyFill="1" applyBorder="1" applyAlignment="1" applyProtection="1">
      <alignment horizontal="left" vertical="center" wrapText="1"/>
    </xf>
    <xf numFmtId="49" fontId="11" fillId="0" borderId="3" xfId="38" applyNumberFormat="1" applyFont="1" applyFill="1" applyBorder="1" applyAlignment="1" applyProtection="1">
      <alignment vertical="center" wrapText="1"/>
    </xf>
    <xf numFmtId="0" fontId="11" fillId="0" borderId="3" xfId="38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7" fillId="0" borderId="3" xfId="11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0" fontId="18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>
      <alignment vertical="center"/>
    </xf>
    <xf numFmtId="0" fontId="12" fillId="4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right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vertical="center"/>
    </xf>
    <xf numFmtId="4" fontId="0" fillId="2" borderId="3" xfId="0" applyNumberFormat="1" applyFont="1" applyFill="1" applyBorder="1" applyAlignment="1" applyProtection="1">
      <alignment horizontal="center" vertical="center" wrapText="1"/>
    </xf>
    <xf numFmtId="179" fontId="12" fillId="0" borderId="1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4" fontId="0" fillId="0" borderId="11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Alignment="1" applyProtection="1"/>
    <xf numFmtId="4" fontId="0" fillId="0" borderId="4" xfId="0" applyNumberFormat="1" applyFont="1" applyFill="1" applyBorder="1" applyAlignment="1" applyProtection="1">
      <alignment horizontal="center" vertical="center" wrapText="1"/>
    </xf>
    <xf numFmtId="179" fontId="12" fillId="0" borderId="6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0" fontId="0" fillId="0" borderId="3" xfId="0" applyBorder="1" applyAlignment="1">
      <alignment horizontal="center" vertical="center" wrapText="1"/>
    </xf>
    <xf numFmtId="179" fontId="0" fillId="0" borderId="5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ont="1" applyFill="1" applyBorder="1" applyAlignment="1" applyProtection="1">
      <alignment vertical="center"/>
    </xf>
    <xf numFmtId="0" fontId="0" fillId="0" borderId="3" xfId="0" applyFill="1" applyBorder="1" applyAlignment="1">
      <alignment horizontal="center" vertical="center" wrapText="1"/>
    </xf>
    <xf numFmtId="0" fontId="19" fillId="0" borderId="0" xfId="0" applyFont="1"/>
    <xf numFmtId="0" fontId="12" fillId="0" borderId="0" xfId="0" applyFont="1" applyAlignment="1">
      <alignment vertical="center"/>
    </xf>
    <xf numFmtId="177" fontId="12" fillId="0" borderId="2" xfId="0" applyNumberFormat="1" applyFont="1" applyFill="1" applyBorder="1" applyAlignment="1" applyProtection="1">
      <alignment vertical="center"/>
    </xf>
    <xf numFmtId="176" fontId="12" fillId="0" borderId="0" xfId="0" applyNumberFormat="1" applyFont="1" applyFill="1" applyAlignment="1" applyProtection="1">
      <alignment vertical="center"/>
    </xf>
    <xf numFmtId="176" fontId="12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righ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76" fontId="12" fillId="0" borderId="3" xfId="11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176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11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80" fontId="0" fillId="0" borderId="3" xfId="0" applyNumberFormat="1" applyFill="1" applyBorder="1" applyAlignment="1">
      <alignment horizontal="center" vertical="center" wrapText="1"/>
    </xf>
    <xf numFmtId="180" fontId="0" fillId="0" borderId="3" xfId="0" applyNumberFormat="1" applyFont="1" applyFill="1" applyBorder="1" applyAlignment="1" applyProtection="1">
      <alignment horizontal="center" vertical="center" wrapText="1"/>
    </xf>
    <xf numFmtId="181" fontId="0" fillId="0" borderId="3" xfId="0" applyNumberFormat="1" applyFill="1" applyBorder="1" applyAlignment="1">
      <alignment horizontal="center" vertical="center" wrapText="1"/>
    </xf>
    <xf numFmtId="182" fontId="0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179" fontId="12" fillId="0" borderId="0" xfId="0" applyNumberFormat="1" applyFont="1" applyFill="1" applyAlignment="1" applyProtection="1">
      <alignment horizontal="right"/>
    </xf>
    <xf numFmtId="179" fontId="12" fillId="0" borderId="3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 wrapText="1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4" fontId="0" fillId="2" borderId="3" xfId="0" applyNumberFormat="1" applyFont="1" applyFill="1" applyBorder="1" applyAlignment="1" applyProtection="1">
      <alignment horizontal="right" vertical="center"/>
    </xf>
    <xf numFmtId="182" fontId="0" fillId="0" borderId="0" xfId="0" applyNumberFormat="1" applyFont="1" applyFill="1" applyAlignment="1" applyProtection="1"/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178" fontId="0" fillId="0" borderId="3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12" fillId="4" borderId="0" xfId="0" applyNumberFormat="1" applyFont="1" applyFill="1"/>
    <xf numFmtId="179" fontId="12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>
      <alignment horizontal="right" vertical="center"/>
    </xf>
    <xf numFmtId="179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11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vertical="center"/>
    </xf>
    <xf numFmtId="4" fontId="0" fillId="2" borderId="11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vertical="center"/>
    </xf>
    <xf numFmtId="0" fontId="0" fillId="0" borderId="12" xfId="0" applyBorder="1" applyAlignment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179" fontId="12" fillId="0" borderId="5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EE70A06373940074E0430A0804CB007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zhao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showGridLines="0" showZeros="0" topLeftCell="A4" workbookViewId="0">
      <selection activeCell="B19" sqref="B19"/>
    </sheetView>
  </sheetViews>
  <sheetFormatPr defaultColWidth="9.16666666666667" defaultRowHeight="12.75" customHeight="1"/>
  <cols>
    <col min="1" max="1" width="29.1666666666667" customWidth="1"/>
    <col min="2" max="2" width="21" customWidth="1"/>
    <col min="3" max="3" width="29.6666666666667" customWidth="1"/>
    <col min="4" max="5" width="14.8333333333333" customWidth="1"/>
    <col min="6" max="6" width="15.6666666666667" customWidth="1"/>
    <col min="7" max="7" width="12.8333333333333" style="8" customWidth="1"/>
    <col min="8" max="11" width="12.8333333333333" customWidth="1"/>
    <col min="12" max="19" width="9.16666666666667" customWidth="1"/>
    <col min="20" max="20" width="8.33333333333333" customWidth="1"/>
  </cols>
  <sheetData>
    <row r="1" customHeight="1" spans="1:11">
      <c r="A1" s="79"/>
      <c r="B1" s="80"/>
      <c r="C1" s="80"/>
      <c r="D1" s="80"/>
      <c r="E1" s="80"/>
      <c r="F1" s="80"/>
      <c r="G1" s="79"/>
      <c r="H1" s="80"/>
      <c r="I1" s="80"/>
      <c r="J1" s="80"/>
      <c r="K1" s="80"/>
    </row>
    <row r="2" ht="18.75" customHeight="1" spans="1:20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  <c r="M2" s="82"/>
      <c r="N2" s="82"/>
      <c r="O2" s="82"/>
      <c r="P2" s="82"/>
      <c r="Q2" s="82"/>
      <c r="R2" s="82"/>
      <c r="S2" s="82"/>
      <c r="T2" s="82"/>
    </row>
    <row r="3" customHeight="1" spans="1:11">
      <c r="A3" s="80"/>
      <c r="B3" s="80"/>
      <c r="C3" s="80"/>
      <c r="D3" s="80"/>
      <c r="E3" s="80"/>
      <c r="F3" s="80"/>
      <c r="G3" s="79"/>
      <c r="H3" s="80"/>
      <c r="I3" s="80"/>
      <c r="J3" s="80"/>
      <c r="K3" s="80"/>
    </row>
    <row r="4" ht="20.25" customHeight="1" spans="1:11">
      <c r="A4" s="83" t="s">
        <v>1</v>
      </c>
      <c r="B4" s="84"/>
      <c r="C4" s="79"/>
      <c r="D4" s="80"/>
      <c r="E4" s="148"/>
      <c r="F4" s="148"/>
      <c r="G4" s="79"/>
      <c r="H4" s="149" t="s">
        <v>2</v>
      </c>
      <c r="I4" s="149"/>
      <c r="J4" s="149"/>
      <c r="K4" s="149"/>
    </row>
    <row r="5" ht="20.25" customHeight="1" spans="1:11">
      <c r="A5" s="17" t="s">
        <v>3</v>
      </c>
      <c r="B5" s="86"/>
      <c r="C5" s="17" t="s">
        <v>4</v>
      </c>
      <c r="D5" s="87"/>
      <c r="E5" s="87"/>
      <c r="F5" s="87"/>
      <c r="G5" s="87"/>
      <c r="H5" s="87"/>
      <c r="I5" s="87"/>
      <c r="J5" s="87"/>
      <c r="K5" s="87"/>
    </row>
    <row r="6" ht="20.25" customHeight="1" spans="1:12">
      <c r="A6" s="88" t="s">
        <v>5</v>
      </c>
      <c r="B6" s="88" t="s">
        <v>6</v>
      </c>
      <c r="C6" s="159" t="s">
        <v>5</v>
      </c>
      <c r="D6" s="88" t="s">
        <v>7</v>
      </c>
      <c r="E6" s="88"/>
      <c r="F6" s="88"/>
      <c r="G6" s="88"/>
      <c r="H6" s="88"/>
      <c r="I6" s="88"/>
      <c r="J6" s="88"/>
      <c r="K6" s="88"/>
      <c r="L6" s="8"/>
    </row>
    <row r="7" ht="20.25" customHeight="1" spans="1:11">
      <c r="A7" s="88"/>
      <c r="B7" s="88"/>
      <c r="C7" s="88"/>
      <c r="D7" s="113" t="s">
        <v>8</v>
      </c>
      <c r="E7" s="160" t="s">
        <v>9</v>
      </c>
      <c r="F7" s="113"/>
      <c r="G7" s="113" t="s">
        <v>10</v>
      </c>
      <c r="H7" s="113" t="s">
        <v>11</v>
      </c>
      <c r="I7" s="138" t="s">
        <v>12</v>
      </c>
      <c r="J7" s="138" t="s">
        <v>13</v>
      </c>
      <c r="K7" s="138" t="s">
        <v>14</v>
      </c>
    </row>
    <row r="8" ht="36.75" customHeight="1" spans="1:14">
      <c r="A8" s="88"/>
      <c r="B8" s="119"/>
      <c r="C8" s="88"/>
      <c r="D8" s="140"/>
      <c r="E8" s="161" t="s">
        <v>15</v>
      </c>
      <c r="F8" s="162" t="s">
        <v>16</v>
      </c>
      <c r="G8" s="119"/>
      <c r="H8" s="119"/>
      <c r="I8" s="121"/>
      <c r="J8" s="121"/>
      <c r="K8" s="121"/>
      <c r="N8" s="8"/>
    </row>
    <row r="9" ht="22.5" customHeight="1" spans="1:14">
      <c r="A9" s="89" t="s">
        <v>17</v>
      </c>
      <c r="B9" s="90">
        <v>2862998.524</v>
      </c>
      <c r="C9" s="91" t="s">
        <v>18</v>
      </c>
      <c r="D9" s="90">
        <v>1878472.524</v>
      </c>
      <c r="E9" s="90">
        <v>1878472.524</v>
      </c>
      <c r="F9" s="90">
        <v>1878472.524</v>
      </c>
      <c r="G9" s="95">
        <v>0</v>
      </c>
      <c r="H9" s="90">
        <v>0</v>
      </c>
      <c r="I9" s="90">
        <v>0</v>
      </c>
      <c r="J9" s="90">
        <v>0</v>
      </c>
      <c r="K9" s="90">
        <v>0</v>
      </c>
      <c r="L9" s="8"/>
      <c r="N9" s="8"/>
    </row>
    <row r="10" ht="21.75" customHeight="1" spans="1:15">
      <c r="A10" s="153" t="s">
        <v>19</v>
      </c>
      <c r="B10" s="154">
        <v>0</v>
      </c>
      <c r="C10" s="94" t="s">
        <v>20</v>
      </c>
      <c r="D10" s="90">
        <v>1355796</v>
      </c>
      <c r="E10" s="90">
        <v>1355796</v>
      </c>
      <c r="F10" s="90">
        <v>1355796</v>
      </c>
      <c r="G10" s="95">
        <v>0</v>
      </c>
      <c r="H10" s="90">
        <v>0</v>
      </c>
      <c r="I10" s="90"/>
      <c r="J10" s="90"/>
      <c r="K10" s="90"/>
      <c r="L10" s="8"/>
      <c r="M10" s="8"/>
      <c r="O10" s="8"/>
    </row>
    <row r="11" ht="21.75" customHeight="1" spans="1:15">
      <c r="A11" s="153" t="s">
        <v>21</v>
      </c>
      <c r="B11" s="90"/>
      <c r="C11" s="96" t="s">
        <v>22</v>
      </c>
      <c r="D11" s="90">
        <v>35000</v>
      </c>
      <c r="E11" s="90">
        <v>35000</v>
      </c>
      <c r="F11" s="90">
        <v>35000</v>
      </c>
      <c r="G11" s="95">
        <v>0</v>
      </c>
      <c r="H11" s="90">
        <v>0</v>
      </c>
      <c r="I11" s="90"/>
      <c r="J11" s="90"/>
      <c r="K11" s="90"/>
      <c r="L11" s="97"/>
      <c r="M11" s="8"/>
      <c r="N11" s="8"/>
      <c r="O11" s="8"/>
    </row>
    <row r="12" ht="21.75" customHeight="1" spans="1:14">
      <c r="A12" s="153" t="s">
        <v>23</v>
      </c>
      <c r="B12" s="155">
        <v>0</v>
      </c>
      <c r="C12" s="94" t="s">
        <v>24</v>
      </c>
      <c r="D12" s="90">
        <v>487676.524</v>
      </c>
      <c r="E12" s="90">
        <v>487676.524</v>
      </c>
      <c r="F12" s="90">
        <v>487676.524</v>
      </c>
      <c r="G12" s="95">
        <v>0</v>
      </c>
      <c r="H12" s="90"/>
      <c r="I12" s="90"/>
      <c r="J12" s="90"/>
      <c r="K12" s="90"/>
      <c r="L12" s="8"/>
      <c r="M12" s="8"/>
      <c r="N12" s="8"/>
    </row>
    <row r="13" ht="21.75" customHeight="1" spans="1:15">
      <c r="A13" s="153" t="s">
        <v>25</v>
      </c>
      <c r="B13" s="90">
        <v>0</v>
      </c>
      <c r="C13" s="99" t="s">
        <v>26</v>
      </c>
      <c r="D13" s="90">
        <v>984526</v>
      </c>
      <c r="E13" s="90">
        <v>984526</v>
      </c>
      <c r="F13" s="90">
        <v>984526</v>
      </c>
      <c r="G13" s="90">
        <v>0</v>
      </c>
      <c r="H13" s="90">
        <v>0</v>
      </c>
      <c r="I13" s="90"/>
      <c r="J13" s="90">
        <v>0</v>
      </c>
      <c r="K13" s="90">
        <v>0</v>
      </c>
      <c r="L13" s="8"/>
      <c r="M13" s="8"/>
      <c r="N13" s="8"/>
      <c r="O13" s="8"/>
    </row>
    <row r="14" ht="21.75" customHeight="1" spans="1:15">
      <c r="A14" s="89" t="s">
        <v>27</v>
      </c>
      <c r="B14" s="156"/>
      <c r="C14" s="94" t="s">
        <v>28</v>
      </c>
      <c r="D14" s="90">
        <v>0</v>
      </c>
      <c r="E14" s="90"/>
      <c r="F14" s="90"/>
      <c r="G14" s="95"/>
      <c r="H14" s="90"/>
      <c r="I14" s="90"/>
      <c r="J14" s="90"/>
      <c r="K14" s="90"/>
      <c r="L14" s="97"/>
      <c r="M14" s="8"/>
      <c r="N14" s="8"/>
      <c r="O14" s="8"/>
    </row>
    <row r="15" ht="21.75" customHeight="1" spans="1:18">
      <c r="A15" s="89" t="s">
        <v>29</v>
      </c>
      <c r="B15" s="156"/>
      <c r="C15" s="96" t="s">
        <v>30</v>
      </c>
      <c r="D15" s="90">
        <v>0</v>
      </c>
      <c r="E15" s="90">
        <v>0</v>
      </c>
      <c r="F15" s="90"/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8"/>
      <c r="M15" s="8"/>
      <c r="N15" s="8"/>
      <c r="O15" s="8"/>
      <c r="P15" s="8"/>
      <c r="Q15" s="8"/>
      <c r="R15" s="8"/>
    </row>
    <row r="16" ht="21.75" customHeight="1" spans="1:18">
      <c r="A16" s="89" t="s">
        <v>31</v>
      </c>
      <c r="B16" s="90">
        <v>0</v>
      </c>
      <c r="C16" s="96" t="s">
        <v>32</v>
      </c>
      <c r="D16" s="90">
        <v>0</v>
      </c>
      <c r="E16" s="90"/>
      <c r="F16" s="90"/>
      <c r="G16" s="95"/>
      <c r="H16" s="90"/>
      <c r="I16" s="90"/>
      <c r="J16" s="90"/>
      <c r="K16" s="90"/>
      <c r="L16" s="8"/>
      <c r="M16" s="8"/>
      <c r="N16" s="8"/>
      <c r="O16" s="8"/>
      <c r="P16" s="8"/>
      <c r="Q16" s="8"/>
      <c r="R16" s="8"/>
    </row>
    <row r="17" ht="21.75" customHeight="1" spans="1:19">
      <c r="A17" s="92"/>
      <c r="B17" s="155"/>
      <c r="C17" s="94" t="s">
        <v>33</v>
      </c>
      <c r="D17" s="90">
        <v>0</v>
      </c>
      <c r="E17" s="90"/>
      <c r="F17" s="90"/>
      <c r="G17" s="95"/>
      <c r="H17" s="90"/>
      <c r="I17" s="90"/>
      <c r="J17" s="90"/>
      <c r="K17" s="90"/>
      <c r="L17" s="8"/>
      <c r="M17" s="8"/>
      <c r="N17" s="8"/>
      <c r="O17" s="8"/>
      <c r="P17" s="8"/>
      <c r="Q17" s="8"/>
      <c r="R17" s="8"/>
      <c r="S17" s="8"/>
    </row>
    <row r="18" ht="21.75" customHeight="1" spans="1:19">
      <c r="A18" s="92"/>
      <c r="B18" s="90"/>
      <c r="C18" s="94" t="s">
        <v>34</v>
      </c>
      <c r="D18" s="90">
        <v>0</v>
      </c>
      <c r="E18" s="90"/>
      <c r="F18" s="90"/>
      <c r="G18" s="95"/>
      <c r="H18" s="90"/>
      <c r="I18" s="90"/>
      <c r="J18" s="90"/>
      <c r="K18" s="90"/>
      <c r="L18" s="8"/>
      <c r="M18" s="8"/>
      <c r="N18" s="8"/>
      <c r="O18" s="8"/>
      <c r="P18" s="8"/>
      <c r="Q18" s="8"/>
      <c r="R18" s="8"/>
      <c r="S18" s="8"/>
    </row>
    <row r="19" ht="21.75" customHeight="1" spans="1:18">
      <c r="A19" s="101"/>
      <c r="B19" s="95"/>
      <c r="C19" s="94" t="s">
        <v>35</v>
      </c>
      <c r="D19" s="90">
        <v>0</v>
      </c>
      <c r="E19" s="90"/>
      <c r="F19" s="90"/>
      <c r="G19" s="95"/>
      <c r="H19" s="90"/>
      <c r="I19" s="90"/>
      <c r="J19" s="90"/>
      <c r="K19" s="90"/>
      <c r="L19" s="8"/>
      <c r="M19" s="8"/>
      <c r="N19" s="8"/>
      <c r="O19" s="8"/>
      <c r="P19" s="8"/>
      <c r="Q19" s="8"/>
      <c r="R19" s="8"/>
    </row>
    <row r="20" ht="21.75" customHeight="1" spans="1:18">
      <c r="A20" s="101"/>
      <c r="B20" s="156"/>
      <c r="C20" s="94" t="s">
        <v>36</v>
      </c>
      <c r="D20" s="90">
        <v>0</v>
      </c>
      <c r="E20" s="90"/>
      <c r="F20" s="90"/>
      <c r="G20" s="95"/>
      <c r="H20" s="90"/>
      <c r="I20" s="90"/>
      <c r="J20" s="90"/>
      <c r="K20" s="90"/>
      <c r="L20" s="8"/>
      <c r="M20" s="8"/>
      <c r="N20" s="8"/>
      <c r="O20" s="8"/>
      <c r="P20" s="8"/>
      <c r="Q20" s="8"/>
      <c r="R20" s="8"/>
    </row>
    <row r="21" s="8" customFormat="1" ht="21.75" customHeight="1" spans="1:11">
      <c r="A21" s="92"/>
      <c r="B21" s="103"/>
      <c r="C21" s="104"/>
      <c r="D21" s="90">
        <v>0</v>
      </c>
      <c r="E21" s="134"/>
      <c r="F21" s="134"/>
      <c r="G21" s="105"/>
      <c r="H21" s="105"/>
      <c r="I21" s="105"/>
      <c r="J21" s="105"/>
      <c r="K21" s="105"/>
    </row>
    <row r="22" ht="21.75" customHeight="1" spans="1:17">
      <c r="A22" s="89" t="s">
        <v>37</v>
      </c>
      <c r="B22" s="90">
        <v>2862998.524</v>
      </c>
      <c r="C22" s="91" t="s">
        <v>38</v>
      </c>
      <c r="D22" s="90">
        <v>2862998.524</v>
      </c>
      <c r="E22" s="90">
        <v>2862998.524</v>
      </c>
      <c r="F22" s="90">
        <v>2862998.524</v>
      </c>
      <c r="G22" s="95">
        <v>0</v>
      </c>
      <c r="H22" s="90">
        <v>0</v>
      </c>
      <c r="I22" s="90">
        <v>0</v>
      </c>
      <c r="J22" s="90">
        <v>0</v>
      </c>
      <c r="K22" s="90">
        <v>0</v>
      </c>
      <c r="L22" s="8"/>
      <c r="M22" s="8"/>
      <c r="N22" s="8"/>
      <c r="O22" s="8"/>
      <c r="P22" s="8"/>
      <c r="Q22" s="8"/>
    </row>
    <row r="23" ht="9.75" customHeight="1" spans="2:16">
      <c r="B23" s="8"/>
      <c r="D23" s="8"/>
      <c r="E23" s="8"/>
      <c r="F23" s="8"/>
      <c r="H23" s="8"/>
      <c r="I23" s="8"/>
      <c r="J23" s="8"/>
      <c r="K23" s="8"/>
      <c r="L23" s="8"/>
      <c r="M23" s="8"/>
      <c r="N23" s="8"/>
      <c r="O23" s="8"/>
      <c r="P23" s="8"/>
    </row>
    <row r="24" ht="9.75" customHeight="1" spans="2:16">
      <c r="B24" s="8"/>
      <c r="C24" s="8"/>
      <c r="E24" s="8"/>
      <c r="F24" s="8"/>
      <c r="J24" s="8"/>
      <c r="K24" s="8"/>
      <c r="L24" s="8"/>
      <c r="M24" s="8"/>
      <c r="N24" s="8"/>
      <c r="O24" s="8"/>
      <c r="P24" s="8"/>
    </row>
    <row r="25" ht="9.75" customHeight="1" spans="2:15">
      <c r="B25" s="8"/>
      <c r="F25" s="8"/>
      <c r="H25" s="8"/>
      <c r="I25" s="8"/>
      <c r="J25" s="8"/>
      <c r="K25" s="8"/>
      <c r="L25" s="8"/>
      <c r="M25" s="8"/>
      <c r="O25" s="8"/>
    </row>
    <row r="26" customHeight="1" spans="2:15">
      <c r="B26" s="8"/>
      <c r="H26" s="8"/>
      <c r="I26" s="8"/>
      <c r="K26" s="8"/>
      <c r="L26" s="8"/>
      <c r="M26" s="8"/>
      <c r="O26" s="8"/>
    </row>
    <row r="27" customHeight="1" spans="2:15">
      <c r="B27" s="8"/>
      <c r="H27" s="8"/>
      <c r="I27" s="8"/>
      <c r="J27" s="8"/>
      <c r="K27" s="8"/>
      <c r="L27" s="8"/>
      <c r="O27" s="8"/>
    </row>
    <row r="28" customHeight="1" spans="2:14">
      <c r="B28" s="8"/>
      <c r="C28" s="8"/>
      <c r="H28" s="8"/>
      <c r="I28" s="8"/>
      <c r="J28" s="8"/>
      <c r="K28" s="8"/>
      <c r="L28" s="8"/>
      <c r="N28" s="8"/>
    </row>
    <row r="29" customHeight="1" spans="3:14">
      <c r="C29" s="8"/>
      <c r="H29" s="8"/>
      <c r="I29" s="8"/>
      <c r="J29" s="8"/>
      <c r="K29" s="8"/>
      <c r="M29" s="8"/>
      <c r="N29" s="8"/>
    </row>
    <row r="30" customHeight="1" spans="12:13">
      <c r="L30" s="8"/>
      <c r="M30" s="8"/>
    </row>
    <row r="31" customHeight="1" spans="3:11">
      <c r="C31" s="8"/>
      <c r="J31" s="8"/>
      <c r="K31" s="8"/>
    </row>
    <row r="32" customHeight="1" spans="3:10">
      <c r="C32" s="8"/>
      <c r="D32" s="8"/>
      <c r="E32" s="8"/>
      <c r="H32" s="8"/>
      <c r="I32" s="8"/>
      <c r="J32" s="8"/>
    </row>
    <row r="33" customHeight="1" spans="5:6">
      <c r="E33" s="8"/>
      <c r="F33" s="8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ageMargins left="0.76875" right="0.388888888888889" top="0.609027777777778" bottom="0.609027777777778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J8" sqref="J8"/>
    </sheetView>
  </sheetViews>
  <sheetFormatPr defaultColWidth="9.16666666666667" defaultRowHeight="11.25" outlineLevelCol="4"/>
  <cols>
    <col min="1" max="1" width="29.5" customWidth="1"/>
    <col min="2" max="4" width="17" customWidth="1"/>
    <col min="5" max="5" width="49" customWidth="1"/>
  </cols>
  <sheetData>
    <row r="1" ht="16.5" customHeight="1" spans="1:1">
      <c r="A1" s="8"/>
    </row>
    <row r="2" ht="29.25" customHeight="1" spans="1:5">
      <c r="A2" s="9" t="s">
        <v>152</v>
      </c>
      <c r="B2" s="9"/>
      <c r="C2" s="9"/>
      <c r="D2" s="9"/>
      <c r="E2" s="9"/>
    </row>
    <row r="3" ht="19.5" customHeight="1" spans="1:4">
      <c r="A3" s="10"/>
      <c r="B3" s="11"/>
      <c r="C3" s="10"/>
      <c r="D3" s="10"/>
    </row>
    <row r="4" ht="29.25" customHeight="1" spans="1:5">
      <c r="A4" s="12" t="s">
        <v>153</v>
      </c>
      <c r="B4" s="13"/>
      <c r="C4" s="14"/>
      <c r="D4" s="15"/>
      <c r="E4" s="16" t="s">
        <v>2</v>
      </c>
    </row>
    <row r="5" s="7" customFormat="1" ht="33.75" customHeight="1" spans="1:5">
      <c r="A5" s="17" t="s">
        <v>154</v>
      </c>
      <c r="B5" s="18" t="s">
        <v>155</v>
      </c>
      <c r="C5" s="18" t="s">
        <v>156</v>
      </c>
      <c r="D5" s="17" t="s">
        <v>157</v>
      </c>
      <c r="E5" s="17" t="s">
        <v>158</v>
      </c>
    </row>
    <row r="6" ht="43.5" customHeight="1" spans="1:5">
      <c r="A6" s="19" t="s">
        <v>159</v>
      </c>
      <c r="B6" s="20"/>
      <c r="C6" s="20"/>
      <c r="D6" s="20"/>
      <c r="E6" s="21"/>
    </row>
    <row r="7" ht="43.5" customHeight="1" spans="1:5">
      <c r="A7" s="22" t="s">
        <v>160</v>
      </c>
      <c r="B7" s="20">
        <v>30000</v>
      </c>
      <c r="C7" s="20">
        <v>30000</v>
      </c>
      <c r="D7" s="20">
        <v>0</v>
      </c>
      <c r="E7" s="23"/>
    </row>
    <row r="8" ht="43.5" customHeight="1" spans="1:5">
      <c r="A8" s="24" t="s">
        <v>161</v>
      </c>
      <c r="B8" s="20">
        <v>29000</v>
      </c>
      <c r="C8" s="20">
        <v>30000</v>
      </c>
      <c r="D8" s="20">
        <v>-3</v>
      </c>
      <c r="E8" s="25"/>
    </row>
    <row r="9" ht="43.5" customHeight="1" spans="1:5">
      <c r="A9" s="24" t="s">
        <v>162</v>
      </c>
      <c r="B9" s="20"/>
      <c r="C9" s="20"/>
      <c r="D9" s="20"/>
      <c r="E9" s="23"/>
    </row>
    <row r="10" ht="43.5" customHeight="1" spans="1:5">
      <c r="A10" s="26" t="s">
        <v>15</v>
      </c>
      <c r="B10" s="20">
        <v>59000</v>
      </c>
      <c r="C10" s="20">
        <v>60000</v>
      </c>
      <c r="D10" s="20">
        <v>-1</v>
      </c>
      <c r="E10" s="27"/>
    </row>
    <row r="11" ht="43.5" customHeight="1" spans="1:5">
      <c r="A11" s="24" t="s">
        <v>163</v>
      </c>
      <c r="B11" s="28" t="s">
        <v>164</v>
      </c>
      <c r="C11" s="29"/>
      <c r="D11" s="29"/>
      <c r="E11" s="30"/>
    </row>
    <row r="12" ht="43.5" customHeight="1" spans="1:5">
      <c r="A12" s="31" t="s">
        <v>165</v>
      </c>
      <c r="B12" s="31"/>
      <c r="C12" s="31"/>
      <c r="D12" s="31"/>
      <c r="E12" s="31"/>
    </row>
    <row r="13" ht="43.5" customHeight="1"/>
    <row r="14" ht="43.5" customHeight="1"/>
    <row r="15" ht="43.5" customHeight="1"/>
    <row r="16" ht="43.5" customHeight="1"/>
    <row r="17" ht="43.5" customHeight="1"/>
  </sheetData>
  <mergeCells count="3">
    <mergeCell ref="A2:E2"/>
    <mergeCell ref="B11:E11"/>
    <mergeCell ref="A12:E12"/>
  </mergeCells>
  <hyperlinks>
    <hyperlink ref="B11" r:id="rId1" display="http://www.nanzhao.gov.cn/"/>
  </hyperlink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8"/>
  <sheetViews>
    <sheetView tabSelected="1" topLeftCell="A16" workbookViewId="0">
      <selection activeCell="A16" sqref="A16"/>
    </sheetView>
  </sheetViews>
  <sheetFormatPr defaultColWidth="9" defaultRowHeight="11.25"/>
  <cols>
    <col min="1" max="1" width="170.666666666667" customWidth="1"/>
  </cols>
  <sheetData>
    <row r="1" ht="27" spans="1:1">
      <c r="A1" s="1" t="s">
        <v>166</v>
      </c>
    </row>
    <row r="2" ht="27" spans="1:1">
      <c r="A2" s="1"/>
    </row>
    <row r="3" ht="20.25" spans="1:1">
      <c r="A3" s="2" t="s">
        <v>167</v>
      </c>
    </row>
    <row r="4" ht="20.25" spans="1:1">
      <c r="A4" s="2" t="s">
        <v>168</v>
      </c>
    </row>
    <row r="5" ht="40.5" spans="1:1">
      <c r="A5" s="3" t="s">
        <v>169</v>
      </c>
    </row>
    <row r="6" ht="40.5" spans="1:1">
      <c r="A6" s="3" t="s">
        <v>170</v>
      </c>
    </row>
    <row r="7" ht="20.25" spans="1:1">
      <c r="A7" s="2" t="s">
        <v>171</v>
      </c>
    </row>
    <row r="8" ht="20.25" spans="1:1">
      <c r="A8" s="2" t="s">
        <v>172</v>
      </c>
    </row>
    <row r="9" ht="20.25" spans="1:1">
      <c r="A9" s="3" t="s">
        <v>173</v>
      </c>
    </row>
    <row r="10" ht="40.5" spans="1:1">
      <c r="A10" s="3" t="s">
        <v>174</v>
      </c>
    </row>
    <row r="11" ht="20.25" spans="1:1">
      <c r="A11" s="3" t="s">
        <v>175</v>
      </c>
    </row>
    <row r="12" ht="20.25" spans="1:1">
      <c r="A12" s="3" t="s">
        <v>176</v>
      </c>
    </row>
    <row r="13" ht="20.25" spans="1:1">
      <c r="A13" s="3" t="s">
        <v>177</v>
      </c>
    </row>
    <row r="14" ht="20.25" spans="1:1">
      <c r="A14" s="3" t="s">
        <v>178</v>
      </c>
    </row>
    <row r="15" ht="20.25" spans="1:1">
      <c r="A15" s="3" t="s">
        <v>179</v>
      </c>
    </row>
    <row r="16" ht="81" spans="1:1">
      <c r="A16" s="3" t="s">
        <v>180</v>
      </c>
    </row>
    <row r="17" ht="20.25" spans="1:1">
      <c r="A17" s="3" t="s">
        <v>181</v>
      </c>
    </row>
    <row r="18" ht="162" spans="1:1">
      <c r="A18" s="3" t="s">
        <v>182</v>
      </c>
    </row>
    <row r="19" ht="20.25" spans="1:1">
      <c r="A19" s="3" t="s">
        <v>183</v>
      </c>
    </row>
    <row r="20" ht="20.25" spans="1:1">
      <c r="A20" s="3" t="s">
        <v>184</v>
      </c>
    </row>
    <row r="21" ht="20.25" spans="1:1">
      <c r="A21" s="3" t="s">
        <v>185</v>
      </c>
    </row>
    <row r="22" ht="20.25" spans="1:1">
      <c r="A22" s="3" t="s">
        <v>186</v>
      </c>
    </row>
    <row r="23" ht="20.25" spans="1:1">
      <c r="A23" s="3" t="s">
        <v>187</v>
      </c>
    </row>
    <row r="24" ht="40.5" spans="1:1">
      <c r="A24" s="3" t="s">
        <v>188</v>
      </c>
    </row>
    <row r="25" ht="60.75" spans="1:1">
      <c r="A25" s="3" t="s">
        <v>189</v>
      </c>
    </row>
    <row r="26" ht="20.25" spans="1:1">
      <c r="A26" s="3" t="s">
        <v>190</v>
      </c>
    </row>
    <row r="27" ht="20.25" spans="1:1">
      <c r="A27" s="3" t="s">
        <v>191</v>
      </c>
    </row>
    <row r="28" ht="20.25" spans="1:1">
      <c r="A28" s="3" t="s">
        <v>192</v>
      </c>
    </row>
    <row r="29" ht="40.5" spans="1:1">
      <c r="A29" s="3" t="s">
        <v>193</v>
      </c>
    </row>
    <row r="30" ht="20.25" spans="1:1">
      <c r="A30" s="3" t="s">
        <v>194</v>
      </c>
    </row>
    <row r="31" ht="20.25" spans="1:1">
      <c r="A31" s="3" t="s">
        <v>195</v>
      </c>
    </row>
    <row r="32" ht="20.25" spans="1:1">
      <c r="A32" s="3" t="s">
        <v>196</v>
      </c>
    </row>
    <row r="33" ht="20.25" spans="1:1">
      <c r="A33" s="3" t="s">
        <v>197</v>
      </c>
    </row>
    <row r="34" ht="20.25" spans="1:1">
      <c r="A34" s="2" t="s">
        <v>198</v>
      </c>
    </row>
    <row r="35" ht="20.25" spans="1:1">
      <c r="A35" s="2" t="s">
        <v>199</v>
      </c>
    </row>
    <row r="36" ht="20.25" spans="1:1">
      <c r="A36" s="3" t="s">
        <v>200</v>
      </c>
    </row>
    <row r="37" ht="20.25" spans="1:1">
      <c r="A37" s="3" t="s">
        <v>201</v>
      </c>
    </row>
    <row r="38" ht="40.5" spans="1:1">
      <c r="A38" s="3" t="s">
        <v>202</v>
      </c>
    </row>
    <row r="39" ht="60.75" spans="1:1">
      <c r="A39" s="3" t="s">
        <v>203</v>
      </c>
    </row>
    <row r="40" ht="40.5" spans="1:1">
      <c r="A40" s="3" t="s">
        <v>204</v>
      </c>
    </row>
    <row r="41" ht="20.25" spans="1:1">
      <c r="A41" s="3" t="s">
        <v>205</v>
      </c>
    </row>
    <row r="42" ht="101.25" spans="1:1">
      <c r="A42" s="3" t="s">
        <v>206</v>
      </c>
    </row>
    <row r="43" ht="60.75" spans="1:1">
      <c r="A43" s="3" t="s">
        <v>207</v>
      </c>
    </row>
    <row r="44" ht="20.25" spans="1:1">
      <c r="A44" s="4" t="s">
        <v>208</v>
      </c>
    </row>
    <row r="45" ht="20.25" spans="1:1">
      <c r="A45" s="4" t="s">
        <v>209</v>
      </c>
    </row>
    <row r="46" ht="20.25" spans="1:1">
      <c r="A46" s="4" t="s">
        <v>210</v>
      </c>
    </row>
    <row r="47" ht="20.25" spans="1:1">
      <c r="A47" s="4" t="s">
        <v>211</v>
      </c>
    </row>
    <row r="48" ht="20.25" spans="1:1">
      <c r="A48" s="4" t="s">
        <v>212</v>
      </c>
    </row>
    <row r="49" ht="20.25" spans="1:1">
      <c r="A49" s="4" t="s">
        <v>213</v>
      </c>
    </row>
    <row r="50" ht="20.25" spans="1:1">
      <c r="A50" s="4" t="s">
        <v>214</v>
      </c>
    </row>
    <row r="51" ht="20.25" spans="1:1">
      <c r="A51" s="4" t="s">
        <v>215</v>
      </c>
    </row>
    <row r="52" ht="20.25" spans="1:1">
      <c r="A52" s="4" t="s">
        <v>216</v>
      </c>
    </row>
    <row r="53" ht="20.25" spans="1:1">
      <c r="A53" s="4" t="s">
        <v>217</v>
      </c>
    </row>
    <row r="54" ht="20.25" spans="1:1">
      <c r="A54" s="4" t="s">
        <v>218</v>
      </c>
    </row>
    <row r="55" ht="14.25" spans="1:1">
      <c r="A55" s="5"/>
    </row>
    <row r="56" ht="20.25" spans="1:1">
      <c r="A56" s="6"/>
    </row>
    <row r="57" ht="20.25" spans="1:1">
      <c r="A57" s="6"/>
    </row>
    <row r="58" ht="20.25" spans="1:1">
      <c r="A58" s="6"/>
    </row>
    <row r="59" ht="20.25" spans="1:1">
      <c r="A59" s="6"/>
    </row>
    <row r="60" ht="20.25" spans="1:1">
      <c r="A60" s="6"/>
    </row>
    <row r="61" ht="20.25" spans="1:1">
      <c r="A61" s="6"/>
    </row>
    <row r="62" ht="20.25" spans="1:1">
      <c r="A62" s="6"/>
    </row>
    <row r="63" ht="20.25" spans="1:1">
      <c r="A63" s="6"/>
    </row>
    <row r="64" ht="20.25" spans="1:1">
      <c r="A64" s="6"/>
    </row>
    <row r="65" ht="20.25" spans="1:1">
      <c r="A65" s="6"/>
    </row>
    <row r="66" ht="20.25" spans="1:1">
      <c r="A66" s="6"/>
    </row>
    <row r="67" ht="20.25" spans="1:1">
      <c r="A67" s="6"/>
    </row>
    <row r="68" ht="20.25" spans="1:1">
      <c r="A68" s="6"/>
    </row>
    <row r="69" ht="20.25" spans="1:1">
      <c r="A69" s="6"/>
    </row>
    <row r="70" ht="20.25" spans="1:1">
      <c r="A70" s="6"/>
    </row>
    <row r="71" ht="20.25" spans="1:1">
      <c r="A71" s="6"/>
    </row>
    <row r="72" ht="20.25" spans="1:1">
      <c r="A72" s="6"/>
    </row>
    <row r="73" ht="20.25" spans="1:1">
      <c r="A73" s="6"/>
    </row>
    <row r="74" ht="20.25" spans="1:1">
      <c r="A74" s="6"/>
    </row>
    <row r="75" ht="20.25" spans="1:1">
      <c r="A75" s="6"/>
    </row>
    <row r="76" ht="20.25" spans="1:1">
      <c r="A76" s="6"/>
    </row>
    <row r="77" ht="20.25" spans="1:1">
      <c r="A77" s="6"/>
    </row>
    <row r="78" ht="20.25" spans="1:1">
      <c r="A78" s="6"/>
    </row>
    <row r="79" ht="20.25" spans="1:1">
      <c r="A79" s="6"/>
    </row>
    <row r="80" ht="20.25" spans="1:1">
      <c r="A80" s="6"/>
    </row>
    <row r="81" ht="20.25" spans="1:1">
      <c r="A81" s="6"/>
    </row>
    <row r="82" ht="20.25" spans="1:1">
      <c r="A82" s="6"/>
    </row>
    <row r="83" ht="20.25" spans="1:1">
      <c r="A83" s="6"/>
    </row>
    <row r="84" ht="20.25" spans="1:1">
      <c r="A84" s="6"/>
    </row>
    <row r="85" ht="20.25" spans="1:1">
      <c r="A85" s="6"/>
    </row>
    <row r="86" ht="20.25" spans="1:1">
      <c r="A86" s="6"/>
    </row>
    <row r="87" ht="20.25" spans="1:1">
      <c r="A87" s="6"/>
    </row>
    <row r="88" ht="20.25" spans="1:1">
      <c r="A88" s="6"/>
    </row>
    <row r="89" ht="20.25" spans="1:1">
      <c r="A89" s="6"/>
    </row>
    <row r="90" ht="20.25" spans="1:1">
      <c r="A90" s="6"/>
    </row>
    <row r="91" ht="20.25" spans="1:1">
      <c r="A91" s="6"/>
    </row>
    <row r="92" ht="20.25" spans="1:1">
      <c r="A92" s="6"/>
    </row>
    <row r="93" ht="20.25" spans="1:1">
      <c r="A93" s="6"/>
    </row>
    <row r="94" ht="20.25" spans="1:1">
      <c r="A94" s="6"/>
    </row>
    <row r="95" ht="20.25" spans="1:1">
      <c r="A95" s="6"/>
    </row>
    <row r="96" ht="20.25" spans="1:1">
      <c r="A96" s="6"/>
    </row>
    <row r="97" ht="20.25" spans="1:1">
      <c r="A97" s="6"/>
    </row>
    <row r="98" ht="20.25" spans="1:1">
      <c r="A98" s="6"/>
    </row>
    <row r="99" ht="20.25" spans="1:1">
      <c r="A99" s="6"/>
    </row>
    <row r="100" ht="20.25" spans="1:1">
      <c r="A100" s="6"/>
    </row>
    <row r="101" ht="20.25" spans="1:1">
      <c r="A101" s="6"/>
    </row>
    <row r="102" ht="20.25" spans="1:1">
      <c r="A102" s="6"/>
    </row>
    <row r="103" ht="20.25" spans="1:1">
      <c r="A103" s="6"/>
    </row>
    <row r="104" ht="20.25" spans="1:1">
      <c r="A104" s="6"/>
    </row>
    <row r="105" ht="20.25" spans="1:1">
      <c r="A105" s="6"/>
    </row>
    <row r="106" ht="20.25" spans="1:1">
      <c r="A106" s="6"/>
    </row>
    <row r="107" ht="20.25" spans="1:1">
      <c r="A107" s="6"/>
    </row>
    <row r="108" ht="20.25" spans="1:1">
      <c r="A108" s="6"/>
    </row>
    <row r="109" ht="20.25" spans="1:1">
      <c r="A109" s="6"/>
    </row>
    <row r="110" ht="20.25" spans="1:1">
      <c r="A110" s="6"/>
    </row>
    <row r="111" ht="20.25" spans="1:1">
      <c r="A111" s="6"/>
    </row>
    <row r="112" ht="20.25" spans="1:1">
      <c r="A112" s="6"/>
    </row>
    <row r="113" ht="20.25" spans="1:1">
      <c r="A113" s="6"/>
    </row>
    <row r="114" ht="20.25" spans="1:1">
      <c r="A114" s="6"/>
    </row>
    <row r="115" ht="20.25" spans="1:1">
      <c r="A115" s="6"/>
    </row>
    <row r="116" ht="20.25" spans="1:1">
      <c r="A116" s="6"/>
    </row>
    <row r="117" ht="20.25" spans="1:1">
      <c r="A117" s="6"/>
    </row>
    <row r="118" ht="20.25" spans="1:1">
      <c r="A118" s="6"/>
    </row>
    <row r="119" ht="20.25" spans="1:1">
      <c r="A119" s="6"/>
    </row>
    <row r="120" ht="20.25" spans="1:1">
      <c r="A120" s="6"/>
    </row>
    <row r="121" ht="20.25" spans="1:1">
      <c r="A121" s="6"/>
    </row>
    <row r="122" ht="20.25" spans="1:1">
      <c r="A122" s="6"/>
    </row>
    <row r="123" ht="20.25" spans="1:1">
      <c r="A123" s="6"/>
    </row>
    <row r="124" ht="20.25" spans="1:1">
      <c r="A124" s="6"/>
    </row>
    <row r="125" ht="20.25" spans="1:1">
      <c r="A125" s="6"/>
    </row>
    <row r="126" ht="20.25" spans="1:1">
      <c r="A126" s="6"/>
    </row>
    <row r="127" ht="20.25" spans="1:1">
      <c r="A127" s="6"/>
    </row>
    <row r="128" ht="20.25" spans="1:1">
      <c r="A128" s="6"/>
    </row>
    <row r="129" ht="20.25" spans="1:1">
      <c r="A129" s="6"/>
    </row>
    <row r="130" ht="20.25" spans="1:1">
      <c r="A130" s="6"/>
    </row>
    <row r="131" ht="20.25" spans="1:1">
      <c r="A131" s="6"/>
    </row>
    <row r="132" ht="20.25" spans="1:1">
      <c r="A132" s="6"/>
    </row>
    <row r="133" ht="20.25" spans="1:1">
      <c r="A133" s="6"/>
    </row>
    <row r="134" ht="20.25" spans="1:1">
      <c r="A134" s="6"/>
    </row>
    <row r="135" ht="20.25" spans="1:1">
      <c r="A135" s="6"/>
    </row>
    <row r="136" ht="20.25" spans="1:1">
      <c r="A136" s="6"/>
    </row>
    <row r="137" ht="20.25" spans="1:1">
      <c r="A137" s="6"/>
    </row>
    <row r="138" ht="20.25" spans="1:1">
      <c r="A138" s="6"/>
    </row>
    <row r="139" ht="20.25" spans="1:1">
      <c r="A139" s="6"/>
    </row>
    <row r="140" ht="20.25" spans="1:1">
      <c r="A140" s="6"/>
    </row>
    <row r="141" ht="20.25" spans="1:1">
      <c r="A141" s="6"/>
    </row>
    <row r="142" ht="20.25" spans="1:1">
      <c r="A142" s="6"/>
    </row>
    <row r="143" ht="20.25" spans="1:1">
      <c r="A143" s="6"/>
    </row>
    <row r="144" ht="20.25" spans="1:1">
      <c r="A144" s="6"/>
    </row>
    <row r="145" ht="20.25" spans="1:1">
      <c r="A145" s="6"/>
    </row>
    <row r="146" ht="20.25" spans="1:1">
      <c r="A146" s="6"/>
    </row>
    <row r="147" ht="20.25" spans="1:1">
      <c r="A147" s="6"/>
    </row>
    <row r="148" ht="20.25" spans="1:1">
      <c r="A148" s="6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B6" sqref="B6:B8"/>
    </sheetView>
  </sheetViews>
  <sheetFormatPr defaultColWidth="9.16666666666667" defaultRowHeight="12.75" customHeight="1"/>
  <cols>
    <col min="1" max="3" width="53.8333333333333" customWidth="1"/>
    <col min="4" max="10" width="9.16666666666667" customWidth="1"/>
    <col min="11" max="11" width="8.33333333333333" customWidth="1"/>
  </cols>
  <sheetData>
    <row r="1" customHeight="1" spans="1:3">
      <c r="A1" s="79"/>
      <c r="B1" s="80"/>
      <c r="C1" s="80"/>
    </row>
    <row r="2" ht="18.75" customHeight="1" spans="1:11">
      <c r="A2" s="81" t="s">
        <v>39</v>
      </c>
      <c r="B2" s="81"/>
      <c r="C2" s="81"/>
      <c r="D2" s="82"/>
      <c r="E2" s="82"/>
      <c r="F2" s="82"/>
      <c r="G2" s="82"/>
      <c r="H2" s="82"/>
      <c r="I2" s="82"/>
      <c r="J2" s="82"/>
      <c r="K2" s="82"/>
    </row>
    <row r="3" customHeight="1" spans="1:3">
      <c r="A3" s="80"/>
      <c r="B3" s="80"/>
      <c r="C3" s="80"/>
    </row>
    <row r="4" ht="20.25" customHeight="1" spans="1:3">
      <c r="A4" s="83" t="s">
        <v>1</v>
      </c>
      <c r="B4" s="84"/>
      <c r="C4" s="85" t="s">
        <v>2</v>
      </c>
    </row>
    <row r="5" ht="20.25" customHeight="1" spans="1:3">
      <c r="A5" s="17" t="s">
        <v>3</v>
      </c>
      <c r="B5" s="86"/>
      <c r="C5" s="152" t="s">
        <v>40</v>
      </c>
    </row>
    <row r="6" ht="20.25" customHeight="1" spans="1:3">
      <c r="A6" s="88" t="s">
        <v>5</v>
      </c>
      <c r="B6" s="88" t="s">
        <v>6</v>
      </c>
      <c r="C6" s="152"/>
    </row>
    <row r="7" ht="20.25" customHeight="1" spans="1:3">
      <c r="A7" s="88"/>
      <c r="B7" s="88"/>
      <c r="C7" s="152"/>
    </row>
    <row r="8" ht="36.75" customHeight="1" spans="1:5">
      <c r="A8" s="88"/>
      <c r="B8" s="119"/>
      <c r="C8" s="152"/>
      <c r="E8" s="8"/>
    </row>
    <row r="9" ht="22.5" customHeight="1" spans="1:5">
      <c r="A9" s="89" t="s">
        <v>17</v>
      </c>
      <c r="B9" s="90">
        <f>'表—部门收支总表（公   开）'!B9</f>
        <v>2862998.524</v>
      </c>
      <c r="C9" s="105"/>
      <c r="E9" s="8"/>
    </row>
    <row r="10" ht="21.75" customHeight="1" spans="1:6">
      <c r="A10" s="153" t="s">
        <v>19</v>
      </c>
      <c r="B10" s="154">
        <f>'表—部门收支总表（公   开）'!B10</f>
        <v>0</v>
      </c>
      <c r="C10" s="105"/>
      <c r="D10" s="8"/>
      <c r="F10" s="8"/>
    </row>
    <row r="11" ht="21.75" customHeight="1" spans="1:6">
      <c r="A11" s="153" t="s">
        <v>21</v>
      </c>
      <c r="B11" s="90"/>
      <c r="C11" s="134"/>
      <c r="D11" s="8"/>
      <c r="E11" s="8"/>
      <c r="F11" s="8"/>
    </row>
    <row r="12" ht="21.75" customHeight="1" spans="1:5">
      <c r="A12" s="153" t="s">
        <v>23</v>
      </c>
      <c r="B12" s="155">
        <f>'表—部门收支总表（公   开）'!B12</f>
        <v>0</v>
      </c>
      <c r="C12" s="105"/>
      <c r="D12" s="8"/>
      <c r="E12" s="8"/>
    </row>
    <row r="13" ht="21.75" customHeight="1" spans="1:6">
      <c r="A13" s="153" t="s">
        <v>25</v>
      </c>
      <c r="B13" s="90">
        <f>'表—部门收支总表（公   开）'!B13</f>
        <v>0</v>
      </c>
      <c r="C13" s="105"/>
      <c r="D13" s="8"/>
      <c r="E13" s="8"/>
      <c r="F13" s="8"/>
    </row>
    <row r="14" ht="21.75" customHeight="1" spans="1:6">
      <c r="A14" s="153" t="s">
        <v>27</v>
      </c>
      <c r="B14" s="156"/>
      <c r="C14" s="134"/>
      <c r="D14" s="8"/>
      <c r="E14" s="8"/>
      <c r="F14" s="8"/>
    </row>
    <row r="15" ht="21.75" customHeight="1" spans="1:9">
      <c r="A15" s="153" t="s">
        <v>29</v>
      </c>
      <c r="B15" s="156"/>
      <c r="C15" s="105"/>
      <c r="D15" s="8"/>
      <c r="E15" s="8"/>
      <c r="F15" s="8"/>
      <c r="G15" s="8"/>
      <c r="H15" s="8"/>
      <c r="I15" s="8"/>
    </row>
    <row r="16" ht="21.75" customHeight="1" spans="1:9">
      <c r="A16" s="89" t="s">
        <v>31</v>
      </c>
      <c r="B16" s="90">
        <f>'表—部门收支总表（公   开）'!B16</f>
        <v>0</v>
      </c>
      <c r="C16" s="105"/>
      <c r="D16" s="8"/>
      <c r="E16" s="8"/>
      <c r="F16" s="8"/>
      <c r="G16" s="8"/>
      <c r="H16" s="8"/>
      <c r="I16" s="8"/>
    </row>
    <row r="17" ht="21.75" customHeight="1" spans="1:10">
      <c r="A17" s="89"/>
      <c r="B17" s="155"/>
      <c r="C17" s="105"/>
      <c r="D17" s="8"/>
      <c r="E17" s="8"/>
      <c r="F17" s="8"/>
      <c r="G17" s="8"/>
      <c r="H17" s="8"/>
      <c r="I17" s="8"/>
      <c r="J17" s="8"/>
    </row>
    <row r="18" ht="21.75" customHeight="1" spans="1:10">
      <c r="A18" s="89"/>
      <c r="B18" s="90"/>
      <c r="C18" s="105"/>
      <c r="D18" s="8"/>
      <c r="E18" s="8"/>
      <c r="F18" s="8"/>
      <c r="G18" s="8"/>
      <c r="H18" s="8"/>
      <c r="I18" s="8"/>
      <c r="J18" s="8"/>
    </row>
    <row r="19" ht="21.75" customHeight="1" spans="1:9">
      <c r="A19" s="89"/>
      <c r="B19" s="95"/>
      <c r="C19" s="105"/>
      <c r="D19" s="8"/>
      <c r="E19" s="8"/>
      <c r="F19" s="8"/>
      <c r="G19" s="8"/>
      <c r="H19" s="8"/>
      <c r="I19" s="8"/>
    </row>
    <row r="20" ht="21.75" customHeight="1" spans="1:9">
      <c r="A20" s="157"/>
      <c r="B20" s="158"/>
      <c r="C20" s="105"/>
      <c r="D20" s="8"/>
      <c r="E20" s="8"/>
      <c r="F20" s="8"/>
      <c r="G20" s="8"/>
      <c r="H20" s="8"/>
      <c r="I20" s="8"/>
    </row>
    <row r="21" s="8" customFormat="1" ht="21.75" customHeight="1" spans="1:3">
      <c r="A21" s="153"/>
      <c r="B21" s="103"/>
      <c r="C21" s="105"/>
    </row>
    <row r="22" ht="21.75" customHeight="1" spans="1:8">
      <c r="A22" s="89" t="s">
        <v>37</v>
      </c>
      <c r="B22" s="90">
        <f>SUM(B9:B21)</f>
        <v>2862998.524</v>
      </c>
      <c r="C22" s="105"/>
      <c r="D22" s="8"/>
      <c r="E22" s="8"/>
      <c r="F22" s="8"/>
      <c r="G22" s="8"/>
      <c r="H22" s="8"/>
    </row>
    <row r="23" ht="9.75" customHeight="1" spans="2:7">
      <c r="B23" s="8"/>
      <c r="C23" s="8"/>
      <c r="D23" s="8"/>
      <c r="E23" s="8"/>
      <c r="F23" s="8"/>
      <c r="G23" s="8"/>
    </row>
    <row r="24" ht="9.75" customHeight="1" spans="2:7">
      <c r="B24" s="8"/>
      <c r="C24" s="8"/>
      <c r="D24" s="8"/>
      <c r="E24" s="8"/>
      <c r="F24" s="8"/>
      <c r="G24" s="8"/>
    </row>
    <row r="25" ht="9.75" customHeight="1" spans="2:6">
      <c r="B25" s="8"/>
      <c r="C25" s="8"/>
      <c r="D25" s="8"/>
      <c r="F25" s="8"/>
    </row>
    <row r="26" customHeight="1" spans="2:6">
      <c r="B26" s="8"/>
      <c r="C26" s="8"/>
      <c r="D26" s="8"/>
      <c r="F26" s="8"/>
    </row>
    <row r="27" customHeight="1" spans="2:6">
      <c r="B27" s="8"/>
      <c r="C27" s="8"/>
      <c r="F27" s="8"/>
    </row>
    <row r="28" customHeight="1" spans="2:5">
      <c r="B28" s="8"/>
      <c r="C28" s="8"/>
      <c r="E28" s="8"/>
    </row>
    <row r="29" customHeight="1" spans="4:5">
      <c r="D29" s="8"/>
      <c r="E29" s="8"/>
    </row>
    <row r="30" customHeight="1" spans="3:4">
      <c r="C30" s="8"/>
      <c r="D30" s="8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ageMargins left="1.47916666666667" right="0.388888888888889" top="0.609027777777778" bottom="0.609027777777778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topLeftCell="A7" workbookViewId="0">
      <selection activeCell="B4" sqref="B4"/>
    </sheetView>
  </sheetViews>
  <sheetFormatPr defaultColWidth="9.16666666666667" defaultRowHeight="12.75" customHeight="1"/>
  <cols>
    <col min="1" max="1" width="30.6666666666667" customWidth="1"/>
    <col min="2" max="9" width="18.5" customWidth="1"/>
    <col min="10" max="17" width="9.16666666666667" customWidth="1"/>
    <col min="18" max="18" width="8.33333333333333" customWidth="1"/>
  </cols>
  <sheetData>
    <row r="1" customHeight="1" spans="1:9">
      <c r="A1" s="80"/>
      <c r="B1" s="80"/>
      <c r="C1" s="80"/>
      <c r="D1" s="80"/>
      <c r="E1" s="80"/>
      <c r="F1" s="80"/>
      <c r="G1" s="80"/>
      <c r="H1" s="80"/>
      <c r="I1" s="80"/>
    </row>
    <row r="2" ht="18.75" customHeight="1" spans="1:18">
      <c r="A2" s="81" t="s">
        <v>41</v>
      </c>
      <c r="B2" s="81"/>
      <c r="C2" s="81"/>
      <c r="D2" s="81"/>
      <c r="E2" s="81"/>
      <c r="F2" s="81"/>
      <c r="G2" s="81"/>
      <c r="H2" s="81"/>
      <c r="I2" s="81"/>
      <c r="J2" s="82"/>
      <c r="K2" s="82"/>
      <c r="L2" s="82"/>
      <c r="M2" s="82"/>
      <c r="N2" s="82"/>
      <c r="O2" s="82"/>
      <c r="P2" s="82"/>
      <c r="Q2" s="82"/>
      <c r="R2" s="82"/>
    </row>
    <row r="3" customHeight="1" spans="1:9">
      <c r="A3" s="80"/>
      <c r="B3" s="80"/>
      <c r="C3" s="80"/>
      <c r="D3" s="80"/>
      <c r="E3" s="80"/>
      <c r="F3" s="80"/>
      <c r="G3" s="80"/>
      <c r="H3" s="80"/>
      <c r="I3" s="80"/>
    </row>
    <row r="4" ht="20.25" customHeight="1" spans="1:9">
      <c r="A4" s="83" t="s">
        <v>1</v>
      </c>
      <c r="B4" s="147"/>
      <c r="C4" s="148"/>
      <c r="D4" s="148"/>
      <c r="E4" s="80"/>
      <c r="F4" s="149" t="s">
        <v>2</v>
      </c>
      <c r="G4" s="149"/>
      <c r="H4" s="149"/>
      <c r="I4" s="149"/>
    </row>
    <row r="5" ht="24" customHeight="1" spans="1:9">
      <c r="A5" s="17" t="s">
        <v>4</v>
      </c>
      <c r="B5" s="87"/>
      <c r="C5" s="87"/>
      <c r="D5" s="87"/>
      <c r="E5" s="87"/>
      <c r="F5" s="87"/>
      <c r="G5" s="87"/>
      <c r="H5" s="87"/>
      <c r="I5" s="87"/>
    </row>
    <row r="6" ht="24" customHeight="1" spans="1:10">
      <c r="A6" s="88" t="s">
        <v>5</v>
      </c>
      <c r="B6" s="88" t="s">
        <v>7</v>
      </c>
      <c r="C6" s="88"/>
      <c r="D6" s="88"/>
      <c r="E6" s="88"/>
      <c r="F6" s="88"/>
      <c r="G6" s="88"/>
      <c r="H6" s="88"/>
      <c r="I6" s="88"/>
      <c r="J6" s="8"/>
    </row>
    <row r="7" ht="24" customHeight="1" spans="1:9">
      <c r="A7" s="88"/>
      <c r="B7" s="88" t="s">
        <v>8</v>
      </c>
      <c r="C7" s="88" t="s">
        <v>9</v>
      </c>
      <c r="D7" s="88"/>
      <c r="E7" s="88" t="s">
        <v>10</v>
      </c>
      <c r="F7" s="88" t="s">
        <v>11</v>
      </c>
      <c r="G7" s="116" t="s">
        <v>12</v>
      </c>
      <c r="H7" s="116" t="s">
        <v>13</v>
      </c>
      <c r="I7" s="116" t="s">
        <v>14</v>
      </c>
    </row>
    <row r="8" ht="24" customHeight="1" spans="1:12">
      <c r="A8" s="88"/>
      <c r="B8" s="88"/>
      <c r="C8" s="150" t="s">
        <v>15</v>
      </c>
      <c r="D8" s="88" t="s">
        <v>42</v>
      </c>
      <c r="E8" s="88"/>
      <c r="F8" s="88"/>
      <c r="G8" s="151"/>
      <c r="H8" s="151"/>
      <c r="I8" s="151"/>
      <c r="L8" s="8"/>
    </row>
    <row r="9" ht="24" customHeight="1" spans="1:12">
      <c r="A9" s="132" t="s">
        <v>18</v>
      </c>
      <c r="B9" s="90">
        <f>SUM(B10:B12)</f>
        <v>1878472.524</v>
      </c>
      <c r="C9" s="90">
        <f t="shared" ref="C9:I9" si="0">SUM(C10:C12)</f>
        <v>1878472.524</v>
      </c>
      <c r="D9" s="90">
        <f t="shared" si="0"/>
        <v>1878472.524</v>
      </c>
      <c r="E9" s="90">
        <f t="shared" si="0"/>
        <v>0</v>
      </c>
      <c r="F9" s="90">
        <f t="shared" si="0"/>
        <v>0</v>
      </c>
      <c r="G9" s="90">
        <f t="shared" si="0"/>
        <v>0</v>
      </c>
      <c r="H9" s="90">
        <f t="shared" si="0"/>
        <v>0</v>
      </c>
      <c r="I9" s="90">
        <f t="shared" si="0"/>
        <v>0</v>
      </c>
      <c r="J9" s="8"/>
      <c r="L9" s="8"/>
    </row>
    <row r="10" ht="24" customHeight="1" spans="1:13">
      <c r="A10" s="104" t="s">
        <v>20</v>
      </c>
      <c r="B10" s="90">
        <f t="shared" ref="B10:B20" si="1">C10+E10+F10+G10+H10+I10</f>
        <v>1355796</v>
      </c>
      <c r="C10" s="90">
        <f>'表—部门收支总表（公   开）'!E10</f>
        <v>1355796</v>
      </c>
      <c r="D10" s="90">
        <f>'表—部门收支总表（公   开）'!F10</f>
        <v>1355796</v>
      </c>
      <c r="E10" s="90">
        <f>'表—部门收支总表（公   开）'!G10</f>
        <v>0</v>
      </c>
      <c r="F10" s="90">
        <f>'表—部门收支总表（公   开）'!H10</f>
        <v>0</v>
      </c>
      <c r="G10" s="90">
        <f>'表—部门收支总表（公   开）'!I10</f>
        <v>0</v>
      </c>
      <c r="H10" s="90">
        <f>'表—部门收支总表（公   开）'!J10</f>
        <v>0</v>
      </c>
      <c r="I10" s="90">
        <f>'表—部门收支总表（公   开）'!K10</f>
        <v>0</v>
      </c>
      <c r="J10" s="8"/>
      <c r="K10" s="8"/>
      <c r="M10" s="8"/>
    </row>
    <row r="11" ht="24" customHeight="1" spans="1:13">
      <c r="A11" s="104" t="s">
        <v>22</v>
      </c>
      <c r="B11" s="90">
        <f t="shared" si="1"/>
        <v>35000</v>
      </c>
      <c r="C11" s="90">
        <f>'表—部门收支总表（公   开）'!E11</f>
        <v>35000</v>
      </c>
      <c r="D11" s="90">
        <f>'表—部门收支总表（公   开）'!F11</f>
        <v>35000</v>
      </c>
      <c r="E11" s="90">
        <f>'表—部门收支总表（公   开）'!G11</f>
        <v>0</v>
      </c>
      <c r="F11" s="90">
        <f>'表—部门收支总表（公   开）'!H11</f>
        <v>0</v>
      </c>
      <c r="G11" s="90">
        <f>'表—部门收支总表（公   开）'!I11</f>
        <v>0</v>
      </c>
      <c r="H11" s="90">
        <f>'表—部门收支总表（公   开）'!J11</f>
        <v>0</v>
      </c>
      <c r="I11" s="90">
        <f>'表—部门收支总表（公   开）'!K11</f>
        <v>0</v>
      </c>
      <c r="J11" s="97"/>
      <c r="K11" s="8"/>
      <c r="L11" s="8"/>
      <c r="M11" s="8"/>
    </row>
    <row r="12" ht="24" customHeight="1" spans="1:12">
      <c r="A12" s="104" t="s">
        <v>24</v>
      </c>
      <c r="B12" s="90">
        <f t="shared" si="1"/>
        <v>487676.524</v>
      </c>
      <c r="C12" s="90">
        <f>'表—部门收支总表（公   开）'!E12</f>
        <v>487676.524</v>
      </c>
      <c r="D12" s="90">
        <f>'表—部门收支总表（公   开）'!F12</f>
        <v>487676.524</v>
      </c>
      <c r="E12" s="90">
        <f>'表—部门收支总表（公   开）'!G12</f>
        <v>0</v>
      </c>
      <c r="F12" s="90">
        <f>'表—部门收支总表（公   开）'!H12</f>
        <v>0</v>
      </c>
      <c r="G12" s="90">
        <f>'表—部门收支总表（公   开）'!I12</f>
        <v>0</v>
      </c>
      <c r="H12" s="90">
        <f>'表—部门收支总表（公   开）'!J12</f>
        <v>0</v>
      </c>
      <c r="I12" s="90">
        <f>'表—部门收支总表（公   开）'!K12</f>
        <v>0</v>
      </c>
      <c r="J12" s="8"/>
      <c r="K12" s="8"/>
      <c r="L12" s="8"/>
    </row>
    <row r="13" ht="24" customHeight="1" spans="1:13">
      <c r="A13" s="132" t="s">
        <v>26</v>
      </c>
      <c r="B13" s="90">
        <f>'表—部门收支总表（公   开）'!D13</f>
        <v>984526</v>
      </c>
      <c r="C13" s="90">
        <f>'表—部门收支总表（公   开）'!E13</f>
        <v>984526</v>
      </c>
      <c r="D13" s="90">
        <f>'表—部门收支总表（公   开）'!F13</f>
        <v>984526</v>
      </c>
      <c r="E13" s="90">
        <f t="shared" ref="E13:H13" si="2">SUM(E14:E20)</f>
        <v>0</v>
      </c>
      <c r="F13" s="90">
        <f t="shared" si="2"/>
        <v>0</v>
      </c>
      <c r="G13" s="90">
        <f t="shared" si="2"/>
        <v>0</v>
      </c>
      <c r="H13" s="90">
        <f t="shared" si="2"/>
        <v>0</v>
      </c>
      <c r="I13" s="90">
        <f>'表—部门收支总表（公   开）'!K13</f>
        <v>0</v>
      </c>
      <c r="J13" s="8"/>
      <c r="K13" s="8"/>
      <c r="L13" s="8"/>
      <c r="M13" s="8"/>
    </row>
    <row r="14" ht="24" customHeight="1" spans="1:13">
      <c r="A14" s="104" t="s">
        <v>28</v>
      </c>
      <c r="B14" s="90">
        <f t="shared" si="1"/>
        <v>0</v>
      </c>
      <c r="C14" s="90">
        <f>'表—部门收支总表（公   开）'!E14</f>
        <v>0</v>
      </c>
      <c r="D14" s="90">
        <f>'表—部门收支总表（公   开）'!F14</f>
        <v>0</v>
      </c>
      <c r="E14" s="90">
        <f>'表—部门收支总表（公   开）'!G14</f>
        <v>0</v>
      </c>
      <c r="F14" s="90">
        <f>'表—部门收支总表（公   开）'!H14</f>
        <v>0</v>
      </c>
      <c r="G14" s="90">
        <f>'表—部门收支总表（公   开）'!I14</f>
        <v>0</v>
      </c>
      <c r="H14" s="90">
        <f>'表—部门收支总表（公   开）'!J14</f>
        <v>0</v>
      </c>
      <c r="I14" s="90">
        <f>'表—部门收支总表（公   开）'!K14</f>
        <v>0</v>
      </c>
      <c r="J14" s="97"/>
      <c r="K14" s="8"/>
      <c r="L14" s="8"/>
      <c r="M14" s="8"/>
    </row>
    <row r="15" ht="24" customHeight="1" spans="1:16">
      <c r="A15" s="104" t="s">
        <v>30</v>
      </c>
      <c r="B15" s="90">
        <f t="shared" si="1"/>
        <v>0</v>
      </c>
      <c r="C15" s="90">
        <f>'表—部门收支总表（公   开）'!E15</f>
        <v>0</v>
      </c>
      <c r="D15" s="90">
        <f>'表—部门收支总表（公   开）'!F15</f>
        <v>0</v>
      </c>
      <c r="E15" s="90">
        <f>'表—部门收支总表（公   开）'!G15</f>
        <v>0</v>
      </c>
      <c r="F15" s="90">
        <f>'表—部门收支总表（公   开）'!H15</f>
        <v>0</v>
      </c>
      <c r="G15" s="90">
        <f>'表—部门收支总表（公   开）'!I15</f>
        <v>0</v>
      </c>
      <c r="H15" s="90">
        <f>'表—部门收支总表（公   开）'!J15</f>
        <v>0</v>
      </c>
      <c r="I15" s="90">
        <f>'表—部门收支总表（公   开）'!K15</f>
        <v>0</v>
      </c>
      <c r="J15" s="8"/>
      <c r="K15" s="8"/>
      <c r="L15" s="8"/>
      <c r="M15" s="8"/>
      <c r="N15" s="8"/>
      <c r="O15" s="8"/>
      <c r="P15" s="8"/>
    </row>
    <row r="16" ht="24" customHeight="1" spans="1:16">
      <c r="A16" s="104" t="s">
        <v>32</v>
      </c>
      <c r="B16" s="90">
        <f t="shared" si="1"/>
        <v>0</v>
      </c>
      <c r="C16" s="90">
        <f>'表—部门收支总表（公   开）'!E16</f>
        <v>0</v>
      </c>
      <c r="D16" s="90">
        <f>'表—部门收支总表（公   开）'!F16</f>
        <v>0</v>
      </c>
      <c r="E16" s="90">
        <f>'表—部门收支总表（公   开）'!G16</f>
        <v>0</v>
      </c>
      <c r="F16" s="90">
        <f>'表—部门收支总表（公   开）'!H16</f>
        <v>0</v>
      </c>
      <c r="G16" s="90">
        <f>'表—部门收支总表（公   开）'!I16</f>
        <v>0</v>
      </c>
      <c r="H16" s="90">
        <f>'表—部门收支总表（公   开）'!J16</f>
        <v>0</v>
      </c>
      <c r="I16" s="90">
        <f>'表—部门收支总表（公   开）'!K16</f>
        <v>0</v>
      </c>
      <c r="J16" s="8"/>
      <c r="K16" s="8"/>
      <c r="L16" s="8"/>
      <c r="M16" s="8"/>
      <c r="N16" s="8"/>
      <c r="O16" s="8"/>
      <c r="P16" s="8"/>
    </row>
    <row r="17" ht="24" customHeight="1" spans="1:17">
      <c r="A17" s="104" t="s">
        <v>33</v>
      </c>
      <c r="B17" s="90">
        <f t="shared" si="1"/>
        <v>0</v>
      </c>
      <c r="C17" s="90">
        <f>'表—部门收支总表（公   开）'!E17</f>
        <v>0</v>
      </c>
      <c r="D17" s="90">
        <f>'表—部门收支总表（公   开）'!F17</f>
        <v>0</v>
      </c>
      <c r="E17" s="90">
        <f>'表—部门收支总表（公   开）'!G17</f>
        <v>0</v>
      </c>
      <c r="F17" s="90">
        <f>'表—部门收支总表（公   开）'!H17</f>
        <v>0</v>
      </c>
      <c r="G17" s="90">
        <f>'表—部门收支总表（公   开）'!I17</f>
        <v>0</v>
      </c>
      <c r="H17" s="90">
        <f>'表—部门收支总表（公   开）'!J17</f>
        <v>0</v>
      </c>
      <c r="I17" s="90">
        <f>'表—部门收支总表（公   开）'!K17</f>
        <v>0</v>
      </c>
      <c r="J17" s="8"/>
      <c r="K17" s="8"/>
      <c r="L17" s="8"/>
      <c r="M17" s="8"/>
      <c r="N17" s="8"/>
      <c r="O17" s="8"/>
      <c r="P17" s="8"/>
      <c r="Q17" s="8"/>
    </row>
    <row r="18" ht="24" customHeight="1" spans="1:17">
      <c r="A18" s="104" t="s">
        <v>34</v>
      </c>
      <c r="B18" s="90">
        <f t="shared" si="1"/>
        <v>0</v>
      </c>
      <c r="C18" s="90">
        <f>'表—部门收支总表（公   开）'!E18</f>
        <v>0</v>
      </c>
      <c r="D18" s="90">
        <f>'表—部门收支总表（公   开）'!F18</f>
        <v>0</v>
      </c>
      <c r="E18" s="90">
        <f>'表—部门收支总表（公   开）'!G18</f>
        <v>0</v>
      </c>
      <c r="F18" s="90">
        <f>'表—部门收支总表（公   开）'!H18</f>
        <v>0</v>
      </c>
      <c r="G18" s="90">
        <f>'表—部门收支总表（公   开）'!I18</f>
        <v>0</v>
      </c>
      <c r="H18" s="90">
        <f>'表—部门收支总表（公   开）'!J18</f>
        <v>0</v>
      </c>
      <c r="I18" s="90">
        <f>'表—部门收支总表（公   开）'!K18</f>
        <v>0</v>
      </c>
      <c r="J18" s="8"/>
      <c r="K18" s="8"/>
      <c r="L18" s="8"/>
      <c r="M18" s="8"/>
      <c r="N18" s="8"/>
      <c r="O18" s="8"/>
      <c r="P18" s="8"/>
      <c r="Q18" s="8"/>
    </row>
    <row r="19" ht="24" customHeight="1" spans="1:16">
      <c r="A19" s="104" t="s">
        <v>35</v>
      </c>
      <c r="B19" s="90">
        <f t="shared" si="1"/>
        <v>0</v>
      </c>
      <c r="C19" s="90">
        <f>'表—部门收支总表（公   开）'!E19</f>
        <v>0</v>
      </c>
      <c r="D19" s="90">
        <f>'表—部门收支总表（公   开）'!F19</f>
        <v>0</v>
      </c>
      <c r="E19" s="90">
        <f>'表—部门收支总表（公   开）'!G19</f>
        <v>0</v>
      </c>
      <c r="F19" s="90">
        <f>'表—部门收支总表（公   开）'!H19</f>
        <v>0</v>
      </c>
      <c r="G19" s="90">
        <f>'表—部门收支总表（公   开）'!I19</f>
        <v>0</v>
      </c>
      <c r="H19" s="90">
        <f>'表—部门收支总表（公   开）'!J19</f>
        <v>0</v>
      </c>
      <c r="I19" s="90">
        <f>'表—部门收支总表（公   开）'!K19</f>
        <v>0</v>
      </c>
      <c r="J19" s="8"/>
      <c r="K19" s="8"/>
      <c r="L19" s="8"/>
      <c r="M19" s="8"/>
      <c r="N19" s="8"/>
      <c r="O19" s="8"/>
      <c r="P19" s="8"/>
    </row>
    <row r="20" ht="24" customHeight="1" spans="1:16">
      <c r="A20" s="104" t="s">
        <v>36</v>
      </c>
      <c r="B20" s="90">
        <f t="shared" si="1"/>
        <v>0</v>
      </c>
      <c r="C20" s="90">
        <f>'表—部门收支总表（公   开）'!E20</f>
        <v>0</v>
      </c>
      <c r="D20" s="90">
        <f>'表—部门收支总表（公   开）'!F20</f>
        <v>0</v>
      </c>
      <c r="E20" s="90">
        <f>'表—部门收支总表（公   开）'!G20</f>
        <v>0</v>
      </c>
      <c r="F20" s="90">
        <f>'表—部门收支总表（公   开）'!H20</f>
        <v>0</v>
      </c>
      <c r="G20" s="90">
        <f>'表—部门收支总表（公   开）'!I20</f>
        <v>0</v>
      </c>
      <c r="H20" s="90">
        <f>'表—部门收支总表（公   开）'!J20</f>
        <v>0</v>
      </c>
      <c r="I20" s="90">
        <f>'表—部门收支总表（公   开）'!K20</f>
        <v>0</v>
      </c>
      <c r="J20" s="8"/>
      <c r="K20" s="8"/>
      <c r="L20" s="8"/>
      <c r="M20" s="8"/>
      <c r="N20" s="8"/>
      <c r="O20" s="8"/>
      <c r="P20" s="8"/>
    </row>
    <row r="21" s="8" customFormat="1" ht="24" customHeight="1" spans="1:9">
      <c r="A21" s="104"/>
      <c r="B21" s="134"/>
      <c r="C21" s="134"/>
      <c r="D21" s="134"/>
      <c r="E21" s="105"/>
      <c r="F21" s="105"/>
      <c r="G21" s="105"/>
      <c r="H21" s="105"/>
      <c r="I21" s="105"/>
    </row>
    <row r="22" ht="24" customHeight="1" spans="1:15">
      <c r="A22" s="132" t="s">
        <v>38</v>
      </c>
      <c r="B22" s="90">
        <f>B9+B13</f>
        <v>2862998.524</v>
      </c>
      <c r="C22" s="90">
        <f t="shared" ref="C22:I22" si="3">C9+C13</f>
        <v>2862998.524</v>
      </c>
      <c r="D22" s="90">
        <f t="shared" si="3"/>
        <v>2862998.524</v>
      </c>
      <c r="E22" s="90">
        <f t="shared" si="3"/>
        <v>0</v>
      </c>
      <c r="F22" s="90">
        <f t="shared" si="3"/>
        <v>0</v>
      </c>
      <c r="G22" s="90">
        <f t="shared" si="3"/>
        <v>0</v>
      </c>
      <c r="H22" s="90">
        <f t="shared" si="3"/>
        <v>0</v>
      </c>
      <c r="I22" s="90">
        <f t="shared" si="3"/>
        <v>0</v>
      </c>
      <c r="J22" s="8"/>
      <c r="K22" s="8"/>
      <c r="L22" s="8"/>
      <c r="M22" s="8"/>
      <c r="N22" s="8"/>
      <c r="O22" s="8"/>
    </row>
    <row r="23" ht="9.75" customHeight="1" spans="2:14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ht="9.75" customHeight="1" spans="1:14">
      <c r="A24" s="8"/>
      <c r="C24" s="8"/>
      <c r="D24" s="8"/>
      <c r="H24" s="8"/>
      <c r="I24" s="8"/>
      <c r="J24" s="8"/>
      <c r="K24" s="8"/>
      <c r="L24" s="8"/>
      <c r="M24" s="8"/>
      <c r="N24" s="8"/>
    </row>
    <row r="25" ht="9.75" customHeight="1" spans="4:13">
      <c r="D25" s="8"/>
      <c r="E25" s="8"/>
      <c r="F25" s="8"/>
      <c r="G25" s="8"/>
      <c r="H25" s="8"/>
      <c r="I25" s="8"/>
      <c r="J25" s="8"/>
      <c r="K25" s="8"/>
      <c r="M25" s="8"/>
    </row>
    <row r="26" customHeight="1" spans="5:13">
      <c r="E26" s="8"/>
      <c r="F26" s="8"/>
      <c r="G26" s="8"/>
      <c r="I26" s="8"/>
      <c r="J26" s="8"/>
      <c r="K26" s="8"/>
      <c r="M26" s="8"/>
    </row>
    <row r="27" customHeight="1" spans="5:13">
      <c r="E27" s="8"/>
      <c r="F27" s="8"/>
      <c r="G27" s="8"/>
      <c r="H27" s="8"/>
      <c r="I27" s="8"/>
      <c r="J27" s="8"/>
      <c r="M27" s="8"/>
    </row>
    <row r="28" customHeight="1" spans="1:12">
      <c r="A28" s="8"/>
      <c r="E28" s="8"/>
      <c r="F28" s="8"/>
      <c r="G28" s="8"/>
      <c r="H28" s="8"/>
      <c r="I28" s="8"/>
      <c r="J28" s="8"/>
      <c r="L28" s="8"/>
    </row>
    <row r="29" customHeight="1" spans="1:12">
      <c r="A29" s="8"/>
      <c r="F29" s="8"/>
      <c r="G29" s="8"/>
      <c r="H29" s="8"/>
      <c r="I29" s="8"/>
      <c r="K29" s="8"/>
      <c r="L29" s="8"/>
    </row>
    <row r="30" customHeight="1" spans="10:11">
      <c r="J30" s="8"/>
      <c r="K30" s="8"/>
    </row>
    <row r="31" customHeight="1" spans="1:9">
      <c r="A31" s="8"/>
      <c r="H31" s="8"/>
      <c r="I31" s="8"/>
    </row>
    <row r="32" customHeight="1" spans="1:8">
      <c r="A32" s="8"/>
      <c r="B32" s="8"/>
      <c r="C32" s="8"/>
      <c r="F32" s="8"/>
      <c r="G32" s="8"/>
      <c r="H32" s="8"/>
    </row>
    <row r="33" customHeight="1" spans="3:5">
      <c r="C33" s="8"/>
      <c r="D33" s="8"/>
      <c r="E33" s="8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showGridLines="0" showZeros="0" workbookViewId="0">
      <selection activeCell="K15" sqref="K15"/>
    </sheetView>
  </sheetViews>
  <sheetFormatPr defaultColWidth="9.16666666666667" defaultRowHeight="11.25"/>
  <cols>
    <col min="1" max="1" width="14.1666666666667" customWidth="1"/>
    <col min="2" max="3" width="15.1666666666667" customWidth="1"/>
    <col min="4" max="8" width="11.8333333333333" customWidth="1"/>
    <col min="9" max="11" width="15.8333333333333" customWidth="1"/>
    <col min="12" max="14" width="11.8333333333333" customWidth="1"/>
  </cols>
  <sheetData>
    <row r="1" ht="12.75" customHeight="1" spans="1:1">
      <c r="A1" s="130"/>
    </row>
    <row r="2" ht="30.75" customHeight="1" spans="1:14">
      <c r="A2" s="32" t="s">
        <v>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2.75" customHeight="1"/>
    <row r="4" ht="17.25" customHeight="1" spans="1:14">
      <c r="A4" s="8"/>
      <c r="B4" s="136"/>
      <c r="N4" s="143" t="s">
        <v>2</v>
      </c>
    </row>
    <row r="5" ht="18" customHeight="1" spans="1:14">
      <c r="A5" s="137" t="s">
        <v>44</v>
      </c>
      <c r="B5" s="88" t="s">
        <v>45</v>
      </c>
      <c r="C5" s="88"/>
      <c r="D5" s="88"/>
      <c r="E5" s="88"/>
      <c r="F5" s="88"/>
      <c r="G5" s="88"/>
      <c r="H5" s="88"/>
      <c r="I5" s="144" t="s">
        <v>46</v>
      </c>
      <c r="J5" s="88"/>
      <c r="K5" s="88"/>
      <c r="L5" s="88"/>
      <c r="M5" s="88"/>
      <c r="N5" s="88"/>
    </row>
    <row r="6" ht="22.5" customHeight="1" spans="1:14">
      <c r="A6" s="137"/>
      <c r="B6" s="113" t="s">
        <v>47</v>
      </c>
      <c r="C6" s="138" t="s">
        <v>48</v>
      </c>
      <c r="D6" s="113" t="s">
        <v>10</v>
      </c>
      <c r="E6" s="113" t="s">
        <v>11</v>
      </c>
      <c r="F6" s="113" t="s">
        <v>13</v>
      </c>
      <c r="G6" s="139" t="s">
        <v>12</v>
      </c>
      <c r="H6" s="138" t="s">
        <v>49</v>
      </c>
      <c r="I6" s="88" t="s">
        <v>47</v>
      </c>
      <c r="J6" s="88" t="s">
        <v>50</v>
      </c>
      <c r="K6" s="88"/>
      <c r="L6" s="88"/>
      <c r="M6" s="88"/>
      <c r="N6" s="116" t="s">
        <v>51</v>
      </c>
    </row>
    <row r="7" ht="22.5" customHeight="1" spans="1:14">
      <c r="A7" s="140"/>
      <c r="B7" s="119"/>
      <c r="C7" s="139"/>
      <c r="D7" s="119"/>
      <c r="E7" s="119"/>
      <c r="F7" s="119"/>
      <c r="G7" s="138"/>
      <c r="H7" s="139"/>
      <c r="I7" s="119"/>
      <c r="J7" s="88" t="s">
        <v>15</v>
      </c>
      <c r="K7" s="145" t="s">
        <v>52</v>
      </c>
      <c r="L7" s="145" t="s">
        <v>53</v>
      </c>
      <c r="M7" s="145" t="s">
        <v>54</v>
      </c>
      <c r="N7" s="139"/>
    </row>
    <row r="8" ht="22.5" customHeight="1" spans="1:15">
      <c r="A8" s="141" t="s">
        <v>55</v>
      </c>
      <c r="B8" s="90">
        <v>2862998.524</v>
      </c>
      <c r="C8" s="90">
        <v>2862998.524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2862998.524</v>
      </c>
      <c r="J8" s="90">
        <v>1878472.524</v>
      </c>
      <c r="K8" s="90">
        <v>1355796</v>
      </c>
      <c r="L8" s="90">
        <v>35000</v>
      </c>
      <c r="M8" s="90">
        <v>487676.524</v>
      </c>
      <c r="N8" s="90">
        <v>984526</v>
      </c>
      <c r="O8" s="8"/>
    </row>
    <row r="9" ht="24.95" customHeight="1" spans="1:14">
      <c r="A9" s="141" t="s">
        <v>55</v>
      </c>
      <c r="B9" s="142">
        <v>2862998.524</v>
      </c>
      <c r="C9" s="142">
        <v>2862998.524</v>
      </c>
      <c r="D9" s="142">
        <v>0</v>
      </c>
      <c r="E9" s="142">
        <v>0</v>
      </c>
      <c r="F9" s="142"/>
      <c r="G9" s="142"/>
      <c r="H9" s="142">
        <v>0</v>
      </c>
      <c r="I9" s="142">
        <v>2862998.524</v>
      </c>
      <c r="J9" s="142">
        <v>1878472.524</v>
      </c>
      <c r="K9" s="142">
        <v>1355796</v>
      </c>
      <c r="L9" s="142">
        <v>35000</v>
      </c>
      <c r="M9" s="142">
        <v>487676.524</v>
      </c>
      <c r="N9" s="142">
        <v>984526</v>
      </c>
    </row>
    <row r="10" ht="24.95" customHeight="1" spans="1:14">
      <c r="A10" s="141"/>
      <c r="B10" s="141">
        <v>0</v>
      </c>
      <c r="C10" s="141"/>
      <c r="D10" s="141"/>
      <c r="E10" s="141"/>
      <c r="F10" s="141"/>
      <c r="G10" s="141"/>
      <c r="H10" s="141"/>
      <c r="I10" s="141">
        <v>0</v>
      </c>
      <c r="J10" s="141">
        <v>0</v>
      </c>
      <c r="K10" s="146"/>
      <c r="L10" s="141"/>
      <c r="M10" s="141"/>
      <c r="N10" s="141"/>
    </row>
    <row r="11" ht="24.95" customHeight="1" spans="1:15">
      <c r="A11" s="141"/>
      <c r="B11" s="141">
        <v>0</v>
      </c>
      <c r="C11" s="141"/>
      <c r="D11" s="141"/>
      <c r="E11" s="141"/>
      <c r="F11" s="141"/>
      <c r="G11" s="141"/>
      <c r="H11" s="141"/>
      <c r="I11" s="141">
        <v>0</v>
      </c>
      <c r="J11" s="141">
        <v>0</v>
      </c>
      <c r="K11" s="146"/>
      <c r="L11" s="141"/>
      <c r="M11" s="141"/>
      <c r="N11" s="141"/>
      <c r="O11" s="8"/>
    </row>
    <row r="12" ht="24.95" customHeight="1" spans="1:15">
      <c r="A12" s="141"/>
      <c r="B12" s="141">
        <v>0</v>
      </c>
      <c r="C12" s="141"/>
      <c r="D12" s="141"/>
      <c r="E12" s="141"/>
      <c r="F12" s="141"/>
      <c r="G12" s="141"/>
      <c r="H12" s="141"/>
      <c r="I12" s="141">
        <v>0</v>
      </c>
      <c r="J12" s="141">
        <v>0</v>
      </c>
      <c r="K12" s="146"/>
      <c r="L12" s="141"/>
      <c r="M12" s="141"/>
      <c r="N12" s="141"/>
      <c r="O12" s="8"/>
    </row>
    <row r="13" ht="24.95" customHeight="1" spans="1:15">
      <c r="A13" s="141"/>
      <c r="B13" s="141">
        <v>0</v>
      </c>
      <c r="C13" s="141"/>
      <c r="D13" s="141"/>
      <c r="E13" s="141"/>
      <c r="F13" s="141"/>
      <c r="G13" s="141"/>
      <c r="H13" s="141"/>
      <c r="I13" s="141">
        <v>0</v>
      </c>
      <c r="J13" s="141">
        <v>0</v>
      </c>
      <c r="K13" s="146"/>
      <c r="L13" s="141"/>
      <c r="M13" s="146"/>
      <c r="N13" s="141"/>
      <c r="O13" s="8"/>
    </row>
    <row r="14" ht="24.95" customHeight="1"/>
    <row r="15" ht="24.95" customHeight="1"/>
    <row r="16" ht="24.95" customHeight="1"/>
  </sheetData>
  <sheetProtection formatCells="0" formatColumns="0" formatRows="0"/>
  <mergeCells count="14"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6:N7"/>
  </mergeCells>
  <pageMargins left="0.275" right="0.55" top="0.788888888888889" bottom="0.788888888888889" header="0.5" footer="0.5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A6" sqref="A6:A8"/>
    </sheetView>
  </sheetViews>
  <sheetFormatPr defaultColWidth="9.16666666666667" defaultRowHeight="12.75" customHeight="1"/>
  <cols>
    <col min="1" max="4" width="43.3333333333333" customWidth="1"/>
    <col min="5" max="12" width="9.16666666666667" customWidth="1"/>
    <col min="13" max="13" width="8.33333333333333" customWidth="1"/>
  </cols>
  <sheetData>
    <row r="1" customHeight="1" spans="1:1">
      <c r="A1" s="130"/>
    </row>
    <row r="2" ht="18.75" customHeight="1" spans="1:13">
      <c r="A2" s="81" t="s">
        <v>56</v>
      </c>
      <c r="B2" s="81"/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</row>
    <row r="3" customHeight="1" spans="1:4">
      <c r="A3" s="80"/>
      <c r="B3" s="80"/>
      <c r="C3" s="80"/>
      <c r="D3" s="80"/>
    </row>
    <row r="4" ht="20.25" customHeight="1" spans="1:4">
      <c r="A4" s="83" t="s">
        <v>1</v>
      </c>
      <c r="B4" s="84"/>
      <c r="C4" s="79"/>
      <c r="D4" s="131" t="s">
        <v>2</v>
      </c>
    </row>
    <row r="5" ht="23.25" customHeight="1" spans="1:4">
      <c r="A5" s="17" t="s">
        <v>3</v>
      </c>
      <c r="B5" s="86"/>
      <c r="C5" s="17" t="s">
        <v>4</v>
      </c>
      <c r="D5" s="87"/>
    </row>
    <row r="6" ht="23.25" customHeight="1" spans="1:5">
      <c r="A6" s="88" t="s">
        <v>57</v>
      </c>
      <c r="B6" s="88" t="s">
        <v>58</v>
      </c>
      <c r="C6" s="88" t="s">
        <v>59</v>
      </c>
      <c r="D6" s="88" t="s">
        <v>60</v>
      </c>
      <c r="E6" s="8"/>
    </row>
    <row r="7" ht="23.25" customHeight="1" spans="1:4">
      <c r="A7" s="88"/>
      <c r="B7" s="88"/>
      <c r="C7" s="88"/>
      <c r="D7" s="88"/>
    </row>
    <row r="8" ht="23.25" customHeight="1" spans="1:7">
      <c r="A8" s="88"/>
      <c r="B8" s="88"/>
      <c r="C8" s="88"/>
      <c r="D8" s="88"/>
      <c r="G8" s="8"/>
    </row>
    <row r="9" ht="23.25" customHeight="1" spans="1:7">
      <c r="A9" s="89" t="s">
        <v>17</v>
      </c>
      <c r="B9" s="90">
        <f>'表—部门收支总表（公   开）'!B9</f>
        <v>2862998.524</v>
      </c>
      <c r="C9" s="132" t="s">
        <v>18</v>
      </c>
      <c r="D9" s="90">
        <f>'表—部门收支总表（公   开）'!F9</f>
        <v>1878472.524</v>
      </c>
      <c r="E9" s="8"/>
      <c r="G9" s="8"/>
    </row>
    <row r="10" ht="23.25" customHeight="1" spans="1:8">
      <c r="A10" s="92"/>
      <c r="B10" s="95"/>
      <c r="C10" s="104" t="s">
        <v>20</v>
      </c>
      <c r="D10" s="90">
        <f>'表—部门收支总表（公   开）'!F10</f>
        <v>1355796</v>
      </c>
      <c r="E10" s="8"/>
      <c r="F10" s="8"/>
      <c r="H10" s="8"/>
    </row>
    <row r="11" ht="23.25" customHeight="1" spans="1:8">
      <c r="A11" s="92"/>
      <c r="B11" s="95"/>
      <c r="C11" s="104" t="s">
        <v>22</v>
      </c>
      <c r="D11" s="90">
        <f>'表—部门收支总表（公   开）'!F11</f>
        <v>35000</v>
      </c>
      <c r="E11" s="97"/>
      <c r="F11" s="8"/>
      <c r="G11" s="8"/>
      <c r="H11" s="8"/>
    </row>
    <row r="12" ht="23.25" customHeight="1" spans="1:7">
      <c r="A12" s="92"/>
      <c r="B12" s="95"/>
      <c r="C12" s="104" t="s">
        <v>24</v>
      </c>
      <c r="D12" s="90">
        <f>'表—部门收支总表（公   开）'!F12</f>
        <v>487676.524</v>
      </c>
      <c r="E12" s="8"/>
      <c r="F12" s="8"/>
      <c r="G12" s="8"/>
    </row>
    <row r="13" ht="23.25" customHeight="1" spans="1:8">
      <c r="A13" s="92"/>
      <c r="B13" s="95"/>
      <c r="C13" s="132" t="s">
        <v>26</v>
      </c>
      <c r="D13" s="90">
        <f>'表—部门收支总表（公   开）'!F13</f>
        <v>984526</v>
      </c>
      <c r="E13" s="8"/>
      <c r="F13" s="8"/>
      <c r="G13" s="8"/>
      <c r="H13" s="8"/>
    </row>
    <row r="14" ht="23.25" customHeight="1" spans="1:8">
      <c r="A14" s="92"/>
      <c r="B14" s="95"/>
      <c r="C14" s="104" t="s">
        <v>28</v>
      </c>
      <c r="D14" s="90">
        <f>'表—部门收支总表（公   开）'!F14</f>
        <v>0</v>
      </c>
      <c r="E14" s="97"/>
      <c r="F14" s="8"/>
      <c r="G14" s="8"/>
      <c r="H14" s="8"/>
    </row>
    <row r="15" ht="23.25" customHeight="1" spans="1:11">
      <c r="A15" s="92"/>
      <c r="B15" s="95"/>
      <c r="C15" s="104" t="s">
        <v>30</v>
      </c>
      <c r="D15" s="90">
        <f>'表—部门收支总表（公   开）'!F15</f>
        <v>0</v>
      </c>
      <c r="E15" s="8"/>
      <c r="F15" s="8"/>
      <c r="G15" s="8"/>
      <c r="H15" s="8"/>
      <c r="I15" s="8"/>
      <c r="J15" s="8"/>
      <c r="K15" s="8"/>
    </row>
    <row r="16" ht="23.25" customHeight="1" spans="1:11">
      <c r="A16" s="101"/>
      <c r="B16" s="95"/>
      <c r="C16" s="104" t="s">
        <v>32</v>
      </c>
      <c r="D16" s="90">
        <f>'表—部门收支总表（公   开）'!F16</f>
        <v>0</v>
      </c>
      <c r="E16" s="8"/>
      <c r="F16" s="8"/>
      <c r="G16" s="8"/>
      <c r="H16" s="8"/>
      <c r="I16" s="8"/>
      <c r="J16" s="8"/>
      <c r="K16" s="8"/>
    </row>
    <row r="17" ht="23.25" customHeight="1" spans="1:12">
      <c r="A17" s="101"/>
      <c r="B17" s="95"/>
      <c r="C17" s="104" t="s">
        <v>33</v>
      </c>
      <c r="D17" s="90">
        <f>'表—部门收支总表（公   开）'!F17</f>
        <v>0</v>
      </c>
      <c r="E17" s="8"/>
      <c r="F17" s="8"/>
      <c r="G17" s="8"/>
      <c r="H17" s="8"/>
      <c r="I17" s="8"/>
      <c r="J17" s="8"/>
      <c r="K17" s="8"/>
      <c r="L17" s="8"/>
    </row>
    <row r="18" ht="23.25" customHeight="1" spans="1:12">
      <c r="A18" s="92"/>
      <c r="B18" s="95"/>
      <c r="C18" s="104" t="s">
        <v>34</v>
      </c>
      <c r="D18" s="90">
        <f>'表—部门收支总表（公   开）'!F18</f>
        <v>0</v>
      </c>
      <c r="E18" s="8"/>
      <c r="F18" s="8"/>
      <c r="G18" s="8"/>
      <c r="H18" s="8"/>
      <c r="I18" s="8"/>
      <c r="J18" s="8"/>
      <c r="K18" s="8"/>
      <c r="L18" s="8"/>
    </row>
    <row r="19" ht="23.25" customHeight="1" spans="1:11">
      <c r="A19" s="92"/>
      <c r="B19" s="95"/>
      <c r="C19" s="104" t="s">
        <v>35</v>
      </c>
      <c r="D19" s="90">
        <f>'表—部门收支总表（公   开）'!F19</f>
        <v>0</v>
      </c>
      <c r="E19" s="8"/>
      <c r="F19" s="8"/>
      <c r="G19" s="8"/>
      <c r="H19" s="8"/>
      <c r="I19" s="8"/>
      <c r="J19" s="8"/>
      <c r="K19" s="8"/>
    </row>
    <row r="20" ht="23.25" customHeight="1" spans="1:11">
      <c r="A20" s="92"/>
      <c r="B20" s="133"/>
      <c r="C20" s="104" t="s">
        <v>36</v>
      </c>
      <c r="D20" s="90">
        <f>'表—部门收支总表（公   开）'!F20</f>
        <v>0</v>
      </c>
      <c r="E20" s="8"/>
      <c r="F20" s="8"/>
      <c r="G20" s="8"/>
      <c r="H20" s="8"/>
      <c r="I20" s="8"/>
      <c r="J20" s="8"/>
      <c r="K20" s="8"/>
    </row>
    <row r="21" s="8" customFormat="1" ht="23.25" customHeight="1" spans="1:4">
      <c r="A21" s="92"/>
      <c r="B21" s="134"/>
      <c r="C21" s="104"/>
      <c r="D21" s="134"/>
    </row>
    <row r="22" ht="23.25" customHeight="1" spans="1:10">
      <c r="A22" s="89" t="s">
        <v>37</v>
      </c>
      <c r="B22" s="90">
        <f>SUM(B9:B21)</f>
        <v>2862998.524</v>
      </c>
      <c r="C22" s="132" t="s">
        <v>38</v>
      </c>
      <c r="D22" s="135">
        <f>D9+D13</f>
        <v>2862998.524</v>
      </c>
      <c r="E22" s="8"/>
      <c r="F22" s="8"/>
      <c r="G22" s="8"/>
      <c r="H22" s="8"/>
      <c r="I22" s="8"/>
      <c r="J22" s="8"/>
    </row>
    <row r="23" ht="9.75" customHeight="1" spans="2:9">
      <c r="B23" s="8"/>
      <c r="D23" s="8"/>
      <c r="E23" s="8"/>
      <c r="F23" s="8"/>
      <c r="G23" s="8"/>
      <c r="H23" s="8"/>
      <c r="I23" s="8"/>
    </row>
    <row r="24" ht="9.75" customHeight="1" spans="2:9">
      <c r="B24" s="8"/>
      <c r="C24" s="8"/>
      <c r="D24" s="8"/>
      <c r="E24" s="8"/>
      <c r="F24" s="8"/>
      <c r="G24" s="8"/>
      <c r="H24" s="8"/>
      <c r="I24" s="8"/>
    </row>
    <row r="25" ht="9.75" customHeight="1" spans="2:8">
      <c r="B25" s="8"/>
      <c r="D25" s="8"/>
      <c r="E25" s="8"/>
      <c r="F25" s="8"/>
      <c r="H25" s="8"/>
    </row>
    <row r="26" customHeight="1" spans="2:8">
      <c r="B26" s="8"/>
      <c r="E26" s="8"/>
      <c r="F26" s="8"/>
      <c r="H26" s="8"/>
    </row>
    <row r="27" customHeight="1" spans="2:8">
      <c r="B27" s="8"/>
      <c r="E27" s="8"/>
      <c r="H27" s="8"/>
    </row>
    <row r="28" customHeight="1" spans="2:7">
      <c r="B28" s="8"/>
      <c r="C28" s="8"/>
      <c r="E28" s="8"/>
      <c r="G28" s="8"/>
    </row>
    <row r="29" customHeight="1" spans="3:7">
      <c r="C29" s="8"/>
      <c r="F29" s="8"/>
      <c r="G29" s="8"/>
    </row>
    <row r="30" customHeight="1" spans="5:6">
      <c r="E30" s="8"/>
      <c r="F30" s="8"/>
    </row>
    <row r="31" customHeight="1" spans="3:3">
      <c r="C31" s="8"/>
    </row>
    <row r="32" customHeight="1" spans="3:3">
      <c r="C32" s="8"/>
    </row>
    <row r="33" customHeight="1" spans="4:4">
      <c r="D33" s="8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showGridLines="0" showZeros="0" workbookViewId="0">
      <selection activeCell="H11" sqref="H11"/>
    </sheetView>
  </sheetViews>
  <sheetFormatPr defaultColWidth="9.16666666666667" defaultRowHeight="12.75" customHeight="1"/>
  <cols>
    <col min="1" max="1" width="6.5" customWidth="1"/>
    <col min="2" max="2" width="5.16666666666667" customWidth="1"/>
    <col min="3" max="3" width="5.5" customWidth="1"/>
    <col min="4" max="4" width="12.1666666666667" customWidth="1"/>
    <col min="5" max="5" width="37.8333333333333" customWidth="1"/>
    <col min="6" max="7" width="20.8333333333333" customWidth="1"/>
    <col min="8" max="8" width="13.8333333333333" customWidth="1"/>
    <col min="9" max="9" width="14.1666666666667" customWidth="1"/>
    <col min="10" max="10" width="12.3333333333333" customWidth="1"/>
    <col min="11" max="11" width="12.1666666666667" customWidth="1"/>
  </cols>
  <sheetData>
    <row r="1" customHeight="1" spans="1:11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29.25" customHeight="1" spans="1:11">
      <c r="A2" s="32" t="s">
        <v>61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5.75" customHeight="1" spans="1:11">
      <c r="A3" s="107"/>
      <c r="B3" s="80"/>
      <c r="C3" s="80"/>
      <c r="D3" s="108"/>
      <c r="E3" s="109"/>
      <c r="F3" s="110"/>
      <c r="G3" s="111"/>
      <c r="H3" s="112"/>
      <c r="I3" s="112"/>
      <c r="J3" s="112"/>
      <c r="K3" s="129" t="s">
        <v>2</v>
      </c>
    </row>
    <row r="4" ht="15.75" customHeight="1" spans="1:11">
      <c r="A4" s="88" t="s">
        <v>62</v>
      </c>
      <c r="B4" s="88"/>
      <c r="C4" s="88"/>
      <c r="D4" s="113" t="s">
        <v>44</v>
      </c>
      <c r="E4" s="88" t="s">
        <v>63</v>
      </c>
      <c r="F4" s="88" t="s">
        <v>64</v>
      </c>
      <c r="G4" s="88"/>
      <c r="H4" s="88"/>
      <c r="I4" s="88"/>
      <c r="J4" s="88"/>
      <c r="K4" s="88"/>
    </row>
    <row r="5" ht="15.75" customHeight="1" spans="1:11">
      <c r="A5" s="114" t="s">
        <v>65</v>
      </c>
      <c r="B5" s="114" t="s">
        <v>66</v>
      </c>
      <c r="C5" s="114" t="s">
        <v>67</v>
      </c>
      <c r="D5" s="88"/>
      <c r="E5" s="88"/>
      <c r="F5" s="115" t="s">
        <v>8</v>
      </c>
      <c r="G5" s="116" t="s">
        <v>50</v>
      </c>
      <c r="H5" s="116"/>
      <c r="I5" s="116"/>
      <c r="J5" s="116"/>
      <c r="K5" s="116" t="s">
        <v>68</v>
      </c>
    </row>
    <row r="6" ht="15.75" customHeight="1" spans="1:11">
      <c r="A6" s="114"/>
      <c r="B6" s="114"/>
      <c r="C6" s="114"/>
      <c r="D6" s="88"/>
      <c r="E6" s="88"/>
      <c r="F6" s="115"/>
      <c r="G6" s="116" t="s">
        <v>69</v>
      </c>
      <c r="H6" s="117" t="s">
        <v>70</v>
      </c>
      <c r="I6" s="117" t="s">
        <v>71</v>
      </c>
      <c r="J6" s="117" t="s">
        <v>54</v>
      </c>
      <c r="K6" s="116"/>
    </row>
    <row r="7" ht="15.75" customHeight="1" spans="1:11">
      <c r="A7" s="118" t="s">
        <v>72</v>
      </c>
      <c r="B7" s="118" t="s">
        <v>72</v>
      </c>
      <c r="C7" s="118" t="s">
        <v>72</v>
      </c>
      <c r="D7" s="119"/>
      <c r="E7" s="119"/>
      <c r="F7" s="120"/>
      <c r="G7" s="121"/>
      <c r="H7" s="122"/>
      <c r="I7" s="122"/>
      <c r="J7" s="122"/>
      <c r="K7" s="121"/>
    </row>
    <row r="8" ht="39.95" customHeight="1" spans="1:12">
      <c r="A8" s="123" t="s">
        <v>73</v>
      </c>
      <c r="B8" s="124" t="s">
        <v>74</v>
      </c>
      <c r="C8" s="124" t="s">
        <v>74</v>
      </c>
      <c r="D8" s="105" t="s">
        <v>55</v>
      </c>
      <c r="E8" s="105" t="s">
        <v>75</v>
      </c>
      <c r="F8" s="90">
        <f t="shared" ref="F8:K8" si="0">SUM(F9:F11)</f>
        <v>2862998.524</v>
      </c>
      <c r="G8" s="90">
        <f t="shared" si="0"/>
        <v>1878472.524</v>
      </c>
      <c r="H8" s="90">
        <f t="shared" si="0"/>
        <v>1355796</v>
      </c>
      <c r="I8" s="90">
        <f t="shared" si="0"/>
        <v>35000</v>
      </c>
      <c r="J8" s="90">
        <f t="shared" si="0"/>
        <v>487676.524</v>
      </c>
      <c r="K8" s="90">
        <f t="shared" si="0"/>
        <v>984526</v>
      </c>
      <c r="L8" s="8"/>
    </row>
    <row r="9" ht="39.95" customHeight="1" spans="1:12">
      <c r="A9" s="123" t="s">
        <v>73</v>
      </c>
      <c r="B9" s="124" t="s">
        <v>74</v>
      </c>
      <c r="C9" s="124" t="s">
        <v>74</v>
      </c>
      <c r="D9" s="105" t="s">
        <v>55</v>
      </c>
      <c r="E9" s="105" t="s">
        <v>75</v>
      </c>
      <c r="F9" s="125">
        <f>G9+K9</f>
        <v>2862998.524</v>
      </c>
      <c r="G9" s="126">
        <f>SUM(H9:J9)</f>
        <v>1878472.524</v>
      </c>
      <c r="H9" s="125">
        <f>'表—部门收支总表（公   开）'!F10</f>
        <v>1355796</v>
      </c>
      <c r="I9" s="125">
        <f>'表—部门收支总表（公   开）'!F11</f>
        <v>35000</v>
      </c>
      <c r="J9" s="125">
        <f>'表—部门收支总表（公   开）'!F12</f>
        <v>487676.524</v>
      </c>
      <c r="K9" s="125">
        <f>'表—部门收支总表（公   开）'!F13</f>
        <v>984526</v>
      </c>
      <c r="L9" s="8"/>
    </row>
    <row r="10" ht="39.95" customHeight="1" spans="1:12">
      <c r="A10" s="124"/>
      <c r="B10" s="124"/>
      <c r="C10" s="124"/>
      <c r="D10" s="105"/>
      <c r="E10" s="105"/>
      <c r="F10" s="127">
        <f>G10+K10</f>
        <v>0</v>
      </c>
      <c r="G10" s="128">
        <f>SUM(H10:J10)</f>
        <v>0</v>
      </c>
      <c r="H10" s="105"/>
      <c r="I10" s="105"/>
      <c r="J10" s="105"/>
      <c r="K10" s="105"/>
      <c r="L10" s="8"/>
    </row>
    <row r="11" ht="39.95" customHeight="1" spans="1:12">
      <c r="A11" s="124"/>
      <c r="B11" s="124"/>
      <c r="C11" s="124"/>
      <c r="D11" s="105"/>
      <c r="E11" s="105"/>
      <c r="F11" s="127">
        <f>G11+K11</f>
        <v>0</v>
      </c>
      <c r="G11" s="128">
        <f>SUM(H11:J11)</f>
        <v>0</v>
      </c>
      <c r="H11" s="105"/>
      <c r="I11" s="105"/>
      <c r="J11" s="105"/>
      <c r="K11" s="105"/>
      <c r="L11" s="8"/>
    </row>
    <row r="12" ht="39.95" customHeight="1" spans="6:6">
      <c r="F12" s="8"/>
    </row>
    <row r="13" ht="9.75" customHeight="1" spans="6:6">
      <c r="F13" s="8"/>
    </row>
    <row r="14" ht="9.75" customHeight="1" spans="6:6">
      <c r="F14" s="8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ageMargins left="0.511805555555556" right="0.75" top="0.788888888888889" bottom="0.788888888888889" header="0.5" footer="0.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C15" sqref="C15"/>
    </sheetView>
  </sheetViews>
  <sheetFormatPr defaultColWidth="9.16666666666667" defaultRowHeight="12.75" customHeight="1"/>
  <cols>
    <col min="1" max="4" width="43.8333333333333" customWidth="1"/>
    <col min="5" max="12" width="9.16666666666667" customWidth="1"/>
    <col min="13" max="13" width="8.33333333333333" customWidth="1"/>
  </cols>
  <sheetData>
    <row r="1" customHeight="1" spans="1:4">
      <c r="A1" s="79"/>
      <c r="B1" s="80"/>
      <c r="C1" s="80"/>
      <c r="D1" s="80"/>
    </row>
    <row r="2" ht="18.75" customHeight="1" spans="1:13">
      <c r="A2" s="81" t="s">
        <v>76</v>
      </c>
      <c r="B2" s="81"/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</row>
    <row r="3" customHeight="1" spans="1:4">
      <c r="A3" s="80"/>
      <c r="B3" s="80"/>
      <c r="C3" s="80"/>
      <c r="D3" s="80"/>
    </row>
    <row r="4" ht="20.25" customHeight="1" spans="1:4">
      <c r="A4" s="83" t="s">
        <v>1</v>
      </c>
      <c r="B4" s="84"/>
      <c r="C4" s="79"/>
      <c r="D4" s="85" t="s">
        <v>2</v>
      </c>
    </row>
    <row r="5" ht="20.25" customHeight="1" spans="1:4">
      <c r="A5" s="17" t="s">
        <v>3</v>
      </c>
      <c r="B5" s="86"/>
      <c r="C5" s="17" t="s">
        <v>4</v>
      </c>
      <c r="D5" s="87"/>
    </row>
    <row r="6" ht="20.25" customHeight="1" spans="1:5">
      <c r="A6" s="88" t="s">
        <v>57</v>
      </c>
      <c r="B6" s="88" t="s">
        <v>58</v>
      </c>
      <c r="C6" s="88" t="s">
        <v>59</v>
      </c>
      <c r="D6" s="88" t="s">
        <v>77</v>
      </c>
      <c r="E6" s="8"/>
    </row>
    <row r="7" ht="17.25" customHeight="1" spans="1:4">
      <c r="A7" s="88"/>
      <c r="B7" s="88"/>
      <c r="C7" s="88"/>
      <c r="D7" s="88"/>
    </row>
    <row r="8" ht="36.75" hidden="1" customHeight="1" spans="1:7">
      <c r="A8" s="88"/>
      <c r="B8" s="88"/>
      <c r="C8" s="88"/>
      <c r="D8" s="88"/>
      <c r="G8" s="8"/>
    </row>
    <row r="9" ht="22.5" customHeight="1" spans="1:7">
      <c r="A9" s="89" t="s">
        <v>78</v>
      </c>
      <c r="B9" s="90">
        <f>'表—部门收支总表（公   开）'!B12</f>
        <v>0</v>
      </c>
      <c r="C9" s="91" t="s">
        <v>18</v>
      </c>
      <c r="D9" s="90">
        <f>SUM(D10:D12)</f>
        <v>0</v>
      </c>
      <c r="E9" s="8"/>
      <c r="G9" s="8"/>
    </row>
    <row r="10" ht="21.75" customHeight="1" spans="1:8">
      <c r="A10" s="92"/>
      <c r="B10" s="93"/>
      <c r="C10" s="94" t="s">
        <v>20</v>
      </c>
      <c r="D10" s="90">
        <f>'表—部门收支总表（公   开）'!G10</f>
        <v>0</v>
      </c>
      <c r="E10" s="8"/>
      <c r="F10" s="8"/>
      <c r="H10" s="8"/>
    </row>
    <row r="11" ht="21.75" customHeight="1" spans="1:8">
      <c r="A11" s="92"/>
      <c r="B11" s="95"/>
      <c r="C11" s="96" t="s">
        <v>22</v>
      </c>
      <c r="D11" s="90">
        <f>'表—部门收支总表（公   开）'!G11</f>
        <v>0</v>
      </c>
      <c r="E11" s="97"/>
      <c r="F11" s="8"/>
      <c r="G11" s="8"/>
      <c r="H11" s="8"/>
    </row>
    <row r="12" ht="21.75" customHeight="1" spans="1:7">
      <c r="A12" s="92"/>
      <c r="B12" s="98"/>
      <c r="C12" s="94" t="s">
        <v>24</v>
      </c>
      <c r="D12" s="90">
        <f>'表—部门收支总表（公   开）'!G12</f>
        <v>0</v>
      </c>
      <c r="E12" s="8"/>
      <c r="F12" s="8"/>
      <c r="G12" s="8"/>
    </row>
    <row r="13" ht="21.75" customHeight="1" spans="1:8">
      <c r="A13" s="92"/>
      <c r="B13" s="95"/>
      <c r="C13" s="99" t="s">
        <v>26</v>
      </c>
      <c r="D13" s="90">
        <f>SUM(D14:D20)</f>
        <v>0</v>
      </c>
      <c r="E13" s="8"/>
      <c r="F13" s="8"/>
      <c r="G13" s="8"/>
      <c r="H13" s="8"/>
    </row>
    <row r="14" ht="21.75" customHeight="1" spans="1:8">
      <c r="A14" s="92"/>
      <c r="B14" s="100"/>
      <c r="C14" s="94" t="s">
        <v>28</v>
      </c>
      <c r="D14" s="90">
        <f>'表—部门收支总表（公   开）'!G14</f>
        <v>0</v>
      </c>
      <c r="E14" s="97"/>
      <c r="F14" s="8"/>
      <c r="G14" s="8"/>
      <c r="H14" s="8"/>
    </row>
    <row r="15" ht="21.75" customHeight="1" spans="1:11">
      <c r="A15" s="92"/>
      <c r="B15" s="100"/>
      <c r="C15" s="96" t="s">
        <v>30</v>
      </c>
      <c r="D15" s="90">
        <f>'表—部门收支总表（公   开）'!G15</f>
        <v>0</v>
      </c>
      <c r="E15" s="8"/>
      <c r="F15" s="8"/>
      <c r="G15" s="8"/>
      <c r="H15" s="8"/>
      <c r="I15" s="8"/>
      <c r="J15" s="8"/>
      <c r="K15" s="8"/>
    </row>
    <row r="16" ht="21.75" customHeight="1" spans="1:11">
      <c r="A16" s="101"/>
      <c r="B16" s="95"/>
      <c r="C16" s="96" t="s">
        <v>32</v>
      </c>
      <c r="D16" s="90">
        <f>'表—部门收支总表（公   开）'!G16</f>
        <v>0</v>
      </c>
      <c r="E16" s="8"/>
      <c r="F16" s="8"/>
      <c r="G16" s="8"/>
      <c r="H16" s="8"/>
      <c r="I16" s="8"/>
      <c r="J16" s="8"/>
      <c r="K16" s="8"/>
    </row>
    <row r="17" ht="21.75" customHeight="1" spans="1:12">
      <c r="A17" s="101"/>
      <c r="B17" s="98"/>
      <c r="C17" s="94" t="s">
        <v>33</v>
      </c>
      <c r="D17" s="90">
        <f>'表—部门收支总表（公   开）'!G17</f>
        <v>0</v>
      </c>
      <c r="E17" s="8"/>
      <c r="F17" s="8"/>
      <c r="G17" s="8"/>
      <c r="H17" s="8"/>
      <c r="I17" s="8"/>
      <c r="J17" s="8"/>
      <c r="K17" s="8"/>
      <c r="L17" s="8"/>
    </row>
    <row r="18" ht="21.75" customHeight="1" spans="1:12">
      <c r="A18" s="101"/>
      <c r="B18" s="95"/>
      <c r="C18" s="94" t="s">
        <v>34</v>
      </c>
      <c r="D18" s="90">
        <f>'表—部门收支总表（公   开）'!G18</f>
        <v>0</v>
      </c>
      <c r="E18" s="8"/>
      <c r="F18" s="8"/>
      <c r="G18" s="8"/>
      <c r="H18" s="8"/>
      <c r="I18" s="8"/>
      <c r="J18" s="8"/>
      <c r="K18" s="8"/>
      <c r="L18" s="8"/>
    </row>
    <row r="19" ht="21.75" customHeight="1" spans="1:11">
      <c r="A19" s="101"/>
      <c r="B19" s="95"/>
      <c r="C19" s="94" t="s">
        <v>35</v>
      </c>
      <c r="D19" s="90">
        <f>'表—部门收支总表（公   开）'!G19</f>
        <v>0</v>
      </c>
      <c r="E19" s="8"/>
      <c r="F19" s="8"/>
      <c r="G19" s="8"/>
      <c r="H19" s="8"/>
      <c r="I19" s="8"/>
      <c r="J19" s="8"/>
      <c r="K19" s="8"/>
    </row>
    <row r="20" ht="21.75" customHeight="1" spans="1:11">
      <c r="A20" s="92"/>
      <c r="B20" s="102"/>
      <c r="C20" s="94" t="s">
        <v>36</v>
      </c>
      <c r="D20" s="90">
        <f>'表—部门收支总表（公   开）'!G20</f>
        <v>0</v>
      </c>
      <c r="E20" s="8"/>
      <c r="F20" s="8"/>
      <c r="G20" s="8"/>
      <c r="H20" s="8"/>
      <c r="I20" s="8"/>
      <c r="J20" s="8"/>
      <c r="K20" s="8"/>
    </row>
    <row r="21" s="8" customFormat="1" ht="21.75" customHeight="1" spans="1:4">
      <c r="A21" s="92"/>
      <c r="B21" s="103"/>
      <c r="C21" s="104"/>
      <c r="D21" s="105"/>
    </row>
    <row r="22" ht="21.75" customHeight="1" spans="1:10">
      <c r="A22" s="89" t="s">
        <v>37</v>
      </c>
      <c r="B22" s="90">
        <f>SUM(B9:B21)</f>
        <v>0</v>
      </c>
      <c r="C22" s="91" t="s">
        <v>38</v>
      </c>
      <c r="D22" s="90">
        <f>D9+D13</f>
        <v>0</v>
      </c>
      <c r="E22" s="8"/>
      <c r="F22" s="8"/>
      <c r="G22" s="8"/>
      <c r="H22" s="8"/>
      <c r="I22" s="8"/>
      <c r="J22" s="8"/>
    </row>
    <row r="23" ht="20.25" customHeight="1" spans="1:9">
      <c r="A23" s="106" t="s">
        <v>79</v>
      </c>
      <c r="B23" s="8"/>
      <c r="D23" s="8"/>
      <c r="E23" s="8"/>
      <c r="F23" s="8"/>
      <c r="G23" s="8"/>
      <c r="H23" s="8"/>
      <c r="I23" s="8"/>
    </row>
    <row r="24" ht="9.75" customHeight="1" spans="2:9">
      <c r="B24" s="8"/>
      <c r="C24" s="8"/>
      <c r="E24" s="8"/>
      <c r="F24" s="8"/>
      <c r="G24" s="8"/>
      <c r="H24" s="8"/>
      <c r="I24" s="8"/>
    </row>
    <row r="25" ht="9.75" customHeight="1" spans="2:8">
      <c r="B25" s="8"/>
      <c r="D25" s="8"/>
      <c r="E25" s="8"/>
      <c r="F25" s="8"/>
      <c r="H25" s="8"/>
    </row>
    <row r="26" customHeight="1" spans="2:8">
      <c r="B26" s="8"/>
      <c r="D26" s="8"/>
      <c r="E26" s="8"/>
      <c r="F26" s="8"/>
      <c r="H26" s="8"/>
    </row>
    <row r="27" customHeight="1" spans="2:8">
      <c r="B27" s="8"/>
      <c r="D27" s="8"/>
      <c r="E27" s="8"/>
      <c r="H27" s="8"/>
    </row>
    <row r="28" customHeight="1" spans="2:7">
      <c r="B28" s="8"/>
      <c r="C28" s="8"/>
      <c r="D28" s="8"/>
      <c r="E28" s="8"/>
      <c r="G28" s="8"/>
    </row>
    <row r="29" customHeight="1" spans="3:7">
      <c r="C29" s="8"/>
      <c r="F29" s="8"/>
      <c r="G29" s="8"/>
    </row>
    <row r="30" customHeight="1" spans="5:6">
      <c r="E30" s="8"/>
      <c r="F30" s="8"/>
    </row>
    <row r="31" customHeight="1" spans="3:3">
      <c r="C31" s="8"/>
    </row>
    <row r="32" customHeight="1" spans="3:3">
      <c r="C32" s="8"/>
    </row>
    <row r="33" customHeight="1" spans="4:4">
      <c r="D33" s="8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1.01875" right="0.388888888888889" top="0.609027777777778" bottom="0.609027777777778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workbookViewId="0">
      <selection activeCell="H15" sqref="H15"/>
    </sheetView>
  </sheetViews>
  <sheetFormatPr defaultColWidth="9.16666666666667" defaultRowHeight="14.25"/>
  <cols>
    <col min="1" max="1" width="7" style="40" customWidth="1"/>
    <col min="2" max="2" width="5.33333333333333" style="40" customWidth="1"/>
    <col min="3" max="3" width="4.83333333333333" style="40" customWidth="1"/>
    <col min="4" max="4" width="31.3333333333333" style="40" customWidth="1"/>
    <col min="5" max="5" width="20.1666666666667" style="40" customWidth="1"/>
    <col min="6" max="6" width="21.6666666666667" style="40" customWidth="1"/>
    <col min="7" max="7" width="25.1666666666667" style="40" customWidth="1"/>
    <col min="8" max="9" width="14.5" style="40" customWidth="1"/>
    <col min="10" max="10" width="15.1666666666667" style="40" customWidth="1"/>
    <col min="11" max="16384" width="9.16666666666667" style="40"/>
  </cols>
  <sheetData>
    <row r="1" s="40" customFormat="1" ht="24.75" customHeight="1" spans="1:9">
      <c r="A1" s="42"/>
      <c r="B1" s="42"/>
      <c r="C1" s="42"/>
      <c r="D1" s="42"/>
      <c r="E1" s="42"/>
      <c r="F1" s="42"/>
      <c r="G1" s="42"/>
      <c r="H1" s="42"/>
      <c r="I1" s="42"/>
    </row>
    <row r="2" s="40" customFormat="1" ht="27" customHeight="1" spans="1:9">
      <c r="A2" s="43" t="s">
        <v>80</v>
      </c>
      <c r="B2" s="43"/>
      <c r="C2" s="43"/>
      <c r="D2" s="43"/>
      <c r="E2" s="43"/>
      <c r="F2" s="43"/>
      <c r="G2" s="43"/>
      <c r="H2" s="43"/>
      <c r="I2" s="43"/>
    </row>
    <row r="3" s="40" customFormat="1" ht="18.75" customHeight="1" spans="1:9">
      <c r="A3" s="42"/>
      <c r="B3" s="42"/>
      <c r="C3" s="42"/>
      <c r="D3" s="44"/>
      <c r="E3" s="45"/>
      <c r="F3" s="46"/>
      <c r="G3" s="46"/>
      <c r="H3" s="44"/>
      <c r="I3" s="77" t="s">
        <v>2</v>
      </c>
    </row>
    <row r="4" s="40" customFormat="1" ht="18.75" customHeight="1" spans="1:9">
      <c r="A4" s="47" t="s">
        <v>62</v>
      </c>
      <c r="B4" s="48"/>
      <c r="C4" s="49"/>
      <c r="D4" s="50" t="s">
        <v>81</v>
      </c>
      <c r="E4" s="51" t="s">
        <v>82</v>
      </c>
      <c r="F4" s="51"/>
      <c r="G4" s="51"/>
      <c r="H4" s="51"/>
      <c r="I4" s="51"/>
    </row>
    <row r="5" s="40" customFormat="1" ht="18.75" customHeight="1" spans="1:9">
      <c r="A5" s="52" t="s">
        <v>65</v>
      </c>
      <c r="B5" s="52" t="s">
        <v>66</v>
      </c>
      <c r="C5" s="53"/>
      <c r="D5" s="50"/>
      <c r="E5" s="54" t="s">
        <v>47</v>
      </c>
      <c r="F5" s="54" t="s">
        <v>83</v>
      </c>
      <c r="G5" s="54"/>
      <c r="H5" s="55" t="s">
        <v>84</v>
      </c>
      <c r="I5" s="78" t="s">
        <v>85</v>
      </c>
    </row>
    <row r="6" s="40" customFormat="1" ht="26.25" customHeight="1" spans="1:9">
      <c r="A6" s="53"/>
      <c r="B6" s="53"/>
      <c r="C6" s="56"/>
      <c r="D6" s="50"/>
      <c r="E6" s="54"/>
      <c r="F6" s="54" t="s">
        <v>15</v>
      </c>
      <c r="G6" s="54" t="s">
        <v>86</v>
      </c>
      <c r="H6" s="55"/>
      <c r="I6" s="78"/>
    </row>
    <row r="7" s="40" customFormat="1" ht="26.25" customHeight="1" spans="1:9">
      <c r="A7" s="57"/>
      <c r="B7" s="58"/>
      <c r="C7" s="59"/>
      <c r="D7" s="60" t="s">
        <v>87</v>
      </c>
      <c r="E7" s="61">
        <f t="shared" ref="E7:I7" si="0">E8+E16+E32</f>
        <v>1878472.524</v>
      </c>
      <c r="F7" s="61">
        <f t="shared" si="0"/>
        <v>1878472.524</v>
      </c>
      <c r="G7" s="61">
        <f t="shared" si="0"/>
        <v>1878472.524</v>
      </c>
      <c r="H7" s="61">
        <f t="shared" si="0"/>
        <v>0</v>
      </c>
      <c r="I7" s="61">
        <f t="shared" si="0"/>
        <v>0</v>
      </c>
    </row>
    <row r="8" s="41" customFormat="1" ht="16.5" customHeight="1" spans="1:9">
      <c r="A8" s="62">
        <v>301</v>
      </c>
      <c r="B8" s="62"/>
      <c r="C8" s="63"/>
      <c r="D8" s="64" t="s">
        <v>88</v>
      </c>
      <c r="E8" s="61">
        <f t="shared" ref="E8:E40" si="1">SUM(F8+H8+I8)</f>
        <v>1825922.524</v>
      </c>
      <c r="F8" s="61">
        <f>SUM(F9:F15)</f>
        <v>1825922.524</v>
      </c>
      <c r="G8" s="61">
        <f>SUM(G9:G15)</f>
        <v>1825922.524</v>
      </c>
      <c r="H8" s="61"/>
      <c r="I8" s="61"/>
    </row>
    <row r="9" s="41" customFormat="1" ht="16.5" customHeight="1" spans="1:9">
      <c r="A9" s="62" t="s">
        <v>89</v>
      </c>
      <c r="B9" s="62" t="s">
        <v>90</v>
      </c>
      <c r="C9" s="63"/>
      <c r="D9" s="65" t="s">
        <v>91</v>
      </c>
      <c r="E9" s="61">
        <f t="shared" si="1"/>
        <v>979416</v>
      </c>
      <c r="F9" s="66">
        <f t="shared" ref="F9:F41" si="2">SUM(G9)</f>
        <v>979416</v>
      </c>
      <c r="G9" s="67">
        <v>979416</v>
      </c>
      <c r="H9" s="22"/>
      <c r="I9" s="22"/>
    </row>
    <row r="10" s="41" customFormat="1" ht="16.5" customHeight="1" spans="1:9">
      <c r="A10" s="62" t="s">
        <v>89</v>
      </c>
      <c r="B10" s="62" t="s">
        <v>74</v>
      </c>
      <c r="C10" s="63"/>
      <c r="D10" s="65" t="s">
        <v>92</v>
      </c>
      <c r="E10" s="61">
        <f t="shared" si="1"/>
        <v>242580</v>
      </c>
      <c r="F10" s="66">
        <f t="shared" si="2"/>
        <v>242580</v>
      </c>
      <c r="G10" s="66">
        <v>242580</v>
      </c>
      <c r="H10" s="22"/>
      <c r="I10" s="22"/>
    </row>
    <row r="11" s="41" customFormat="1" ht="16.5" customHeight="1" spans="1:9">
      <c r="A11" s="62" t="s">
        <v>89</v>
      </c>
      <c r="B11" s="62" t="s">
        <v>93</v>
      </c>
      <c r="C11" s="63"/>
      <c r="D11" s="65" t="s">
        <v>94</v>
      </c>
      <c r="E11" s="61">
        <f t="shared" si="1"/>
        <v>81892</v>
      </c>
      <c r="F11" s="66">
        <f t="shared" si="2"/>
        <v>81892</v>
      </c>
      <c r="G11" s="22">
        <v>81892</v>
      </c>
      <c r="H11" s="22"/>
      <c r="I11" s="22"/>
    </row>
    <row r="12" s="41" customFormat="1" ht="16.5" customHeight="1" spans="1:9">
      <c r="A12" s="62" t="s">
        <v>89</v>
      </c>
      <c r="B12" s="62" t="s">
        <v>95</v>
      </c>
      <c r="C12" s="63"/>
      <c r="D12" s="65" t="s">
        <v>96</v>
      </c>
      <c r="E12" s="61">
        <f t="shared" si="1"/>
        <v>388234.524</v>
      </c>
      <c r="F12" s="66">
        <f t="shared" si="2"/>
        <v>388234.524</v>
      </c>
      <c r="G12" s="22">
        <v>388234.524</v>
      </c>
      <c r="H12" s="22"/>
      <c r="I12" s="22"/>
    </row>
    <row r="13" s="41" customFormat="1" ht="16.5" customHeight="1" spans="1:9">
      <c r="A13" s="62" t="s">
        <v>89</v>
      </c>
      <c r="B13" s="62" t="s">
        <v>97</v>
      </c>
      <c r="C13" s="63"/>
      <c r="D13" s="65" t="s">
        <v>98</v>
      </c>
      <c r="E13" s="61">
        <f t="shared" si="1"/>
        <v>0</v>
      </c>
      <c r="F13" s="66">
        <f t="shared" si="2"/>
        <v>0</v>
      </c>
      <c r="G13" s="22"/>
      <c r="H13" s="22"/>
      <c r="I13" s="22"/>
    </row>
    <row r="14" s="41" customFormat="1" ht="21" customHeight="1" spans="1:9">
      <c r="A14" s="62" t="s">
        <v>99</v>
      </c>
      <c r="B14" s="62" t="s">
        <v>100</v>
      </c>
      <c r="C14" s="63"/>
      <c r="D14" s="68" t="s">
        <v>101</v>
      </c>
      <c r="E14" s="61">
        <f t="shared" si="1"/>
        <v>0</v>
      </c>
      <c r="F14" s="66">
        <f t="shared" si="2"/>
        <v>0</v>
      </c>
      <c r="G14" s="22"/>
      <c r="H14" s="22"/>
      <c r="I14" s="22"/>
    </row>
    <row r="15" s="41" customFormat="1" ht="16.5" customHeight="1" spans="1:9">
      <c r="A15" s="62" t="s">
        <v>89</v>
      </c>
      <c r="B15" s="62" t="s">
        <v>102</v>
      </c>
      <c r="C15" s="63"/>
      <c r="D15" s="65" t="s">
        <v>103</v>
      </c>
      <c r="E15" s="61">
        <f t="shared" si="1"/>
        <v>133800</v>
      </c>
      <c r="F15" s="66">
        <f t="shared" si="2"/>
        <v>133800</v>
      </c>
      <c r="G15" s="22">
        <v>133800</v>
      </c>
      <c r="H15" s="22"/>
      <c r="I15" s="22"/>
    </row>
    <row r="16" s="40" customFormat="1" ht="21.75" customHeight="1" spans="1:9">
      <c r="A16" s="69" t="s">
        <v>104</v>
      </c>
      <c r="B16" s="69"/>
      <c r="C16" s="70"/>
      <c r="D16" s="71" t="s">
        <v>105</v>
      </c>
      <c r="E16" s="61">
        <f t="shared" si="1"/>
        <v>36422</v>
      </c>
      <c r="F16" s="66">
        <f t="shared" si="2"/>
        <v>36422</v>
      </c>
      <c r="G16" s="72">
        <f>SUM(G17:G31)</f>
        <v>36422</v>
      </c>
      <c r="H16" s="72"/>
      <c r="I16" s="72"/>
    </row>
    <row r="17" s="40" customFormat="1" ht="13.5" customHeight="1" spans="1:9">
      <c r="A17" s="69" t="s">
        <v>104</v>
      </c>
      <c r="B17" s="69" t="s">
        <v>90</v>
      </c>
      <c r="C17" s="70"/>
      <c r="D17" s="73" t="s">
        <v>106</v>
      </c>
      <c r="E17" s="61">
        <f t="shared" si="1"/>
        <v>35000</v>
      </c>
      <c r="F17" s="66">
        <f t="shared" si="2"/>
        <v>35000</v>
      </c>
      <c r="G17" s="72">
        <v>35000</v>
      </c>
      <c r="H17" s="72"/>
      <c r="I17" s="72"/>
    </row>
    <row r="18" s="40" customFormat="1" ht="13.5" customHeight="1" spans="1:9">
      <c r="A18" s="69" t="s">
        <v>104</v>
      </c>
      <c r="B18" s="69" t="s">
        <v>74</v>
      </c>
      <c r="C18" s="70"/>
      <c r="D18" s="73" t="s">
        <v>107</v>
      </c>
      <c r="E18" s="61">
        <f t="shared" si="1"/>
        <v>0</v>
      </c>
      <c r="F18" s="66">
        <f t="shared" si="2"/>
        <v>0</v>
      </c>
      <c r="G18" s="72"/>
      <c r="H18" s="72"/>
      <c r="I18" s="72"/>
    </row>
    <row r="19" s="40" customFormat="1" ht="13.5" customHeight="1" spans="1:9">
      <c r="A19" s="69" t="s">
        <v>104</v>
      </c>
      <c r="B19" s="69" t="s">
        <v>108</v>
      </c>
      <c r="C19" s="70"/>
      <c r="D19" s="73" t="s">
        <v>109</v>
      </c>
      <c r="E19" s="61">
        <f t="shared" si="1"/>
        <v>0</v>
      </c>
      <c r="F19" s="66">
        <f t="shared" si="2"/>
        <v>0</v>
      </c>
      <c r="G19" s="72"/>
      <c r="H19" s="72"/>
      <c r="I19" s="72"/>
    </row>
    <row r="20" s="40" customFormat="1" ht="13.5" customHeight="1" spans="1:9">
      <c r="A20" s="69" t="s">
        <v>104</v>
      </c>
      <c r="B20" s="69" t="s">
        <v>110</v>
      </c>
      <c r="C20" s="70"/>
      <c r="D20" s="73" t="s">
        <v>111</v>
      </c>
      <c r="E20" s="61">
        <f t="shared" si="1"/>
        <v>0</v>
      </c>
      <c r="F20" s="66">
        <f t="shared" si="2"/>
        <v>0</v>
      </c>
      <c r="G20" s="72"/>
      <c r="H20" s="72"/>
      <c r="I20" s="72"/>
    </row>
    <row r="21" s="40" customFormat="1" ht="13.5" customHeight="1" spans="1:9">
      <c r="A21" s="69" t="s">
        <v>104</v>
      </c>
      <c r="B21" s="69" t="s">
        <v>100</v>
      </c>
      <c r="C21" s="70"/>
      <c r="D21" s="73" t="s">
        <v>112</v>
      </c>
      <c r="E21" s="61">
        <f t="shared" si="1"/>
        <v>1422</v>
      </c>
      <c r="F21" s="66">
        <f t="shared" si="2"/>
        <v>1422</v>
      </c>
      <c r="G21" s="72">
        <v>1422</v>
      </c>
      <c r="H21" s="72"/>
      <c r="I21" s="72"/>
    </row>
    <row r="22" s="40" customFormat="1" ht="13.5" customHeight="1" spans="1:9">
      <c r="A22" s="69" t="s">
        <v>104</v>
      </c>
      <c r="B22" s="69" t="s">
        <v>113</v>
      </c>
      <c r="C22" s="70"/>
      <c r="D22" s="73" t="s">
        <v>114</v>
      </c>
      <c r="E22" s="61">
        <f t="shared" si="1"/>
        <v>0</v>
      </c>
      <c r="F22" s="66">
        <f t="shared" si="2"/>
        <v>0</v>
      </c>
      <c r="G22" s="70"/>
      <c r="H22" s="70"/>
      <c r="I22" s="70"/>
    </row>
    <row r="23" s="40" customFormat="1" ht="13.5" customHeight="1" spans="1:9">
      <c r="A23" s="69" t="s">
        <v>104</v>
      </c>
      <c r="B23" s="69" t="s">
        <v>115</v>
      </c>
      <c r="C23" s="70"/>
      <c r="D23" s="73" t="s">
        <v>116</v>
      </c>
      <c r="E23" s="61">
        <f t="shared" si="1"/>
        <v>0</v>
      </c>
      <c r="F23" s="66">
        <f t="shared" si="2"/>
        <v>0</v>
      </c>
      <c r="G23" s="70"/>
      <c r="H23" s="70"/>
      <c r="I23" s="70"/>
    </row>
    <row r="24" s="40" customFormat="1" ht="13.5" customHeight="1" spans="1:9">
      <c r="A24" s="69" t="s">
        <v>104</v>
      </c>
      <c r="B24" s="69" t="s">
        <v>117</v>
      </c>
      <c r="C24" s="70"/>
      <c r="D24" s="73" t="s">
        <v>118</v>
      </c>
      <c r="E24" s="61">
        <f t="shared" si="1"/>
        <v>0</v>
      </c>
      <c r="F24" s="66">
        <f t="shared" si="2"/>
        <v>0</v>
      </c>
      <c r="G24" s="70"/>
      <c r="H24" s="70"/>
      <c r="I24" s="70"/>
    </row>
    <row r="25" s="40" customFormat="1" ht="13.5" customHeight="1" spans="1:9">
      <c r="A25" s="69" t="s">
        <v>104</v>
      </c>
      <c r="B25" s="69" t="s">
        <v>119</v>
      </c>
      <c r="C25" s="70"/>
      <c r="D25" s="73" t="s">
        <v>120</v>
      </c>
      <c r="E25" s="61">
        <f t="shared" si="1"/>
        <v>0</v>
      </c>
      <c r="F25" s="66">
        <f t="shared" si="2"/>
        <v>0</v>
      </c>
      <c r="G25" s="70"/>
      <c r="H25" s="70"/>
      <c r="I25" s="70"/>
    </row>
    <row r="26" s="40" customFormat="1" ht="13.5" customHeight="1" spans="1:9">
      <c r="A26" s="69" t="s">
        <v>104</v>
      </c>
      <c r="B26" s="69" t="s">
        <v>121</v>
      </c>
      <c r="C26" s="70"/>
      <c r="D26" s="73" t="s">
        <v>122</v>
      </c>
      <c r="E26" s="61">
        <f t="shared" si="1"/>
        <v>0</v>
      </c>
      <c r="F26" s="66">
        <f t="shared" si="2"/>
        <v>0</v>
      </c>
      <c r="G26" s="70"/>
      <c r="H26" s="70"/>
      <c r="I26" s="70"/>
    </row>
    <row r="27" s="40" customFormat="1" ht="13.5" customHeight="1" spans="1:9">
      <c r="A27" s="69" t="s">
        <v>104</v>
      </c>
      <c r="B27" s="69" t="s">
        <v>123</v>
      </c>
      <c r="C27" s="70"/>
      <c r="D27" s="73" t="s">
        <v>124</v>
      </c>
      <c r="E27" s="61">
        <f t="shared" si="1"/>
        <v>0</v>
      </c>
      <c r="F27" s="66">
        <f t="shared" si="2"/>
        <v>0</v>
      </c>
      <c r="G27" s="70"/>
      <c r="H27" s="70"/>
      <c r="I27" s="70"/>
    </row>
    <row r="28" s="40" customFormat="1" ht="13.5" customHeight="1" spans="1:9">
      <c r="A28" s="69" t="s">
        <v>104</v>
      </c>
      <c r="B28" s="69" t="s">
        <v>125</v>
      </c>
      <c r="C28" s="70"/>
      <c r="D28" s="73" t="s">
        <v>126</v>
      </c>
      <c r="E28" s="61">
        <f t="shared" si="1"/>
        <v>0</v>
      </c>
      <c r="F28" s="66">
        <f t="shared" si="2"/>
        <v>0</v>
      </c>
      <c r="G28" s="70"/>
      <c r="H28" s="70"/>
      <c r="I28" s="70"/>
    </row>
    <row r="29" s="40" customFormat="1" ht="13.5" customHeight="1" spans="1:9">
      <c r="A29" s="69" t="s">
        <v>104</v>
      </c>
      <c r="B29" s="69" t="s">
        <v>127</v>
      </c>
      <c r="C29" s="70"/>
      <c r="D29" s="73" t="s">
        <v>128</v>
      </c>
      <c r="E29" s="61">
        <f t="shared" si="1"/>
        <v>0</v>
      </c>
      <c r="F29" s="66">
        <f t="shared" si="2"/>
        <v>0</v>
      </c>
      <c r="G29" s="70"/>
      <c r="H29" s="70"/>
      <c r="I29" s="70"/>
    </row>
    <row r="30" s="40" customFormat="1" ht="13.5" customHeight="1" spans="1:9">
      <c r="A30" s="69" t="s">
        <v>104</v>
      </c>
      <c r="B30" s="69" t="s">
        <v>129</v>
      </c>
      <c r="C30" s="70"/>
      <c r="D30" s="73" t="s">
        <v>130</v>
      </c>
      <c r="E30" s="61">
        <f t="shared" si="1"/>
        <v>0</v>
      </c>
      <c r="F30" s="66">
        <f t="shared" si="2"/>
        <v>0</v>
      </c>
      <c r="G30" s="70"/>
      <c r="H30" s="70"/>
      <c r="I30" s="70"/>
    </row>
    <row r="31" s="40" customFormat="1" ht="13.5" customHeight="1" spans="1:9">
      <c r="A31" s="69" t="s">
        <v>104</v>
      </c>
      <c r="B31" s="69" t="s">
        <v>102</v>
      </c>
      <c r="C31" s="70"/>
      <c r="D31" s="73" t="s">
        <v>131</v>
      </c>
      <c r="E31" s="61">
        <f t="shared" si="1"/>
        <v>0</v>
      </c>
      <c r="F31" s="66">
        <f t="shared" si="2"/>
        <v>0</v>
      </c>
      <c r="G31" s="70"/>
      <c r="H31" s="70"/>
      <c r="I31" s="70"/>
    </row>
    <row r="32" s="40" customFormat="1" ht="21.75" customHeight="1" spans="1:9">
      <c r="A32" s="69" t="s">
        <v>132</v>
      </c>
      <c r="B32" s="69"/>
      <c r="C32" s="70"/>
      <c r="D32" s="71" t="s">
        <v>133</v>
      </c>
      <c r="E32" s="61">
        <f t="shared" si="1"/>
        <v>16128</v>
      </c>
      <c r="F32" s="66">
        <f t="shared" si="2"/>
        <v>16128</v>
      </c>
      <c r="G32" s="70">
        <f t="shared" ref="G32:I32" si="3">SUM(G33:G41)</f>
        <v>16128</v>
      </c>
      <c r="H32" s="70">
        <f t="shared" si="3"/>
        <v>0</v>
      </c>
      <c r="I32" s="70">
        <f t="shared" si="3"/>
        <v>0</v>
      </c>
    </row>
    <row r="33" s="40" customFormat="1" ht="28.5" spans="1:9">
      <c r="A33" s="69" t="s">
        <v>134</v>
      </c>
      <c r="B33" s="69" t="s">
        <v>90</v>
      </c>
      <c r="C33" s="70"/>
      <c r="D33" s="74" t="s">
        <v>135</v>
      </c>
      <c r="E33" s="61">
        <f t="shared" si="1"/>
        <v>0</v>
      </c>
      <c r="F33" s="66">
        <f t="shared" si="2"/>
        <v>0</v>
      </c>
      <c r="G33" s="70"/>
      <c r="H33" s="70"/>
      <c r="I33" s="70"/>
    </row>
    <row r="34" s="40" customFormat="1" ht="28.5" spans="1:9">
      <c r="A34" s="69" t="s">
        <v>134</v>
      </c>
      <c r="B34" s="69" t="s">
        <v>74</v>
      </c>
      <c r="C34" s="70"/>
      <c r="D34" s="74" t="s">
        <v>136</v>
      </c>
      <c r="E34" s="61">
        <f t="shared" si="1"/>
        <v>0</v>
      </c>
      <c r="F34" s="66">
        <f t="shared" si="2"/>
        <v>0</v>
      </c>
      <c r="G34" s="70"/>
      <c r="H34" s="70"/>
      <c r="I34" s="70"/>
    </row>
    <row r="35" s="40" customFormat="1" spans="1:9">
      <c r="A35" s="69" t="s">
        <v>132</v>
      </c>
      <c r="B35" s="69" t="s">
        <v>95</v>
      </c>
      <c r="C35" s="70"/>
      <c r="D35" s="74" t="s">
        <v>137</v>
      </c>
      <c r="E35" s="61">
        <f t="shared" si="1"/>
        <v>0</v>
      </c>
      <c r="F35" s="66">
        <f t="shared" si="2"/>
        <v>0</v>
      </c>
      <c r="G35" s="70"/>
      <c r="H35" s="70"/>
      <c r="I35" s="70"/>
    </row>
    <row r="36" s="40" customFormat="1" spans="1:9">
      <c r="A36" s="69" t="s">
        <v>132</v>
      </c>
      <c r="B36" s="69" t="s">
        <v>108</v>
      </c>
      <c r="C36" s="70"/>
      <c r="D36" s="74" t="s">
        <v>138</v>
      </c>
      <c r="E36" s="61">
        <f t="shared" si="1"/>
        <v>16128</v>
      </c>
      <c r="F36" s="66">
        <f t="shared" si="2"/>
        <v>16128</v>
      </c>
      <c r="G36" s="70">
        <v>16128</v>
      </c>
      <c r="H36" s="70"/>
      <c r="I36" s="70"/>
    </row>
    <row r="37" s="40" customFormat="1" spans="1:9">
      <c r="A37" s="69" t="s">
        <v>132</v>
      </c>
      <c r="B37" s="69" t="s">
        <v>110</v>
      </c>
      <c r="C37" s="70"/>
      <c r="D37" s="74" t="s">
        <v>139</v>
      </c>
      <c r="E37" s="61">
        <f t="shared" si="1"/>
        <v>0</v>
      </c>
      <c r="F37" s="66">
        <f t="shared" si="2"/>
        <v>0</v>
      </c>
      <c r="G37" s="70"/>
      <c r="H37" s="70"/>
      <c r="I37" s="70"/>
    </row>
    <row r="38" s="40" customFormat="1" spans="1:9">
      <c r="A38" s="69" t="s">
        <v>132</v>
      </c>
      <c r="B38" s="69" t="s">
        <v>97</v>
      </c>
      <c r="C38" s="70"/>
      <c r="D38" s="74" t="s">
        <v>140</v>
      </c>
      <c r="E38" s="61">
        <f t="shared" si="1"/>
        <v>0</v>
      </c>
      <c r="F38" s="66">
        <f t="shared" si="2"/>
        <v>0</v>
      </c>
      <c r="G38" s="70"/>
      <c r="H38" s="70"/>
      <c r="I38" s="70"/>
    </row>
    <row r="39" s="40" customFormat="1" ht="21" customHeight="1" spans="1:9">
      <c r="A39" s="75">
        <v>303</v>
      </c>
      <c r="B39" s="75" t="s">
        <v>113</v>
      </c>
      <c r="C39" s="70"/>
      <c r="D39" s="74" t="s">
        <v>141</v>
      </c>
      <c r="E39" s="61">
        <f t="shared" si="1"/>
        <v>0</v>
      </c>
      <c r="F39" s="66">
        <f t="shared" si="2"/>
        <v>0</v>
      </c>
      <c r="G39" s="70"/>
      <c r="H39" s="70"/>
      <c r="I39" s="70"/>
    </row>
    <row r="40" s="40" customFormat="1" ht="18.75" customHeight="1" spans="1:9">
      <c r="A40" s="75">
        <v>303</v>
      </c>
      <c r="B40" s="75" t="s">
        <v>117</v>
      </c>
      <c r="C40" s="70"/>
      <c r="D40" s="74" t="s">
        <v>142</v>
      </c>
      <c r="E40" s="61">
        <f t="shared" si="1"/>
        <v>0</v>
      </c>
      <c r="F40" s="66">
        <f t="shared" si="2"/>
        <v>0</v>
      </c>
      <c r="G40" s="70"/>
      <c r="H40" s="70"/>
      <c r="I40" s="70"/>
    </row>
    <row r="41" s="40" customFormat="1" ht="19.5" customHeight="1" spans="1:9">
      <c r="A41" s="69" t="s">
        <v>132</v>
      </c>
      <c r="B41" s="76">
        <v>99</v>
      </c>
      <c r="C41" s="70"/>
      <c r="D41" s="68" t="s">
        <v>143</v>
      </c>
      <c r="E41" s="70"/>
      <c r="F41" s="66">
        <f t="shared" si="2"/>
        <v>0</v>
      </c>
      <c r="G41" s="70"/>
      <c r="H41" s="70"/>
      <c r="I41" s="70"/>
    </row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ageMargins left="1.13888888888889" right="0.75" top="0.609027777777778" bottom="0.588888888888889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8"/>
  <sheetViews>
    <sheetView workbookViewId="0">
      <selection activeCell="G5" sqref="G5"/>
    </sheetView>
  </sheetViews>
  <sheetFormatPr defaultColWidth="9.16666666666667" defaultRowHeight="12.75" customHeight="1" outlineLevelCol="1"/>
  <cols>
    <col min="1" max="1" width="23.8333333333333" customWidth="1"/>
    <col min="2" max="2" width="80.8333333333333" customWidth="1"/>
  </cols>
  <sheetData>
    <row r="2" ht="27" customHeight="1" spans="1:2">
      <c r="A2" s="32" t="s">
        <v>144</v>
      </c>
      <c r="B2" s="32"/>
    </row>
    <row r="3" ht="18.75" customHeight="1" spans="1:1">
      <c r="A3" s="10"/>
    </row>
    <row r="4" ht="28.5" customHeight="1" spans="1:2">
      <c r="A4" s="33" t="s">
        <v>145</v>
      </c>
      <c r="B4" s="34" t="s">
        <v>146</v>
      </c>
    </row>
    <row r="5" ht="180" customHeight="1" spans="1:2">
      <c r="A5" s="35" t="s">
        <v>147</v>
      </c>
      <c r="B5" s="36" t="s">
        <v>148</v>
      </c>
    </row>
    <row r="6" ht="180" customHeight="1" spans="1:2">
      <c r="A6" s="37" t="s">
        <v>149</v>
      </c>
      <c r="B6" s="36" t="s">
        <v>150</v>
      </c>
    </row>
    <row r="7" ht="33.75" customHeight="1" spans="1:2">
      <c r="A7" s="38" t="s">
        <v>151</v>
      </c>
      <c r="B7" s="39"/>
    </row>
    <row r="8" ht="33.75" customHeight="1"/>
    <row r="9" ht="33.75" customHeight="1"/>
    <row r="10" ht="33.75" customHeight="1"/>
    <row r="11" ht="33.75" customHeight="1"/>
    <row r="12" ht="33.75" customHeight="1"/>
    <row r="13" ht="33.75" customHeight="1"/>
    <row r="14" ht="33.75" customHeight="1"/>
    <row r="15" ht="33.75" customHeight="1"/>
    <row r="16" ht="33.75" customHeight="1"/>
    <row r="17" ht="33.75" customHeight="1"/>
    <row r="18" ht="33.75" customHeight="1"/>
  </sheetData>
  <mergeCells count="1">
    <mergeCell ref="A2:B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表—部门收支总表（公   开）</vt:lpstr>
      <vt:lpstr>表二部门收入总表（公   开）</vt:lpstr>
      <vt:lpstr>表三部门支出总表（公   开）</vt:lpstr>
      <vt:lpstr>表四单位收支总表(部 门)</vt:lpstr>
      <vt:lpstr>表五财政拨款收支总表（公   开）</vt:lpstr>
      <vt:lpstr>表六财政拨款明细（部门 公开）</vt:lpstr>
      <vt:lpstr>表七基金收支总表（公   开）</vt:lpstr>
      <vt:lpstr>表八基本支出（部 门）</vt:lpstr>
      <vt:lpstr>表九单位职能</vt:lpstr>
      <vt:lpstr>表十三公经费</vt:lpstr>
      <vt:lpstr>文字说明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2016-11-17T02:40:00Z</dcterms:created>
  <cp:lastPrinted>2017-05-11T00:59:00Z</cp:lastPrinted>
  <dcterms:modified xsi:type="dcterms:W3CDTF">2017-11-16T11:45:13Z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