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tabRatio="816" firstSheet="4" activeTab="10"/>
  </bookViews>
  <sheets>
    <sheet name="表—部门收支总表（公   开）" sheetId="17" r:id="rId1"/>
    <sheet name="表二部门收入总表（公   开）" sheetId="1" r:id="rId2"/>
    <sheet name="表三部门支出总表（公   开）" sheetId="19" r:id="rId3"/>
    <sheet name="表四单位收支总表(部 门)" sheetId="27" r:id="rId4"/>
    <sheet name="表五财政拨款收支总表（公   开）" sheetId="21" r:id="rId5"/>
    <sheet name="表六财政拨款明细（部门 公开）" sheetId="2" r:id="rId6"/>
    <sheet name="表七基金收支总表（公   开）" sheetId="23" r:id="rId7"/>
    <sheet name="表八基本支出（部 门）" sheetId="5" r:id="rId8"/>
    <sheet name="单位职能" sheetId="33" r:id="rId9"/>
    <sheet name="三公经费" sheetId="34" r:id="rId10"/>
    <sheet name="文字说明" sheetId="35" r:id="rId11"/>
  </sheets>
  <definedNames>
    <definedName name="_GoBack" localSheetId="10">文字说明!$A$35</definedName>
    <definedName name="_xlnm.Print_Area" localSheetId="7">'表八基本支出（部 门）'!$A$1:$I$12</definedName>
    <definedName name="_xlnm.Print_Area" localSheetId="0">'表—部门收支总表（公   开）'!$A$1:$K$22</definedName>
    <definedName name="_xlnm.Print_Area" localSheetId="1">'表二部门收入总表（公   开）'!$A$1:$C$22</definedName>
    <definedName name="_xlnm.Print_Area" localSheetId="5">'表六财政拨款明细（部门 公开）'!$A$1:$K$11</definedName>
    <definedName name="_xlnm.Print_Area" localSheetId="6">'表七基金收支总表（公   开）'!$A$1:$D$22</definedName>
    <definedName name="_xlnm.Print_Area" localSheetId="2">'表三部门支出总表（公   开）'!$A$1:$I$22</definedName>
    <definedName name="_xlnm.Print_Area" localSheetId="3">'表四单位收支总表(部 门)'!$A$1:$N$11</definedName>
    <definedName name="_xlnm.Print_Area" localSheetId="4">'表五财政拨款收支总表（公   开）'!$A$1:$D$22</definedName>
    <definedName name="_xlnm.Print_Titles" localSheetId="7">'表八基本支出（部 门）'!$1:$6</definedName>
    <definedName name="_xlnm.Print_Titles" localSheetId="0">'表—部门收支总表（公   开）'!$1:$3</definedName>
    <definedName name="_xlnm.Print_Titles" localSheetId="5">'表六财政拨款明细（部门 公开）'!$1:$7</definedName>
    <definedName name="_xlnm.Print_Titles" localSheetId="6">'表七基金收支总表（公   开）'!$1:$3</definedName>
    <definedName name="_xlnm.Print_Titles" localSheetId="3">'表四单位收支总表(部 门)'!$1:$7</definedName>
    <definedName name="_xlnm.Print_Titles" localSheetId="4">'表五财政拨款收支总表（公   开）'!$1:$3</definedName>
  </definedNames>
  <calcPr calcId="144525"/>
</workbook>
</file>

<file path=xl/sharedStrings.xml><?xml version="1.0" encoding="utf-8"?>
<sst xmlns="http://schemas.openxmlformats.org/spreadsheetml/2006/main" count="239">
  <si>
    <t>2017年部门预算收支预算总表</t>
  </si>
  <si>
    <t>部门名称：工信局</t>
  </si>
  <si>
    <t>单位：元</t>
  </si>
  <si>
    <t>收        入</t>
  </si>
  <si>
    <t>支                            出</t>
  </si>
  <si>
    <t>项    目</t>
  </si>
  <si>
    <t>金额</t>
  </si>
  <si>
    <t>2017年预算</t>
  </si>
  <si>
    <t>总计</t>
  </si>
  <si>
    <t>一般公共预算支出</t>
  </si>
  <si>
    <t>基金</t>
  </si>
  <si>
    <t>专户</t>
  </si>
  <si>
    <t>本级财力补助下级支出</t>
  </si>
  <si>
    <t>上年结转</t>
  </si>
  <si>
    <t>专项转移支付</t>
  </si>
  <si>
    <t>小计</t>
  </si>
  <si>
    <t>其中：
财政拨款</t>
  </si>
  <si>
    <t>一、财政拨款</t>
  </si>
  <si>
    <t>一、基本支出</t>
  </si>
  <si>
    <t>二、行政事业性收费等非税收入</t>
  </si>
  <si>
    <t>1、工资福利支出</t>
  </si>
  <si>
    <t>三、政府住房基金收入</t>
  </si>
  <si>
    <t>2、商品和服务支出</t>
  </si>
  <si>
    <t>四、政府性基金收入</t>
  </si>
  <si>
    <t>3、对个人和家庭的补助支出</t>
  </si>
  <si>
    <t>五、专户收入</t>
  </si>
  <si>
    <t>二、项目支出</t>
  </si>
  <si>
    <t>六、结余结转收入</t>
  </si>
  <si>
    <t>1、一般性项目支出</t>
  </si>
  <si>
    <t>七、本级财力补助下级支出</t>
  </si>
  <si>
    <t>2、专项支出</t>
  </si>
  <si>
    <t>八、提前下达转移支付支出</t>
  </si>
  <si>
    <t>2.1、政策性配套支出</t>
  </si>
  <si>
    <t>2.2、事业发展专项支出</t>
  </si>
  <si>
    <t>2.3、其他资本性支出</t>
  </si>
  <si>
    <t>2.4、偿债支出</t>
  </si>
  <si>
    <t>2.5、其他</t>
  </si>
  <si>
    <t>本年收入合计</t>
  </si>
  <si>
    <t>本年支出合计</t>
  </si>
  <si>
    <t>2017年部门预算收入总体情况表</t>
  </si>
  <si>
    <t>备注</t>
  </si>
  <si>
    <t>2017年部门预算支出总体情况表</t>
  </si>
  <si>
    <t>财政拨款</t>
  </si>
  <si>
    <t>2017年度部门预算收支总表（分预算单位）</t>
  </si>
  <si>
    <t>单位名称</t>
  </si>
  <si>
    <t>收                   入</t>
  </si>
  <si>
    <t>支                    出</t>
  </si>
  <si>
    <t>合计</t>
  </si>
  <si>
    <t>一般公共    预算</t>
  </si>
  <si>
    <t>专项转移  支付</t>
  </si>
  <si>
    <t>基本支出</t>
  </si>
  <si>
    <t>专项支出</t>
  </si>
  <si>
    <t>工资福利   支出</t>
  </si>
  <si>
    <t>商品和服务  支出</t>
  </si>
  <si>
    <t>对个人和家庭补助支出</t>
  </si>
  <si>
    <t>工信局</t>
  </si>
  <si>
    <t>附件6</t>
  </si>
  <si>
    <t>2017年部门预算-财政拨款收支预算总表</t>
  </si>
  <si>
    <t>收    入    项    目</t>
  </si>
  <si>
    <t>收    入    金    额</t>
  </si>
  <si>
    <t>支    出    项    目</t>
  </si>
  <si>
    <t>财政拨款金额</t>
  </si>
  <si>
    <t>2017年部门预算-财政拨款明细表（按功能分类）</t>
  </si>
  <si>
    <t>科目编码</t>
  </si>
  <si>
    <t>功能科目名称</t>
  </si>
  <si>
    <t>2017 年 支 出</t>
  </si>
  <si>
    <t>类</t>
  </si>
  <si>
    <t>款</t>
  </si>
  <si>
    <t>项</t>
  </si>
  <si>
    <t>项目支出</t>
  </si>
  <si>
    <t>合  计</t>
  </si>
  <si>
    <t>工资福利
支出</t>
  </si>
  <si>
    <t>商品和服务
支出</t>
  </si>
  <si>
    <t>**</t>
  </si>
  <si>
    <t>215</t>
  </si>
  <si>
    <t>08</t>
  </si>
  <si>
    <t>02</t>
  </si>
  <si>
    <t>一般行政管理事务</t>
  </si>
  <si>
    <t>2017年部门预算-政府性基金预算收支总表</t>
  </si>
  <si>
    <t>政府性基金支出金额</t>
  </si>
  <si>
    <t>一、政府性基金</t>
  </si>
  <si>
    <t>此表无数据，为空表。</t>
  </si>
  <si>
    <t>2017年部门预算基本支出情况汇总表（按经济分类）</t>
  </si>
  <si>
    <t>单位名称（项目名称）</t>
  </si>
  <si>
    <t>2017年基本支出</t>
  </si>
  <si>
    <t>一般公共预算安排</t>
  </si>
  <si>
    <t>基金安排</t>
  </si>
  <si>
    <t>财政专户安排</t>
  </si>
  <si>
    <t>其中：
财政安排</t>
  </si>
  <si>
    <t>工信局合计</t>
  </si>
  <si>
    <t>工资福利支出</t>
  </si>
  <si>
    <t xml:space="preserve">  301</t>
  </si>
  <si>
    <t>01</t>
  </si>
  <si>
    <t xml:space="preserve">  基本工资</t>
  </si>
  <si>
    <t xml:space="preserve">  津贴补贴</t>
  </si>
  <si>
    <t>03</t>
  </si>
  <si>
    <t xml:space="preserve">  奖金</t>
  </si>
  <si>
    <t>04</t>
  </si>
  <si>
    <t xml:space="preserve">  社会保障缴费</t>
  </si>
  <si>
    <t>07</t>
  </si>
  <si>
    <t xml:space="preserve">  绩效工资</t>
  </si>
  <si>
    <t>301</t>
  </si>
  <si>
    <t>机关事业单位基本养老保险缴费</t>
  </si>
  <si>
    <t>99</t>
  </si>
  <si>
    <t xml:space="preserve">  其他工资福利支出</t>
  </si>
  <si>
    <t>302</t>
  </si>
  <si>
    <t>商品和服务支出</t>
  </si>
  <si>
    <t xml:space="preserve">  办公费</t>
  </si>
  <si>
    <t xml:space="preserve">  印刷费</t>
  </si>
  <si>
    <t>05</t>
  </si>
  <si>
    <t xml:space="preserve">  水费</t>
  </si>
  <si>
    <t>06</t>
  </si>
  <si>
    <t xml:space="preserve">  电费</t>
  </si>
  <si>
    <t xml:space="preserve">  取暖费</t>
  </si>
  <si>
    <t>11</t>
  </si>
  <si>
    <t xml:space="preserve">  差旅费</t>
  </si>
  <si>
    <t>13</t>
  </si>
  <si>
    <t xml:space="preserve">  维修(护)费</t>
  </si>
  <si>
    <t>14</t>
  </si>
  <si>
    <t xml:space="preserve">  租赁费</t>
  </si>
  <si>
    <t>16</t>
  </si>
  <si>
    <t xml:space="preserve">  培训费</t>
  </si>
  <si>
    <t>17</t>
  </si>
  <si>
    <t xml:space="preserve">  公务接待费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</si>
  <si>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</si>
  <si>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</si>
  <si>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</si>
  <si>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</si>
  <si>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</si>
  <si>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</si>
  <si>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</si>
  <si>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</si>
  <si>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</si>
  <si>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303</t>
  </si>
  <si>
    <t>对个人和家庭的补助</t>
  </si>
  <si>
    <t xml:space="preserve">  303</t>
  </si>
  <si>
    <t>离休费</t>
  </si>
  <si>
    <t>退休费</t>
  </si>
  <si>
    <t>抚恤金</t>
  </si>
  <si>
    <t>生活补助</t>
  </si>
  <si>
    <t>救济费</t>
  </si>
  <si>
    <t>医疗费</t>
  </si>
  <si>
    <t>住房公积金</t>
  </si>
  <si>
    <t>采暖补贴</t>
  </si>
  <si>
    <t>其他对个人和家庭的补助支出</t>
  </si>
  <si>
    <t>表十</t>
  </si>
  <si>
    <t>预 算 单 位 主 要 职 能</t>
  </si>
  <si>
    <t>单位名称（签章）</t>
  </si>
  <si>
    <t>南召县工业和信息化局</t>
  </si>
  <si>
    <t>单位基本情况
（编制、人员构成、机构设置等）</t>
  </si>
  <si>
    <t>工信局行政编制为8名，实有7人（配备局长1名、书记1名、副局长3名、纪检书记1名）。局下属财政全供事业单位2家，为南召县工信局企业服务中心和运行中心，事业编制人数24人，实有25人,与工信局机关合属办公。局机关离退休人员29人。</t>
  </si>
  <si>
    <t>单位主要职能</t>
  </si>
  <si>
    <t>1、提出全县新型工业化发展战略和措施,协调解决新型工业化进程中的重大问题,拟订并组织实施全县工业、信息化的发展规划,推进产业结构战略性调整和优化升级,推进信息化和工业化融合。2、拟订并组织实施全县工业行业规划、计划和产业措施,提出优化产业布局、结构的意见和建议,起草地方相关规范性文件,拟订行业技术规范和标准并组织实施,指导行业质量管理工作。3、监测分析全县工业运行态势,统计并发布相关信息,进行预测预警和信息引导,协调解决行业运行发展中的有关问题并提出意见和建议,负责工业应急管理、产业安全和国防动员有关工作。4、负责提出全县工业、信息化固定资产投资规模和方向(含利用外资和境外投资)、上级对口部门和本县用于工业和信息化财政性建设资金安排的意见,按照各级政府规定权限审批、核准各级工业和信息化固定资产投资项目。5、组织实施高技术产业中涉及生物医药、新材料、航空航天、信息产业等的规划、政策和标准,指导行业技术创新和技术进步,以先进适用技术改造提升传统产业,组织实施有关科技重大专项,推进相关科研成果产业化,推动全县传统产业、信息服务业和新兴产业发展。6、拟订并组织实施全县工业、信息化的能源节约和资源综合利用、清洁生产促进措施,参与拟订能源节约和资源综合利用、清洁生产促进规划,组织协调相关重大示范工程和新产品、新技术、新设备、新材料的推广应用。7、协调和指导产业集聚区的产业发展及推动产业转移工作。8、推进全县工业和信息化体制改革和管理创新,提高行业综合素质和核心竞争力,指导相关行业加强安全生产管理。9、负责全县中小企业发展的宏观指导,会同有关部门拟订促进中小企业发展和非国有经济发展的相关措施并监督检查执行情况,负责中小企业服务体系建设,协调解决有关重大问题。10、统筹推进全县信息化工作,组织制定相关规定并协调信息化建设中的重大问题,促进电信、广播电视和计算机网络融合,指导协调电子政务、电子商务发展,推动跨行业、跨部门的互联互通和重要信息资源的开发利用、共享。11、承担相关信息安全管理的责任,负责协调维护全县信息安全和信息安全保障体系建设,指导监督政府部门、重点行业的重要信息系统和基础信息网络的安全保障工作,协调处理信息安全重大事件。12、拟订全县煤炭工业的发展规划,依法规范和整顿煤炭生产和经营秩序;会同有关部门按规定权限核准、审核煤矿开发项目。13、负责原县城镇集体工业联社行政管理职责、原经贸委承担的全县国有企业改制工作职责，承办县内国有、集体企业改制和信访维稳等项工作。14、负责指导相关行业协会、学会的业务工作.15、承办县政府交办的其他事项。</t>
  </si>
  <si>
    <t>注：本表由部门、单位自行填报并对外公开。</t>
  </si>
  <si>
    <t>表十一</t>
  </si>
  <si>
    <t>2017年南召县工信局“三公”经费预算表</t>
  </si>
  <si>
    <t>填报单位：（签章）</t>
  </si>
  <si>
    <t xml:space="preserve">项    目 </t>
  </si>
  <si>
    <t>2017年预算数</t>
  </si>
  <si>
    <t>上年预算数</t>
  </si>
  <si>
    <t>增减（%）</t>
  </si>
  <si>
    <t>备        注</t>
  </si>
  <si>
    <t>因公出国（境）费用</t>
  </si>
  <si>
    <t>公务接待费</t>
  </si>
  <si>
    <t>公务用车运行维护费</t>
  </si>
  <si>
    <t>单位公车2017年需年检、定期养护、购买保险等费用</t>
  </si>
  <si>
    <t>公务用车购置</t>
  </si>
  <si>
    <t>部门预算及“三公”经费公开
网址链接</t>
  </si>
  <si>
    <t xml:space="preserve">http://www.nanzhao.gov.cn/
</t>
  </si>
  <si>
    <t>注：填报口径统一按照公共预算口径填报，严格按预算批复数控制执行。</t>
  </si>
  <si>
    <t>南召县工信局2017年部门预算公开相关事项说明</t>
  </si>
  <si>
    <t>第一部分</t>
  </si>
  <si>
    <t>南召县工信局概况</t>
  </si>
  <si>
    <t xml:space="preserve">    一 南召县工信局主要职责</t>
  </si>
  <si>
    <t xml:space="preserve">    1、提出全县新型工业化发展战略和措施,协调解决新型工业化进程中的重大问题,拟订并组织实施全县工业、信息化的发展规划,推进产业结构战略性调整和优化升级,推进信息化和工业化融合。</t>
  </si>
  <si>
    <t xml:space="preserve">    2、拟订并组织实施全县工业行业规划、计划和产业措施,提出优化产业布局、结构的意见和建议,起草地方相关规范性文件,拟订行业技术规范和标准并组织实施,指导行业质量管理工作。</t>
  </si>
  <si>
    <t xml:space="preserve">    3、监测分析全县工业运行态势,统计并发布相关信息,进行预测预警和信息引导,协调解决行业运行发展中的有关问题并提出意见和建议,负责工业应急管理、产业安全和国防动员有关工作。</t>
  </si>
  <si>
    <t xml:space="preserve">    4、负责提出全县工业、信息化固定资产投资规模和方向(含利用外资和境外投资)、上级对口部门和本县用于工业和信息化财政性建设资金安排的意见,按照各级政府规定权限审批、核准各级工业和信息化固定资产投资项目。</t>
  </si>
  <si>
    <t xml:space="preserve">    5、组织实施高技术产业中涉及生物医药、新材料、航空航天、信息产业等的规划、政策和标准,指导行业技术创新和技术进步,以先进适用技术改造提升传统产业,组织实施有关科技重大专项,推进相关科研成果产业化,推动全县传统产业、信息服务业和新兴产业发展。</t>
  </si>
  <si>
    <t xml:space="preserve">    6、拟订并组织实施全县工业、信息化的能源节约和资源综合利用、清洁生产促进措施,参与拟订能源节约和资源综合利用、清洁生产促进规划,组织协调相关重大示范工程和新产品、新技术、新设备、新材料的推广应用。      </t>
  </si>
  <si>
    <t xml:space="preserve">    7、协调和指导产业集聚区的产业发展及推动产业转移工作。</t>
  </si>
  <si>
    <t xml:space="preserve">    8、推进全县工业和信息化体制改革和管理创新,提高行业综合素质和核心竞争力,指导相关行业加强安全生产管理。</t>
  </si>
  <si>
    <t xml:space="preserve">    9、负责全县中小企业发展的宏观指导,会同有关部门拟订促进中小企业发展和非国有经济发展的相关措施并监督检查执行情况,负责中小企业服务体系建设,协调解决有关重大问题。</t>
  </si>
  <si>
    <t xml:space="preserve">    10、统筹推进全县信息化工作,组织制定相关规定并协调信息化建设中的重大问题,促进电信、广播电视和计算机网络融合,指导协调电子政务、电子商务发展,推动跨行业、跨部门的互联互通和重要信息资源的开发利用、共享。</t>
  </si>
  <si>
    <t xml:space="preserve">    11、承担相关信息安全管理的责任,负责协调维护全县信息安全和信息安全保障体系建设,指导监督政府部门、重点行业的重要信息系统和基础信息网络的安全保障工作,协调处理信息安全重大事件。</t>
  </si>
  <si>
    <t xml:space="preserve">    12、拟订全县煤炭工业的发展规划,依法规范和整顿煤炭生产和经营秩序;会同有关部门按规定权限核准、审核煤矿开发项目。</t>
  </si>
  <si>
    <t xml:space="preserve">    13、负责原县城镇集体工业联社行政管理职责、原经贸委承担的全县国有企业改制工作职责，承办县内国有、集体企业改制和信访维稳等项工作。</t>
  </si>
  <si>
    <t xml:space="preserve">    14、负责指导相关行业协会、学会的业务工作</t>
  </si>
  <si>
    <t xml:space="preserve">    15、承办县政府交办的其他事项。</t>
  </si>
  <si>
    <t xml:space="preserve">    二、南召县工信局构成</t>
  </si>
  <si>
    <t xml:space="preserve">    工信局行政编制为8名，实有7人（配备局长1名、书记1名、副局长3名、纪检书记1名）。局下属财政全供事业单位2家，为南召县工信局企业服务中心和运行中心，事业编制人数24人，实有25人,与工信局机关合属办公。局机关离退休人员29人。</t>
  </si>
  <si>
    <t>第二部分</t>
  </si>
  <si>
    <t>南召县工信局2017年度部门预算情况说明</t>
  </si>
  <si>
    <t xml:space="preserve">    一、收入支出预算总体情况说明</t>
  </si>
  <si>
    <t xml:space="preserve">    南召县工信局2017年收入总计289万元，支出总计289万元，与2016年相比，收入支出增长了87万元。主要原因：1、人员经费支出中车改补贴、社会保险缴费、年终一次性奖金三项较2016年大幅增加；2、公用经费较2016年略有增加；3、专项经费中较2016年增加了一项特困企业解困资金，金额占专项经费的51%。</t>
  </si>
  <si>
    <t xml:space="preserve">    二、收入预算总体情况说明</t>
  </si>
  <si>
    <t xml:space="preserve">    南召县工信局2017年收入合计289万元，其中：一般公共预算289万元; 政府性基金收入0万元；部门财政性资金结转0万元。</t>
  </si>
  <si>
    <t xml:space="preserve">    三、支出预算总体情况说明</t>
  </si>
  <si>
    <t xml:space="preserve">    南召县工信局2017年支出合计289万元，其中：基本支出289万元，占100%；项目支出0万元，占0%。</t>
  </si>
  <si>
    <t xml:space="preserve">    四、一般公共预算支出预算情况说明</t>
  </si>
  <si>
    <t xml:space="preserve">    南召县工信局2017 年一般公共预算支出年初预算为289万元。主要用于以下方面：一般公共预算基本支出197万元，占68%，教育支出0万元，占0 %;科学技术支出0万元，占0 %;文化体育传媒支出0万元，占0 %;社会保障支出51万元，占18 %;医疗卫生支出0万元，占0 %;住房保障（类）支出0万元，占0 %;其他支出41万元，占14%。</t>
  </si>
  <si>
    <t xml:space="preserve">    五、一般公共预算基本支出预算情况说明</t>
  </si>
  <si>
    <t xml:space="preserve">    2017年一般公共预算基本支出200万元，其中：人员经费197万元，主要包括：基本工资、津贴补贴、奖金、社会保障缴费、伙食补助费、绩效工资、其他工资福利支出、离休费、退休费、退职（役）费、抚恤金、生活补助、医疗费、助学金、奖励金、住房公积金、提租补贴、购房补贴、 其他对个人和家庭的补助支出；公用经费3万元，主要包括：办公费、印刷费、咨询费、手续费、水费、电费、邮电费、取暖费、物业管理费、差旅费、因公出国（境）费、维修（护）费、租赁费、会议费、培训费、公务接待费、专用材料费、劳务费、委托业务费、工会经费、福利费、公务用车运行维护费、其他交通费用、税金及附加费用、其他商品和服务支出、办公设备购置、专用设备购置、大型修缮、信息网络及软件购置更新、其他资本性支出。</t>
  </si>
  <si>
    <t xml:space="preserve">    六、政府性基金预算支出情况说明</t>
  </si>
  <si>
    <t xml:space="preserve">    2017年政府性基金预算支出年初预算为0万元。支出具体情况如下：无。项目发展专项支出0万元。
</t>
  </si>
  <si>
    <t xml:space="preserve">    七、“三公”经费支出预算情况说明</t>
  </si>
  <si>
    <t xml:space="preserve">    2017 年“三公”经费预算为2.5万元。2017年“三公”经费支出预算数比 2016 年减少1.5万元。</t>
  </si>
  <si>
    <t xml:space="preserve">    具体支出情况如下：</t>
  </si>
  <si>
    <t xml:space="preserve">    （一）因公出国（境）费0万元，主要用于单位工作人员公务出国（境）的住宿费、旅费、伙食补助费、杂费、培训费等支出。</t>
  </si>
  <si>
    <t xml:space="preserve">    （二）公务用车购置及运行费0万元，公务用车运行维护费2万元，主要用于2017年年检、定期养护、购买保险等费用等支出.公务用车运行维护费预算数比 2016 年增加2万元，主要原因：2016年公车停止使用，没有任何费用支出，一直到2017年需购买车险、年检、定期养护发生了费用支出。</t>
  </si>
  <si>
    <t xml:space="preserve">    （三）公务接待费0.5万元，主要用于按规定开支的各类公务接待（含外宾接待）支出。</t>
  </si>
  <si>
    <t xml:space="preserve">    八、其他重要事项的情况说明</t>
  </si>
  <si>
    <t xml:space="preserve">    （一）机关运行经费支出情况</t>
  </si>
  <si>
    <t xml:space="preserve">    2017年机关运行经费支出预算200万元，主要保障以下几方面：1、机关人员工资发放、机构正常运转及正常履职需要；2、信访维稳工作经费；3、国有集体企业改制工作经费；4、县内经济运行、企业服务工作经费；5、承接产业转移和产业转型升级工作经费；6、信息化和安全生产工作；7、特困企业解困资金。</t>
  </si>
  <si>
    <t xml:space="preserve">    （二）政府采购支出情况</t>
  </si>
  <si>
    <t xml:space="preserve">    2017年有政府采购预算安排。（有1个政府采购项目，金额是5万元）</t>
  </si>
  <si>
    <t xml:space="preserve">    （三）关于专项转移支付项目情况说明</t>
  </si>
  <si>
    <t xml:space="preserve">    2017年，南召县工信局使用专项转移制度的项目有 0 个，涉及金额 0 万元。</t>
  </si>
  <si>
    <t>第三部分</t>
  </si>
  <si>
    <t>名词解释</t>
  </si>
  <si>
    <t xml:space="preserve">    一、财政拨款收入：是指省级财政当年拨付的资金。</t>
  </si>
  <si>
    <t xml:space="preserve">    二、事业收入：是指事业单位开展专业活动及辅助活动所取 得的收入。</t>
  </si>
  <si>
    <t xml:space="preserve">    三、其他收入：是指部门取得的除“财政拨款”、“事业收入”、“事业单位经营收入”等以外的收入。</t>
  </si>
  <si>
    <t xml:space="preserve">    四、用事业基金弥补收支差额：是指事业单位在当年的“财政拨款收入”、“事业收入”、“经营收入”和“其他收入”不足以安排当年支出的情况下，使用以前年度积累的事业基金（即事业单位以前各年度收支相抵后，按国家规定提取、用于弥补以后年度收支差额的基金）弥补当年收支缺口的资金。</t>
  </si>
  <si>
    <t xml:space="preserve">    五、基本支出：是指为保障机构正常运转、完成日常工作任务所必需的开支，其内容包括人员经费和日常公用经费两部分。</t>
  </si>
  <si>
    <t xml:space="preserve">    六、项目支出：是指在基本支出之外，为完成特定的行政工作任务或事业发展目标所发生的支出。</t>
  </si>
  <si>
    <t xml:space="preserve">    七、“三公”经费：是指纳入省级财政预算管理，部门使用财政拨款安排的因公出国（境）费、公务用车购置及运行费和公务接待费。其中，因公出国（境）费反映单位公务出国（境）的住宿费、旅费、伙食补助费、杂费、培训费等支出；公务用车购置及运行费反映单位公务用车购置费及租用费、燃料费、维修费、过路过桥费、保险费、安全奖励费用等支出；公务接待费反映单位按规定开支的各类公务接待（含外宾接待）支出。</t>
  </si>
  <si>
    <t xml:space="preserve">    八、机关运行经费：是指为保障行政单位（含参照公务员法管理的事业单位）运行用于购买货物和服务的各项资金，包括办公及印刷费、邮电费、差旅费、会议费、福利费、日常维修费及一般设备购置费、办公用房水电费、办公用房取暖费、办公用房物业管理费、公务用车运行维护费以及其他费用。</t>
  </si>
  <si>
    <t>附件： 2017年度部门预算表</t>
  </si>
  <si>
    <t>1、部门预算收支预算总表</t>
  </si>
  <si>
    <t>2、部门预算收入总体情况表</t>
  </si>
  <si>
    <t>3、部门预算支出总体情况表</t>
  </si>
  <si>
    <t>4、部门预算收支总表</t>
  </si>
  <si>
    <t>5、财政拨款收支预算总表</t>
  </si>
  <si>
    <t>6、一般公共预算支出情况表（财政拨款明细表）</t>
  </si>
  <si>
    <t>7、政府性基金预算支出情况表</t>
  </si>
  <si>
    <t>8、部门预算基本支出情况汇总表</t>
  </si>
  <si>
    <t>9、单位职能</t>
  </si>
  <si>
    <t>10、三公经费</t>
  </si>
</sst>
</file>

<file path=xl/styles.xml><?xml version="1.0" encoding="utf-8"?>
<styleSheet xmlns="http://schemas.openxmlformats.org/spreadsheetml/2006/main">
  <numFmts count="11">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_);[Red]\(0.0\)"/>
    <numFmt numFmtId="177" formatCode=";;"/>
    <numFmt numFmtId="178" formatCode="#,##0.00_);[Red]\(#,##0.00\)"/>
    <numFmt numFmtId="179" formatCode="#,##0.00_ "/>
    <numFmt numFmtId="180" formatCode="#,##0.0"/>
    <numFmt numFmtId="181" formatCode="#,##0.0000_ "/>
    <numFmt numFmtId="182" formatCode="#,##0.0000"/>
  </numFmts>
  <fonts count="40">
    <font>
      <sz val="9"/>
      <name val="宋体"/>
      <charset val="134"/>
    </font>
    <font>
      <b/>
      <sz val="22"/>
      <name val="宋体"/>
      <charset val="134"/>
    </font>
    <font>
      <b/>
      <sz val="16"/>
      <name val="仿宋"/>
      <charset val="134"/>
    </font>
    <font>
      <sz val="16"/>
      <name val="仿宋"/>
      <charset val="134"/>
    </font>
    <font>
      <sz val="10.5"/>
      <name val="Calibri"/>
      <charset val="134"/>
    </font>
    <font>
      <b/>
      <sz val="18"/>
      <name val="宋体"/>
      <charset val="134"/>
    </font>
    <font>
      <b/>
      <sz val="9"/>
      <name val="宋体"/>
      <charset val="134"/>
    </font>
    <font>
      <u/>
      <sz val="9"/>
      <color theme="10"/>
      <name val="宋体"/>
      <charset val="134"/>
    </font>
    <font>
      <b/>
      <sz val="15"/>
      <name val="宋体"/>
      <charset val="134"/>
    </font>
    <font>
      <sz val="9"/>
      <color indexed="8"/>
      <name val="仿宋_GB2312"/>
      <charset val="134"/>
    </font>
    <font>
      <sz val="12"/>
      <name val="宋体"/>
      <charset val="134"/>
    </font>
    <font>
      <sz val="11"/>
      <name val="宋体"/>
      <charset val="134"/>
    </font>
    <font>
      <b/>
      <sz val="16"/>
      <name val="黑体"/>
      <charset val="134"/>
    </font>
    <font>
      <b/>
      <sz val="9"/>
      <color indexed="10"/>
      <name val="宋体"/>
      <charset val="134"/>
    </font>
    <font>
      <b/>
      <sz val="9"/>
      <color indexed="9"/>
      <name val="宋体"/>
      <charset val="134"/>
    </font>
    <font>
      <b/>
      <sz val="11"/>
      <name val="宋体"/>
      <charset val="134"/>
    </font>
    <font>
      <b/>
      <sz val="10"/>
      <name val="宋体"/>
      <charset val="134"/>
    </font>
    <font>
      <sz val="10"/>
      <name val="宋体"/>
      <charset val="134"/>
    </font>
    <font>
      <b/>
      <sz val="14"/>
      <name val="宋体"/>
      <charset val="134"/>
    </font>
    <font>
      <sz val="16"/>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0"/>
      <name val="Arial"/>
      <charset val="134"/>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indexed="31"/>
        <bgColor indexed="64"/>
      </patternFill>
    </fill>
    <fill>
      <patternFill patternType="solid">
        <fgColor indexed="13"/>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indexed="8"/>
      </left>
      <right style="thin">
        <color auto="1"/>
      </right>
      <top style="thin">
        <color indexed="8"/>
      </top>
      <bottom style="thin">
        <color indexed="8"/>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24" fillId="0" borderId="0" applyFont="0" applyFill="0" applyBorder="0" applyAlignment="0" applyProtection="0">
      <alignment vertical="center"/>
    </xf>
    <xf numFmtId="0" fontId="20" fillId="28" borderId="0" applyNumberFormat="0" applyBorder="0" applyAlignment="0" applyProtection="0">
      <alignment vertical="center"/>
    </xf>
    <xf numFmtId="0" fontId="36" fillId="25" borderId="2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8" borderId="0" applyNumberFormat="0" applyBorder="0" applyAlignment="0" applyProtection="0">
      <alignment vertical="center"/>
    </xf>
    <xf numFmtId="0" fontId="29" fillId="12" borderId="0" applyNumberFormat="0" applyBorder="0" applyAlignment="0" applyProtection="0">
      <alignment vertical="center"/>
    </xf>
    <xf numFmtId="43" fontId="24" fillId="0" borderId="0" applyFont="0" applyFill="0" applyBorder="0" applyAlignment="0" applyProtection="0">
      <alignment vertical="center"/>
    </xf>
    <xf numFmtId="0" fontId="30" fillId="31" borderId="0" applyNumberFormat="0" applyBorder="0" applyAlignment="0" applyProtection="0">
      <alignment vertical="center"/>
    </xf>
    <xf numFmtId="0" fontId="7" fillId="0" borderId="0" applyNumberFormat="0" applyFill="0" applyBorder="0" applyAlignment="0" applyProtection="0">
      <alignment vertical="top"/>
      <protection locked="0"/>
    </xf>
    <xf numFmtId="9" fontId="28" fillId="0" borderId="0" applyFont="0" applyFill="0" applyBorder="0" applyAlignment="0" applyProtection="0"/>
    <xf numFmtId="0" fontId="27" fillId="0" borderId="0" applyNumberFormat="0" applyFill="0" applyBorder="0" applyAlignment="0" applyProtection="0">
      <alignment vertical="center"/>
    </xf>
    <xf numFmtId="0" fontId="24" fillId="17" borderId="17" applyNumberFormat="0" applyFont="0" applyAlignment="0" applyProtection="0">
      <alignment vertical="center"/>
    </xf>
    <xf numFmtId="0" fontId="30" fillId="24"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15" applyNumberFormat="0" applyFill="0" applyAlignment="0" applyProtection="0">
      <alignment vertical="center"/>
    </xf>
    <xf numFmtId="0" fontId="22" fillId="0" borderId="15" applyNumberFormat="0" applyFill="0" applyAlignment="0" applyProtection="0">
      <alignment vertical="center"/>
    </xf>
    <xf numFmtId="0" fontId="30" fillId="30" borderId="0" applyNumberFormat="0" applyBorder="0" applyAlignment="0" applyProtection="0">
      <alignment vertical="center"/>
    </xf>
    <xf numFmtId="0" fontId="26" fillId="0" borderId="19" applyNumberFormat="0" applyFill="0" applyAlignment="0" applyProtection="0">
      <alignment vertical="center"/>
    </xf>
    <xf numFmtId="0" fontId="30" fillId="23" borderId="0" applyNumberFormat="0" applyBorder="0" applyAlignment="0" applyProtection="0">
      <alignment vertical="center"/>
    </xf>
    <xf numFmtId="0" fontId="31" fillId="16" borderId="16" applyNumberFormat="0" applyAlignment="0" applyProtection="0">
      <alignment vertical="center"/>
    </xf>
    <xf numFmtId="0" fontId="37" fillId="16" borderId="20" applyNumberFormat="0" applyAlignment="0" applyProtection="0">
      <alignment vertical="center"/>
    </xf>
    <xf numFmtId="0" fontId="21" fillId="7" borderId="14" applyNumberFormat="0" applyAlignment="0" applyProtection="0">
      <alignment vertical="center"/>
    </xf>
    <xf numFmtId="0" fontId="20" fillId="35" borderId="0" applyNumberFormat="0" applyBorder="0" applyAlignment="0" applyProtection="0">
      <alignment vertical="center"/>
    </xf>
    <xf numFmtId="0" fontId="30" fillId="20" borderId="0" applyNumberFormat="0" applyBorder="0" applyAlignment="0" applyProtection="0">
      <alignment vertical="center"/>
    </xf>
    <xf numFmtId="0" fontId="38" fillId="0" borderId="21" applyNumberFormat="0" applyFill="0" applyAlignment="0" applyProtection="0">
      <alignment vertical="center"/>
    </xf>
    <xf numFmtId="0" fontId="33" fillId="0" borderId="18" applyNumberFormat="0" applyFill="0" applyAlignment="0" applyProtection="0">
      <alignment vertical="center"/>
    </xf>
    <xf numFmtId="0" fontId="39" fillId="34" borderId="0" applyNumberFormat="0" applyBorder="0" applyAlignment="0" applyProtection="0">
      <alignment vertical="center"/>
    </xf>
    <xf numFmtId="0" fontId="35" fillId="22" borderId="0" applyNumberFormat="0" applyBorder="0" applyAlignment="0" applyProtection="0">
      <alignment vertical="center"/>
    </xf>
    <xf numFmtId="0" fontId="20" fillId="27" borderId="0" applyNumberFormat="0" applyBorder="0" applyAlignment="0" applyProtection="0">
      <alignment vertical="center"/>
    </xf>
    <xf numFmtId="0" fontId="30" fillId="15" borderId="0" applyNumberFormat="0" applyBorder="0" applyAlignment="0" applyProtection="0">
      <alignment vertical="center"/>
    </xf>
    <xf numFmtId="0" fontId="20" fillId="26" borderId="0" applyNumberFormat="0" applyBorder="0" applyAlignment="0" applyProtection="0">
      <alignment vertical="center"/>
    </xf>
    <xf numFmtId="0" fontId="20" fillId="6" borderId="0" applyNumberFormat="0" applyBorder="0" applyAlignment="0" applyProtection="0">
      <alignment vertical="center"/>
    </xf>
    <xf numFmtId="0" fontId="20" fillId="33" borderId="0" applyNumberFormat="0" applyBorder="0" applyAlignment="0" applyProtection="0">
      <alignment vertical="center"/>
    </xf>
    <xf numFmtId="0" fontId="0" fillId="0" borderId="0"/>
    <xf numFmtId="0" fontId="20" fillId="11"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20" fillId="32" borderId="0" applyNumberFormat="0" applyBorder="0" applyAlignment="0" applyProtection="0">
      <alignment vertical="center"/>
    </xf>
    <xf numFmtId="0" fontId="20" fillId="10" borderId="0" applyNumberFormat="0" applyBorder="0" applyAlignment="0" applyProtection="0">
      <alignment vertical="center"/>
    </xf>
    <xf numFmtId="0" fontId="30" fillId="13" borderId="0" applyNumberFormat="0" applyBorder="0" applyAlignment="0" applyProtection="0">
      <alignment vertical="center"/>
    </xf>
    <xf numFmtId="0" fontId="20" fillId="5" borderId="0" applyNumberFormat="0" applyBorder="0" applyAlignment="0" applyProtection="0">
      <alignment vertical="center"/>
    </xf>
    <xf numFmtId="0" fontId="30" fillId="29" borderId="0" applyNumberFormat="0" applyBorder="0" applyAlignment="0" applyProtection="0">
      <alignment vertical="center"/>
    </xf>
    <xf numFmtId="0" fontId="30" fillId="18" borderId="0" applyNumberFormat="0" applyBorder="0" applyAlignment="0" applyProtection="0">
      <alignment vertical="center"/>
    </xf>
    <xf numFmtId="0" fontId="20" fillId="9" borderId="0" applyNumberFormat="0" applyBorder="0" applyAlignment="0" applyProtection="0">
      <alignment vertical="center"/>
    </xf>
    <xf numFmtId="0" fontId="30" fillId="21" borderId="0" applyNumberFormat="0" applyBorder="0" applyAlignment="0" applyProtection="0">
      <alignment vertical="center"/>
    </xf>
  </cellStyleXfs>
  <cellXfs count="162">
    <xf numFmtId="0" fontId="0" fillId="0" borderId="0" xfId="0"/>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horizontal="justify"/>
    </xf>
    <xf numFmtId="0" fontId="3" fillId="0" borderId="0" xfId="0" applyFont="1" applyAlignment="1">
      <alignment horizontal="left" indent="2"/>
    </xf>
    <xf numFmtId="0" fontId="4" fillId="0" borderId="0" xfId="0" applyFont="1" applyAlignment="1">
      <alignment horizontal="left" wrapText="1" indent="2"/>
    </xf>
    <xf numFmtId="0" fontId="0" fillId="0" borderId="1" xfId="0" applyNumberFormat="1" applyFont="1" applyFill="1" applyBorder="1" applyAlignment="1" applyProtection="1"/>
    <xf numFmtId="0" fontId="0" fillId="0" borderId="0" xfId="0" applyFill="1"/>
    <xf numFmtId="0" fontId="5" fillId="0" borderId="0" xfId="0" applyNumberFormat="1" applyFont="1" applyFill="1"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49"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horizontal="center" vertical="center"/>
    </xf>
    <xf numFmtId="0" fontId="0" fillId="0" borderId="0" xfId="0" applyNumberFormat="1" applyFill="1" applyAlignment="1" applyProtection="1">
      <alignment horizontal="right" vertical="center"/>
    </xf>
    <xf numFmtId="0" fontId="6" fillId="0" borderId="3"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0" fillId="0" borderId="3" xfId="0" applyBorder="1" applyAlignment="1">
      <alignment horizontal="center" vertical="center"/>
    </xf>
    <xf numFmtId="0" fontId="0" fillId="0" borderId="3" xfId="0" applyBorder="1"/>
    <xf numFmtId="0" fontId="0" fillId="0" borderId="4" xfId="0" applyBorder="1" applyAlignment="1">
      <alignment vertical="center"/>
    </xf>
    <xf numFmtId="0" fontId="0" fillId="0" borderId="3" xfId="0" applyFill="1" applyBorder="1" applyAlignment="1">
      <alignment horizontal="center" vertical="center" wrapText="1"/>
    </xf>
    <xf numFmtId="9" fontId="0" fillId="0" borderId="3" xfId="0" applyNumberFormat="1" applyBorder="1"/>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center" vertical="center" wrapText="1"/>
    </xf>
    <xf numFmtId="10" fontId="0" fillId="0" borderId="3" xfId="0" applyNumberFormat="1" applyBorder="1"/>
    <xf numFmtId="0" fontId="0" fillId="0" borderId="5" xfId="0" applyFill="1" applyBorder="1" applyAlignment="1">
      <alignment horizontal="left" vertical="center" wrapText="1"/>
    </xf>
    <xf numFmtId="0" fontId="7" fillId="0" borderId="6" xfId="10" applyBorder="1" applyAlignment="1" applyProtection="1">
      <alignment wrapText="1"/>
    </xf>
    <xf numFmtId="0" fontId="0" fillId="0" borderId="1" xfId="0" applyBorder="1"/>
    <xf numFmtId="0" fontId="0" fillId="0" borderId="7" xfId="0" applyBorder="1"/>
    <xf numFmtId="0" fontId="0" fillId="0" borderId="8" xfId="0" applyNumberFormat="1" applyFont="1" applyFill="1" applyBorder="1" applyAlignment="1" applyProtection="1">
      <alignment horizontal="left" vertical="center" wrapText="1"/>
    </xf>
    <xf numFmtId="0" fontId="8" fillId="0" borderId="0" xfId="0" applyNumberFormat="1" applyFont="1" applyFill="1" applyAlignment="1" applyProtection="1">
      <alignment horizontal="center" vertical="center"/>
    </xf>
    <xf numFmtId="0" fontId="6" fillId="0" borderId="3" xfId="0" applyNumberFormat="1" applyFont="1" applyFill="1" applyBorder="1" applyAlignment="1" applyProtection="1">
      <alignment vertical="center"/>
    </xf>
    <xf numFmtId="0" fontId="0" fillId="0" borderId="3" xfId="0" applyFont="1" applyBorder="1" applyAlignment="1">
      <alignment vertical="center"/>
    </xf>
    <xf numFmtId="0" fontId="6" fillId="0" borderId="3" xfId="0" applyNumberFormat="1" applyFont="1" applyFill="1" applyBorder="1" applyAlignment="1" applyProtection="1">
      <alignment vertical="center" wrapText="1"/>
    </xf>
    <xf numFmtId="0" fontId="0" fillId="0" borderId="3" xfId="0" applyBorder="1" applyAlignment="1">
      <alignment vertical="center" wrapText="1"/>
    </xf>
    <xf numFmtId="0" fontId="9" fillId="0" borderId="3" xfId="0" applyFont="1" applyBorder="1" applyAlignment="1">
      <alignment horizontal="left" vertical="center" wrapText="1"/>
    </xf>
    <xf numFmtId="0" fontId="0" fillId="0" borderId="0" xfId="0" applyAlignment="1">
      <alignment horizontal="left" vertical="center"/>
    </xf>
    <xf numFmtId="0" fontId="9" fillId="0" borderId="0" xfId="0" applyFont="1" applyAlignment="1">
      <alignment horizontal="left" wrapText="1" indent="2"/>
    </xf>
    <xf numFmtId="0" fontId="10" fillId="0" borderId="0" xfId="0" applyFont="1" applyFill="1" applyBorder="1" applyAlignment="1">
      <alignmen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12" fillId="0" borderId="0" xfId="11" applyNumberFormat="1" applyFont="1" applyFill="1" applyAlignment="1" applyProtection="1">
      <alignment horizontal="center" vertical="center"/>
    </xf>
    <xf numFmtId="0" fontId="6" fillId="0" borderId="0" xfId="0" applyNumberFormat="1" applyFont="1" applyFill="1" applyBorder="1" applyAlignment="1" applyProtection="1">
      <alignment vertical="center"/>
    </xf>
    <xf numFmtId="176" fontId="13" fillId="0" borderId="0" xfId="11" applyNumberFormat="1" applyFont="1" applyFill="1" applyAlignment="1" applyProtection="1">
      <alignment vertical="center"/>
    </xf>
    <xf numFmtId="176" fontId="14" fillId="0" borderId="0" xfId="11" applyNumberFormat="1" applyFont="1" applyFill="1" applyAlignment="1" applyProtection="1">
      <alignment vertical="center"/>
    </xf>
    <xf numFmtId="0" fontId="15" fillId="0" borderId="6"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0" fontId="15" fillId="0" borderId="3" xfId="11" applyNumberFormat="1" applyFont="1" applyFill="1" applyBorder="1" applyAlignment="1" applyProtection="1">
      <alignment horizontal="center" vertical="center"/>
    </xf>
    <xf numFmtId="176" fontId="15" fillId="0" borderId="3" xfId="0" applyNumberFormat="1" applyFont="1" applyFill="1" applyBorder="1" applyAlignment="1" applyProtection="1">
      <alignment horizontal="center" vertical="center"/>
    </xf>
    <xf numFmtId="176" fontId="15" fillId="0" borderId="3" xfId="11" applyNumberFormat="1" applyFont="1" applyFill="1" applyBorder="1" applyAlignment="1">
      <alignment horizontal="center" vertical="center"/>
    </xf>
    <xf numFmtId="176" fontId="15" fillId="0" borderId="5" xfId="11" applyNumberFormat="1" applyFont="1" applyFill="1" applyBorder="1" applyAlignment="1">
      <alignment horizontal="center" vertical="center"/>
    </xf>
    <xf numFmtId="176" fontId="15" fillId="0" borderId="3" xfId="11"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176" fontId="15" fillId="0" borderId="4" xfId="11" applyNumberFormat="1" applyFont="1" applyFill="1" applyBorder="1" applyAlignment="1">
      <alignment horizontal="center" vertical="center"/>
    </xf>
    <xf numFmtId="176" fontId="6" fillId="0" borderId="9" xfId="11" applyNumberFormat="1" applyFont="1" applyFill="1" applyBorder="1" applyAlignment="1">
      <alignment horizontal="center" vertical="center"/>
    </xf>
    <xf numFmtId="176" fontId="6" fillId="0" borderId="5" xfId="11" applyNumberFormat="1" applyFont="1" applyFill="1" applyBorder="1" applyAlignment="1">
      <alignment horizontal="center" vertical="center"/>
    </xf>
    <xf numFmtId="176" fontId="6" fillId="0" borderId="4" xfId="11" applyNumberFormat="1" applyFont="1" applyFill="1" applyBorder="1" applyAlignment="1">
      <alignment horizontal="center" vertical="center"/>
    </xf>
    <xf numFmtId="0" fontId="16" fillId="0" borderId="3" xfId="11" applyNumberFormat="1" applyFont="1" applyFill="1" applyBorder="1" applyAlignment="1" applyProtection="1">
      <alignment horizontal="center" vertical="center"/>
    </xf>
    <xf numFmtId="4" fontId="11" fillId="2" borderId="3" xfId="0" applyNumberFormat="1" applyFont="1" applyFill="1" applyBorder="1" applyAlignment="1" applyProtection="1">
      <alignment horizontal="center" vertical="center" wrapText="1"/>
    </xf>
    <xf numFmtId="0" fontId="17" fillId="0" borderId="3" xfId="38" applyNumberFormat="1" applyFont="1" applyFill="1" applyBorder="1" applyAlignment="1" applyProtection="1">
      <alignment horizontal="left" vertical="center" wrapText="1"/>
    </xf>
    <xf numFmtId="0" fontId="17" fillId="0" borderId="3" xfId="0" applyFont="1" applyFill="1" applyBorder="1" applyAlignment="1">
      <alignment horizontal="center" vertical="center" wrapText="1"/>
    </xf>
    <xf numFmtId="49" fontId="11" fillId="3" borderId="3" xfId="38" applyNumberFormat="1" applyFont="1" applyFill="1" applyBorder="1" applyAlignment="1" applyProtection="1">
      <alignment horizontal="left" vertical="center" wrapText="1"/>
    </xf>
    <xf numFmtId="49" fontId="11" fillId="0" borderId="3" xfId="38" applyNumberFormat="1" applyFont="1" applyFill="1" applyBorder="1" applyAlignment="1" applyProtection="1">
      <alignment horizontal="left" vertical="center" wrapText="1"/>
    </xf>
    <xf numFmtId="179"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7" fillId="0" borderId="3" xfId="38" applyNumberFormat="1" applyFont="1" applyFill="1" applyBorder="1" applyAlignment="1" applyProtection="1">
      <alignment horizontal="left" vertical="center" wrapText="1"/>
    </xf>
    <xf numFmtId="0" fontId="10" fillId="0" borderId="3" xfId="38" applyNumberFormat="1" applyFont="1" applyFill="1" applyBorder="1" applyAlignment="1" applyProtection="1">
      <alignment horizontal="left" vertical="center" wrapText="1"/>
    </xf>
    <xf numFmtId="0" fontId="10" fillId="0" borderId="3" xfId="0" applyFont="1" applyFill="1" applyBorder="1" applyAlignment="1">
      <alignment vertical="center"/>
    </xf>
    <xf numFmtId="49" fontId="10" fillId="3" borderId="3" xfId="38" applyNumberFormat="1" applyFont="1" applyFill="1" applyBorder="1" applyAlignment="1" applyProtection="1">
      <alignment horizontal="left" vertical="center" wrapText="1"/>
    </xf>
    <xf numFmtId="0" fontId="10" fillId="0" borderId="3" xfId="0" applyFont="1" applyFill="1" applyBorder="1" applyAlignment="1">
      <alignment horizontal="center" vertical="center" wrapText="1"/>
    </xf>
    <xf numFmtId="49" fontId="10" fillId="0" borderId="3" xfId="38" applyNumberFormat="1" applyFont="1" applyFill="1" applyBorder="1" applyAlignment="1" applyProtection="1">
      <alignment horizontal="left" vertical="center" wrapText="1"/>
    </xf>
    <xf numFmtId="49" fontId="10" fillId="0" borderId="3" xfId="38" applyNumberFormat="1" applyFont="1" applyFill="1" applyBorder="1" applyAlignment="1" applyProtection="1">
      <alignment vertical="center" wrapText="1"/>
    </xf>
    <xf numFmtId="0" fontId="10" fillId="0" borderId="3" xfId="38" applyNumberFormat="1" applyFont="1" applyFill="1" applyBorder="1" applyAlignment="1" applyProtection="1">
      <alignment horizontal="left" vertical="center"/>
    </xf>
    <xf numFmtId="0" fontId="10" fillId="0" borderId="3" xfId="0" applyNumberFormat="1" applyFont="1" applyFill="1" applyBorder="1" applyAlignment="1">
      <alignment horizontal="left" vertical="center"/>
    </xf>
    <xf numFmtId="0" fontId="6" fillId="0" borderId="0" xfId="0" applyNumberFormat="1" applyFont="1" applyFill="1" applyBorder="1" applyAlignment="1" applyProtection="1">
      <alignment horizontal="right" vertical="center"/>
    </xf>
    <xf numFmtId="0" fontId="15" fillId="0" borderId="3" xfId="11" applyNumberFormat="1" applyFont="1" applyFill="1" applyBorder="1" applyAlignment="1" applyProtection="1">
      <alignment horizontal="center" vertical="center" wrapText="1"/>
    </xf>
    <xf numFmtId="0" fontId="6" fillId="0" borderId="0" xfId="0" applyFont="1" applyFill="1"/>
    <xf numFmtId="0" fontId="6" fillId="0" borderId="0" xfId="0" applyFont="1"/>
    <xf numFmtId="0" fontId="18" fillId="0" borderId="0" xfId="0" applyNumberFormat="1" applyFont="1" applyFill="1" applyAlignment="1" applyProtection="1">
      <alignment horizontal="center"/>
    </xf>
    <xf numFmtId="0" fontId="5" fillId="0" borderId="0" xfId="0" applyNumberFormat="1" applyFont="1" applyFill="1" applyAlignment="1" applyProtection="1">
      <alignment vertical="center"/>
    </xf>
    <xf numFmtId="0" fontId="6" fillId="0" borderId="0" xfId="0" applyFont="1" applyFill="1" applyAlignment="1">
      <alignment vertical="center"/>
    </xf>
    <xf numFmtId="0" fontId="6" fillId="4" borderId="2" xfId="0" applyNumberFormat="1" applyFont="1" applyFill="1" applyBorder="1" applyAlignment="1" applyProtection="1">
      <alignment vertical="center"/>
    </xf>
    <xf numFmtId="0" fontId="6" fillId="0" borderId="0" xfId="0" applyFont="1" applyAlignment="1">
      <alignment horizontal="right"/>
    </xf>
    <xf numFmtId="0" fontId="15" fillId="0" borderId="3" xfId="0" applyNumberFormat="1" applyFont="1" applyFill="1" applyBorder="1" applyAlignment="1" applyProtection="1">
      <alignment horizontal="center" vertical="center"/>
    </xf>
    <xf numFmtId="0" fontId="15" fillId="0" borderId="10"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vertical="center"/>
    </xf>
    <xf numFmtId="4" fontId="0" fillId="2" borderId="3" xfId="0" applyNumberFormat="1" applyFont="1" applyFill="1" applyBorder="1" applyAlignment="1" applyProtection="1">
      <alignment horizontal="center" vertical="center" wrapText="1"/>
    </xf>
    <xf numFmtId="180" fontId="6" fillId="0" borderId="1"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4" fontId="0" fillId="0" borderId="11" xfId="0" applyNumberFormat="1" applyFont="1" applyFill="1" applyBorder="1" applyAlignment="1" applyProtection="1">
      <alignment horizontal="center" vertical="center" wrapText="1"/>
    </xf>
    <xf numFmtId="180" fontId="0" fillId="0" borderId="6" xfId="0" applyNumberFormat="1" applyFont="1" applyFill="1" applyBorder="1" applyAlignment="1" applyProtection="1">
      <alignment vertical="center"/>
    </xf>
    <xf numFmtId="4" fontId="0" fillId="0" borderId="3" xfId="0" applyNumberFormat="1" applyFont="1" applyFill="1" applyBorder="1" applyAlignment="1" applyProtection="1">
      <alignment horizontal="center" vertical="center" wrapText="1"/>
    </xf>
    <xf numFmtId="180" fontId="0" fillId="0" borderId="1" xfId="0" applyNumberFormat="1" applyFont="1" applyFill="1" applyBorder="1" applyAlignment="1" applyProtection="1">
      <alignment vertical="center"/>
    </xf>
    <xf numFmtId="180" fontId="0" fillId="0" borderId="0" xfId="0" applyNumberFormat="1" applyFont="1" applyFill="1" applyAlignment="1" applyProtection="1"/>
    <xf numFmtId="4" fontId="0" fillId="0" borderId="4" xfId="0" applyNumberFormat="1" applyFont="1" applyFill="1" applyBorder="1" applyAlignment="1" applyProtection="1">
      <alignment horizontal="center" vertical="center" wrapText="1"/>
    </xf>
    <xf numFmtId="180" fontId="6" fillId="0" borderId="6" xfId="0" applyNumberFormat="1" applyFont="1" applyFill="1" applyBorder="1" applyAlignment="1" applyProtection="1">
      <alignment vertical="center"/>
    </xf>
    <xf numFmtId="4"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vertical="center"/>
    </xf>
    <xf numFmtId="180" fontId="0" fillId="0" borderId="5" xfId="0" applyNumberFormat="1" applyFont="1" applyFill="1" applyBorder="1" applyAlignment="1" applyProtection="1">
      <alignment horizontal="center" vertical="center" wrapText="1"/>
    </xf>
    <xf numFmtId="180" fontId="0" fillId="0" borderId="3" xfId="0" applyNumberFormat="1" applyFont="1" applyFill="1" applyBorder="1" applyAlignment="1" applyProtection="1">
      <alignment vertical="center"/>
    </xf>
    <xf numFmtId="0" fontId="19" fillId="0" borderId="0" xfId="0" applyFont="1"/>
    <xf numFmtId="0" fontId="6" fillId="0" borderId="0" xfId="0" applyFont="1" applyAlignment="1">
      <alignment vertical="center"/>
    </xf>
    <xf numFmtId="177" fontId="6" fillId="0" borderId="2"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76" fontId="6" fillId="0" borderId="0" xfId="0" applyNumberFormat="1" applyFont="1" applyFill="1" applyAlignment="1">
      <alignment vertical="center"/>
    </xf>
    <xf numFmtId="176" fontId="14" fillId="0" borderId="0" xfId="0" applyNumberFormat="1" applyFont="1" applyFill="1" applyAlignment="1">
      <alignment vertical="center"/>
    </xf>
    <xf numFmtId="0" fontId="14" fillId="0" borderId="0" xfId="0" applyNumberFormat="1" applyFont="1" applyFill="1" applyAlignment="1">
      <alignment horizontal="right" vertical="center"/>
    </xf>
    <xf numFmtId="176" fontId="6" fillId="0" borderId="3" xfId="11" applyNumberFormat="1" applyFont="1" applyFill="1" applyBorder="1" applyAlignment="1">
      <alignment horizontal="center" vertical="center"/>
    </xf>
    <xf numFmtId="176" fontId="6" fillId="0" borderId="3"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0" fontId="6" fillId="0" borderId="5" xfId="0" applyNumberFormat="1" applyFont="1" applyFill="1" applyBorder="1" applyAlignment="1" applyProtection="1">
      <alignment horizontal="center" vertical="center"/>
    </xf>
    <xf numFmtId="176" fontId="6" fillId="0" borderId="5" xfId="0" applyNumberFormat="1" applyFont="1" applyFill="1" applyBorder="1" applyAlignment="1" applyProtection="1">
      <alignment horizontal="center" vertical="center"/>
    </xf>
    <xf numFmtId="0" fontId="6" fillId="0" borderId="5" xfId="11" applyNumberFormat="1" applyFont="1" applyFill="1" applyBorder="1" applyAlignment="1" applyProtection="1">
      <alignment horizontal="center" vertical="center" wrapText="1"/>
    </xf>
    <xf numFmtId="0" fontId="6" fillId="0" borderId="5" xfId="0" applyNumberFormat="1" applyFont="1" applyFill="1" applyBorder="1" applyAlignment="1">
      <alignment horizontal="center" vertical="center" wrapText="1"/>
    </xf>
    <xf numFmtId="49" fontId="0" fillId="0" borderId="3" xfId="0" applyNumberFormat="1" applyFont="1" applyFill="1" applyBorder="1" applyAlignment="1" applyProtection="1">
      <alignment horizontal="center" vertical="center" wrapText="1"/>
    </xf>
    <xf numFmtId="49" fontId="0" fillId="0" borderId="3" xfId="0" applyNumberFormat="1" applyFill="1" applyBorder="1" applyAlignment="1">
      <alignment horizontal="center" vertical="center" wrapText="1"/>
    </xf>
    <xf numFmtId="178" fontId="0" fillId="0" borderId="3" xfId="0" applyNumberFormat="1" applyFill="1" applyBorder="1" applyAlignment="1">
      <alignment horizontal="center" vertical="center" wrapText="1"/>
    </xf>
    <xf numFmtId="178" fontId="0" fillId="0" borderId="3" xfId="0" applyNumberFormat="1" applyFont="1" applyFill="1" applyBorder="1" applyAlignment="1" applyProtection="1">
      <alignment horizontal="center" vertical="center" wrapText="1"/>
    </xf>
    <xf numFmtId="181" fontId="0" fillId="0" borderId="3" xfId="0" applyNumberFormat="1" applyFill="1" applyBorder="1" applyAlignment="1">
      <alignment horizontal="center" vertical="center" wrapText="1"/>
    </xf>
    <xf numFmtId="182" fontId="0" fillId="0" borderId="3" xfId="0" applyNumberFormat="1" applyFont="1" applyFill="1" applyBorder="1" applyAlignment="1" applyProtection="1">
      <alignment horizontal="center" vertical="center" wrapText="1"/>
    </xf>
    <xf numFmtId="0" fontId="6" fillId="0" borderId="0" xfId="0" applyNumberFormat="1" applyFont="1" applyFill="1" applyAlignment="1">
      <alignment horizontal="right" vertical="center"/>
    </xf>
    <xf numFmtId="0" fontId="0" fillId="0" borderId="0" xfId="0" applyFont="1" applyFill="1"/>
    <xf numFmtId="180" fontId="6" fillId="0" borderId="0" xfId="0" applyNumberFormat="1" applyFont="1" applyFill="1" applyAlignment="1" applyProtection="1">
      <alignment horizontal="right"/>
    </xf>
    <xf numFmtId="180" fontId="6" fillId="0" borderId="3" xfId="0" applyNumberFormat="1" applyFont="1" applyFill="1" applyBorder="1" applyAlignment="1" applyProtection="1">
      <alignment vertical="center"/>
    </xf>
    <xf numFmtId="0" fontId="0" fillId="0" borderId="2" xfId="0" applyBorder="1" applyAlignment="1">
      <alignment horizontal="center" vertical="center" wrapText="1"/>
    </xf>
    <xf numFmtId="180" fontId="0" fillId="0" borderId="3" xfId="0" applyNumberFormat="1" applyFont="1" applyFill="1" applyBorder="1" applyAlignment="1" applyProtection="1">
      <alignment horizontal="center" vertical="center" wrapText="1"/>
    </xf>
    <xf numFmtId="4" fontId="0" fillId="2" borderId="3" xfId="0" applyNumberFormat="1" applyFont="1" applyFill="1" applyBorder="1" applyAlignment="1" applyProtection="1">
      <alignment horizontal="right" vertical="center"/>
    </xf>
    <xf numFmtId="182" fontId="0" fillId="0" borderId="0" xfId="0" applyNumberFormat="1" applyFont="1" applyFill="1" applyAlignment="1" applyProtection="1"/>
    <xf numFmtId="0" fontId="6" fillId="0" borderId="6"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xf>
    <xf numFmtId="0" fontId="0" fillId="0" borderId="3" xfId="0" applyNumberFormat="1" applyFill="1" applyBorder="1" applyAlignment="1">
      <alignment horizontal="center" vertical="center" wrapText="1"/>
    </xf>
    <xf numFmtId="179" fontId="0" fillId="0" borderId="3" xfId="0" applyNumberFormat="1" applyFill="1" applyBorder="1" applyAlignment="1">
      <alignment horizontal="center" vertical="center" wrapText="1"/>
    </xf>
    <xf numFmtId="0" fontId="0" fillId="0" borderId="2" xfId="0" applyNumberFormat="1" applyFont="1" applyFill="1" applyBorder="1" applyAlignment="1" applyProtection="1">
      <alignment horizontal="right"/>
    </xf>
    <xf numFmtId="0" fontId="6" fillId="0" borderId="7" xfId="0" applyNumberFormat="1" applyFont="1" applyFill="1" applyBorder="1" applyAlignment="1" applyProtection="1">
      <alignment horizontal="center" vertical="center"/>
    </xf>
    <xf numFmtId="0" fontId="6" fillId="0" borderId="3" xfId="0" applyFont="1" applyBorder="1" applyAlignment="1">
      <alignment horizontal="center" vertical="center" wrapText="1"/>
    </xf>
    <xf numFmtId="0" fontId="0" fillId="0" borderId="3" xfId="0" applyNumberFormat="1" applyBorder="1" applyAlignment="1">
      <alignment horizontal="center" vertical="center" wrapText="1"/>
    </xf>
    <xf numFmtId="0" fontId="6" fillId="4" borderId="0" xfId="0" applyNumberFormat="1" applyFont="1" applyFill="1"/>
    <xf numFmtId="180" fontId="6" fillId="0" borderId="0" xfId="0" applyNumberFormat="1" applyFont="1" applyFill="1" applyAlignment="1" applyProtection="1"/>
    <xf numFmtId="0" fontId="6" fillId="0" borderId="0" xfId="0" applyNumberFormat="1" applyFont="1" applyFill="1" applyAlignment="1" applyProtection="1">
      <alignment horizontal="right" vertical="center"/>
    </xf>
    <xf numFmtId="180" fontId="6" fillId="0" borderId="3" xfId="0" applyNumberFormat="1" applyFont="1" applyFill="1" applyBorder="1" applyAlignment="1" applyProtection="1">
      <alignment horizontal="center" vertical="center"/>
    </xf>
    <xf numFmtId="0" fontId="6" fillId="0" borderId="3" xfId="11" applyNumberFormat="1" applyFont="1" applyFill="1" applyBorder="1" applyAlignment="1" applyProtection="1">
      <alignment horizontal="center" vertical="center" wrapText="1"/>
    </xf>
    <xf numFmtId="0" fontId="6" fillId="0" borderId="3" xfId="0" applyFont="1" applyBorder="1" applyAlignment="1">
      <alignment horizontal="center" vertical="center"/>
    </xf>
    <xf numFmtId="4" fontId="0" fillId="2" borderId="11" xfId="0" applyNumberFormat="1" applyFont="1" applyFill="1" applyBorder="1" applyAlignment="1" applyProtection="1">
      <alignment horizontal="center" vertical="center" wrapText="1"/>
    </xf>
    <xf numFmtId="4" fontId="0" fillId="2" borderId="4" xfId="0" applyNumberFormat="1" applyFont="1" applyFill="1" applyBorder="1" applyAlignment="1" applyProtection="1">
      <alignment horizontal="center" vertical="center" wrapText="1"/>
    </xf>
    <xf numFmtId="4" fontId="0" fillId="2" borderId="5"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vertical="center"/>
    </xf>
    <xf numFmtId="0" fontId="0" fillId="0" borderId="12" xfId="0" applyBorder="1" applyAlignment="1">
      <alignment horizontal="center" vertical="center" wrapText="1"/>
    </xf>
    <xf numFmtId="0" fontId="6" fillId="0" borderId="10"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180" fontId="6" fillId="0" borderId="5"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EE70A06373940074E0430A0804CB0074"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www.nanzhao.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showGridLines="0" showZeros="0" topLeftCell="A7" workbookViewId="0">
      <selection activeCell="C11" sqref="C11"/>
    </sheetView>
  </sheetViews>
  <sheetFormatPr defaultColWidth="9.16666666666667" defaultRowHeight="12.75" customHeight="1"/>
  <cols>
    <col min="1" max="1" width="29.1666666666667" customWidth="1"/>
    <col min="2" max="2" width="21" customWidth="1"/>
    <col min="3" max="3" width="29.6666666666667" customWidth="1"/>
    <col min="4" max="5" width="14.8333333333333" customWidth="1"/>
    <col min="6" max="6" width="15.6666666666667" customWidth="1"/>
    <col min="7" max="7" width="12.8333333333333" style="9" customWidth="1"/>
    <col min="8" max="11" width="12.8333333333333" customWidth="1"/>
    <col min="12" max="19" width="9.16666666666667" customWidth="1"/>
    <col min="20" max="20" width="8.33333333333333" customWidth="1"/>
  </cols>
  <sheetData>
    <row r="1" customHeight="1" spans="1:11">
      <c r="A1" s="82"/>
      <c r="B1" s="83"/>
      <c r="C1" s="83"/>
      <c r="D1" s="83"/>
      <c r="E1" s="83"/>
      <c r="F1" s="83"/>
      <c r="G1" s="82"/>
      <c r="H1" s="83"/>
      <c r="I1" s="83"/>
      <c r="J1" s="83"/>
      <c r="K1" s="83"/>
    </row>
    <row r="2" ht="18.75" customHeight="1" spans="1:20">
      <c r="A2" s="84" t="s">
        <v>0</v>
      </c>
      <c r="B2" s="84"/>
      <c r="C2" s="84"/>
      <c r="D2" s="84"/>
      <c r="E2" s="84"/>
      <c r="F2" s="84"/>
      <c r="G2" s="84"/>
      <c r="H2" s="84"/>
      <c r="I2" s="84"/>
      <c r="J2" s="84"/>
      <c r="K2" s="84"/>
      <c r="L2" s="85"/>
      <c r="M2" s="85"/>
      <c r="N2" s="85"/>
      <c r="O2" s="85"/>
      <c r="P2" s="85"/>
      <c r="Q2" s="85"/>
      <c r="R2" s="85"/>
      <c r="S2" s="85"/>
      <c r="T2" s="85"/>
    </row>
    <row r="3" customHeight="1" spans="1:11">
      <c r="A3" s="83"/>
      <c r="B3" s="83"/>
      <c r="C3" s="83"/>
      <c r="D3" s="83"/>
      <c r="E3" s="83"/>
      <c r="F3" s="83"/>
      <c r="G3" s="82"/>
      <c r="H3" s="83"/>
      <c r="I3" s="83"/>
      <c r="J3" s="83"/>
      <c r="K3" s="83"/>
    </row>
    <row r="4" ht="20.25" customHeight="1" spans="1:11">
      <c r="A4" s="86" t="s">
        <v>1</v>
      </c>
      <c r="B4" s="87"/>
      <c r="C4" s="82"/>
      <c r="D4" s="83"/>
      <c r="E4" s="148"/>
      <c r="F4" s="148"/>
      <c r="G4" s="82"/>
      <c r="H4" s="149" t="s">
        <v>2</v>
      </c>
      <c r="I4" s="149"/>
      <c r="J4" s="149"/>
      <c r="K4" s="149"/>
    </row>
    <row r="5" ht="20.25" customHeight="1" spans="1:11">
      <c r="A5" s="89" t="s">
        <v>3</v>
      </c>
      <c r="B5" s="90"/>
      <c r="C5" s="89" t="s">
        <v>4</v>
      </c>
      <c r="D5" s="91"/>
      <c r="E5" s="91"/>
      <c r="F5" s="91"/>
      <c r="G5" s="91"/>
      <c r="H5" s="91"/>
      <c r="I5" s="91"/>
      <c r="J5" s="91"/>
      <c r="K5" s="91"/>
    </row>
    <row r="6" ht="20.25" customHeight="1" spans="1:12">
      <c r="A6" s="17" t="s">
        <v>5</v>
      </c>
      <c r="B6" s="17" t="s">
        <v>6</v>
      </c>
      <c r="C6" s="158" t="s">
        <v>5</v>
      </c>
      <c r="D6" s="17" t="s">
        <v>7</v>
      </c>
      <c r="E6" s="17"/>
      <c r="F6" s="17"/>
      <c r="G6" s="17"/>
      <c r="H6" s="17"/>
      <c r="I6" s="17"/>
      <c r="J6" s="17"/>
      <c r="K6" s="17"/>
      <c r="L6" s="9"/>
    </row>
    <row r="7" ht="20.25" customHeight="1" spans="1:11">
      <c r="A7" s="17"/>
      <c r="B7" s="17"/>
      <c r="C7" s="17"/>
      <c r="D7" s="18" t="s">
        <v>8</v>
      </c>
      <c r="E7" s="159" t="s">
        <v>9</v>
      </c>
      <c r="F7" s="18"/>
      <c r="G7" s="18" t="s">
        <v>10</v>
      </c>
      <c r="H7" s="18" t="s">
        <v>11</v>
      </c>
      <c r="I7" s="138" t="s">
        <v>12</v>
      </c>
      <c r="J7" s="138" t="s">
        <v>13</v>
      </c>
      <c r="K7" s="138" t="s">
        <v>14</v>
      </c>
    </row>
    <row r="8" ht="36.75" customHeight="1" spans="1:14">
      <c r="A8" s="17"/>
      <c r="B8" s="119"/>
      <c r="C8" s="17"/>
      <c r="D8" s="140"/>
      <c r="E8" s="160" t="s">
        <v>15</v>
      </c>
      <c r="F8" s="161" t="s">
        <v>16</v>
      </c>
      <c r="G8" s="119"/>
      <c r="H8" s="119"/>
      <c r="I8" s="121"/>
      <c r="J8" s="121"/>
      <c r="K8" s="121"/>
      <c r="N8" s="9"/>
    </row>
    <row r="9" ht="22.5" customHeight="1" spans="1:14">
      <c r="A9" s="92" t="s">
        <v>17</v>
      </c>
      <c r="B9" s="93">
        <v>2898974.178</v>
      </c>
      <c r="C9" s="94" t="s">
        <v>18</v>
      </c>
      <c r="D9" s="93">
        <v>2008974.178</v>
      </c>
      <c r="E9" s="93">
        <v>2008974.178</v>
      </c>
      <c r="F9" s="93">
        <v>2008974.178</v>
      </c>
      <c r="G9" s="98">
        <v>0</v>
      </c>
      <c r="H9" s="93">
        <v>0</v>
      </c>
      <c r="I9" s="93">
        <v>0</v>
      </c>
      <c r="J9" s="93">
        <v>0</v>
      </c>
      <c r="K9" s="93">
        <v>0</v>
      </c>
      <c r="L9" s="9"/>
      <c r="N9" s="9"/>
    </row>
    <row r="10" ht="21.75" customHeight="1" spans="1:15">
      <c r="A10" s="35" t="s">
        <v>19</v>
      </c>
      <c r="B10" s="153">
        <v>0</v>
      </c>
      <c r="C10" s="97" t="s">
        <v>20</v>
      </c>
      <c r="D10" s="93">
        <v>1355292</v>
      </c>
      <c r="E10" s="93">
        <v>1355292</v>
      </c>
      <c r="F10" s="93">
        <v>1355292</v>
      </c>
      <c r="G10" s="98">
        <v>0</v>
      </c>
      <c r="H10" s="93">
        <v>0</v>
      </c>
      <c r="I10" s="93"/>
      <c r="J10" s="93"/>
      <c r="K10" s="93"/>
      <c r="L10" s="9"/>
      <c r="M10" s="9"/>
      <c r="O10" s="9"/>
    </row>
    <row r="11" ht="21.75" customHeight="1" spans="1:15">
      <c r="A11" s="35" t="s">
        <v>21</v>
      </c>
      <c r="B11" s="93"/>
      <c r="C11" s="99" t="s">
        <v>22</v>
      </c>
      <c r="D11" s="93">
        <v>30200</v>
      </c>
      <c r="E11" s="93">
        <v>30200</v>
      </c>
      <c r="F11" s="93">
        <v>30200</v>
      </c>
      <c r="G11" s="98">
        <v>0</v>
      </c>
      <c r="H11" s="93">
        <v>0</v>
      </c>
      <c r="I11" s="93"/>
      <c r="J11" s="93"/>
      <c r="K11" s="93"/>
      <c r="L11" s="100"/>
      <c r="M11" s="9"/>
      <c r="N11" s="9"/>
      <c r="O11" s="9"/>
    </row>
    <row r="12" ht="21.75" customHeight="1" spans="1:14">
      <c r="A12" s="35" t="s">
        <v>23</v>
      </c>
      <c r="B12" s="154">
        <v>0</v>
      </c>
      <c r="C12" s="97" t="s">
        <v>24</v>
      </c>
      <c r="D12" s="93">
        <v>623482.178</v>
      </c>
      <c r="E12" s="93">
        <v>623482.178</v>
      </c>
      <c r="F12" s="93">
        <v>623482.178</v>
      </c>
      <c r="G12" s="98">
        <v>0</v>
      </c>
      <c r="H12" s="93"/>
      <c r="I12" s="93"/>
      <c r="J12" s="93"/>
      <c r="K12" s="93"/>
      <c r="L12" s="9"/>
      <c r="M12" s="9"/>
      <c r="N12" s="9"/>
    </row>
    <row r="13" ht="21.75" customHeight="1" spans="1:15">
      <c r="A13" s="35" t="s">
        <v>25</v>
      </c>
      <c r="B13" s="93">
        <v>0</v>
      </c>
      <c r="C13" s="102" t="s">
        <v>26</v>
      </c>
      <c r="D13" s="93">
        <v>890000</v>
      </c>
      <c r="E13" s="93">
        <v>890000</v>
      </c>
      <c r="F13" s="93">
        <v>890000</v>
      </c>
      <c r="G13" s="93">
        <v>0</v>
      </c>
      <c r="H13" s="93">
        <v>0</v>
      </c>
      <c r="I13" s="93"/>
      <c r="J13" s="93">
        <v>0</v>
      </c>
      <c r="K13" s="93">
        <v>0</v>
      </c>
      <c r="L13" s="9"/>
      <c r="M13" s="9"/>
      <c r="N13" s="9"/>
      <c r="O13" s="9"/>
    </row>
    <row r="14" ht="21.75" customHeight="1" spans="1:15">
      <c r="A14" s="92" t="s">
        <v>27</v>
      </c>
      <c r="B14" s="155"/>
      <c r="C14" s="97" t="s">
        <v>28</v>
      </c>
      <c r="D14" s="93">
        <v>890000</v>
      </c>
      <c r="E14" s="93">
        <v>890000</v>
      </c>
      <c r="F14" s="93">
        <v>890000</v>
      </c>
      <c r="G14" s="98"/>
      <c r="H14" s="93"/>
      <c r="I14" s="93"/>
      <c r="J14" s="93"/>
      <c r="K14" s="93"/>
      <c r="L14" s="100"/>
      <c r="M14" s="9"/>
      <c r="N14" s="9"/>
      <c r="O14" s="9"/>
    </row>
    <row r="15" ht="21.75" customHeight="1" spans="1:18">
      <c r="A15" s="92" t="s">
        <v>29</v>
      </c>
      <c r="B15" s="155"/>
      <c r="C15" s="99" t="s">
        <v>30</v>
      </c>
      <c r="D15" s="93">
        <v>0</v>
      </c>
      <c r="E15" s="93">
        <v>0</v>
      </c>
      <c r="F15" s="93"/>
      <c r="G15" s="93">
        <v>0</v>
      </c>
      <c r="H15" s="93">
        <v>0</v>
      </c>
      <c r="I15" s="93">
        <v>0</v>
      </c>
      <c r="J15" s="93">
        <v>0</v>
      </c>
      <c r="K15" s="93">
        <v>0</v>
      </c>
      <c r="L15" s="9"/>
      <c r="M15" s="9"/>
      <c r="N15" s="9"/>
      <c r="O15" s="9"/>
      <c r="P15" s="9"/>
      <c r="Q15" s="9"/>
      <c r="R15" s="9"/>
    </row>
    <row r="16" ht="21.75" customHeight="1" spans="1:18">
      <c r="A16" s="92" t="s">
        <v>31</v>
      </c>
      <c r="B16" s="93">
        <v>0</v>
      </c>
      <c r="C16" s="99" t="s">
        <v>32</v>
      </c>
      <c r="D16" s="93">
        <v>0</v>
      </c>
      <c r="E16" s="93"/>
      <c r="F16" s="93"/>
      <c r="G16" s="98"/>
      <c r="H16" s="93"/>
      <c r="I16" s="93"/>
      <c r="J16" s="93"/>
      <c r="K16" s="93"/>
      <c r="L16" s="9"/>
      <c r="M16" s="9"/>
      <c r="N16" s="9"/>
      <c r="O16" s="9"/>
      <c r="P16" s="9"/>
      <c r="Q16" s="9"/>
      <c r="R16" s="9"/>
    </row>
    <row r="17" ht="21.75" customHeight="1" spans="1:19">
      <c r="A17" s="95"/>
      <c r="B17" s="154"/>
      <c r="C17" s="97" t="s">
        <v>33</v>
      </c>
      <c r="D17" s="93">
        <v>0</v>
      </c>
      <c r="E17" s="93"/>
      <c r="F17" s="93"/>
      <c r="G17" s="98"/>
      <c r="H17" s="93"/>
      <c r="I17" s="93"/>
      <c r="J17" s="93"/>
      <c r="K17" s="93"/>
      <c r="L17" s="9"/>
      <c r="M17" s="9"/>
      <c r="N17" s="9"/>
      <c r="O17" s="9"/>
      <c r="P17" s="9"/>
      <c r="Q17" s="9"/>
      <c r="R17" s="9"/>
      <c r="S17" s="9"/>
    </row>
    <row r="18" ht="21.75" customHeight="1" spans="1:19">
      <c r="A18" s="95"/>
      <c r="B18" s="93"/>
      <c r="C18" s="97" t="s">
        <v>34</v>
      </c>
      <c r="D18" s="93">
        <v>0</v>
      </c>
      <c r="E18" s="93"/>
      <c r="F18" s="93"/>
      <c r="G18" s="98"/>
      <c r="H18" s="93"/>
      <c r="I18" s="93"/>
      <c r="J18" s="93"/>
      <c r="K18" s="93"/>
      <c r="L18" s="9"/>
      <c r="M18" s="9"/>
      <c r="N18" s="9"/>
      <c r="O18" s="9"/>
      <c r="P18" s="9"/>
      <c r="Q18" s="9"/>
      <c r="R18" s="9"/>
      <c r="S18" s="9"/>
    </row>
    <row r="19" ht="21.75" customHeight="1" spans="1:18">
      <c r="A19" s="104"/>
      <c r="B19" s="98"/>
      <c r="C19" s="97" t="s">
        <v>35</v>
      </c>
      <c r="D19" s="93">
        <v>0</v>
      </c>
      <c r="E19" s="93"/>
      <c r="F19" s="93"/>
      <c r="G19" s="98"/>
      <c r="H19" s="93"/>
      <c r="I19" s="93"/>
      <c r="J19" s="93"/>
      <c r="K19" s="93"/>
      <c r="L19" s="9"/>
      <c r="M19" s="9"/>
      <c r="N19" s="9"/>
      <c r="O19" s="9"/>
      <c r="P19" s="9"/>
      <c r="Q19" s="9"/>
      <c r="R19" s="9"/>
    </row>
    <row r="20" ht="21.75" customHeight="1" spans="1:18">
      <c r="A20" s="104"/>
      <c r="B20" s="155"/>
      <c r="C20" s="97" t="s">
        <v>36</v>
      </c>
      <c r="D20" s="93">
        <v>0</v>
      </c>
      <c r="E20" s="93"/>
      <c r="F20" s="93"/>
      <c r="G20" s="98"/>
      <c r="H20" s="93"/>
      <c r="I20" s="93"/>
      <c r="J20" s="93"/>
      <c r="K20" s="93"/>
      <c r="L20" s="9"/>
      <c r="M20" s="9"/>
      <c r="N20" s="9"/>
      <c r="O20" s="9"/>
      <c r="P20" s="9"/>
      <c r="Q20" s="9"/>
      <c r="R20" s="9"/>
    </row>
    <row r="21" s="9" customFormat="1" ht="21.75" customHeight="1" spans="1:11">
      <c r="A21" s="95"/>
      <c r="B21" s="105"/>
      <c r="C21" s="106"/>
      <c r="D21" s="93">
        <v>0</v>
      </c>
      <c r="E21" s="134"/>
      <c r="F21" s="134"/>
      <c r="G21" s="22"/>
      <c r="H21" s="22"/>
      <c r="I21" s="22"/>
      <c r="J21" s="22"/>
      <c r="K21" s="22"/>
    </row>
    <row r="22" ht="21.75" customHeight="1" spans="1:17">
      <c r="A22" s="92" t="s">
        <v>37</v>
      </c>
      <c r="B22" s="93">
        <v>2898974.178</v>
      </c>
      <c r="C22" s="94" t="s">
        <v>38</v>
      </c>
      <c r="D22" s="93">
        <v>2898974.178</v>
      </c>
      <c r="E22" s="93">
        <v>2898974.178</v>
      </c>
      <c r="F22" s="93">
        <v>2898974.178</v>
      </c>
      <c r="G22" s="98">
        <v>0</v>
      </c>
      <c r="H22" s="93">
        <v>0</v>
      </c>
      <c r="I22" s="93">
        <v>0</v>
      </c>
      <c r="J22" s="93">
        <v>0</v>
      </c>
      <c r="K22" s="93">
        <v>0</v>
      </c>
      <c r="L22" s="9"/>
      <c r="M22" s="9"/>
      <c r="N22" s="9"/>
      <c r="O22" s="9"/>
      <c r="P22" s="9"/>
      <c r="Q22" s="9"/>
    </row>
    <row r="23" ht="9.75" customHeight="1" spans="2:16">
      <c r="B23" s="9"/>
      <c r="D23" s="9"/>
      <c r="E23" s="9"/>
      <c r="F23" s="9"/>
      <c r="H23" s="9"/>
      <c r="I23" s="9"/>
      <c r="J23" s="9"/>
      <c r="K23" s="9"/>
      <c r="L23" s="9"/>
      <c r="M23" s="9"/>
      <c r="N23" s="9"/>
      <c r="O23" s="9"/>
      <c r="P23" s="9"/>
    </row>
    <row r="24" ht="9.75" customHeight="1" spans="2:16">
      <c r="B24" s="9"/>
      <c r="C24" s="9"/>
      <c r="E24" s="9"/>
      <c r="F24" s="9"/>
      <c r="J24" s="9"/>
      <c r="K24" s="9"/>
      <c r="L24" s="9"/>
      <c r="M24" s="9"/>
      <c r="N24" s="9"/>
      <c r="O24" s="9"/>
      <c r="P24" s="9"/>
    </row>
    <row r="25" ht="9.75" customHeight="1" spans="2:15">
      <c r="B25" s="9"/>
      <c r="F25" s="9"/>
      <c r="H25" s="9"/>
      <c r="I25" s="9"/>
      <c r="J25" s="9"/>
      <c r="K25" s="9"/>
      <c r="L25" s="9"/>
      <c r="M25" s="9"/>
      <c r="O25" s="9"/>
    </row>
    <row r="26" customHeight="1" spans="2:15">
      <c r="B26" s="9"/>
      <c r="H26" s="9"/>
      <c r="I26" s="9"/>
      <c r="K26" s="9"/>
      <c r="L26" s="9"/>
      <c r="M26" s="9"/>
      <c r="O26" s="9"/>
    </row>
    <row r="27" customHeight="1" spans="2:15">
      <c r="B27" s="9"/>
      <c r="H27" s="9"/>
      <c r="I27" s="9"/>
      <c r="J27" s="9"/>
      <c r="K27" s="9"/>
      <c r="L27" s="9"/>
      <c r="O27" s="9"/>
    </row>
    <row r="28" customHeight="1" spans="2:14">
      <c r="B28" s="9"/>
      <c r="C28" s="9"/>
      <c r="H28" s="9"/>
      <c r="I28" s="9"/>
      <c r="J28" s="9"/>
      <c r="K28" s="9"/>
      <c r="L28" s="9"/>
      <c r="N28" s="9"/>
    </row>
    <row r="29" customHeight="1" spans="3:14">
      <c r="C29" s="9"/>
      <c r="H29" s="9"/>
      <c r="I29" s="9"/>
      <c r="J29" s="9"/>
      <c r="K29" s="9"/>
      <c r="M29" s="9"/>
      <c r="N29" s="9"/>
    </row>
    <row r="30" customHeight="1" spans="12:13">
      <c r="L30" s="9"/>
      <c r="M30" s="9"/>
    </row>
    <row r="31" customHeight="1" spans="3:11">
      <c r="C31" s="9"/>
      <c r="J31" s="9"/>
      <c r="K31" s="9"/>
    </row>
    <row r="32" customHeight="1" spans="3:10">
      <c r="C32" s="9"/>
      <c r="D32" s="9"/>
      <c r="E32" s="9"/>
      <c r="H32" s="9"/>
      <c r="I32" s="9"/>
      <c r="J32" s="9"/>
    </row>
    <row r="33" customHeight="1" spans="5:6">
      <c r="E33" s="9"/>
      <c r="F33" s="9"/>
    </row>
  </sheetData>
  <sheetProtection formatCells="0" formatColumns="0" formatRows="0"/>
  <mergeCells count="15">
    <mergeCell ref="A2:K2"/>
    <mergeCell ref="H4:K4"/>
    <mergeCell ref="A5:B5"/>
    <mergeCell ref="C5:K5"/>
    <mergeCell ref="D6:K6"/>
    <mergeCell ref="E7:F7"/>
    <mergeCell ref="A6:A8"/>
    <mergeCell ref="B6:B8"/>
    <mergeCell ref="C6:C8"/>
    <mergeCell ref="D7:D8"/>
    <mergeCell ref="G7:G8"/>
    <mergeCell ref="H7:H8"/>
    <mergeCell ref="I7:I8"/>
    <mergeCell ref="J7:J8"/>
    <mergeCell ref="K7:K8"/>
  </mergeCells>
  <pageMargins left="0.76875" right="0.388888888888889" top="0.609027777777778" bottom="0.609027777777778" header="0.5" footer="0.5"/>
  <pageSetup paperSize="9" scale="87"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F10" sqref="F10"/>
    </sheetView>
  </sheetViews>
  <sheetFormatPr defaultColWidth="9.16666666666667" defaultRowHeight="11.25" outlineLevelCol="4"/>
  <cols>
    <col min="1" max="1" width="29.5" customWidth="1"/>
    <col min="2" max="4" width="17" customWidth="1"/>
    <col min="5" max="5" width="66.5" customWidth="1"/>
  </cols>
  <sheetData>
    <row r="1" ht="16.5" customHeight="1" spans="1:1">
      <c r="A1" s="9" t="s">
        <v>154</v>
      </c>
    </row>
    <row r="2" ht="29.25" customHeight="1" spans="1:5">
      <c r="A2" s="10" t="s">
        <v>155</v>
      </c>
      <c r="B2" s="10"/>
      <c r="C2" s="10"/>
      <c r="D2" s="10"/>
      <c r="E2" s="10"/>
    </row>
    <row r="3" ht="19.5" customHeight="1" spans="1:4">
      <c r="A3" s="11"/>
      <c r="B3" s="12"/>
      <c r="C3" s="11"/>
      <c r="D3" s="11"/>
    </row>
    <row r="4" ht="29.25" customHeight="1" spans="1:5">
      <c r="A4" s="13" t="s">
        <v>156</v>
      </c>
      <c r="B4" s="14" t="s">
        <v>148</v>
      </c>
      <c r="C4" s="15"/>
      <c r="D4" s="11"/>
      <c r="E4" s="16" t="s">
        <v>2</v>
      </c>
    </row>
    <row r="5" s="8" customFormat="1" ht="33.75" customHeight="1" spans="1:5">
      <c r="A5" s="17" t="s">
        <v>157</v>
      </c>
      <c r="B5" s="18" t="s">
        <v>158</v>
      </c>
      <c r="C5" s="18" t="s">
        <v>159</v>
      </c>
      <c r="D5" s="17" t="s">
        <v>160</v>
      </c>
      <c r="E5" s="17" t="s">
        <v>161</v>
      </c>
    </row>
    <row r="6" ht="43.5" customHeight="1" spans="1:5">
      <c r="A6" s="19" t="s">
        <v>162</v>
      </c>
      <c r="B6" s="20">
        <v>0</v>
      </c>
      <c r="C6" s="20">
        <v>0</v>
      </c>
      <c r="D6" s="20">
        <v>0</v>
      </c>
      <c r="E6" s="21"/>
    </row>
    <row r="7" ht="43.5" customHeight="1" spans="1:5">
      <c r="A7" s="22" t="s">
        <v>163</v>
      </c>
      <c r="B7" s="20">
        <v>5000</v>
      </c>
      <c r="C7" s="20">
        <v>40000</v>
      </c>
      <c r="D7" s="23">
        <v>-0.875</v>
      </c>
      <c r="E7" s="24"/>
    </row>
    <row r="8" ht="43.5" customHeight="1" spans="1:5">
      <c r="A8" s="25" t="s">
        <v>164</v>
      </c>
      <c r="B8" s="20">
        <v>20000</v>
      </c>
      <c r="C8" s="20">
        <v>0</v>
      </c>
      <c r="D8" s="23"/>
      <c r="E8" s="26" t="s">
        <v>165</v>
      </c>
    </row>
    <row r="9" ht="43.5" customHeight="1" spans="1:5">
      <c r="A9" s="25" t="s">
        <v>166</v>
      </c>
      <c r="B9" s="20">
        <v>0</v>
      </c>
      <c r="C9" s="20">
        <v>0</v>
      </c>
      <c r="D9" s="20">
        <v>0</v>
      </c>
      <c r="E9" s="24"/>
    </row>
    <row r="10" ht="43.5" customHeight="1" spans="1:5">
      <c r="A10" s="27" t="s">
        <v>15</v>
      </c>
      <c r="B10" s="20">
        <v>25000</v>
      </c>
      <c r="C10" s="20">
        <v>40000</v>
      </c>
      <c r="D10" s="28">
        <v>-0.375</v>
      </c>
      <c r="E10" s="29"/>
    </row>
    <row r="11" ht="43.5" customHeight="1" spans="1:5">
      <c r="A11" s="25" t="s">
        <v>167</v>
      </c>
      <c r="B11" s="30" t="s">
        <v>168</v>
      </c>
      <c r="C11" s="31"/>
      <c r="D11" s="31"/>
      <c r="E11" s="32"/>
    </row>
    <row r="12" ht="43.5" customHeight="1" spans="1:5">
      <c r="A12" s="33" t="s">
        <v>169</v>
      </c>
      <c r="B12" s="33"/>
      <c r="C12" s="33"/>
      <c r="D12" s="33"/>
      <c r="E12" s="33"/>
    </row>
    <row r="13" ht="43.5" customHeight="1"/>
    <row r="14" ht="43.5" customHeight="1"/>
    <row r="15" ht="43.5" customHeight="1"/>
    <row r="16" ht="43.5" customHeight="1"/>
    <row r="17" ht="43.5" customHeight="1"/>
  </sheetData>
  <mergeCells count="3">
    <mergeCell ref="A2:E2"/>
    <mergeCell ref="B11:E11"/>
    <mergeCell ref="A12:E12"/>
  </mergeCells>
  <hyperlinks>
    <hyperlink ref="B11" r:id="rId1" display="http://www.nanzhao.gov.cn/&#10;"/>
  </hyperlink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1"/>
  <sheetViews>
    <sheetView tabSelected="1" topLeftCell="A13" workbookViewId="0">
      <selection activeCell="I34" sqref="I34"/>
    </sheetView>
  </sheetViews>
  <sheetFormatPr defaultColWidth="9" defaultRowHeight="11.25"/>
  <cols>
    <col min="1" max="1" width="179.166666666667" customWidth="1"/>
  </cols>
  <sheetData>
    <row r="1" ht="27" spans="1:1">
      <c r="A1" s="1" t="s">
        <v>170</v>
      </c>
    </row>
    <row r="2" ht="27" spans="1:1">
      <c r="A2" s="1"/>
    </row>
    <row r="3" ht="20.25" spans="1:1">
      <c r="A3" s="2" t="s">
        <v>171</v>
      </c>
    </row>
    <row r="4" ht="20.25" spans="1:1">
      <c r="A4" s="2" t="s">
        <v>172</v>
      </c>
    </row>
    <row r="5" ht="20.25" spans="1:1">
      <c r="A5" s="3" t="s">
        <v>173</v>
      </c>
    </row>
    <row r="6" ht="40.5" spans="1:1">
      <c r="A6" s="3" t="s">
        <v>174</v>
      </c>
    </row>
    <row r="7" ht="40.5" spans="1:1">
      <c r="A7" s="3" t="s">
        <v>175</v>
      </c>
    </row>
    <row r="8" ht="40.5" spans="1:1">
      <c r="A8" s="3" t="s">
        <v>176</v>
      </c>
    </row>
    <row r="9" ht="60.75" spans="1:1">
      <c r="A9" s="3" t="s">
        <v>177</v>
      </c>
    </row>
    <row r="10" ht="60.75" spans="1:1">
      <c r="A10" s="3" t="s">
        <v>178</v>
      </c>
    </row>
    <row r="11" ht="60.75" spans="1:1">
      <c r="A11" s="3" t="s">
        <v>179</v>
      </c>
    </row>
    <row r="12" ht="20.25" spans="1:1">
      <c r="A12" s="3" t="s">
        <v>180</v>
      </c>
    </row>
    <row r="13" ht="40.5" spans="1:1">
      <c r="A13" s="3" t="s">
        <v>181</v>
      </c>
    </row>
    <row r="14" ht="40.5" spans="1:1">
      <c r="A14" s="3" t="s">
        <v>182</v>
      </c>
    </row>
    <row r="15" ht="60.75" spans="1:1">
      <c r="A15" s="3" t="s">
        <v>183</v>
      </c>
    </row>
    <row r="16" ht="40.5" spans="1:1">
      <c r="A16" s="3" t="s">
        <v>184</v>
      </c>
    </row>
    <row r="17" ht="40.5" spans="1:1">
      <c r="A17" s="3" t="s">
        <v>185</v>
      </c>
    </row>
    <row r="18" ht="40.5" spans="1:1">
      <c r="A18" s="3" t="s">
        <v>186</v>
      </c>
    </row>
    <row r="19" ht="20.25" spans="1:1">
      <c r="A19" s="3" t="s">
        <v>187</v>
      </c>
    </row>
    <row r="20" ht="20.25" spans="1:1">
      <c r="A20" s="3" t="s">
        <v>188</v>
      </c>
    </row>
    <row r="21" ht="20.25" spans="1:1">
      <c r="A21" s="3" t="s">
        <v>189</v>
      </c>
    </row>
    <row r="22" ht="60.75" spans="1:1">
      <c r="A22" s="3" t="s">
        <v>190</v>
      </c>
    </row>
    <row r="23" ht="20.25" spans="1:1">
      <c r="A23" s="2" t="s">
        <v>191</v>
      </c>
    </row>
    <row r="24" ht="20.25" spans="1:1">
      <c r="A24" s="2" t="s">
        <v>192</v>
      </c>
    </row>
    <row r="25" ht="20.25" spans="1:1">
      <c r="A25" s="3" t="s">
        <v>193</v>
      </c>
    </row>
    <row r="26" ht="60.75" spans="1:1">
      <c r="A26" s="3" t="s">
        <v>194</v>
      </c>
    </row>
    <row r="27" ht="20.25" spans="1:1">
      <c r="A27" s="3" t="s">
        <v>195</v>
      </c>
    </row>
    <row r="28" ht="40.5" spans="1:1">
      <c r="A28" s="3" t="s">
        <v>196</v>
      </c>
    </row>
    <row r="29" ht="20.25" spans="1:1">
      <c r="A29" s="3" t="s">
        <v>197</v>
      </c>
    </row>
    <row r="30" ht="20.25" spans="1:1">
      <c r="A30" s="3" t="s">
        <v>198</v>
      </c>
    </row>
    <row r="31" ht="20.25" spans="1:1">
      <c r="A31" s="3" t="s">
        <v>199</v>
      </c>
    </row>
    <row r="32" ht="81" spans="1:1">
      <c r="A32" s="3" t="s">
        <v>200</v>
      </c>
    </row>
    <row r="33" ht="20.25" spans="1:1">
      <c r="A33" s="3" t="s">
        <v>201</v>
      </c>
    </row>
    <row r="34" ht="151.5" customHeight="1" spans="1:1">
      <c r="A34" s="3" t="s">
        <v>202</v>
      </c>
    </row>
    <row r="35" ht="20.25" spans="1:1">
      <c r="A35" s="3" t="s">
        <v>203</v>
      </c>
    </row>
    <row r="36" ht="24.75" customHeight="1" spans="1:1">
      <c r="A36" s="4" t="s">
        <v>204</v>
      </c>
    </row>
    <row r="37" ht="20.25" spans="1:1">
      <c r="A37" s="3" t="s">
        <v>205</v>
      </c>
    </row>
    <row r="38" ht="20.25" spans="1:1">
      <c r="A38" s="3" t="s">
        <v>206</v>
      </c>
    </row>
    <row r="39" ht="20.25" spans="1:1">
      <c r="A39" s="3" t="s">
        <v>207</v>
      </c>
    </row>
    <row r="40" ht="40.5" spans="1:1">
      <c r="A40" s="3" t="s">
        <v>208</v>
      </c>
    </row>
    <row r="41" ht="60.75" spans="1:1">
      <c r="A41" s="3" t="s">
        <v>209</v>
      </c>
    </row>
    <row r="42" ht="20.25" spans="1:1">
      <c r="A42" s="3" t="s">
        <v>210</v>
      </c>
    </row>
    <row r="43" ht="20.25" spans="1:1">
      <c r="A43" s="3" t="s">
        <v>211</v>
      </c>
    </row>
    <row r="44" ht="20.25" spans="1:1">
      <c r="A44" s="3" t="s">
        <v>212</v>
      </c>
    </row>
    <row r="45" ht="60.75" spans="1:1">
      <c r="A45" s="3" t="s">
        <v>213</v>
      </c>
    </row>
    <row r="46" ht="20.25" spans="1:1">
      <c r="A46" s="3" t="s">
        <v>214</v>
      </c>
    </row>
    <row r="47" ht="20.25" spans="1:1">
      <c r="A47" s="3" t="s">
        <v>215</v>
      </c>
    </row>
    <row r="48" ht="20.25" spans="1:1">
      <c r="A48" s="5" t="s">
        <v>216</v>
      </c>
    </row>
    <row r="49" ht="20.25" spans="1:1">
      <c r="A49" s="5" t="s">
        <v>217</v>
      </c>
    </row>
    <row r="50" ht="20.25" spans="1:1">
      <c r="A50" s="2" t="s">
        <v>218</v>
      </c>
    </row>
    <row r="51" ht="20.25" spans="1:1">
      <c r="A51" s="2" t="s">
        <v>219</v>
      </c>
    </row>
    <row r="52" ht="20.25" spans="1:1">
      <c r="A52" s="3" t="s">
        <v>220</v>
      </c>
    </row>
    <row r="53" ht="20.25" spans="1:1">
      <c r="A53" s="3" t="s">
        <v>221</v>
      </c>
    </row>
    <row r="54" ht="28.5" customHeight="1" spans="1:1">
      <c r="A54" s="3" t="s">
        <v>222</v>
      </c>
    </row>
    <row r="55" ht="60.75" spans="1:1">
      <c r="A55" s="3" t="s">
        <v>223</v>
      </c>
    </row>
    <row r="56" ht="40.5" spans="1:1">
      <c r="A56" s="3" t="s">
        <v>224</v>
      </c>
    </row>
    <row r="57" ht="20.25" spans="1:1">
      <c r="A57" s="3" t="s">
        <v>225</v>
      </c>
    </row>
    <row r="58" ht="81" spans="1:1">
      <c r="A58" s="3" t="s">
        <v>226</v>
      </c>
    </row>
    <row r="59" ht="60.75" spans="1:1">
      <c r="A59" s="3" t="s">
        <v>227</v>
      </c>
    </row>
    <row r="60" ht="20.25" spans="1:1">
      <c r="A60" s="6" t="s">
        <v>228</v>
      </c>
    </row>
    <row r="61" ht="20.25" spans="1:1">
      <c r="A61" s="6" t="s">
        <v>229</v>
      </c>
    </row>
    <row r="62" ht="20.25" spans="1:1">
      <c r="A62" s="6" t="s">
        <v>230</v>
      </c>
    </row>
    <row r="63" ht="20.25" spans="1:1">
      <c r="A63" s="6" t="s">
        <v>231</v>
      </c>
    </row>
    <row r="64" ht="20.25" spans="1:1">
      <c r="A64" s="6" t="s">
        <v>232</v>
      </c>
    </row>
    <row r="65" ht="20.25" spans="1:1">
      <c r="A65" s="6" t="s">
        <v>233</v>
      </c>
    </row>
    <row r="66" ht="20.25" spans="1:1">
      <c r="A66" s="6" t="s">
        <v>234</v>
      </c>
    </row>
    <row r="67" ht="20.25" spans="1:1">
      <c r="A67" s="6" t="s">
        <v>235</v>
      </c>
    </row>
    <row r="68" ht="20.25" spans="1:1">
      <c r="A68" s="6" t="s">
        <v>236</v>
      </c>
    </row>
    <row r="69" ht="20.25" spans="1:1">
      <c r="A69" s="6" t="s">
        <v>237</v>
      </c>
    </row>
    <row r="70" ht="20.25" spans="1:1">
      <c r="A70" s="6" t="s">
        <v>238</v>
      </c>
    </row>
    <row r="71" ht="14.25" spans="1:1">
      <c r="A71" s="7"/>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showGridLines="0" showZeros="0" workbookViewId="0">
      <selection activeCell="B9" sqref="B9"/>
    </sheetView>
  </sheetViews>
  <sheetFormatPr defaultColWidth="9.16666666666667" defaultRowHeight="12.75" customHeight="1"/>
  <cols>
    <col min="1" max="3" width="53.8333333333333" customWidth="1"/>
    <col min="4" max="10" width="9.16666666666667" customWidth="1"/>
    <col min="11" max="11" width="8.33333333333333" customWidth="1"/>
  </cols>
  <sheetData>
    <row r="1" customHeight="1" spans="1:3">
      <c r="A1" s="82"/>
      <c r="B1" s="83"/>
      <c r="C1" s="83"/>
    </row>
    <row r="2" ht="18.75" customHeight="1" spans="1:11">
      <c r="A2" s="84" t="s">
        <v>39</v>
      </c>
      <c r="B2" s="84"/>
      <c r="C2" s="84"/>
      <c r="D2" s="85"/>
      <c r="E2" s="85"/>
      <c r="F2" s="85"/>
      <c r="G2" s="85"/>
      <c r="H2" s="85"/>
      <c r="I2" s="85"/>
      <c r="J2" s="85"/>
      <c r="K2" s="85"/>
    </row>
    <row r="3" customHeight="1" spans="1:3">
      <c r="A3" s="83"/>
      <c r="B3" s="83"/>
      <c r="C3" s="83"/>
    </row>
    <row r="4" ht="20.25" customHeight="1" spans="1:3">
      <c r="A4" s="86" t="s">
        <v>1</v>
      </c>
      <c r="B4" s="87"/>
      <c r="C4" s="88" t="s">
        <v>2</v>
      </c>
    </row>
    <row r="5" ht="20.25" customHeight="1" spans="1:3">
      <c r="A5" s="89" t="s">
        <v>3</v>
      </c>
      <c r="B5" s="90"/>
      <c r="C5" s="152" t="s">
        <v>40</v>
      </c>
    </row>
    <row r="6" ht="20.25" customHeight="1" spans="1:3">
      <c r="A6" s="17" t="s">
        <v>5</v>
      </c>
      <c r="B6" s="17" t="s">
        <v>6</v>
      </c>
      <c r="C6" s="152"/>
    </row>
    <row r="7" ht="20.25" customHeight="1" spans="1:3">
      <c r="A7" s="17"/>
      <c r="B7" s="17"/>
      <c r="C7" s="152"/>
    </row>
    <row r="8" ht="36.75" customHeight="1" spans="1:5">
      <c r="A8" s="17"/>
      <c r="B8" s="119"/>
      <c r="C8" s="152"/>
      <c r="E8" s="9"/>
    </row>
    <row r="9" ht="22.5" customHeight="1" spans="1:5">
      <c r="A9" s="92" t="s">
        <v>17</v>
      </c>
      <c r="B9" s="93">
        <f>'表—部门收支总表（公   开）'!B9</f>
        <v>2898974.178</v>
      </c>
      <c r="C9" s="22"/>
      <c r="E9" s="9"/>
    </row>
    <row r="10" ht="21.75" customHeight="1" spans="1:6">
      <c r="A10" s="35" t="s">
        <v>19</v>
      </c>
      <c r="B10" s="153">
        <f>'表—部门收支总表（公   开）'!B10</f>
        <v>0</v>
      </c>
      <c r="C10" s="22"/>
      <c r="D10" s="9"/>
      <c r="F10" s="9"/>
    </row>
    <row r="11" ht="21.75" customHeight="1" spans="1:6">
      <c r="A11" s="35" t="s">
        <v>21</v>
      </c>
      <c r="B11" s="93"/>
      <c r="C11" s="134"/>
      <c r="D11" s="9"/>
      <c r="E11" s="9"/>
      <c r="F11" s="9"/>
    </row>
    <row r="12" ht="21.75" customHeight="1" spans="1:5">
      <c r="A12" s="35" t="s">
        <v>23</v>
      </c>
      <c r="B12" s="154">
        <f>'表—部门收支总表（公   开）'!B12</f>
        <v>0</v>
      </c>
      <c r="C12" s="22"/>
      <c r="D12" s="9"/>
      <c r="E12" s="9"/>
    </row>
    <row r="13" ht="21.75" customHeight="1" spans="1:6">
      <c r="A13" s="35" t="s">
        <v>25</v>
      </c>
      <c r="B13" s="93">
        <f>'表—部门收支总表（公   开）'!B13</f>
        <v>0</v>
      </c>
      <c r="C13" s="22"/>
      <c r="D13" s="9"/>
      <c r="E13" s="9"/>
      <c r="F13" s="9"/>
    </row>
    <row r="14" ht="21.75" customHeight="1" spans="1:6">
      <c r="A14" s="35" t="s">
        <v>27</v>
      </c>
      <c r="B14" s="155"/>
      <c r="C14" s="134"/>
      <c r="D14" s="9"/>
      <c r="E14" s="9"/>
      <c r="F14" s="9"/>
    </row>
    <row r="15" ht="21.75" customHeight="1" spans="1:9">
      <c r="A15" s="35" t="s">
        <v>29</v>
      </c>
      <c r="B15" s="155"/>
      <c r="C15" s="22"/>
      <c r="D15" s="9"/>
      <c r="E15" s="9"/>
      <c r="F15" s="9"/>
      <c r="G15" s="9"/>
      <c r="H15" s="9"/>
      <c r="I15" s="9"/>
    </row>
    <row r="16" ht="21.75" customHeight="1" spans="1:9">
      <c r="A16" s="92" t="s">
        <v>31</v>
      </c>
      <c r="B16" s="93">
        <f>'表—部门收支总表（公   开）'!B16</f>
        <v>0</v>
      </c>
      <c r="C16" s="22"/>
      <c r="D16" s="9"/>
      <c r="E16" s="9"/>
      <c r="F16" s="9"/>
      <c r="G16" s="9"/>
      <c r="H16" s="9"/>
      <c r="I16" s="9"/>
    </row>
    <row r="17" ht="21.75" customHeight="1" spans="1:10">
      <c r="A17" s="92"/>
      <c r="B17" s="154"/>
      <c r="C17" s="22"/>
      <c r="D17" s="9"/>
      <c r="E17" s="9"/>
      <c r="F17" s="9"/>
      <c r="G17" s="9"/>
      <c r="H17" s="9"/>
      <c r="I17" s="9"/>
      <c r="J17" s="9"/>
    </row>
    <row r="18" ht="21.75" customHeight="1" spans="1:10">
      <c r="A18" s="92"/>
      <c r="B18" s="93"/>
      <c r="C18" s="22"/>
      <c r="D18" s="9"/>
      <c r="E18" s="9"/>
      <c r="F18" s="9"/>
      <c r="G18" s="9"/>
      <c r="H18" s="9"/>
      <c r="I18" s="9"/>
      <c r="J18" s="9"/>
    </row>
    <row r="19" ht="21.75" customHeight="1" spans="1:9">
      <c r="A19" s="92"/>
      <c r="B19" s="98"/>
      <c r="C19" s="22"/>
      <c r="D19" s="9"/>
      <c r="E19" s="9"/>
      <c r="F19" s="9"/>
      <c r="G19" s="9"/>
      <c r="H19" s="9"/>
      <c r="I19" s="9"/>
    </row>
    <row r="20" ht="21.75" customHeight="1" spans="1:9">
      <c r="A20" s="156"/>
      <c r="B20" s="157"/>
      <c r="C20" s="22"/>
      <c r="D20" s="9"/>
      <c r="E20" s="9"/>
      <c r="F20" s="9"/>
      <c r="G20" s="9"/>
      <c r="H20" s="9"/>
      <c r="I20" s="9"/>
    </row>
    <row r="21" s="9" customFormat="1" ht="21.75" customHeight="1" spans="1:3">
      <c r="A21" s="35"/>
      <c r="B21" s="105"/>
      <c r="C21" s="22"/>
    </row>
    <row r="22" ht="21.75" customHeight="1" spans="1:8">
      <c r="A22" s="92" t="s">
        <v>37</v>
      </c>
      <c r="B22" s="93">
        <f>SUM(B9:B21)</f>
        <v>2898974.178</v>
      </c>
      <c r="C22" s="22"/>
      <c r="D22" s="9"/>
      <c r="E22" s="9"/>
      <c r="F22" s="9"/>
      <c r="G22" s="9"/>
      <c r="H22" s="9"/>
    </row>
    <row r="23" ht="9.75" customHeight="1" spans="2:7">
      <c r="B23" s="9"/>
      <c r="C23" s="9"/>
      <c r="D23" s="9"/>
      <c r="E23" s="9"/>
      <c r="F23" s="9"/>
      <c r="G23" s="9"/>
    </row>
    <row r="24" ht="9.75" customHeight="1" spans="2:7">
      <c r="B24" s="9"/>
      <c r="C24" s="9"/>
      <c r="D24" s="9"/>
      <c r="E24" s="9"/>
      <c r="F24" s="9"/>
      <c r="G24" s="9"/>
    </row>
    <row r="25" ht="9.75" customHeight="1" spans="2:6">
      <c r="B25" s="9"/>
      <c r="C25" s="9"/>
      <c r="D25" s="9"/>
      <c r="F25" s="9"/>
    </row>
    <row r="26" customHeight="1" spans="2:6">
      <c r="B26" s="9"/>
      <c r="C26" s="9"/>
      <c r="D26" s="9"/>
      <c r="F26" s="9"/>
    </row>
    <row r="27" customHeight="1" spans="2:6">
      <c r="B27" s="9"/>
      <c r="C27" s="9"/>
      <c r="F27" s="9"/>
    </row>
    <row r="28" customHeight="1" spans="2:5">
      <c r="B28" s="9"/>
      <c r="C28" s="9"/>
      <c r="E28" s="9"/>
    </row>
    <row r="29" customHeight="1" spans="4:5">
      <c r="D29" s="9"/>
      <c r="E29" s="9"/>
    </row>
    <row r="30" customHeight="1" spans="3:4">
      <c r="C30" s="9"/>
      <c r="D30" s="9"/>
    </row>
  </sheetData>
  <sheetProtection formatCells="0" formatColumns="0" formatRows="0"/>
  <mergeCells count="5">
    <mergeCell ref="A2:C2"/>
    <mergeCell ref="A5:B5"/>
    <mergeCell ref="A6:A8"/>
    <mergeCell ref="B6:B8"/>
    <mergeCell ref="C5:C8"/>
  </mergeCells>
  <pageMargins left="1.47916666666667" right="0.388888888888889" top="0.609027777777778" bottom="0.609027777777778" header="0.5" footer="0.5"/>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showGridLines="0" showZeros="0" workbookViewId="0">
      <selection activeCell="B6" sqref="B6:I6"/>
    </sheetView>
  </sheetViews>
  <sheetFormatPr defaultColWidth="9.16666666666667" defaultRowHeight="12.75" customHeight="1"/>
  <cols>
    <col min="1" max="1" width="30.6666666666667" customWidth="1"/>
    <col min="2" max="9" width="18.5" customWidth="1"/>
    <col min="10" max="17" width="9.16666666666667" customWidth="1"/>
    <col min="18" max="18" width="8.33333333333333" customWidth="1"/>
  </cols>
  <sheetData>
    <row r="1" customHeight="1" spans="1:9">
      <c r="A1" s="83"/>
      <c r="B1" s="83"/>
      <c r="C1" s="83"/>
      <c r="D1" s="83"/>
      <c r="E1" s="83"/>
      <c r="F1" s="83"/>
      <c r="G1" s="83"/>
      <c r="H1" s="83"/>
      <c r="I1" s="83"/>
    </row>
    <row r="2" ht="18.75" customHeight="1" spans="1:18">
      <c r="A2" s="84" t="s">
        <v>41</v>
      </c>
      <c r="B2" s="84"/>
      <c r="C2" s="84"/>
      <c r="D2" s="84"/>
      <c r="E2" s="84"/>
      <c r="F2" s="84"/>
      <c r="G2" s="84"/>
      <c r="H2" s="84"/>
      <c r="I2" s="84"/>
      <c r="J2" s="85"/>
      <c r="K2" s="85"/>
      <c r="L2" s="85"/>
      <c r="M2" s="85"/>
      <c r="N2" s="85"/>
      <c r="O2" s="85"/>
      <c r="P2" s="85"/>
      <c r="Q2" s="85"/>
      <c r="R2" s="85"/>
    </row>
    <row r="3" customHeight="1" spans="1:9">
      <c r="A3" s="83"/>
      <c r="B3" s="83"/>
      <c r="C3" s="83"/>
      <c r="D3" s="83"/>
      <c r="E3" s="83"/>
      <c r="F3" s="83"/>
      <c r="G3" s="83"/>
      <c r="H3" s="83"/>
      <c r="I3" s="83"/>
    </row>
    <row r="4" ht="20.25" customHeight="1" spans="1:9">
      <c r="A4" s="86" t="s">
        <v>1</v>
      </c>
      <c r="B4" s="147"/>
      <c r="C4" s="148"/>
      <c r="D4" s="148"/>
      <c r="E4" s="83"/>
      <c r="F4" s="149" t="s">
        <v>2</v>
      </c>
      <c r="G4" s="149"/>
      <c r="H4" s="149"/>
      <c r="I4" s="149"/>
    </row>
    <row r="5" ht="24" customHeight="1" spans="1:9">
      <c r="A5" s="89" t="s">
        <v>4</v>
      </c>
      <c r="B5" s="91"/>
      <c r="C5" s="91"/>
      <c r="D5" s="91"/>
      <c r="E5" s="91"/>
      <c r="F5" s="91"/>
      <c r="G5" s="91"/>
      <c r="H5" s="91"/>
      <c r="I5" s="91"/>
    </row>
    <row r="6" ht="24" customHeight="1" spans="1:10">
      <c r="A6" s="17" t="s">
        <v>5</v>
      </c>
      <c r="B6" s="17" t="s">
        <v>7</v>
      </c>
      <c r="C6" s="17"/>
      <c r="D6" s="17"/>
      <c r="E6" s="17"/>
      <c r="F6" s="17"/>
      <c r="G6" s="17"/>
      <c r="H6" s="17"/>
      <c r="I6" s="17"/>
      <c r="J6" s="9"/>
    </row>
    <row r="7" ht="24" customHeight="1" spans="1:9">
      <c r="A7" s="17"/>
      <c r="B7" s="17" t="s">
        <v>8</v>
      </c>
      <c r="C7" s="17" t="s">
        <v>9</v>
      </c>
      <c r="D7" s="17"/>
      <c r="E7" s="17" t="s">
        <v>10</v>
      </c>
      <c r="F7" s="17" t="s">
        <v>11</v>
      </c>
      <c r="G7" s="116" t="s">
        <v>12</v>
      </c>
      <c r="H7" s="116" t="s">
        <v>13</v>
      </c>
      <c r="I7" s="116" t="s">
        <v>14</v>
      </c>
    </row>
    <row r="8" ht="24" customHeight="1" spans="1:12">
      <c r="A8" s="17"/>
      <c r="B8" s="17"/>
      <c r="C8" s="150" t="s">
        <v>15</v>
      </c>
      <c r="D8" s="17" t="s">
        <v>42</v>
      </c>
      <c r="E8" s="17"/>
      <c r="F8" s="17"/>
      <c r="G8" s="151"/>
      <c r="H8" s="151"/>
      <c r="I8" s="151"/>
      <c r="L8" s="9"/>
    </row>
    <row r="9" ht="24" customHeight="1" spans="1:12">
      <c r="A9" s="132" t="s">
        <v>18</v>
      </c>
      <c r="B9" s="93">
        <f>SUM(B10:B12)</f>
        <v>2008974.178</v>
      </c>
      <c r="C9" s="93">
        <f t="shared" ref="C9:I9" si="0">SUM(C10:C12)</f>
        <v>2008974.178</v>
      </c>
      <c r="D9" s="93">
        <f t="shared" si="0"/>
        <v>2008974.178</v>
      </c>
      <c r="E9" s="93">
        <f t="shared" si="0"/>
        <v>0</v>
      </c>
      <c r="F9" s="93">
        <f t="shared" si="0"/>
        <v>0</v>
      </c>
      <c r="G9" s="93">
        <f t="shared" si="0"/>
        <v>0</v>
      </c>
      <c r="H9" s="93">
        <f t="shared" si="0"/>
        <v>0</v>
      </c>
      <c r="I9" s="93">
        <f t="shared" si="0"/>
        <v>0</v>
      </c>
      <c r="J9" s="9"/>
      <c r="L9" s="9"/>
    </row>
    <row r="10" ht="24" customHeight="1" spans="1:13">
      <c r="A10" s="106" t="s">
        <v>20</v>
      </c>
      <c r="B10" s="93">
        <f t="shared" ref="B10:B20" si="1">C10+E10+F10+G10+H10+I10</f>
        <v>1355292</v>
      </c>
      <c r="C10" s="93">
        <f>'表—部门收支总表（公   开）'!E10</f>
        <v>1355292</v>
      </c>
      <c r="D10" s="93">
        <f>'表—部门收支总表（公   开）'!F10</f>
        <v>1355292</v>
      </c>
      <c r="E10" s="93">
        <f>'表—部门收支总表（公   开）'!G10</f>
        <v>0</v>
      </c>
      <c r="F10" s="93">
        <f>'表—部门收支总表（公   开）'!H10</f>
        <v>0</v>
      </c>
      <c r="G10" s="93">
        <f>'表—部门收支总表（公   开）'!I10</f>
        <v>0</v>
      </c>
      <c r="H10" s="93">
        <f>'表—部门收支总表（公   开）'!J10</f>
        <v>0</v>
      </c>
      <c r="I10" s="93">
        <f>'表—部门收支总表（公   开）'!K10</f>
        <v>0</v>
      </c>
      <c r="J10" s="9"/>
      <c r="K10" s="9"/>
      <c r="M10" s="9"/>
    </row>
    <row r="11" ht="24" customHeight="1" spans="1:13">
      <c r="A11" s="106" t="s">
        <v>22</v>
      </c>
      <c r="B11" s="93">
        <f t="shared" si="1"/>
        <v>30200</v>
      </c>
      <c r="C11" s="93">
        <f>'表—部门收支总表（公   开）'!E11</f>
        <v>30200</v>
      </c>
      <c r="D11" s="93">
        <f>'表—部门收支总表（公   开）'!F11</f>
        <v>30200</v>
      </c>
      <c r="E11" s="93">
        <f>'表—部门收支总表（公   开）'!G11</f>
        <v>0</v>
      </c>
      <c r="F11" s="93">
        <f>'表—部门收支总表（公   开）'!H11</f>
        <v>0</v>
      </c>
      <c r="G11" s="93">
        <f>'表—部门收支总表（公   开）'!I11</f>
        <v>0</v>
      </c>
      <c r="H11" s="93">
        <f>'表—部门收支总表（公   开）'!J11</f>
        <v>0</v>
      </c>
      <c r="I11" s="93">
        <f>'表—部门收支总表（公   开）'!K11</f>
        <v>0</v>
      </c>
      <c r="J11" s="100"/>
      <c r="K11" s="9"/>
      <c r="L11" s="9"/>
      <c r="M11" s="9"/>
    </row>
    <row r="12" ht="24" customHeight="1" spans="1:12">
      <c r="A12" s="106" t="s">
        <v>24</v>
      </c>
      <c r="B12" s="93">
        <f t="shared" si="1"/>
        <v>623482.178</v>
      </c>
      <c r="C12" s="93">
        <f>'表—部门收支总表（公   开）'!E12</f>
        <v>623482.178</v>
      </c>
      <c r="D12" s="93">
        <f>'表—部门收支总表（公   开）'!F12</f>
        <v>623482.178</v>
      </c>
      <c r="E12" s="93">
        <f>'表—部门收支总表（公   开）'!G12</f>
        <v>0</v>
      </c>
      <c r="F12" s="93">
        <f>'表—部门收支总表（公   开）'!H12</f>
        <v>0</v>
      </c>
      <c r="G12" s="93">
        <f>'表—部门收支总表（公   开）'!I12</f>
        <v>0</v>
      </c>
      <c r="H12" s="93">
        <f>'表—部门收支总表（公   开）'!J12</f>
        <v>0</v>
      </c>
      <c r="I12" s="93">
        <f>'表—部门收支总表（公   开）'!K12</f>
        <v>0</v>
      </c>
      <c r="J12" s="9"/>
      <c r="K12" s="9"/>
      <c r="L12" s="9"/>
    </row>
    <row r="13" ht="24" customHeight="1" spans="1:13">
      <c r="A13" s="132" t="s">
        <v>26</v>
      </c>
      <c r="B13" s="93">
        <f>'表—部门收支总表（公   开）'!D13</f>
        <v>890000</v>
      </c>
      <c r="C13" s="93">
        <f>'表—部门收支总表（公   开）'!E13</f>
        <v>890000</v>
      </c>
      <c r="D13" s="93">
        <f>'表—部门收支总表（公   开）'!F13</f>
        <v>890000</v>
      </c>
      <c r="E13" s="93">
        <f t="shared" ref="E13:H13" si="2">SUM(E14:E20)</f>
        <v>0</v>
      </c>
      <c r="F13" s="93">
        <f t="shared" si="2"/>
        <v>0</v>
      </c>
      <c r="G13" s="93">
        <f t="shared" si="2"/>
        <v>0</v>
      </c>
      <c r="H13" s="93">
        <f t="shared" si="2"/>
        <v>0</v>
      </c>
      <c r="I13" s="93">
        <f>'表—部门收支总表（公   开）'!K13</f>
        <v>0</v>
      </c>
      <c r="J13" s="9"/>
      <c r="K13" s="9"/>
      <c r="L13" s="9"/>
      <c r="M13" s="9"/>
    </row>
    <row r="14" ht="24" customHeight="1" spans="1:13">
      <c r="A14" s="106" t="s">
        <v>28</v>
      </c>
      <c r="B14" s="93">
        <f t="shared" si="1"/>
        <v>890000</v>
      </c>
      <c r="C14" s="93">
        <f>'表—部门收支总表（公   开）'!E14</f>
        <v>890000</v>
      </c>
      <c r="D14" s="93">
        <f>'表—部门收支总表（公   开）'!F14</f>
        <v>890000</v>
      </c>
      <c r="E14" s="93">
        <f>'表—部门收支总表（公   开）'!G14</f>
        <v>0</v>
      </c>
      <c r="F14" s="93">
        <f>'表—部门收支总表（公   开）'!H14</f>
        <v>0</v>
      </c>
      <c r="G14" s="93">
        <f>'表—部门收支总表（公   开）'!I14</f>
        <v>0</v>
      </c>
      <c r="H14" s="93">
        <f>'表—部门收支总表（公   开）'!J14</f>
        <v>0</v>
      </c>
      <c r="I14" s="93">
        <f>'表—部门收支总表（公   开）'!K14</f>
        <v>0</v>
      </c>
      <c r="J14" s="100"/>
      <c r="K14" s="9"/>
      <c r="L14" s="9"/>
      <c r="M14" s="9"/>
    </row>
    <row r="15" ht="24" customHeight="1" spans="1:16">
      <c r="A15" s="106" t="s">
        <v>30</v>
      </c>
      <c r="B15" s="93">
        <f t="shared" si="1"/>
        <v>0</v>
      </c>
      <c r="C15" s="93">
        <f>'表—部门收支总表（公   开）'!E15</f>
        <v>0</v>
      </c>
      <c r="D15" s="93">
        <f>'表—部门收支总表（公   开）'!F15</f>
        <v>0</v>
      </c>
      <c r="E15" s="93">
        <f>'表—部门收支总表（公   开）'!G15</f>
        <v>0</v>
      </c>
      <c r="F15" s="93">
        <f>'表—部门收支总表（公   开）'!H15</f>
        <v>0</v>
      </c>
      <c r="G15" s="93">
        <f>'表—部门收支总表（公   开）'!I15</f>
        <v>0</v>
      </c>
      <c r="H15" s="93">
        <f>'表—部门收支总表（公   开）'!J15</f>
        <v>0</v>
      </c>
      <c r="I15" s="93">
        <f>'表—部门收支总表（公   开）'!K15</f>
        <v>0</v>
      </c>
      <c r="J15" s="9"/>
      <c r="K15" s="9"/>
      <c r="L15" s="9"/>
      <c r="M15" s="9"/>
      <c r="N15" s="9"/>
      <c r="O15" s="9"/>
      <c r="P15" s="9"/>
    </row>
    <row r="16" ht="24" customHeight="1" spans="1:16">
      <c r="A16" s="106" t="s">
        <v>32</v>
      </c>
      <c r="B16" s="93">
        <f t="shared" si="1"/>
        <v>0</v>
      </c>
      <c r="C16" s="93">
        <f>'表—部门收支总表（公   开）'!E16</f>
        <v>0</v>
      </c>
      <c r="D16" s="93">
        <f>'表—部门收支总表（公   开）'!F16</f>
        <v>0</v>
      </c>
      <c r="E16" s="93">
        <f>'表—部门收支总表（公   开）'!G16</f>
        <v>0</v>
      </c>
      <c r="F16" s="93">
        <f>'表—部门收支总表（公   开）'!H16</f>
        <v>0</v>
      </c>
      <c r="G16" s="93">
        <f>'表—部门收支总表（公   开）'!I16</f>
        <v>0</v>
      </c>
      <c r="H16" s="93">
        <f>'表—部门收支总表（公   开）'!J16</f>
        <v>0</v>
      </c>
      <c r="I16" s="93">
        <f>'表—部门收支总表（公   开）'!K16</f>
        <v>0</v>
      </c>
      <c r="J16" s="9"/>
      <c r="K16" s="9"/>
      <c r="L16" s="9"/>
      <c r="M16" s="9"/>
      <c r="N16" s="9"/>
      <c r="O16" s="9"/>
      <c r="P16" s="9"/>
    </row>
    <row r="17" ht="24" customHeight="1" spans="1:17">
      <c r="A17" s="106" t="s">
        <v>33</v>
      </c>
      <c r="B17" s="93">
        <f t="shared" si="1"/>
        <v>0</v>
      </c>
      <c r="C17" s="93">
        <f>'表—部门收支总表（公   开）'!E17</f>
        <v>0</v>
      </c>
      <c r="D17" s="93">
        <f>'表—部门收支总表（公   开）'!F17</f>
        <v>0</v>
      </c>
      <c r="E17" s="93">
        <f>'表—部门收支总表（公   开）'!G17</f>
        <v>0</v>
      </c>
      <c r="F17" s="93">
        <f>'表—部门收支总表（公   开）'!H17</f>
        <v>0</v>
      </c>
      <c r="G17" s="93">
        <f>'表—部门收支总表（公   开）'!I17</f>
        <v>0</v>
      </c>
      <c r="H17" s="93">
        <f>'表—部门收支总表（公   开）'!J17</f>
        <v>0</v>
      </c>
      <c r="I17" s="93">
        <f>'表—部门收支总表（公   开）'!K17</f>
        <v>0</v>
      </c>
      <c r="J17" s="9"/>
      <c r="K17" s="9"/>
      <c r="L17" s="9"/>
      <c r="M17" s="9"/>
      <c r="N17" s="9"/>
      <c r="O17" s="9"/>
      <c r="P17" s="9"/>
      <c r="Q17" s="9"/>
    </row>
    <row r="18" ht="24" customHeight="1" spans="1:17">
      <c r="A18" s="106" t="s">
        <v>34</v>
      </c>
      <c r="B18" s="93">
        <f t="shared" si="1"/>
        <v>0</v>
      </c>
      <c r="C18" s="93">
        <f>'表—部门收支总表（公   开）'!E18</f>
        <v>0</v>
      </c>
      <c r="D18" s="93">
        <f>'表—部门收支总表（公   开）'!F18</f>
        <v>0</v>
      </c>
      <c r="E18" s="93">
        <f>'表—部门收支总表（公   开）'!G18</f>
        <v>0</v>
      </c>
      <c r="F18" s="93">
        <f>'表—部门收支总表（公   开）'!H18</f>
        <v>0</v>
      </c>
      <c r="G18" s="93">
        <f>'表—部门收支总表（公   开）'!I18</f>
        <v>0</v>
      </c>
      <c r="H18" s="93">
        <f>'表—部门收支总表（公   开）'!J18</f>
        <v>0</v>
      </c>
      <c r="I18" s="93">
        <f>'表—部门收支总表（公   开）'!K18</f>
        <v>0</v>
      </c>
      <c r="J18" s="9"/>
      <c r="K18" s="9"/>
      <c r="L18" s="9"/>
      <c r="M18" s="9"/>
      <c r="N18" s="9"/>
      <c r="O18" s="9"/>
      <c r="P18" s="9"/>
      <c r="Q18" s="9"/>
    </row>
    <row r="19" ht="24" customHeight="1" spans="1:16">
      <c r="A19" s="106" t="s">
        <v>35</v>
      </c>
      <c r="B19" s="93">
        <f t="shared" si="1"/>
        <v>0</v>
      </c>
      <c r="C19" s="93">
        <f>'表—部门收支总表（公   开）'!E19</f>
        <v>0</v>
      </c>
      <c r="D19" s="93">
        <f>'表—部门收支总表（公   开）'!F19</f>
        <v>0</v>
      </c>
      <c r="E19" s="93">
        <f>'表—部门收支总表（公   开）'!G19</f>
        <v>0</v>
      </c>
      <c r="F19" s="93">
        <f>'表—部门收支总表（公   开）'!H19</f>
        <v>0</v>
      </c>
      <c r="G19" s="93">
        <f>'表—部门收支总表（公   开）'!I19</f>
        <v>0</v>
      </c>
      <c r="H19" s="93">
        <f>'表—部门收支总表（公   开）'!J19</f>
        <v>0</v>
      </c>
      <c r="I19" s="93">
        <f>'表—部门收支总表（公   开）'!K19</f>
        <v>0</v>
      </c>
      <c r="J19" s="9"/>
      <c r="K19" s="9"/>
      <c r="L19" s="9"/>
      <c r="M19" s="9"/>
      <c r="N19" s="9"/>
      <c r="O19" s="9"/>
      <c r="P19" s="9"/>
    </row>
    <row r="20" ht="24" customHeight="1" spans="1:16">
      <c r="A20" s="106" t="s">
        <v>36</v>
      </c>
      <c r="B20" s="93">
        <f t="shared" si="1"/>
        <v>0</v>
      </c>
      <c r="C20" s="93">
        <f>'表—部门收支总表（公   开）'!E20</f>
        <v>0</v>
      </c>
      <c r="D20" s="93">
        <f>'表—部门收支总表（公   开）'!F20</f>
        <v>0</v>
      </c>
      <c r="E20" s="93">
        <f>'表—部门收支总表（公   开）'!G20</f>
        <v>0</v>
      </c>
      <c r="F20" s="93">
        <f>'表—部门收支总表（公   开）'!H20</f>
        <v>0</v>
      </c>
      <c r="G20" s="93">
        <f>'表—部门收支总表（公   开）'!I20</f>
        <v>0</v>
      </c>
      <c r="H20" s="93">
        <f>'表—部门收支总表（公   开）'!J20</f>
        <v>0</v>
      </c>
      <c r="I20" s="93">
        <f>'表—部门收支总表（公   开）'!K20</f>
        <v>0</v>
      </c>
      <c r="J20" s="9"/>
      <c r="K20" s="9"/>
      <c r="L20" s="9"/>
      <c r="M20" s="9"/>
      <c r="N20" s="9"/>
      <c r="O20" s="9"/>
      <c r="P20" s="9"/>
    </row>
    <row r="21" s="9" customFormat="1" ht="24" customHeight="1" spans="1:9">
      <c r="A21" s="106"/>
      <c r="B21" s="134"/>
      <c r="C21" s="134"/>
      <c r="D21" s="134"/>
      <c r="E21" s="22"/>
      <c r="F21" s="22"/>
      <c r="G21" s="22"/>
      <c r="H21" s="22"/>
      <c r="I21" s="22"/>
    </row>
    <row r="22" ht="24" customHeight="1" spans="1:15">
      <c r="A22" s="132" t="s">
        <v>38</v>
      </c>
      <c r="B22" s="93">
        <f>B9+B13</f>
        <v>2898974.178</v>
      </c>
      <c r="C22" s="93">
        <f t="shared" ref="C22:I22" si="3">C9+C13</f>
        <v>2898974.178</v>
      </c>
      <c r="D22" s="93">
        <f t="shared" si="3"/>
        <v>2898974.178</v>
      </c>
      <c r="E22" s="93">
        <f t="shared" si="3"/>
        <v>0</v>
      </c>
      <c r="F22" s="93">
        <f t="shared" si="3"/>
        <v>0</v>
      </c>
      <c r="G22" s="93">
        <f t="shared" si="3"/>
        <v>0</v>
      </c>
      <c r="H22" s="93">
        <f t="shared" si="3"/>
        <v>0</v>
      </c>
      <c r="I22" s="93">
        <f t="shared" si="3"/>
        <v>0</v>
      </c>
      <c r="J22" s="9"/>
      <c r="K22" s="9"/>
      <c r="L22" s="9"/>
      <c r="M22" s="9"/>
      <c r="N22" s="9"/>
      <c r="O22" s="9"/>
    </row>
    <row r="23" ht="9.75" customHeight="1" spans="2:14">
      <c r="B23" s="9"/>
      <c r="C23" s="9"/>
      <c r="D23" s="9"/>
      <c r="E23" s="9"/>
      <c r="F23" s="9"/>
      <c r="G23" s="9"/>
      <c r="H23" s="9"/>
      <c r="I23" s="9"/>
      <c r="J23" s="9"/>
      <c r="K23" s="9"/>
      <c r="L23" s="9"/>
      <c r="M23" s="9"/>
      <c r="N23" s="9"/>
    </row>
    <row r="24" ht="9.75" customHeight="1" spans="1:14">
      <c r="A24" s="9"/>
      <c r="C24" s="9"/>
      <c r="D24" s="9"/>
      <c r="H24" s="9"/>
      <c r="I24" s="9"/>
      <c r="J24" s="9"/>
      <c r="K24" s="9"/>
      <c r="L24" s="9"/>
      <c r="M24" s="9"/>
      <c r="N24" s="9"/>
    </row>
    <row r="25" ht="9.75" customHeight="1" spans="4:13">
      <c r="D25" s="9"/>
      <c r="E25" s="9"/>
      <c r="F25" s="9"/>
      <c r="G25" s="9"/>
      <c r="H25" s="9"/>
      <c r="I25" s="9"/>
      <c r="J25" s="9"/>
      <c r="K25" s="9"/>
      <c r="M25" s="9"/>
    </row>
    <row r="26" customHeight="1" spans="5:13">
      <c r="E26" s="9"/>
      <c r="F26" s="9"/>
      <c r="G26" s="9"/>
      <c r="I26" s="9"/>
      <c r="J26" s="9"/>
      <c r="K26" s="9"/>
      <c r="M26" s="9"/>
    </row>
    <row r="27" customHeight="1" spans="5:13">
      <c r="E27" s="9"/>
      <c r="F27" s="9"/>
      <c r="G27" s="9"/>
      <c r="H27" s="9"/>
      <c r="I27" s="9"/>
      <c r="J27" s="9"/>
      <c r="M27" s="9"/>
    </row>
    <row r="28" customHeight="1" spans="1:12">
      <c r="A28" s="9"/>
      <c r="E28" s="9"/>
      <c r="F28" s="9"/>
      <c r="G28" s="9"/>
      <c r="H28" s="9"/>
      <c r="I28" s="9"/>
      <c r="J28" s="9"/>
      <c r="L28" s="9"/>
    </row>
    <row r="29" customHeight="1" spans="1:12">
      <c r="A29" s="9"/>
      <c r="F29" s="9"/>
      <c r="G29" s="9"/>
      <c r="H29" s="9"/>
      <c r="I29" s="9"/>
      <c r="K29" s="9"/>
      <c r="L29" s="9"/>
    </row>
    <row r="30" customHeight="1" spans="10:11">
      <c r="J30" s="9"/>
      <c r="K30" s="9"/>
    </row>
    <row r="31" customHeight="1" spans="1:9">
      <c r="A31" s="9"/>
      <c r="H31" s="9"/>
      <c r="I31" s="9"/>
    </row>
    <row r="32" customHeight="1" spans="1:8">
      <c r="A32" s="9"/>
      <c r="B32" s="9"/>
      <c r="C32" s="9"/>
      <c r="F32" s="9"/>
      <c r="G32" s="9"/>
      <c r="H32" s="9"/>
    </row>
    <row r="33" customHeight="1" spans="3:5">
      <c r="C33" s="9"/>
      <c r="D33" s="9"/>
      <c r="E33" s="9"/>
    </row>
  </sheetData>
  <sheetProtection formatCells="0" formatColumns="0" formatRows="0"/>
  <mergeCells count="12">
    <mergeCell ref="A2:I2"/>
    <mergeCell ref="F4:I4"/>
    <mergeCell ref="A5:I5"/>
    <mergeCell ref="B6:I6"/>
    <mergeCell ref="C7:D7"/>
    <mergeCell ref="A6:A8"/>
    <mergeCell ref="B7:B8"/>
    <mergeCell ref="E7:E8"/>
    <mergeCell ref="F7:F8"/>
    <mergeCell ref="G7:G8"/>
    <mergeCell ref="H7:H8"/>
    <mergeCell ref="I7:I8"/>
  </mergeCells>
  <pageMargins left="0.76875" right="0.388888888888889" top="0.609027777777778" bottom="0.609027777777778" header="0.5" footer="0.5"/>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showGridLines="0" showZeros="0" workbookViewId="0">
      <selection activeCell="I12" sqref="I12"/>
    </sheetView>
  </sheetViews>
  <sheetFormatPr defaultColWidth="9.16666666666667" defaultRowHeight="11.25"/>
  <cols>
    <col min="1" max="1" width="22.5" customWidth="1"/>
    <col min="2" max="2" width="19.8333333333333" customWidth="1"/>
    <col min="3" max="3" width="20.1666666666667" customWidth="1"/>
    <col min="4" max="8" width="11.8333333333333" customWidth="1"/>
    <col min="9" max="12" width="15.3333333333333" customWidth="1"/>
    <col min="13" max="14" width="11.8333333333333" customWidth="1"/>
  </cols>
  <sheetData>
    <row r="1" ht="12.75" customHeight="1" spans="1:1">
      <c r="A1" s="130"/>
    </row>
    <row r="2" ht="30.75" customHeight="1" spans="1:14">
      <c r="A2" s="34" t="s">
        <v>43</v>
      </c>
      <c r="B2" s="34"/>
      <c r="C2" s="34"/>
      <c r="D2" s="34"/>
      <c r="E2" s="34"/>
      <c r="F2" s="34"/>
      <c r="G2" s="34"/>
      <c r="H2" s="34"/>
      <c r="I2" s="34"/>
      <c r="J2" s="34"/>
      <c r="K2" s="34"/>
      <c r="L2" s="34"/>
      <c r="M2" s="34"/>
      <c r="N2" s="34"/>
    </row>
    <row r="3" ht="12.75" customHeight="1"/>
    <row r="4" ht="17.25" customHeight="1" spans="1:14">
      <c r="A4" s="9"/>
      <c r="B4" s="136"/>
      <c r="N4" s="143" t="s">
        <v>2</v>
      </c>
    </row>
    <row r="5" ht="18" customHeight="1" spans="1:14">
      <c r="A5" s="137" t="s">
        <v>44</v>
      </c>
      <c r="B5" s="17" t="s">
        <v>45</v>
      </c>
      <c r="C5" s="17"/>
      <c r="D5" s="17"/>
      <c r="E5" s="17"/>
      <c r="F5" s="17"/>
      <c r="G5" s="17"/>
      <c r="H5" s="17"/>
      <c r="I5" s="144" t="s">
        <v>46</v>
      </c>
      <c r="J5" s="17"/>
      <c r="K5" s="17"/>
      <c r="L5" s="17"/>
      <c r="M5" s="17"/>
      <c r="N5" s="17"/>
    </row>
    <row r="6" ht="22.5" customHeight="1" spans="1:14">
      <c r="A6" s="137"/>
      <c r="B6" s="18" t="s">
        <v>47</v>
      </c>
      <c r="C6" s="138" t="s">
        <v>48</v>
      </c>
      <c r="D6" s="18" t="s">
        <v>10</v>
      </c>
      <c r="E6" s="18" t="s">
        <v>11</v>
      </c>
      <c r="F6" s="18" t="s">
        <v>13</v>
      </c>
      <c r="G6" s="139" t="s">
        <v>12</v>
      </c>
      <c r="H6" s="138" t="s">
        <v>49</v>
      </c>
      <c r="I6" s="17" t="s">
        <v>47</v>
      </c>
      <c r="J6" s="17" t="s">
        <v>50</v>
      </c>
      <c r="K6" s="17"/>
      <c r="L6" s="17"/>
      <c r="M6" s="17"/>
      <c r="N6" s="116" t="s">
        <v>51</v>
      </c>
    </row>
    <row r="7" ht="22.5" customHeight="1" spans="1:14">
      <c r="A7" s="140"/>
      <c r="B7" s="119"/>
      <c r="C7" s="139"/>
      <c r="D7" s="119"/>
      <c r="E7" s="119"/>
      <c r="F7" s="119"/>
      <c r="G7" s="138"/>
      <c r="H7" s="139"/>
      <c r="I7" s="119"/>
      <c r="J7" s="17" t="s">
        <v>15</v>
      </c>
      <c r="K7" s="145" t="s">
        <v>52</v>
      </c>
      <c r="L7" s="145" t="s">
        <v>53</v>
      </c>
      <c r="M7" s="145" t="s">
        <v>54</v>
      </c>
      <c r="N7" s="139"/>
    </row>
    <row r="8" ht="22.5" customHeight="1" spans="1:15">
      <c r="A8" s="141" t="s">
        <v>55</v>
      </c>
      <c r="B8" s="93">
        <v>2898974.178</v>
      </c>
      <c r="C8" s="93">
        <v>2898974.178</v>
      </c>
      <c r="D8" s="93">
        <v>0</v>
      </c>
      <c r="E8" s="93">
        <v>0</v>
      </c>
      <c r="F8" s="93">
        <v>0</v>
      </c>
      <c r="G8" s="93">
        <v>0</v>
      </c>
      <c r="H8" s="93">
        <v>0</v>
      </c>
      <c r="I8" s="93">
        <v>2898974.178</v>
      </c>
      <c r="J8" s="93">
        <v>2008974.178</v>
      </c>
      <c r="K8" s="93">
        <v>1355292</v>
      </c>
      <c r="L8" s="93">
        <v>30200</v>
      </c>
      <c r="M8" s="93">
        <v>623482.178</v>
      </c>
      <c r="N8" s="93">
        <v>890000</v>
      </c>
      <c r="O8" s="9"/>
    </row>
    <row r="9" ht="24.95" customHeight="1" spans="1:14">
      <c r="A9" s="141" t="s">
        <v>55</v>
      </c>
      <c r="B9" s="142">
        <v>2898974.178</v>
      </c>
      <c r="C9" s="142">
        <v>2898974.178</v>
      </c>
      <c r="D9" s="142">
        <v>0</v>
      </c>
      <c r="E9" s="142">
        <v>0</v>
      </c>
      <c r="F9" s="142"/>
      <c r="G9" s="142"/>
      <c r="H9" s="142">
        <v>0</v>
      </c>
      <c r="I9" s="142">
        <v>2898974.178</v>
      </c>
      <c r="J9" s="142">
        <v>2008974.178</v>
      </c>
      <c r="K9" s="142">
        <v>1355292</v>
      </c>
      <c r="L9" s="142">
        <v>30200</v>
      </c>
      <c r="M9" s="142">
        <v>623482.178</v>
      </c>
      <c r="N9" s="142">
        <v>890000</v>
      </c>
    </row>
    <row r="10" ht="24.95" customHeight="1" spans="1:14">
      <c r="A10" s="141"/>
      <c r="B10" s="141">
        <v>0</v>
      </c>
      <c r="C10" s="141"/>
      <c r="D10" s="141"/>
      <c r="E10" s="141"/>
      <c r="F10" s="141"/>
      <c r="G10" s="141"/>
      <c r="H10" s="141"/>
      <c r="I10" s="141">
        <v>0</v>
      </c>
      <c r="J10" s="141">
        <v>0</v>
      </c>
      <c r="K10" s="146"/>
      <c r="L10" s="141"/>
      <c r="M10" s="141"/>
      <c r="N10" s="141"/>
    </row>
    <row r="11" ht="24.95" customHeight="1" spans="1:15">
      <c r="A11" s="141"/>
      <c r="B11" s="141">
        <v>0</v>
      </c>
      <c r="C11" s="141"/>
      <c r="D11" s="141"/>
      <c r="E11" s="141"/>
      <c r="F11" s="141"/>
      <c r="G11" s="141"/>
      <c r="H11" s="141"/>
      <c r="I11" s="141">
        <v>0</v>
      </c>
      <c r="J11" s="141">
        <v>0</v>
      </c>
      <c r="K11" s="146"/>
      <c r="L11" s="141"/>
      <c r="M11" s="141"/>
      <c r="N11" s="141"/>
      <c r="O11" s="9"/>
    </row>
    <row r="12" ht="24.95" customHeight="1"/>
    <row r="13" ht="24.95" customHeight="1"/>
    <row r="14" ht="24.95" customHeight="1"/>
    <row r="15" ht="24.95" customHeight="1"/>
    <row r="16" ht="24.95" customHeight="1"/>
    <row r="17" ht="24.95" customHeight="1"/>
    <row r="18" ht="24.95" customHeight="1"/>
    <row r="19" ht="24.95" customHeight="1"/>
  </sheetData>
  <sheetProtection formatCells="0" formatColumns="0" formatRows="0"/>
  <mergeCells count="14">
    <mergeCell ref="A2:N2"/>
    <mergeCell ref="B5:H5"/>
    <mergeCell ref="I5:N5"/>
    <mergeCell ref="J6:M6"/>
    <mergeCell ref="A5:A7"/>
    <mergeCell ref="B6:B7"/>
    <mergeCell ref="C6:C7"/>
    <mergeCell ref="D6:D7"/>
    <mergeCell ref="E6:E7"/>
    <mergeCell ref="F6:F7"/>
    <mergeCell ref="G6:G7"/>
    <mergeCell ref="H6:H7"/>
    <mergeCell ref="I6:I7"/>
    <mergeCell ref="N6:N7"/>
  </mergeCells>
  <pageMargins left="0.960416666666667" right="0.55" top="0.786805555555556" bottom="0.786805555555556" header="0.5" footer="0.5"/>
  <pageSetup paperSize="9"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topLeftCell="A4" workbookViewId="0">
      <selection activeCell="C10" sqref="C10"/>
    </sheetView>
  </sheetViews>
  <sheetFormatPr defaultColWidth="9.16666666666667" defaultRowHeight="12.75" customHeight="1"/>
  <cols>
    <col min="1" max="4" width="43.3333333333333" customWidth="1"/>
    <col min="5" max="12" width="9.16666666666667" customWidth="1"/>
    <col min="13" max="13" width="8.33333333333333" customWidth="1"/>
  </cols>
  <sheetData>
    <row r="1" customHeight="1" spans="1:1">
      <c r="A1" s="130" t="s">
        <v>56</v>
      </c>
    </row>
    <row r="2" ht="18.75" customHeight="1" spans="1:13">
      <c r="A2" s="84" t="s">
        <v>57</v>
      </c>
      <c r="B2" s="84"/>
      <c r="C2" s="84"/>
      <c r="D2" s="84"/>
      <c r="E2" s="85"/>
      <c r="F2" s="85"/>
      <c r="G2" s="85"/>
      <c r="H2" s="85"/>
      <c r="I2" s="85"/>
      <c r="J2" s="85"/>
      <c r="K2" s="85"/>
      <c r="L2" s="85"/>
      <c r="M2" s="85"/>
    </row>
    <row r="3" customHeight="1" spans="1:4">
      <c r="A3" s="83"/>
      <c r="B3" s="83"/>
      <c r="C3" s="83"/>
      <c r="D3" s="83"/>
    </row>
    <row r="4" ht="20.25" customHeight="1" spans="1:4">
      <c r="A4" s="86" t="s">
        <v>1</v>
      </c>
      <c r="B4" s="87"/>
      <c r="C4" s="82"/>
      <c r="D4" s="131" t="s">
        <v>2</v>
      </c>
    </row>
    <row r="5" ht="23.25" customHeight="1" spans="1:4">
      <c r="A5" s="89" t="s">
        <v>3</v>
      </c>
      <c r="B5" s="90"/>
      <c r="C5" s="89" t="s">
        <v>4</v>
      </c>
      <c r="D5" s="91"/>
    </row>
    <row r="6" ht="23.25" customHeight="1" spans="1:5">
      <c r="A6" s="17" t="s">
        <v>58</v>
      </c>
      <c r="B6" s="17" t="s">
        <v>59</v>
      </c>
      <c r="C6" s="17" t="s">
        <v>60</v>
      </c>
      <c r="D6" s="17" t="s">
        <v>61</v>
      </c>
      <c r="E6" s="9"/>
    </row>
    <row r="7" ht="23.25" customHeight="1" spans="1:4">
      <c r="A7" s="17"/>
      <c r="B7" s="17"/>
      <c r="C7" s="17"/>
      <c r="D7" s="17"/>
    </row>
    <row r="8" ht="23.25" customHeight="1" spans="1:7">
      <c r="A8" s="17"/>
      <c r="B8" s="17"/>
      <c r="C8" s="17"/>
      <c r="D8" s="17"/>
      <c r="G8" s="9"/>
    </row>
    <row r="9" ht="23.25" customHeight="1" spans="1:7">
      <c r="A9" s="92" t="s">
        <v>17</v>
      </c>
      <c r="B9" s="93">
        <f>'表—部门收支总表（公   开）'!B9</f>
        <v>2898974.178</v>
      </c>
      <c r="C9" s="132" t="s">
        <v>18</v>
      </c>
      <c r="D9" s="93">
        <f>'表—部门收支总表（公   开）'!F9</f>
        <v>2008974.178</v>
      </c>
      <c r="E9" s="9"/>
      <c r="G9" s="9"/>
    </row>
    <row r="10" ht="23.25" customHeight="1" spans="1:8">
      <c r="A10" s="95"/>
      <c r="B10" s="98"/>
      <c r="C10" s="106" t="s">
        <v>20</v>
      </c>
      <c r="D10" s="93">
        <f>'表—部门收支总表（公   开）'!F10</f>
        <v>1355292</v>
      </c>
      <c r="E10" s="9"/>
      <c r="F10" s="9"/>
      <c r="H10" s="9"/>
    </row>
    <row r="11" ht="23.25" customHeight="1" spans="1:8">
      <c r="A11" s="95"/>
      <c r="B11" s="98"/>
      <c r="C11" s="106" t="s">
        <v>22</v>
      </c>
      <c r="D11" s="93">
        <f>'表—部门收支总表（公   开）'!F11</f>
        <v>30200</v>
      </c>
      <c r="E11" s="100"/>
      <c r="F11" s="9"/>
      <c r="G11" s="9"/>
      <c r="H11" s="9"/>
    </row>
    <row r="12" ht="23.25" customHeight="1" spans="1:7">
      <c r="A12" s="95"/>
      <c r="B12" s="98"/>
      <c r="C12" s="106" t="s">
        <v>24</v>
      </c>
      <c r="D12" s="93">
        <f>'表—部门收支总表（公   开）'!F12</f>
        <v>623482.178</v>
      </c>
      <c r="E12" s="9"/>
      <c r="F12" s="9"/>
      <c r="G12" s="9"/>
    </row>
    <row r="13" ht="23.25" customHeight="1" spans="1:8">
      <c r="A13" s="95"/>
      <c r="B13" s="98"/>
      <c r="C13" s="132" t="s">
        <v>26</v>
      </c>
      <c r="D13" s="93">
        <f>'表—部门收支总表（公   开）'!F13</f>
        <v>890000</v>
      </c>
      <c r="E13" s="9"/>
      <c r="F13" s="9"/>
      <c r="G13" s="9"/>
      <c r="H13" s="9"/>
    </row>
    <row r="14" ht="23.25" customHeight="1" spans="1:8">
      <c r="A14" s="95"/>
      <c r="B14" s="98"/>
      <c r="C14" s="106" t="s">
        <v>28</v>
      </c>
      <c r="D14" s="93">
        <f>'表—部门收支总表（公   开）'!F14</f>
        <v>890000</v>
      </c>
      <c r="E14" s="100"/>
      <c r="F14" s="9"/>
      <c r="G14" s="9"/>
      <c r="H14" s="9"/>
    </row>
    <row r="15" ht="23.25" customHeight="1" spans="1:11">
      <c r="A15" s="95"/>
      <c r="B15" s="98"/>
      <c r="C15" s="106" t="s">
        <v>30</v>
      </c>
      <c r="D15" s="93">
        <f>'表—部门收支总表（公   开）'!F15</f>
        <v>0</v>
      </c>
      <c r="E15" s="9"/>
      <c r="F15" s="9"/>
      <c r="G15" s="9"/>
      <c r="H15" s="9"/>
      <c r="I15" s="9"/>
      <c r="J15" s="9"/>
      <c r="K15" s="9"/>
    </row>
    <row r="16" ht="23.25" customHeight="1" spans="1:11">
      <c r="A16" s="104"/>
      <c r="B16" s="98"/>
      <c r="C16" s="106" t="s">
        <v>32</v>
      </c>
      <c r="D16" s="93">
        <f>'表—部门收支总表（公   开）'!F16</f>
        <v>0</v>
      </c>
      <c r="E16" s="9"/>
      <c r="F16" s="9"/>
      <c r="G16" s="9"/>
      <c r="H16" s="9"/>
      <c r="I16" s="9"/>
      <c r="J16" s="9"/>
      <c r="K16" s="9"/>
    </row>
    <row r="17" ht="23.25" customHeight="1" spans="1:12">
      <c r="A17" s="104"/>
      <c r="B17" s="98"/>
      <c r="C17" s="106" t="s">
        <v>33</v>
      </c>
      <c r="D17" s="93">
        <f>'表—部门收支总表（公   开）'!F17</f>
        <v>0</v>
      </c>
      <c r="E17" s="9"/>
      <c r="F17" s="9"/>
      <c r="G17" s="9"/>
      <c r="H17" s="9"/>
      <c r="I17" s="9"/>
      <c r="J17" s="9"/>
      <c r="K17" s="9"/>
      <c r="L17" s="9"/>
    </row>
    <row r="18" ht="23.25" customHeight="1" spans="1:12">
      <c r="A18" s="95"/>
      <c r="B18" s="98"/>
      <c r="C18" s="106" t="s">
        <v>34</v>
      </c>
      <c r="D18" s="93">
        <f>'表—部门收支总表（公   开）'!F18</f>
        <v>0</v>
      </c>
      <c r="E18" s="9"/>
      <c r="F18" s="9"/>
      <c r="G18" s="9"/>
      <c r="H18" s="9"/>
      <c r="I18" s="9"/>
      <c r="J18" s="9"/>
      <c r="K18" s="9"/>
      <c r="L18" s="9"/>
    </row>
    <row r="19" ht="23.25" customHeight="1" spans="1:11">
      <c r="A19" s="95"/>
      <c r="B19" s="98"/>
      <c r="C19" s="106" t="s">
        <v>35</v>
      </c>
      <c r="D19" s="93">
        <f>'表—部门收支总表（公   开）'!F19</f>
        <v>0</v>
      </c>
      <c r="E19" s="9"/>
      <c r="F19" s="9"/>
      <c r="G19" s="9"/>
      <c r="H19" s="9"/>
      <c r="I19" s="9"/>
      <c r="J19" s="9"/>
      <c r="K19" s="9"/>
    </row>
    <row r="20" ht="23.25" customHeight="1" spans="1:11">
      <c r="A20" s="95"/>
      <c r="B20" s="133"/>
      <c r="C20" s="106" t="s">
        <v>36</v>
      </c>
      <c r="D20" s="93">
        <f>'表—部门收支总表（公   开）'!F20</f>
        <v>0</v>
      </c>
      <c r="E20" s="9"/>
      <c r="F20" s="9"/>
      <c r="G20" s="9"/>
      <c r="H20" s="9"/>
      <c r="I20" s="9"/>
      <c r="J20" s="9"/>
      <c r="K20" s="9"/>
    </row>
    <row r="21" s="9" customFormat="1" ht="23.25" customHeight="1" spans="1:4">
      <c r="A21" s="95"/>
      <c r="B21" s="134"/>
      <c r="C21" s="106"/>
      <c r="D21" s="134"/>
    </row>
    <row r="22" ht="23.25" customHeight="1" spans="1:10">
      <c r="A22" s="92" t="s">
        <v>37</v>
      </c>
      <c r="B22" s="93">
        <f>SUM(B9:B21)</f>
        <v>2898974.178</v>
      </c>
      <c r="C22" s="132" t="s">
        <v>38</v>
      </c>
      <c r="D22" s="135">
        <f>D9+D13</f>
        <v>2898974.178</v>
      </c>
      <c r="E22" s="9"/>
      <c r="F22" s="9"/>
      <c r="G22" s="9"/>
      <c r="H22" s="9"/>
      <c r="I22" s="9"/>
      <c r="J22" s="9"/>
    </row>
    <row r="23" ht="9.75" customHeight="1" spans="2:9">
      <c r="B23" s="9"/>
      <c r="D23" s="9"/>
      <c r="E23" s="9"/>
      <c r="F23" s="9"/>
      <c r="G23" s="9"/>
      <c r="H23" s="9"/>
      <c r="I23" s="9"/>
    </row>
    <row r="24" ht="9.75" customHeight="1" spans="2:9">
      <c r="B24" s="9"/>
      <c r="C24" s="9"/>
      <c r="D24" s="9"/>
      <c r="E24" s="9"/>
      <c r="F24" s="9"/>
      <c r="G24" s="9"/>
      <c r="H24" s="9"/>
      <c r="I24" s="9"/>
    </row>
    <row r="25" ht="9.75" customHeight="1" spans="2:8">
      <c r="B25" s="9"/>
      <c r="D25" s="9"/>
      <c r="E25" s="9"/>
      <c r="F25" s="9"/>
      <c r="H25" s="9"/>
    </row>
    <row r="26" customHeight="1" spans="2:8">
      <c r="B26" s="9"/>
      <c r="E26" s="9"/>
      <c r="F26" s="9"/>
      <c r="H26" s="9"/>
    </row>
    <row r="27" customHeight="1" spans="2:8">
      <c r="B27" s="9"/>
      <c r="E27" s="9"/>
      <c r="H27" s="9"/>
    </row>
    <row r="28" customHeight="1" spans="2:7">
      <c r="B28" s="9"/>
      <c r="C28" s="9"/>
      <c r="E28" s="9"/>
      <c r="G28" s="9"/>
    </row>
    <row r="29" customHeight="1" spans="3:7">
      <c r="C29" s="9"/>
      <c r="F29" s="9"/>
      <c r="G29" s="9"/>
    </row>
    <row r="30" customHeight="1" spans="5:6">
      <c r="E30" s="9"/>
      <c r="F30" s="9"/>
    </row>
    <row r="31" customHeight="1" spans="3:3">
      <c r="C31" s="9"/>
    </row>
    <row r="32" customHeight="1" spans="3:3">
      <c r="C32" s="9"/>
    </row>
    <row r="33" customHeight="1" spans="4:4">
      <c r="D33" s="9"/>
    </row>
  </sheetData>
  <sheetProtection formatCells="0" formatColumns="0" formatRows="0"/>
  <mergeCells count="7">
    <mergeCell ref="A2:D2"/>
    <mergeCell ref="A5:B5"/>
    <mergeCell ref="C5:D5"/>
    <mergeCell ref="A6:A8"/>
    <mergeCell ref="B6:B8"/>
    <mergeCell ref="C6:C8"/>
    <mergeCell ref="D6:D8"/>
  </mergeCells>
  <pageMargins left="0.76875" right="0.388888888888889" top="0.609027777777778" bottom="0.609027777777778" header="0.5" footer="0.5"/>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showGridLines="0" showZeros="0" workbookViewId="0">
      <selection activeCell="G11" sqref="G11"/>
    </sheetView>
  </sheetViews>
  <sheetFormatPr defaultColWidth="9.16666666666667" defaultRowHeight="12.75" customHeight="1"/>
  <cols>
    <col min="1" max="1" width="6.5" customWidth="1"/>
    <col min="2" max="2" width="5.16666666666667" customWidth="1"/>
    <col min="3" max="3" width="5.5" customWidth="1"/>
    <col min="4" max="4" width="21.8333333333333" customWidth="1"/>
    <col min="5" max="5" width="48.3333333333333" customWidth="1"/>
    <col min="6" max="7" width="17.6666666666667" customWidth="1"/>
    <col min="8" max="8" width="15.3333333333333" customWidth="1"/>
    <col min="9" max="9" width="14.1666666666667" customWidth="1"/>
    <col min="10" max="10" width="12.3333333333333" customWidth="1"/>
    <col min="11" max="11" width="12.1666666666667" customWidth="1"/>
  </cols>
  <sheetData>
    <row r="1" customHeight="1" spans="1:11">
      <c r="A1" s="82"/>
      <c r="B1" s="83"/>
      <c r="C1" s="83"/>
      <c r="D1" s="83"/>
      <c r="E1" s="83"/>
      <c r="F1" s="83"/>
      <c r="G1" s="83"/>
      <c r="H1" s="83"/>
      <c r="I1" s="83"/>
      <c r="J1" s="83"/>
      <c r="K1" s="83"/>
    </row>
    <row r="2" ht="29.25" customHeight="1" spans="1:11">
      <c r="A2" s="34" t="s">
        <v>62</v>
      </c>
      <c r="B2" s="34"/>
      <c r="C2" s="34"/>
      <c r="D2" s="34"/>
      <c r="E2" s="34"/>
      <c r="F2" s="34"/>
      <c r="G2" s="34"/>
      <c r="H2" s="34"/>
      <c r="I2" s="34"/>
      <c r="J2" s="34"/>
      <c r="K2" s="34"/>
    </row>
    <row r="3" ht="15.75" customHeight="1" spans="1:11">
      <c r="A3" s="108"/>
      <c r="B3" s="83"/>
      <c r="C3" s="83"/>
      <c r="D3" s="109"/>
      <c r="E3" s="110"/>
      <c r="F3" s="111"/>
      <c r="G3" s="112"/>
      <c r="H3" s="113"/>
      <c r="I3" s="113"/>
      <c r="J3" s="113"/>
      <c r="K3" s="129" t="s">
        <v>2</v>
      </c>
    </row>
    <row r="4" ht="15.75" customHeight="1" spans="1:11">
      <c r="A4" s="17" t="s">
        <v>63</v>
      </c>
      <c r="B4" s="17"/>
      <c r="C4" s="17"/>
      <c r="D4" s="18" t="s">
        <v>44</v>
      </c>
      <c r="E4" s="17" t="s">
        <v>64</v>
      </c>
      <c r="F4" s="17" t="s">
        <v>65</v>
      </c>
      <c r="G4" s="17"/>
      <c r="H4" s="17"/>
      <c r="I4" s="17"/>
      <c r="J4" s="17"/>
      <c r="K4" s="17"/>
    </row>
    <row r="5" ht="15.75" customHeight="1" spans="1:11">
      <c r="A5" s="114" t="s">
        <v>66</v>
      </c>
      <c r="B5" s="114" t="s">
        <v>67</v>
      </c>
      <c r="C5" s="114" t="s">
        <v>68</v>
      </c>
      <c r="D5" s="17"/>
      <c r="E5" s="17"/>
      <c r="F5" s="115" t="s">
        <v>8</v>
      </c>
      <c r="G5" s="116" t="s">
        <v>50</v>
      </c>
      <c r="H5" s="116"/>
      <c r="I5" s="116"/>
      <c r="J5" s="116"/>
      <c r="K5" s="116" t="s">
        <v>69</v>
      </c>
    </row>
    <row r="6" ht="15.75" customHeight="1" spans="1:11">
      <c r="A6" s="114"/>
      <c r="B6" s="114"/>
      <c r="C6" s="114"/>
      <c r="D6" s="17"/>
      <c r="E6" s="17"/>
      <c r="F6" s="115"/>
      <c r="G6" s="116" t="s">
        <v>70</v>
      </c>
      <c r="H6" s="117" t="s">
        <v>71</v>
      </c>
      <c r="I6" s="117" t="s">
        <v>72</v>
      </c>
      <c r="J6" s="117" t="s">
        <v>54</v>
      </c>
      <c r="K6" s="116"/>
    </row>
    <row r="7" ht="15.75" customHeight="1" spans="1:11">
      <c r="A7" s="118" t="s">
        <v>73</v>
      </c>
      <c r="B7" s="118" t="s">
        <v>73</v>
      </c>
      <c r="C7" s="118" t="s">
        <v>73</v>
      </c>
      <c r="D7" s="119"/>
      <c r="E7" s="119"/>
      <c r="F7" s="120"/>
      <c r="G7" s="121"/>
      <c r="H7" s="122"/>
      <c r="I7" s="122"/>
      <c r="J7" s="122"/>
      <c r="K7" s="121"/>
    </row>
    <row r="8" ht="39.95" customHeight="1" spans="1:12">
      <c r="A8" s="123" t="s">
        <v>74</v>
      </c>
      <c r="B8" s="124" t="s">
        <v>75</v>
      </c>
      <c r="C8" s="124" t="s">
        <v>76</v>
      </c>
      <c r="D8" s="22" t="s">
        <v>55</v>
      </c>
      <c r="E8" s="22" t="s">
        <v>77</v>
      </c>
      <c r="F8" s="93">
        <f t="shared" ref="F8:K8" si="0">SUM(F9:F11)</f>
        <v>2898974.178</v>
      </c>
      <c r="G8" s="93">
        <f t="shared" si="0"/>
        <v>2008974.178</v>
      </c>
      <c r="H8" s="93">
        <f t="shared" si="0"/>
        <v>1355292</v>
      </c>
      <c r="I8" s="93">
        <f t="shared" si="0"/>
        <v>30200</v>
      </c>
      <c r="J8" s="93">
        <f t="shared" si="0"/>
        <v>623482.178</v>
      </c>
      <c r="K8" s="93">
        <f t="shared" si="0"/>
        <v>890000</v>
      </c>
      <c r="L8" s="9"/>
    </row>
    <row r="9" ht="39.95" customHeight="1" spans="1:12">
      <c r="A9" s="123" t="s">
        <v>74</v>
      </c>
      <c r="B9" s="124" t="s">
        <v>75</v>
      </c>
      <c r="C9" s="124" t="s">
        <v>76</v>
      </c>
      <c r="D9" s="22" t="s">
        <v>55</v>
      </c>
      <c r="E9" s="22" t="s">
        <v>77</v>
      </c>
      <c r="F9" s="125">
        <f>G9+K9</f>
        <v>2898974.178</v>
      </c>
      <c r="G9" s="126">
        <f>SUM(H9:J9)</f>
        <v>2008974.178</v>
      </c>
      <c r="H9" s="125">
        <f>'表—部门收支总表（公   开）'!F10</f>
        <v>1355292</v>
      </c>
      <c r="I9" s="125">
        <f>'表—部门收支总表（公   开）'!F11</f>
        <v>30200</v>
      </c>
      <c r="J9" s="125">
        <f>'表—部门收支总表（公   开）'!F12</f>
        <v>623482.178</v>
      </c>
      <c r="K9" s="125">
        <f>'表—部门收支总表（公   开）'!F13</f>
        <v>890000</v>
      </c>
      <c r="L9" s="9"/>
    </row>
    <row r="10" ht="39.95" customHeight="1" spans="1:12">
      <c r="A10" s="124"/>
      <c r="B10" s="124"/>
      <c r="C10" s="124"/>
      <c r="D10" s="22"/>
      <c r="E10" s="22"/>
      <c r="F10" s="127">
        <f>G10+K10</f>
        <v>0</v>
      </c>
      <c r="G10" s="128">
        <f>SUM(H10:J10)</f>
        <v>0</v>
      </c>
      <c r="H10" s="22"/>
      <c r="I10" s="22"/>
      <c r="J10" s="22"/>
      <c r="K10" s="22"/>
      <c r="L10" s="9"/>
    </row>
    <row r="11" ht="39.95" customHeight="1" spans="1:12">
      <c r="A11" s="124"/>
      <c r="B11" s="124"/>
      <c r="C11" s="124"/>
      <c r="D11" s="22"/>
      <c r="E11" s="22"/>
      <c r="F11" s="127">
        <f>G11+K11</f>
        <v>0</v>
      </c>
      <c r="G11" s="128">
        <f>SUM(H11:J11)</f>
        <v>0</v>
      </c>
      <c r="H11" s="22"/>
      <c r="I11" s="22"/>
      <c r="J11" s="22"/>
      <c r="K11" s="22"/>
      <c r="L11" s="9"/>
    </row>
    <row r="12" ht="39.95" customHeight="1" spans="6:6">
      <c r="F12" s="9"/>
    </row>
    <row r="13" ht="9.75" customHeight="1" spans="6:6">
      <c r="F13" s="9"/>
    </row>
    <row r="14" ht="9.75" customHeight="1" spans="6:6">
      <c r="F14" s="9"/>
    </row>
  </sheetData>
  <sheetProtection formatCells="0" formatColumns="0" formatRows="0"/>
  <mergeCells count="15">
    <mergeCell ref="A2:K2"/>
    <mergeCell ref="A4:C4"/>
    <mergeCell ref="F4:K4"/>
    <mergeCell ref="G5:J5"/>
    <mergeCell ref="A5:A6"/>
    <mergeCell ref="B5:B6"/>
    <mergeCell ref="C5:C6"/>
    <mergeCell ref="D4:D7"/>
    <mergeCell ref="E4:E7"/>
    <mergeCell ref="F5:F7"/>
    <mergeCell ref="G6:G7"/>
    <mergeCell ref="H6:H7"/>
    <mergeCell ref="I6:I7"/>
    <mergeCell ref="J6:J7"/>
    <mergeCell ref="K5:K7"/>
  </mergeCells>
  <pageMargins left="0.936805555555556" right="0.751388888888889" top="0.786805555555556" bottom="0.786805555555556" header="0.5" footer="0.5"/>
  <pageSetup paperSize="9" scale="7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workbookViewId="0">
      <selection activeCell="A12" sqref="A12"/>
    </sheetView>
  </sheetViews>
  <sheetFormatPr defaultColWidth="9.16666666666667" defaultRowHeight="12.75" customHeight="1"/>
  <cols>
    <col min="1" max="4" width="43.8333333333333" customWidth="1"/>
    <col min="5" max="12" width="9.16666666666667" customWidth="1"/>
    <col min="13" max="13" width="8.33333333333333" customWidth="1"/>
  </cols>
  <sheetData>
    <row r="1" customHeight="1" spans="1:4">
      <c r="A1" s="82"/>
      <c r="B1" s="83"/>
      <c r="C1" s="83"/>
      <c r="D1" s="83"/>
    </row>
    <row r="2" ht="18.75" customHeight="1" spans="1:13">
      <c r="A2" s="84" t="s">
        <v>78</v>
      </c>
      <c r="B2" s="84"/>
      <c r="C2" s="84"/>
      <c r="D2" s="84"/>
      <c r="E2" s="85"/>
      <c r="F2" s="85"/>
      <c r="G2" s="85"/>
      <c r="H2" s="85"/>
      <c r="I2" s="85"/>
      <c r="J2" s="85"/>
      <c r="K2" s="85"/>
      <c r="L2" s="85"/>
      <c r="M2" s="85"/>
    </row>
    <row r="3" customHeight="1" spans="1:4">
      <c r="A3" s="83"/>
      <c r="B3" s="83"/>
      <c r="C3" s="83"/>
      <c r="D3" s="83"/>
    </row>
    <row r="4" ht="20.25" customHeight="1" spans="1:4">
      <c r="A4" s="86" t="s">
        <v>1</v>
      </c>
      <c r="B4" s="87"/>
      <c r="C4" s="82"/>
      <c r="D4" s="88" t="s">
        <v>2</v>
      </c>
    </row>
    <row r="5" ht="20.25" customHeight="1" spans="1:4">
      <c r="A5" s="89" t="s">
        <v>3</v>
      </c>
      <c r="B5" s="90"/>
      <c r="C5" s="89" t="s">
        <v>4</v>
      </c>
      <c r="D5" s="91"/>
    </row>
    <row r="6" ht="20.25" customHeight="1" spans="1:5">
      <c r="A6" s="17" t="s">
        <v>58</v>
      </c>
      <c r="B6" s="17" t="s">
        <v>59</v>
      </c>
      <c r="C6" s="17" t="s">
        <v>60</v>
      </c>
      <c r="D6" s="17" t="s">
        <v>79</v>
      </c>
      <c r="E6" s="9"/>
    </row>
    <row r="7" ht="12" customHeight="1" spans="1:4">
      <c r="A7" s="17"/>
      <c r="B7" s="17"/>
      <c r="C7" s="17"/>
      <c r="D7" s="17"/>
    </row>
    <row r="8" ht="3.75" hidden="1" customHeight="1" spans="1:7">
      <c r="A8" s="17"/>
      <c r="B8" s="17"/>
      <c r="C8" s="17"/>
      <c r="D8" s="17"/>
      <c r="G8" s="9"/>
    </row>
    <row r="9" ht="22.5" customHeight="1" spans="1:7">
      <c r="A9" s="92" t="s">
        <v>80</v>
      </c>
      <c r="B9" s="93">
        <f>'表—部门收支总表（公   开）'!B12</f>
        <v>0</v>
      </c>
      <c r="C9" s="94" t="s">
        <v>18</v>
      </c>
      <c r="D9" s="93">
        <f>SUM(D10:D12)</f>
        <v>0</v>
      </c>
      <c r="E9" s="9"/>
      <c r="G9" s="9"/>
    </row>
    <row r="10" ht="21.75" customHeight="1" spans="1:8">
      <c r="A10" s="95"/>
      <c r="B10" s="96"/>
      <c r="C10" s="97" t="s">
        <v>20</v>
      </c>
      <c r="D10" s="93">
        <f>'表—部门收支总表（公   开）'!G10</f>
        <v>0</v>
      </c>
      <c r="E10" s="9"/>
      <c r="F10" s="9"/>
      <c r="H10" s="9"/>
    </row>
    <row r="11" ht="21.75" customHeight="1" spans="1:8">
      <c r="A11" s="95"/>
      <c r="B11" s="98"/>
      <c r="C11" s="99" t="s">
        <v>22</v>
      </c>
      <c r="D11" s="93">
        <f>'表—部门收支总表（公   开）'!G11</f>
        <v>0</v>
      </c>
      <c r="E11" s="100"/>
      <c r="F11" s="9"/>
      <c r="G11" s="9"/>
      <c r="H11" s="9"/>
    </row>
    <row r="12" ht="21.75" customHeight="1" spans="1:7">
      <c r="A12" s="95"/>
      <c r="B12" s="101"/>
      <c r="C12" s="97" t="s">
        <v>24</v>
      </c>
      <c r="D12" s="93">
        <f>'表—部门收支总表（公   开）'!G12</f>
        <v>0</v>
      </c>
      <c r="E12" s="9"/>
      <c r="F12" s="9"/>
      <c r="G12" s="9"/>
    </row>
    <row r="13" ht="21.75" customHeight="1" spans="1:8">
      <c r="A13" s="95"/>
      <c r="B13" s="98"/>
      <c r="C13" s="102" t="s">
        <v>26</v>
      </c>
      <c r="D13" s="93">
        <f>SUM(D14:D20)</f>
        <v>0</v>
      </c>
      <c r="E13" s="9"/>
      <c r="F13" s="9"/>
      <c r="G13" s="9"/>
      <c r="H13" s="9"/>
    </row>
    <row r="14" ht="21.75" customHeight="1" spans="1:8">
      <c r="A14" s="95"/>
      <c r="B14" s="103"/>
      <c r="C14" s="97" t="s">
        <v>28</v>
      </c>
      <c r="D14" s="93">
        <f>'表—部门收支总表（公   开）'!G14</f>
        <v>0</v>
      </c>
      <c r="E14" s="100"/>
      <c r="F14" s="9"/>
      <c r="G14" s="9"/>
      <c r="H14" s="9"/>
    </row>
    <row r="15" ht="21.75" customHeight="1" spans="1:11">
      <c r="A15" s="95"/>
      <c r="B15" s="103"/>
      <c r="C15" s="99" t="s">
        <v>30</v>
      </c>
      <c r="D15" s="93">
        <f>'表—部门收支总表（公   开）'!G15</f>
        <v>0</v>
      </c>
      <c r="E15" s="9"/>
      <c r="F15" s="9"/>
      <c r="G15" s="9"/>
      <c r="H15" s="9"/>
      <c r="I15" s="9"/>
      <c r="J15" s="9"/>
      <c r="K15" s="9"/>
    </row>
    <row r="16" ht="21.75" customHeight="1" spans="1:11">
      <c r="A16" s="104"/>
      <c r="B16" s="98"/>
      <c r="C16" s="99" t="s">
        <v>32</v>
      </c>
      <c r="D16" s="93">
        <f>'表—部门收支总表（公   开）'!G16</f>
        <v>0</v>
      </c>
      <c r="E16" s="9"/>
      <c r="F16" s="9"/>
      <c r="G16" s="9"/>
      <c r="H16" s="9"/>
      <c r="I16" s="9"/>
      <c r="J16" s="9"/>
      <c r="K16" s="9"/>
    </row>
    <row r="17" ht="21.75" customHeight="1" spans="1:12">
      <c r="A17" s="104"/>
      <c r="B17" s="101"/>
      <c r="C17" s="97" t="s">
        <v>33</v>
      </c>
      <c r="D17" s="93">
        <f>'表—部门收支总表（公   开）'!G17</f>
        <v>0</v>
      </c>
      <c r="E17" s="9"/>
      <c r="F17" s="9"/>
      <c r="G17" s="9"/>
      <c r="H17" s="9"/>
      <c r="I17" s="9"/>
      <c r="J17" s="9"/>
      <c r="K17" s="9"/>
      <c r="L17" s="9"/>
    </row>
    <row r="18" ht="21.75" customHeight="1" spans="1:12">
      <c r="A18" s="104"/>
      <c r="B18" s="98"/>
      <c r="C18" s="97" t="s">
        <v>34</v>
      </c>
      <c r="D18" s="93">
        <f>'表—部门收支总表（公   开）'!G18</f>
        <v>0</v>
      </c>
      <c r="E18" s="9"/>
      <c r="F18" s="9"/>
      <c r="G18" s="9"/>
      <c r="H18" s="9"/>
      <c r="I18" s="9"/>
      <c r="J18" s="9"/>
      <c r="K18" s="9"/>
      <c r="L18" s="9"/>
    </row>
    <row r="19" ht="21.75" customHeight="1" spans="1:11">
      <c r="A19" s="104"/>
      <c r="B19" s="98"/>
      <c r="C19" s="97" t="s">
        <v>35</v>
      </c>
      <c r="D19" s="93">
        <f>'表—部门收支总表（公   开）'!G19</f>
        <v>0</v>
      </c>
      <c r="E19" s="9"/>
      <c r="F19" s="9"/>
      <c r="G19" s="9"/>
      <c r="H19" s="9"/>
      <c r="I19" s="9"/>
      <c r="J19" s="9"/>
      <c r="K19" s="9"/>
    </row>
    <row r="20" ht="21.75" customHeight="1" spans="1:11">
      <c r="A20" s="95"/>
      <c r="B20" s="25"/>
      <c r="C20" s="97" t="s">
        <v>36</v>
      </c>
      <c r="D20" s="93">
        <f>'表—部门收支总表（公   开）'!G20</f>
        <v>0</v>
      </c>
      <c r="E20" s="9"/>
      <c r="F20" s="9"/>
      <c r="G20" s="9"/>
      <c r="H20" s="9"/>
      <c r="I20" s="9"/>
      <c r="J20" s="9"/>
      <c r="K20" s="9"/>
    </row>
    <row r="21" s="9" customFormat="1" ht="21.75" customHeight="1" spans="1:4">
      <c r="A21" s="95"/>
      <c r="B21" s="105"/>
      <c r="C21" s="106"/>
      <c r="D21" s="22"/>
    </row>
    <row r="22" ht="21.75" customHeight="1" spans="1:10">
      <c r="A22" s="92" t="s">
        <v>37</v>
      </c>
      <c r="B22" s="93">
        <f>SUM(B9:B21)</f>
        <v>0</v>
      </c>
      <c r="C22" s="94" t="s">
        <v>38</v>
      </c>
      <c r="D22" s="93">
        <f>D9+D13</f>
        <v>0</v>
      </c>
      <c r="E22" s="9"/>
      <c r="F22" s="9"/>
      <c r="G22" s="9"/>
      <c r="H22" s="9"/>
      <c r="I22" s="9"/>
      <c r="J22" s="9"/>
    </row>
    <row r="23" ht="22.5" customHeight="1" spans="1:9">
      <c r="A23" s="107" t="s">
        <v>81</v>
      </c>
      <c r="B23" s="9"/>
      <c r="D23" s="9"/>
      <c r="E23" s="9"/>
      <c r="F23" s="9"/>
      <c r="G23" s="9"/>
      <c r="H23" s="9"/>
      <c r="I23" s="9"/>
    </row>
    <row r="24" ht="9.75" customHeight="1" spans="2:9">
      <c r="B24" s="9"/>
      <c r="C24" s="9"/>
      <c r="E24" s="9"/>
      <c r="F24" s="9"/>
      <c r="G24" s="9"/>
      <c r="H24" s="9"/>
      <c r="I24" s="9"/>
    </row>
    <row r="25" ht="9.75" customHeight="1" spans="2:8">
      <c r="B25" s="9"/>
      <c r="D25" s="9"/>
      <c r="E25" s="9"/>
      <c r="F25" s="9"/>
      <c r="H25" s="9"/>
    </row>
    <row r="26" customHeight="1" spans="2:8">
      <c r="B26" s="9"/>
      <c r="D26" s="9"/>
      <c r="E26" s="9"/>
      <c r="F26" s="9"/>
      <c r="H26" s="9"/>
    </row>
    <row r="27" customHeight="1" spans="2:8">
      <c r="B27" s="9"/>
      <c r="D27" s="9"/>
      <c r="E27" s="9"/>
      <c r="H27" s="9"/>
    </row>
    <row r="28" customHeight="1" spans="2:7">
      <c r="B28" s="9"/>
      <c r="C28" s="9"/>
      <c r="D28" s="9"/>
      <c r="E28" s="9"/>
      <c r="G28" s="9"/>
    </row>
    <row r="29" customHeight="1" spans="3:7">
      <c r="C29" s="9"/>
      <c r="F29" s="9"/>
      <c r="G29" s="9"/>
    </row>
    <row r="30" customHeight="1" spans="5:6">
      <c r="E30" s="9"/>
      <c r="F30" s="9"/>
    </row>
    <row r="31" customHeight="1" spans="3:3">
      <c r="C31" s="9"/>
    </row>
    <row r="32" customHeight="1" spans="3:3">
      <c r="C32" s="9"/>
    </row>
    <row r="33" customHeight="1" spans="4:4">
      <c r="D33" s="9"/>
    </row>
  </sheetData>
  <sheetProtection formatCells="0" formatColumns="0" formatRows="0"/>
  <mergeCells count="7">
    <mergeCell ref="A2:D2"/>
    <mergeCell ref="A5:B5"/>
    <mergeCell ref="C5:D5"/>
    <mergeCell ref="A6:A8"/>
    <mergeCell ref="B6:B8"/>
    <mergeCell ref="C6:C8"/>
    <mergeCell ref="D6:D8"/>
  </mergeCells>
  <pageMargins left="1.01875" right="0.388888888888889" top="0.609027777777778" bottom="0.609027777777778" header="0.5" footer="0.5"/>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GridLines="0" showZeros="0" workbookViewId="0">
      <selection activeCell="H17" sqref="H17"/>
    </sheetView>
  </sheetViews>
  <sheetFormatPr defaultColWidth="9.16666666666667" defaultRowHeight="14.25"/>
  <cols>
    <col min="1" max="1" width="7" style="42" customWidth="1"/>
    <col min="2" max="2" width="5.33333333333333" style="42" customWidth="1"/>
    <col min="3" max="3" width="4.83333333333333" style="42" customWidth="1"/>
    <col min="4" max="4" width="31.3333333333333" style="42" customWidth="1"/>
    <col min="5" max="5" width="20.1666666666667" style="42" customWidth="1"/>
    <col min="6" max="6" width="21.6666666666667" style="42" customWidth="1"/>
    <col min="7" max="7" width="25.1666666666667" style="42" customWidth="1"/>
    <col min="8" max="9" width="14.5" style="42" customWidth="1"/>
    <col min="10" max="10" width="15.1666666666667" style="42" customWidth="1"/>
    <col min="11" max="16384" width="9.16666666666667" style="42"/>
  </cols>
  <sheetData>
    <row r="1" s="42" customFormat="1" ht="24.75" customHeight="1" spans="1:9">
      <c r="A1" s="44"/>
      <c r="B1" s="44"/>
      <c r="C1" s="44"/>
      <c r="D1" s="44"/>
      <c r="E1" s="44"/>
      <c r="F1" s="44"/>
      <c r="G1" s="44"/>
      <c r="H1" s="44"/>
      <c r="I1" s="44"/>
    </row>
    <row r="2" s="42" customFormat="1" ht="27" customHeight="1" spans="1:9">
      <c r="A2" s="45" t="s">
        <v>82</v>
      </c>
      <c r="B2" s="45"/>
      <c r="C2" s="45"/>
      <c r="D2" s="45"/>
      <c r="E2" s="45"/>
      <c r="F2" s="45"/>
      <c r="G2" s="45"/>
      <c r="H2" s="45"/>
      <c r="I2" s="45"/>
    </row>
    <row r="3" s="42" customFormat="1" ht="18.75" customHeight="1" spans="1:9">
      <c r="A3" s="44"/>
      <c r="B3" s="44"/>
      <c r="C3" s="44"/>
      <c r="D3" s="46"/>
      <c r="E3" s="47"/>
      <c r="F3" s="48"/>
      <c r="G3" s="48"/>
      <c r="H3" s="46"/>
      <c r="I3" s="80" t="s">
        <v>2</v>
      </c>
    </row>
    <row r="4" s="42" customFormat="1" ht="18.75" customHeight="1" spans="1:9">
      <c r="A4" s="49" t="s">
        <v>63</v>
      </c>
      <c r="B4" s="50"/>
      <c r="C4" s="51"/>
      <c r="D4" s="52" t="s">
        <v>83</v>
      </c>
      <c r="E4" s="53" t="s">
        <v>84</v>
      </c>
      <c r="F4" s="53"/>
      <c r="G4" s="53"/>
      <c r="H4" s="53"/>
      <c r="I4" s="53"/>
    </row>
    <row r="5" s="42" customFormat="1" ht="18.75" customHeight="1" spans="1:9">
      <c r="A5" s="54" t="s">
        <v>66</v>
      </c>
      <c r="B5" s="54" t="s">
        <v>67</v>
      </c>
      <c r="C5" s="55"/>
      <c r="D5" s="52"/>
      <c r="E5" s="56" t="s">
        <v>47</v>
      </c>
      <c r="F5" s="56" t="s">
        <v>85</v>
      </c>
      <c r="G5" s="56"/>
      <c r="H5" s="57" t="s">
        <v>86</v>
      </c>
      <c r="I5" s="81" t="s">
        <v>87</v>
      </c>
    </row>
    <row r="6" s="42" customFormat="1" ht="26.25" customHeight="1" spans="1:9">
      <c r="A6" s="55"/>
      <c r="B6" s="55"/>
      <c r="C6" s="58"/>
      <c r="D6" s="52"/>
      <c r="E6" s="56"/>
      <c r="F6" s="56" t="s">
        <v>15</v>
      </c>
      <c r="G6" s="56" t="s">
        <v>88</v>
      </c>
      <c r="H6" s="57"/>
      <c r="I6" s="81"/>
    </row>
    <row r="7" s="42" customFormat="1" ht="26.25" customHeight="1" spans="1:9">
      <c r="A7" s="59"/>
      <c r="B7" s="60"/>
      <c r="C7" s="61"/>
      <c r="D7" s="62" t="s">
        <v>89</v>
      </c>
      <c r="E7" s="63">
        <f t="shared" ref="E7:I7" si="0">E8+E16+E32</f>
        <v>2008974.178</v>
      </c>
      <c r="F7" s="63">
        <f t="shared" si="0"/>
        <v>2008974.178</v>
      </c>
      <c r="G7" s="63">
        <f t="shared" si="0"/>
        <v>2008974.178</v>
      </c>
      <c r="H7" s="63">
        <f t="shared" si="0"/>
        <v>0</v>
      </c>
      <c r="I7" s="63">
        <f t="shared" si="0"/>
        <v>0</v>
      </c>
    </row>
    <row r="8" s="43" customFormat="1" ht="16.5" customHeight="1" spans="1:9">
      <c r="A8" s="64">
        <v>301</v>
      </c>
      <c r="B8" s="64"/>
      <c r="C8" s="65"/>
      <c r="D8" s="66" t="s">
        <v>90</v>
      </c>
      <c r="E8" s="63">
        <f t="shared" ref="E8:E40" si="1">SUM(F8+H8+I8)</f>
        <v>1968760.178</v>
      </c>
      <c r="F8" s="63">
        <f>SUM(F9:F15)</f>
        <v>1968760.178</v>
      </c>
      <c r="G8" s="63">
        <f>SUM(G9:G15)</f>
        <v>1968760.178</v>
      </c>
      <c r="H8" s="63"/>
      <c r="I8" s="63"/>
    </row>
    <row r="9" s="43" customFormat="1" ht="16.5" customHeight="1" spans="1:9">
      <c r="A9" s="64" t="s">
        <v>91</v>
      </c>
      <c r="B9" s="64" t="s">
        <v>92</v>
      </c>
      <c r="C9" s="65"/>
      <c r="D9" s="67" t="s">
        <v>93</v>
      </c>
      <c r="E9" s="63">
        <f t="shared" si="1"/>
        <v>1017288</v>
      </c>
      <c r="F9" s="68">
        <f t="shared" ref="F9:F41" si="2">SUM(G9)</f>
        <v>1017288</v>
      </c>
      <c r="G9" s="69">
        <v>1017288</v>
      </c>
      <c r="H9" s="70"/>
      <c r="I9" s="70"/>
    </row>
    <row r="10" s="43" customFormat="1" ht="16.5" customHeight="1" spans="1:9">
      <c r="A10" s="64" t="s">
        <v>91</v>
      </c>
      <c r="B10" s="64" t="s">
        <v>76</v>
      </c>
      <c r="C10" s="65"/>
      <c r="D10" s="67" t="s">
        <v>94</v>
      </c>
      <c r="E10" s="63">
        <f t="shared" si="1"/>
        <v>283404</v>
      </c>
      <c r="F10" s="68">
        <f t="shared" si="2"/>
        <v>283404</v>
      </c>
      <c r="G10" s="68">
        <v>283404</v>
      </c>
      <c r="H10" s="70"/>
      <c r="I10" s="70"/>
    </row>
    <row r="11" s="43" customFormat="1" ht="16.5" customHeight="1" spans="1:9">
      <c r="A11" s="64" t="s">
        <v>91</v>
      </c>
      <c r="B11" s="64" t="s">
        <v>95</v>
      </c>
      <c r="C11" s="65"/>
      <c r="D11" s="67" t="s">
        <v>96</v>
      </c>
      <c r="E11" s="63">
        <f t="shared" si="1"/>
        <v>103103</v>
      </c>
      <c r="F11" s="68">
        <f t="shared" si="2"/>
        <v>103103</v>
      </c>
      <c r="G11" s="70">
        <v>103103</v>
      </c>
      <c r="H11" s="70"/>
      <c r="I11" s="70"/>
    </row>
    <row r="12" s="43" customFormat="1" ht="16.5" customHeight="1" spans="1:9">
      <c r="A12" s="64" t="s">
        <v>91</v>
      </c>
      <c r="B12" s="64" t="s">
        <v>97</v>
      </c>
      <c r="C12" s="65"/>
      <c r="D12" s="67" t="s">
        <v>98</v>
      </c>
      <c r="E12" s="63">
        <f t="shared" si="1"/>
        <v>509165.178</v>
      </c>
      <c r="F12" s="68">
        <f t="shared" si="2"/>
        <v>509165.178</v>
      </c>
      <c r="G12" s="70">
        <v>509165.178</v>
      </c>
      <c r="H12" s="70"/>
      <c r="I12" s="70"/>
    </row>
    <row r="13" s="43" customFormat="1" ht="16.5" customHeight="1" spans="1:9">
      <c r="A13" s="64" t="s">
        <v>91</v>
      </c>
      <c r="B13" s="64" t="s">
        <v>99</v>
      </c>
      <c r="C13" s="65"/>
      <c r="D13" s="67" t="s">
        <v>100</v>
      </c>
      <c r="E13" s="63">
        <f t="shared" si="1"/>
        <v>0</v>
      </c>
      <c r="F13" s="68">
        <f t="shared" si="2"/>
        <v>0</v>
      </c>
      <c r="G13" s="70"/>
      <c r="H13" s="70"/>
      <c r="I13" s="70"/>
    </row>
    <row r="14" s="43" customFormat="1" ht="21" customHeight="1" spans="1:9">
      <c r="A14" s="64" t="s">
        <v>101</v>
      </c>
      <c r="B14" s="64" t="s">
        <v>75</v>
      </c>
      <c r="C14" s="65"/>
      <c r="D14" s="71" t="s">
        <v>102</v>
      </c>
      <c r="E14" s="63">
        <f t="shared" si="1"/>
        <v>0</v>
      </c>
      <c r="F14" s="68">
        <f t="shared" si="2"/>
        <v>0</v>
      </c>
      <c r="G14" s="70"/>
      <c r="H14" s="70"/>
      <c r="I14" s="70"/>
    </row>
    <row r="15" s="43" customFormat="1" ht="16.5" customHeight="1" spans="1:9">
      <c r="A15" s="64" t="s">
        <v>91</v>
      </c>
      <c r="B15" s="64" t="s">
        <v>103</v>
      </c>
      <c r="C15" s="65"/>
      <c r="D15" s="67" t="s">
        <v>104</v>
      </c>
      <c r="E15" s="63">
        <f t="shared" si="1"/>
        <v>55800</v>
      </c>
      <c r="F15" s="68">
        <f t="shared" si="2"/>
        <v>55800</v>
      </c>
      <c r="G15" s="70">
        <v>55800</v>
      </c>
      <c r="H15" s="70"/>
      <c r="I15" s="70"/>
    </row>
    <row r="16" s="42" customFormat="1" ht="21.75" customHeight="1" spans="1:9">
      <c r="A16" s="72" t="s">
        <v>105</v>
      </c>
      <c r="B16" s="72"/>
      <c r="C16" s="73"/>
      <c r="D16" s="74" t="s">
        <v>106</v>
      </c>
      <c r="E16" s="63">
        <f t="shared" si="1"/>
        <v>32150</v>
      </c>
      <c r="F16" s="68">
        <f t="shared" si="2"/>
        <v>32150</v>
      </c>
      <c r="G16" s="75">
        <f>SUM(G17:G31)</f>
        <v>32150</v>
      </c>
      <c r="H16" s="75"/>
      <c r="I16" s="75"/>
    </row>
    <row r="17" s="42" customFormat="1" ht="13.5" customHeight="1" spans="1:9">
      <c r="A17" s="72" t="s">
        <v>105</v>
      </c>
      <c r="B17" s="72" t="s">
        <v>92</v>
      </c>
      <c r="C17" s="73"/>
      <c r="D17" s="76" t="s">
        <v>107</v>
      </c>
      <c r="E17" s="63">
        <f t="shared" si="1"/>
        <v>30200</v>
      </c>
      <c r="F17" s="68">
        <f t="shared" si="2"/>
        <v>30200</v>
      </c>
      <c r="G17" s="75">
        <v>30200</v>
      </c>
      <c r="H17" s="75"/>
      <c r="I17" s="75"/>
    </row>
    <row r="18" s="42" customFormat="1" ht="13.5" customHeight="1" spans="1:9">
      <c r="A18" s="72" t="s">
        <v>105</v>
      </c>
      <c r="B18" s="72" t="s">
        <v>76</v>
      </c>
      <c r="C18" s="73"/>
      <c r="D18" s="76" t="s">
        <v>108</v>
      </c>
      <c r="E18" s="63">
        <f t="shared" si="1"/>
        <v>0</v>
      </c>
      <c r="F18" s="68">
        <f t="shared" si="2"/>
        <v>0</v>
      </c>
      <c r="G18" s="75"/>
      <c r="H18" s="75"/>
      <c r="I18" s="75"/>
    </row>
    <row r="19" s="42" customFormat="1" ht="13.5" customHeight="1" spans="1:9">
      <c r="A19" s="72" t="s">
        <v>105</v>
      </c>
      <c r="B19" s="72" t="s">
        <v>109</v>
      </c>
      <c r="C19" s="73"/>
      <c r="D19" s="76" t="s">
        <v>110</v>
      </c>
      <c r="E19" s="63">
        <f t="shared" si="1"/>
        <v>0</v>
      </c>
      <c r="F19" s="68">
        <f t="shared" si="2"/>
        <v>0</v>
      </c>
      <c r="G19" s="75"/>
      <c r="H19" s="75"/>
      <c r="I19" s="75"/>
    </row>
    <row r="20" s="42" customFormat="1" ht="13.5" customHeight="1" spans="1:9">
      <c r="A20" s="72" t="s">
        <v>105</v>
      </c>
      <c r="B20" s="72" t="s">
        <v>111</v>
      </c>
      <c r="C20" s="73"/>
      <c r="D20" s="76" t="s">
        <v>112</v>
      </c>
      <c r="E20" s="63">
        <f t="shared" si="1"/>
        <v>0</v>
      </c>
      <c r="F20" s="68">
        <f t="shared" si="2"/>
        <v>0</v>
      </c>
      <c r="G20" s="75"/>
      <c r="H20" s="75"/>
      <c r="I20" s="75"/>
    </row>
    <row r="21" s="42" customFormat="1" ht="13.5" customHeight="1" spans="1:9">
      <c r="A21" s="72" t="s">
        <v>105</v>
      </c>
      <c r="B21" s="72" t="s">
        <v>75</v>
      </c>
      <c r="C21" s="73"/>
      <c r="D21" s="76" t="s">
        <v>113</v>
      </c>
      <c r="E21" s="63">
        <f t="shared" si="1"/>
        <v>1950</v>
      </c>
      <c r="F21" s="68">
        <f t="shared" si="2"/>
        <v>1950</v>
      </c>
      <c r="G21" s="75">
        <v>1950</v>
      </c>
      <c r="H21" s="75"/>
      <c r="I21" s="75"/>
    </row>
    <row r="22" s="42" customFormat="1" ht="13.5" customHeight="1" spans="1:9">
      <c r="A22" s="72" t="s">
        <v>105</v>
      </c>
      <c r="B22" s="72" t="s">
        <v>114</v>
      </c>
      <c r="C22" s="73"/>
      <c r="D22" s="76" t="s">
        <v>115</v>
      </c>
      <c r="E22" s="63">
        <f t="shared" si="1"/>
        <v>0</v>
      </c>
      <c r="F22" s="68">
        <f t="shared" si="2"/>
        <v>0</v>
      </c>
      <c r="G22" s="73"/>
      <c r="H22" s="73"/>
      <c r="I22" s="73"/>
    </row>
    <row r="23" s="42" customFormat="1" ht="13.5" customHeight="1" spans="1:9">
      <c r="A23" s="72" t="s">
        <v>105</v>
      </c>
      <c r="B23" s="72" t="s">
        <v>116</v>
      </c>
      <c r="C23" s="73"/>
      <c r="D23" s="76" t="s">
        <v>117</v>
      </c>
      <c r="E23" s="63">
        <f t="shared" si="1"/>
        <v>0</v>
      </c>
      <c r="F23" s="68">
        <f t="shared" si="2"/>
        <v>0</v>
      </c>
      <c r="G23" s="73"/>
      <c r="H23" s="73"/>
      <c r="I23" s="73"/>
    </row>
    <row r="24" s="42" customFormat="1" ht="13.5" customHeight="1" spans="1:9">
      <c r="A24" s="72" t="s">
        <v>105</v>
      </c>
      <c r="B24" s="72" t="s">
        <v>118</v>
      </c>
      <c r="C24" s="73"/>
      <c r="D24" s="76" t="s">
        <v>119</v>
      </c>
      <c r="E24" s="63">
        <f t="shared" si="1"/>
        <v>0</v>
      </c>
      <c r="F24" s="68">
        <f t="shared" si="2"/>
        <v>0</v>
      </c>
      <c r="G24" s="73"/>
      <c r="H24" s="73"/>
      <c r="I24" s="73"/>
    </row>
    <row r="25" s="42" customFormat="1" ht="13.5" customHeight="1" spans="1:9">
      <c r="A25" s="72" t="s">
        <v>105</v>
      </c>
      <c r="B25" s="72" t="s">
        <v>120</v>
      </c>
      <c r="C25" s="73"/>
      <c r="D25" s="76" t="s">
        <v>121</v>
      </c>
      <c r="E25" s="63">
        <f t="shared" si="1"/>
        <v>0</v>
      </c>
      <c r="F25" s="68">
        <f t="shared" si="2"/>
        <v>0</v>
      </c>
      <c r="G25" s="73"/>
      <c r="H25" s="73"/>
      <c r="I25" s="73"/>
    </row>
    <row r="26" s="42" customFormat="1" ht="13.5" customHeight="1" spans="1:9">
      <c r="A26" s="72" t="s">
        <v>105</v>
      </c>
      <c r="B26" s="72" t="s">
        <v>122</v>
      </c>
      <c r="C26" s="73"/>
      <c r="D26" s="76" t="s">
        <v>123</v>
      </c>
      <c r="E26" s="63">
        <f t="shared" si="1"/>
        <v>0</v>
      </c>
      <c r="F26" s="68">
        <f t="shared" si="2"/>
        <v>0</v>
      </c>
      <c r="G26" s="73"/>
      <c r="H26" s="73"/>
      <c r="I26" s="73"/>
    </row>
    <row r="27" s="42" customFormat="1" ht="13.5" customHeight="1" spans="1:9">
      <c r="A27" s="72" t="s">
        <v>105</v>
      </c>
      <c r="B27" s="72" t="s">
        <v>124</v>
      </c>
      <c r="C27" s="73"/>
      <c r="D27" s="76" t="s">
        <v>125</v>
      </c>
      <c r="E27" s="63">
        <f t="shared" si="1"/>
        <v>0</v>
      </c>
      <c r="F27" s="68">
        <f t="shared" si="2"/>
        <v>0</v>
      </c>
      <c r="G27" s="73"/>
      <c r="H27" s="73"/>
      <c r="I27" s="73"/>
    </row>
    <row r="28" s="42" customFormat="1" ht="13.5" customHeight="1" spans="1:9">
      <c r="A28" s="72" t="s">
        <v>105</v>
      </c>
      <c r="B28" s="72" t="s">
        <v>126</v>
      </c>
      <c r="C28" s="73"/>
      <c r="D28" s="76" t="s">
        <v>127</v>
      </c>
      <c r="E28" s="63">
        <f t="shared" si="1"/>
        <v>0</v>
      </c>
      <c r="F28" s="68">
        <f t="shared" si="2"/>
        <v>0</v>
      </c>
      <c r="G28" s="73"/>
      <c r="H28" s="73"/>
      <c r="I28" s="73"/>
    </row>
    <row r="29" s="42" customFormat="1" ht="13.5" customHeight="1" spans="1:9">
      <c r="A29" s="72" t="s">
        <v>105</v>
      </c>
      <c r="B29" s="72" t="s">
        <v>128</v>
      </c>
      <c r="C29" s="73"/>
      <c r="D29" s="76" t="s">
        <v>129</v>
      </c>
      <c r="E29" s="63">
        <f t="shared" si="1"/>
        <v>0</v>
      </c>
      <c r="F29" s="68">
        <f t="shared" si="2"/>
        <v>0</v>
      </c>
      <c r="G29" s="73"/>
      <c r="H29" s="73"/>
      <c r="I29" s="73"/>
    </row>
    <row r="30" s="42" customFormat="1" ht="13.5" customHeight="1" spans="1:9">
      <c r="A30" s="72" t="s">
        <v>105</v>
      </c>
      <c r="B30" s="72" t="s">
        <v>130</v>
      </c>
      <c r="C30" s="73"/>
      <c r="D30" s="76" t="s">
        <v>131</v>
      </c>
      <c r="E30" s="63">
        <f t="shared" si="1"/>
        <v>0</v>
      </c>
      <c r="F30" s="68">
        <f t="shared" si="2"/>
        <v>0</v>
      </c>
      <c r="G30" s="73"/>
      <c r="H30" s="73"/>
      <c r="I30" s="73"/>
    </row>
    <row r="31" s="42" customFormat="1" ht="13.5" customHeight="1" spans="1:9">
      <c r="A31" s="72" t="s">
        <v>105</v>
      </c>
      <c r="B31" s="72" t="s">
        <v>103</v>
      </c>
      <c r="C31" s="73"/>
      <c r="D31" s="76" t="s">
        <v>132</v>
      </c>
      <c r="E31" s="63">
        <f t="shared" si="1"/>
        <v>0</v>
      </c>
      <c r="F31" s="68">
        <f t="shared" si="2"/>
        <v>0</v>
      </c>
      <c r="G31" s="73"/>
      <c r="H31" s="73"/>
      <c r="I31" s="73"/>
    </row>
    <row r="32" s="42" customFormat="1" ht="21.75" customHeight="1" spans="1:9">
      <c r="A32" s="72" t="s">
        <v>133</v>
      </c>
      <c r="B32" s="72"/>
      <c r="C32" s="73"/>
      <c r="D32" s="74" t="s">
        <v>134</v>
      </c>
      <c r="E32" s="63">
        <f t="shared" si="1"/>
        <v>8064</v>
      </c>
      <c r="F32" s="68">
        <f t="shared" si="2"/>
        <v>8064</v>
      </c>
      <c r="G32" s="73">
        <f t="shared" ref="G32:I32" si="3">SUM(G33:G41)</f>
        <v>8064</v>
      </c>
      <c r="H32" s="73">
        <f t="shared" si="3"/>
        <v>0</v>
      </c>
      <c r="I32" s="73">
        <f t="shared" si="3"/>
        <v>0</v>
      </c>
    </row>
    <row r="33" s="42" customFormat="1" ht="28.5" spans="1:9">
      <c r="A33" s="72" t="s">
        <v>135</v>
      </c>
      <c r="B33" s="72" t="s">
        <v>92</v>
      </c>
      <c r="C33" s="73"/>
      <c r="D33" s="77" t="s">
        <v>136</v>
      </c>
      <c r="E33" s="63">
        <f t="shared" si="1"/>
        <v>0</v>
      </c>
      <c r="F33" s="68">
        <f t="shared" si="2"/>
        <v>0</v>
      </c>
      <c r="G33" s="73"/>
      <c r="H33" s="73"/>
      <c r="I33" s="73"/>
    </row>
    <row r="34" s="42" customFormat="1" ht="28.5" spans="1:9">
      <c r="A34" s="72" t="s">
        <v>135</v>
      </c>
      <c r="B34" s="72" t="s">
        <v>76</v>
      </c>
      <c r="C34" s="73"/>
      <c r="D34" s="77" t="s">
        <v>137</v>
      </c>
      <c r="E34" s="63">
        <f t="shared" si="1"/>
        <v>0</v>
      </c>
      <c r="F34" s="68">
        <f t="shared" si="2"/>
        <v>0</v>
      </c>
      <c r="G34" s="73"/>
      <c r="H34" s="73"/>
      <c r="I34" s="73"/>
    </row>
    <row r="35" s="42" customFormat="1" spans="1:9">
      <c r="A35" s="72" t="s">
        <v>133</v>
      </c>
      <c r="B35" s="72" t="s">
        <v>97</v>
      </c>
      <c r="C35" s="73"/>
      <c r="D35" s="77" t="s">
        <v>138</v>
      </c>
      <c r="E35" s="63">
        <f t="shared" si="1"/>
        <v>0</v>
      </c>
      <c r="F35" s="68">
        <f t="shared" si="2"/>
        <v>0</v>
      </c>
      <c r="G35" s="73"/>
      <c r="H35" s="73"/>
      <c r="I35" s="73"/>
    </row>
    <row r="36" s="42" customFormat="1" spans="1:9">
      <c r="A36" s="72" t="s">
        <v>133</v>
      </c>
      <c r="B36" s="72" t="s">
        <v>109</v>
      </c>
      <c r="C36" s="73"/>
      <c r="D36" s="77" t="s">
        <v>139</v>
      </c>
      <c r="E36" s="63">
        <f t="shared" si="1"/>
        <v>8064</v>
      </c>
      <c r="F36" s="68">
        <f t="shared" si="2"/>
        <v>8064</v>
      </c>
      <c r="G36" s="73">
        <v>8064</v>
      </c>
      <c r="H36" s="73"/>
      <c r="I36" s="73"/>
    </row>
    <row r="37" s="42" customFormat="1" spans="1:9">
      <c r="A37" s="72" t="s">
        <v>133</v>
      </c>
      <c r="B37" s="72" t="s">
        <v>111</v>
      </c>
      <c r="C37" s="73"/>
      <c r="D37" s="77" t="s">
        <v>140</v>
      </c>
      <c r="E37" s="63">
        <f t="shared" si="1"/>
        <v>0</v>
      </c>
      <c r="F37" s="68">
        <f t="shared" si="2"/>
        <v>0</v>
      </c>
      <c r="G37" s="73"/>
      <c r="H37" s="73"/>
      <c r="I37" s="73"/>
    </row>
    <row r="38" s="42" customFormat="1" spans="1:9">
      <c r="A38" s="72" t="s">
        <v>133</v>
      </c>
      <c r="B38" s="72" t="s">
        <v>99</v>
      </c>
      <c r="C38" s="73"/>
      <c r="D38" s="77" t="s">
        <v>141</v>
      </c>
      <c r="E38" s="63">
        <f t="shared" si="1"/>
        <v>0</v>
      </c>
      <c r="F38" s="68">
        <f t="shared" si="2"/>
        <v>0</v>
      </c>
      <c r="G38" s="73"/>
      <c r="H38" s="73"/>
      <c r="I38" s="73"/>
    </row>
    <row r="39" s="42" customFormat="1" ht="21" customHeight="1" spans="1:9">
      <c r="A39" s="78">
        <v>303</v>
      </c>
      <c r="B39" s="78" t="s">
        <v>114</v>
      </c>
      <c r="C39" s="73"/>
      <c r="D39" s="77" t="s">
        <v>142</v>
      </c>
      <c r="E39" s="63">
        <f t="shared" si="1"/>
        <v>0</v>
      </c>
      <c r="F39" s="68">
        <f t="shared" si="2"/>
        <v>0</v>
      </c>
      <c r="G39" s="73"/>
      <c r="H39" s="73"/>
      <c r="I39" s="73"/>
    </row>
    <row r="40" s="42" customFormat="1" ht="18.75" customHeight="1" spans="1:9">
      <c r="A40" s="78">
        <v>303</v>
      </c>
      <c r="B40" s="78" t="s">
        <v>118</v>
      </c>
      <c r="C40" s="73"/>
      <c r="D40" s="77" t="s">
        <v>143</v>
      </c>
      <c r="E40" s="63">
        <f t="shared" si="1"/>
        <v>0</v>
      </c>
      <c r="F40" s="68">
        <f t="shared" si="2"/>
        <v>0</v>
      </c>
      <c r="G40" s="73"/>
      <c r="H40" s="73"/>
      <c r="I40" s="73"/>
    </row>
    <row r="41" s="42" customFormat="1" ht="19.5" customHeight="1" spans="1:9">
      <c r="A41" s="72" t="s">
        <v>133</v>
      </c>
      <c r="B41" s="79">
        <v>99</v>
      </c>
      <c r="C41" s="73"/>
      <c r="D41" s="71" t="s">
        <v>144</v>
      </c>
      <c r="E41" s="73"/>
      <c r="F41" s="68">
        <f t="shared" si="2"/>
        <v>0</v>
      </c>
      <c r="G41" s="73"/>
      <c r="H41" s="73"/>
      <c r="I41" s="73"/>
    </row>
  </sheetData>
  <sheetProtection formatCells="0" formatColumns="0" formatRows="0"/>
  <mergeCells count="11">
    <mergeCell ref="A2:I2"/>
    <mergeCell ref="A4:C4"/>
    <mergeCell ref="E4:I4"/>
    <mergeCell ref="F5:G5"/>
    <mergeCell ref="A5:A6"/>
    <mergeCell ref="B5:B6"/>
    <mergeCell ref="C5:C6"/>
    <mergeCell ref="D4:D6"/>
    <mergeCell ref="E5:E6"/>
    <mergeCell ref="H5:H6"/>
    <mergeCell ref="I5:I6"/>
  </mergeCells>
  <pageMargins left="1.13888888888889" right="0.75" top="0.609027777777778" bottom="0.588888888888889"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workbookViewId="0">
      <selection activeCell="G6" sqref="G6"/>
    </sheetView>
  </sheetViews>
  <sheetFormatPr defaultColWidth="9.16666666666667" defaultRowHeight="12.75" customHeight="1" outlineLevelCol="1"/>
  <cols>
    <col min="1" max="1" width="18.1666666666667" customWidth="1"/>
    <col min="2" max="2" width="124.833333333333" customWidth="1"/>
  </cols>
  <sheetData>
    <row r="1" customHeight="1" spans="1:1">
      <c r="A1" t="s">
        <v>145</v>
      </c>
    </row>
    <row r="2" ht="27" customHeight="1" spans="1:2">
      <c r="A2" s="34" t="s">
        <v>146</v>
      </c>
      <c r="B2" s="34"/>
    </row>
    <row r="3" ht="18.75" customHeight="1" spans="1:1">
      <c r="A3" s="11"/>
    </row>
    <row r="4" ht="28.5" customHeight="1" spans="1:2">
      <c r="A4" s="35" t="s">
        <v>147</v>
      </c>
      <c r="B4" s="36" t="s">
        <v>148</v>
      </c>
    </row>
    <row r="5" ht="75" customHeight="1" spans="1:2">
      <c r="A5" s="37" t="s">
        <v>149</v>
      </c>
      <c r="B5" s="38" t="s">
        <v>150</v>
      </c>
    </row>
    <row r="6" ht="239.25" customHeight="1" spans="1:2">
      <c r="A6" s="35" t="s">
        <v>151</v>
      </c>
      <c r="B6" s="39" t="s">
        <v>152</v>
      </c>
    </row>
    <row r="7" ht="33.75" customHeight="1" spans="1:2">
      <c r="A7" s="40" t="s">
        <v>153</v>
      </c>
      <c r="B7" s="41"/>
    </row>
    <row r="8" ht="33.75" customHeight="1" spans="2:2">
      <c r="B8" s="41"/>
    </row>
    <row r="9" ht="33.75" customHeight="1" spans="2:2">
      <c r="B9" s="41"/>
    </row>
    <row r="10" ht="33.75" customHeight="1" spans="2:2">
      <c r="B10" s="41"/>
    </row>
    <row r="11" ht="33.75" customHeight="1" spans="2:2">
      <c r="B11" s="41"/>
    </row>
    <row r="12" ht="33.75" customHeight="1" spans="2:2">
      <c r="B12" s="41"/>
    </row>
    <row r="13" ht="33.75" customHeight="1" spans="2:2">
      <c r="B13" s="41"/>
    </row>
    <row r="14" ht="33.75" customHeight="1" spans="2:2">
      <c r="B14" s="41"/>
    </row>
    <row r="15" ht="33.75" customHeight="1" spans="2:2">
      <c r="B15" s="41"/>
    </row>
    <row r="16" ht="33.75" customHeight="1" spans="2:2">
      <c r="B16" s="41"/>
    </row>
    <row r="17" ht="33.75" customHeight="1" spans="2:2">
      <c r="B17" s="41"/>
    </row>
    <row r="18" ht="33.75" customHeight="1" spans="2:2">
      <c r="B18" s="41"/>
    </row>
    <row r="19" customHeight="1" spans="2:2">
      <c r="B19" s="41"/>
    </row>
    <row r="20" customHeight="1" spans="2:2">
      <c r="B20" s="41"/>
    </row>
  </sheetData>
  <mergeCells count="1">
    <mergeCell ref="A2:B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表—部门收支总表（公   开）</vt:lpstr>
      <vt:lpstr>表二部门收入总表（公   开）</vt:lpstr>
      <vt:lpstr>表三部门支出总表（公   开）</vt:lpstr>
      <vt:lpstr>表四单位收支总表(部 门)</vt:lpstr>
      <vt:lpstr>表五财政拨款收支总表（公   开）</vt:lpstr>
      <vt:lpstr>表六财政拨款明细（部门 公开）</vt:lpstr>
      <vt:lpstr>表七基金收支总表（公   开）</vt:lpstr>
      <vt:lpstr>表八基本支出（部 门）</vt:lpstr>
      <vt:lpstr>单位职能</vt:lpstr>
      <vt:lpstr>三公经费</vt:lpstr>
      <vt:lpstr>文字说明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雪飘情天</cp:lastModifiedBy>
  <cp:revision>1</cp:revision>
  <dcterms:created xsi:type="dcterms:W3CDTF">2016-11-17T02:40:00Z</dcterms:created>
  <cp:lastPrinted>2017-05-11T00:59:00Z</cp:lastPrinted>
  <dcterms:modified xsi:type="dcterms:W3CDTF">2017-11-16T11:46:01Z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y fmtid="{D5CDD505-2E9C-101B-9397-08002B2CF9AE}" pid="3" name="EDOID">
    <vt:i4>4196888</vt:i4>
  </property>
  <property fmtid="{D5CDD505-2E9C-101B-9397-08002B2CF9AE}" pid="4" name="KSOReadingLayout">
    <vt:bool>true</vt:bool>
  </property>
</Properties>
</file>