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30" tabRatio="852" firstSheet="4" activeTab="10"/>
  </bookViews>
  <sheets>
    <sheet name="表1—部门收支总表（公   开）" sheetId="1" r:id="rId1"/>
    <sheet name="表2—部门收入总表（公   开）" sheetId="2" r:id="rId2"/>
    <sheet name="表3—部门支出总表（公   开）" sheetId="3" r:id="rId3"/>
    <sheet name="表4—单位收支总表(部 门)" sheetId="4" r:id="rId4"/>
    <sheet name="表5—财政拨款收支总表（公   开）" sheetId="5" r:id="rId5"/>
    <sheet name="表6—财政拨款明细（部门 公开）" sheetId="6" r:id="rId6"/>
    <sheet name="表7—基金收支总表（公   开）" sheetId="7" r:id="rId7"/>
    <sheet name="表8—基本支出（部 门）" sheetId="8" r:id="rId8"/>
    <sheet name="表9单位职能" sheetId="9" r:id="rId9"/>
    <sheet name="表10三公经费" sheetId="10" r:id="rId10"/>
    <sheet name="公开说明" sheetId="11" r:id="rId11"/>
  </sheets>
  <definedNames>
    <definedName name="_xlnm.Print_Titles" localSheetId="0">'表1—部门收支总表（公   开）'!$1:3</definedName>
    <definedName name="_xlnm.Print_Titles" localSheetId="3">'表4—单位收支总表(部 门)'!$1:7</definedName>
    <definedName name="_xlnm.Print_Titles" localSheetId="4">'表5—财政拨款收支总表（公   开）'!$1:3</definedName>
    <definedName name="_xlnm.Print_Titles" localSheetId="5">'表6—财政拨款明细（部门 公开）'!$1:7</definedName>
    <definedName name="_xlnm.Print_Titles" localSheetId="6">'表7—基金收支总表（公   开）'!$1:3</definedName>
    <definedName name="_xlnm.Print_Titles" localSheetId="7">'表8—基本支出（部 门）'!$1:6</definedName>
    <definedName name="_xlnm.Print_Area" localSheetId="0">'表1—部门收支总表（公   开）'!$A$1:$K$22</definedName>
    <definedName name="_xlnm.Print_Area" localSheetId="1">'表2—部门收入总表（公   开）'!$A$1:$C$22</definedName>
    <definedName name="_xlnm.Print_Area" localSheetId="2">'表3—部门支出总表（公   开）'!$A$1:$I$22</definedName>
    <definedName name="_xlnm.Print_Area" localSheetId="3">'表4—单位收支总表(部 门)'!$A$1:$N$12</definedName>
    <definedName name="_xlnm.Print_Area" localSheetId="4">'表5—财政拨款收支总表（公   开）'!$A$1:$D$22</definedName>
    <definedName name="_xlnm.Print_Area" localSheetId="5">'表6—财政拨款明细（部门 公开）'!$A$1:$K$11</definedName>
    <definedName name="_xlnm.Print_Area" localSheetId="6">'表7—基金收支总表（公   开）'!$A$1:$D$22</definedName>
    <definedName name="_xlnm.Print_Area" localSheetId="7">'表8—基本支出（部 门）'!$A$1:$I$12</definedName>
  </definedNames>
  <calcPr calcId="144525"/>
</workbook>
</file>

<file path=xl/sharedStrings.xml><?xml version="1.0" encoding="utf-8"?>
<sst xmlns="http://schemas.openxmlformats.org/spreadsheetml/2006/main" count="229">
  <si>
    <t>2017年部门预算收支预算总表</t>
  </si>
  <si>
    <t>部门名称：统计局</t>
  </si>
  <si>
    <t>单位：元</t>
  </si>
  <si>
    <t>收        入</t>
  </si>
  <si>
    <t>支                            出</t>
  </si>
  <si>
    <t>项    目</t>
  </si>
  <si>
    <t>金额</t>
  </si>
  <si>
    <t>2017年预算</t>
  </si>
  <si>
    <t>总计</t>
  </si>
  <si>
    <t>一般公共预算支出</t>
  </si>
  <si>
    <t>基金</t>
  </si>
  <si>
    <t>专户</t>
  </si>
  <si>
    <t>本级财力补助下级支出</t>
  </si>
  <si>
    <t>上年结转</t>
  </si>
  <si>
    <t>专项转移支付</t>
  </si>
  <si>
    <t>小计</t>
  </si>
  <si>
    <t>其中：
财政拨款</t>
  </si>
  <si>
    <t>一、财政拨款</t>
  </si>
  <si>
    <t>一、基本支出</t>
  </si>
  <si>
    <t>二、行政事业性收费等非税收入</t>
  </si>
  <si>
    <t>1、工资福利支出</t>
  </si>
  <si>
    <t>三、政府住房基金收入</t>
  </si>
  <si>
    <t>2、商品和服务支出</t>
  </si>
  <si>
    <t>四、政府性基金收入</t>
  </si>
  <si>
    <t>3、对个人和家庭的补助支出</t>
  </si>
  <si>
    <t>五、专户收入</t>
  </si>
  <si>
    <t>二、项目支出</t>
  </si>
  <si>
    <t>六、结余结转收入</t>
  </si>
  <si>
    <t>1、一般性项目支出</t>
  </si>
  <si>
    <t>七、本级财力补助下级支出</t>
  </si>
  <si>
    <t>2、专项支出</t>
  </si>
  <si>
    <t>八、提前下达转移支付支出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</si>
  <si>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</si>
  <si>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</si>
  <si>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</si>
  <si>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</si>
  <si>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</si>
  <si>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</si>
  <si>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</si>
  <si>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2017年部门预算收入总体情况表</t>
  </si>
  <si>
    <t>备注</t>
  </si>
  <si>
    <t>2017年部门预算支出总体情况表</t>
  </si>
  <si>
    <t>财政拨款</t>
  </si>
  <si>
    <t>2017年度部门预算收支总表（分预算单位）</t>
  </si>
  <si>
    <t>单位名称</t>
  </si>
  <si>
    <t>收                   入</t>
  </si>
  <si>
    <t>支                    出</t>
  </si>
  <si>
    <t>合计</t>
  </si>
  <si>
    <t>一般公共    预算</t>
  </si>
  <si>
    <t>专项转移  支付</t>
  </si>
  <si>
    <t>基本支出</t>
  </si>
  <si>
    <t>专项支出</t>
  </si>
  <si>
    <t>工资福利   支出</t>
  </si>
  <si>
    <t>商品和服务  支出</t>
  </si>
  <si>
    <t>对个人和家庭补助支出</t>
  </si>
  <si>
    <t>统计局</t>
  </si>
  <si>
    <t>2017年部门预算-财政拨款收支预算总表</t>
  </si>
  <si>
    <t>收    入    项    目</t>
  </si>
  <si>
    <t>收    入    金    额</t>
  </si>
  <si>
    <t>支    出    项    目</t>
  </si>
  <si>
    <t>财政拨款金额</t>
  </si>
  <si>
    <t>2017年部门预算-财政拨款明细表（按功能分类）</t>
  </si>
  <si>
    <t>科目编码</t>
  </si>
  <si>
    <t>功能科目名称</t>
  </si>
  <si>
    <t>2017 年 支 出</t>
  </si>
  <si>
    <t>类</t>
  </si>
  <si>
    <t>款</t>
  </si>
  <si>
    <t>项</t>
  </si>
  <si>
    <t>项目支出</t>
  </si>
  <si>
    <t>合  计</t>
  </si>
  <si>
    <t>工资福利
支出</t>
  </si>
  <si>
    <t>商品和服务
支出</t>
  </si>
  <si>
    <t>**</t>
  </si>
  <si>
    <t>201</t>
  </si>
  <si>
    <t>05</t>
  </si>
  <si>
    <t>02</t>
  </si>
  <si>
    <t>一般行政管理事务</t>
  </si>
  <si>
    <t>2017年部门预算-政府性基金预算收支总表</t>
  </si>
  <si>
    <t>政府性基金支出金额</t>
  </si>
  <si>
    <t>一、政府性基金</t>
  </si>
  <si>
    <t>此表无数据，为空表。</t>
  </si>
  <si>
    <t>2017年部门预算基本支出情况汇总表（按经济分类）</t>
  </si>
  <si>
    <t>单位名称（项目名称）</t>
  </si>
  <si>
    <t>2017年基本支出</t>
  </si>
  <si>
    <t>一般公共预算安排</t>
  </si>
  <si>
    <t>基金安排</t>
  </si>
  <si>
    <t>财政专户安排</t>
  </si>
  <si>
    <t>其中：
财政安排</t>
  </si>
  <si>
    <t>统计局合计</t>
  </si>
  <si>
    <t>工资福利支出</t>
  </si>
  <si>
    <t xml:space="preserve">  301</t>
  </si>
  <si>
    <t>01</t>
  </si>
  <si>
    <t xml:space="preserve">  基本工资</t>
  </si>
  <si>
    <t xml:space="preserve">  津贴补贴</t>
  </si>
  <si>
    <t>03</t>
  </si>
  <si>
    <t xml:space="preserve">  奖金</t>
  </si>
  <si>
    <t>04</t>
  </si>
  <si>
    <t xml:space="preserve">  社会保障缴费</t>
  </si>
  <si>
    <t>07</t>
  </si>
  <si>
    <t xml:space="preserve">  绩效工资</t>
  </si>
  <si>
    <t>301</t>
  </si>
  <si>
    <t>08</t>
  </si>
  <si>
    <t>机关事业单位基本养老保险缴费</t>
  </si>
  <si>
    <t>99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</si>
  <si>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</si>
  <si>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</si>
  <si>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</si>
  <si>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</si>
  <si>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</si>
  <si>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 xml:space="preserve">  水费</t>
  </si>
  <si>
    <t>06</t>
  </si>
  <si>
    <t xml:space="preserve">  电费</t>
  </si>
  <si>
    <t xml:space="preserve">  取暖费</t>
  </si>
  <si>
    <t>11</t>
  </si>
  <si>
    <t xml:space="preserve">  差旅费</t>
  </si>
  <si>
    <t>13</t>
  </si>
  <si>
    <t xml:space="preserve">  维修(护)费</t>
  </si>
  <si>
    <t>14</t>
  </si>
  <si>
    <t xml:space="preserve">  租赁费</t>
  </si>
  <si>
    <t>16</t>
  </si>
  <si>
    <t xml:space="preserve">  培训费</t>
  </si>
  <si>
    <t>17</t>
  </si>
  <si>
    <t xml:space="preserve">  公务接待费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</si>
  <si>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</si>
  <si>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</si>
  <si>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</si>
  <si>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</si>
  <si>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</si>
  <si>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</si>
  <si>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</si>
  <si>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</si>
  <si>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 xml:space="preserve">  其他商品和服务支出</t>
  </si>
  <si>
    <t>303</t>
  </si>
  <si>
    <t>对个人和家庭的补助</t>
  </si>
  <si>
    <t xml:space="preserve">  303</t>
  </si>
  <si>
    <t>离休费</t>
  </si>
  <si>
    <t>退休费</t>
  </si>
  <si>
    <t>抚恤金</t>
  </si>
  <si>
    <t>生活补助</t>
  </si>
  <si>
    <t>救济费</t>
  </si>
  <si>
    <t>医疗费</t>
  </si>
  <si>
    <t>住房公积金</t>
  </si>
  <si>
    <t>采暖补贴</t>
  </si>
  <si>
    <t>其他对个人和家庭的补助支出</t>
  </si>
  <si>
    <t>预 算 单 位 主 要 职 能</t>
  </si>
  <si>
    <t>单位名称（签章）</t>
  </si>
  <si>
    <t>南召县统计局</t>
  </si>
  <si>
    <t>单位基本情况
（编制、人员构成、机构设置等）</t>
  </si>
  <si>
    <t>统计局机关行政编制11名，其中：局长1名，副局长3名、纪律检查员1名，总统计师1名（副科级非领导职务；兼任综合核算股股长）；股级领导5名。6个内设机构：办公室、国民经济综合统计和核算股、工业和能源统计股、政策法规、设计管理和人口统计股、贸易和服务业统计股、投资统计股。 核定驾驶员编制1名，经费施行全额预算管理。下设4个二级单位，编制25人。（南召县农村社会经济调查队、南召县城市社会经济调查队、南召县企业经济调查队、南召县统计局普查中心）。统计局现有人员35人，其中局长1人、副局长3人、主任科员2人、农调队张1人（副科），科员1人，司勤人员1人，九级职员26人。</t>
  </si>
  <si>
    <t>单位主要职能</t>
  </si>
  <si>
    <t>（一）承担组织领导和协调全县统计工作，贯彻执行国家、省、市统计政策、规划、基本统计制度和统计标准；贯彻执行国家、省、市统计法律、法规和规章；制定部门规范性文件；指导本行政区域内统计工作
（二）贯彻落实国家、省、市国民经济核算制度，建立健全全县国民经济核算体系和统计指标体系，监督管理各乡镇国民经济核算工作。
（三）会同有关部门贯彻落实全国、全省、全市重大国情国力、省情省力、市情市力普查计划方案，组织实施全县人口、经济、农业等国情国力普查和投入产出调查等大型专项调查，汇总、整理和提供有关统计数据。
（四）组织实施农林牧渔业、工业、建筑业、批发和零售业、住宿和餐饮业、房地产业、租赁和商务服务业、居民服务和其他服务业、能源、投资、科技、人口、劳动力、环境基本状况、文化体育和娱乐业以及装卸搬运和其他运输服务业、仓储业、计算机服务业、软件业、科技交流和推广服务业、社会福利业等统计调查，收集、汇总、整理和提供有关调查的统计数据，综合整理和提供地质勘查、旅游、交通运输、资源、房屋、对外贸易、对外经济、邮政、教育、卫生、社会保障、公用事业等全县性基本统计数据。
（五）组织各乡镇、县政府各部门的经济、社会、科技和资源环境统计调查；统一管理、核定、公布全县性基本统计资料，定期向社会发布全县国民经济和社会发展情况的统计信息；组织实施重要的统计监测评价考核和社情民意调查。
（六）建立健全和管理全县统计信息自动化系统及统计数据库系统，组织制定各乡镇、县政府各部门统计数据库和网络的基本标准和运行规划；指导全县统计信息化系统建设。
（七）对国民经济、社会发展、科技进步和资源环境等情况进行统计分析，统计预测和统计监督；向县委、县政府及有关部门提供统计信息和咨询建议。
（八）组织全县统计业务技术培训，开展统计科学的学术交流合作。
（九）承办县政府交办的其他事项。</t>
  </si>
  <si>
    <t>注：本表由部门、单位自行填报并对外公开。</t>
  </si>
  <si>
    <t>2017年县级部门预算“三公”经费预算表</t>
  </si>
  <si>
    <t>填报单位：（签章）南召县统计局</t>
  </si>
  <si>
    <t xml:space="preserve">项    目 </t>
  </si>
  <si>
    <t>2017年预算数</t>
  </si>
  <si>
    <t>上年预算数</t>
  </si>
  <si>
    <t>增减（%）</t>
  </si>
  <si>
    <t>备    注</t>
  </si>
  <si>
    <t>因公出国（境）费用</t>
  </si>
  <si>
    <t>公务接待费</t>
  </si>
  <si>
    <t>公务用车运行维护费</t>
  </si>
  <si>
    <t>公务用车购置</t>
  </si>
  <si>
    <t>部门预算及“三公”经费公开
网址链接</t>
  </si>
  <si>
    <t>http://www.nanzhao.gov.cn/</t>
  </si>
  <si>
    <t>注：填报口径统一按照一般预算口径填报。</t>
  </si>
  <si>
    <t>南召县统计局2017年部门预算公开相关事项说明</t>
  </si>
  <si>
    <t>第一部分</t>
  </si>
  <si>
    <t>南召县统计局概况</t>
  </si>
  <si>
    <t xml:space="preserve">    一、统计局主要职责</t>
  </si>
  <si>
    <t xml:space="preserve">   （一）承担组织领导和协调全县统计工作，贯彻执行国家、省、市统计政策、规划、基本统计制度和统计标准；贯彻执行国家、省、市统计法律、法规和规章；制定部门规范性文件；指导本行政区域内统计工作</t>
  </si>
  <si>
    <t xml:space="preserve">   （二）贯彻落实国家、省、市国民经济核算制度，建立健全全县国民经济核算体系和统计指标体系，监督管理各乡镇国民经济核算工作。</t>
  </si>
  <si>
    <t xml:space="preserve">   （三）会同有关部门贯彻落实全国、全省、全市重大国情国力、省情省力、市情市力普查计划方案，组织实施全县人口、经济、农业等国情国力普查和投入产出调查等大型专项调查，汇总、整理和提供有关统计数据。</t>
  </si>
  <si>
    <t xml:space="preserve">   （四）组织实施农林牧渔业、工业、建筑业、批发和零售业、住宿和餐饮业、房地产业、租赁和商务服务业、居民服务和其他服务业、能源、投资、科技、人口、劳动力、环境基本状况、文化体育和娱乐业以及装卸搬运和其他运输服务业、仓储业、计算机服务业、软件业、科技交流和推广服务业、社会福利业等统计调查，收集、汇总、整理和提供有关调查的统计数据，综合整理和提供地质勘查、旅游、交通运输、资源、房屋、对外贸易、对外经济、邮政、教育、卫生、社会保障、公用事业等全县性基本统计数据。</t>
  </si>
  <si>
    <t xml:space="preserve">  （五）组织各乡镇、县政府各部门的经济、社会、科技和资源环境统计调查；统一管理、核定、公布全县性基本统计资料，定期向社会发布全县国民经济和社会发展情况的统计信息；组织实施重要的统计监测评价考核和社情民意调查。</t>
  </si>
  <si>
    <t xml:space="preserve">  （六）建立健全和管理全县统计信息自动化系统及统计数据库系统，组织制定各乡镇、县政府各部门统计数据库和网络的基本标准和运行规划；指导全县统计信息化系统建设。</t>
  </si>
  <si>
    <t xml:space="preserve">   （七）对国民经济、社会发展、科技进步和资源环境等情况进行统计分析，统计预测和统计监督；向县委、县政府及有关部门提供统计信息和咨询建议。</t>
  </si>
  <si>
    <t xml:space="preserve">   （八）组织全县统计业务技术培训，开展统计科学的学术交流合作。</t>
  </si>
  <si>
    <t xml:space="preserve">   （九）承办县政府交办的其他事项。</t>
  </si>
  <si>
    <t xml:space="preserve">    二、统计局单位构成</t>
  </si>
  <si>
    <t xml:space="preserve">    统计局机关行政编制11名，其中：局长1名，副局长3名、纪律检查员1名，总统计师1名（副科级非领导职务；兼任综合核算股股长）；股级领导5名。6个内设机构：办公室、国民经济综合统计和核算股、工业和能源统计股、政策法规、设计管理和人口统计股、贸易和服务业统计股、投资统计股。 核定驾驶员编制1名，经费施行全额预算管理。下设4个二级单位，编制25人。（南召县农村社会经济调查队、南召县城市社会经济调查队、南召县企业经济调查队、南召县统计局普查中心）。统计局现有人员35人，其中局长1人、副局长3人、主任科员2人、农调队张1人（副科），科员1人，司勤人员1人，九级职员26人。</t>
  </si>
  <si>
    <t>第二部分</t>
  </si>
  <si>
    <t>统计局2017年度部门预算情况说明</t>
  </si>
  <si>
    <t xml:space="preserve">    一、收入支出预算总体情况说明</t>
  </si>
  <si>
    <t xml:space="preserve">    统计局2017年收入总计390万元，支出总计390万元，与2016年相比，收入支出增长了221万元。主要原因：一是人员工资大幅增加，二是专项经费增加。主要是全国第三次农业普查工作2017年预算含两员补贴。</t>
  </si>
  <si>
    <t xml:space="preserve">    二、收入预算总体情况说明</t>
  </si>
  <si>
    <t xml:space="preserve">    统计局2017年收入合计390万元，其中：一般公共预算390万元; 政府性基金收入0万元。</t>
  </si>
  <si>
    <t xml:space="preserve">    三、支出预算总体情况说明</t>
  </si>
  <si>
    <t xml:space="preserve">    统计局2017年支出合计390万元，其中：基本支出226万元，占58%；项目支出164万元，占42%。</t>
  </si>
  <si>
    <t xml:space="preserve">    四、一般公共预算支出预算情况说明</t>
  </si>
  <si>
    <t xml:space="preserve">    统计局2017 年一般公共预算支出年初预算为390万元。主要用于以下方面：（一般公共服务（类）支出345万元，占88%；教育支出0万元，占0%;科学技术支出0万元，占0 %;文化体育传媒支出0万元，占0%;社会保障支出45万元，占12 %;医疗卫生支出0万元，占0 %;住房保障（类）支出0万元，占0%;其他支出0万元，占0 %。）</t>
  </si>
  <si>
    <t xml:space="preserve">   五、一般公共预算基本支出预算情况说明</t>
  </si>
  <si>
    <t xml:space="preserve">    2017年一般公共预算基本支出226万元，其中：人员经费222.6万元，主要包括：基本工资、津贴补贴、奖金、社会保障缴费、伙食补助费、绩效工资、其他工资福利支出、离休费、退休费、退职（役）费、抚恤金、生活补助、医疗费、助学金、奖励金、住房公积金、提租补贴、购房补贴、 其他对个人和家庭的补助支出；公用经费3.4万元，主要包括：办公费、印刷费、咨询费、手续费、水费、电费、邮电费、取暖费、物业管理费、差旅费、因公出国（境）费、维 修（护）费、租赁费、会议费、培训费、公务接待费、专用材料费、劳务费、委托业务费、工会经费、福利费、公务用车运行维护费、其他交通费用、税金及附加费用、其他商品和服务支出、办公设备购置、专用设备购置、大型修缮、信息网络及软件购置更新、其他资本性支出。</t>
  </si>
  <si>
    <t xml:space="preserve">    六、政府性基金预算支出情况说明</t>
  </si>
  <si>
    <t xml:space="preserve">    2017年府性基金预算支出年初预算为0万元。支出具体情况如下：无。项目发展专项支出0万元。</t>
  </si>
  <si>
    <t xml:space="preserve">    七、 “三公”经费支出预算情况说明</t>
  </si>
  <si>
    <t xml:space="preserve">    2017 年“三公”经费预算为18.4万元。2017年“三公”经费支出预算数比2016年减少3万元。</t>
  </si>
  <si>
    <t xml:space="preserve">    具体支出情况如下：</t>
  </si>
  <si>
    <t xml:space="preserve">   （一）因公出国（境）费0万元，主要用于单位工作人员公务出国（境）的住宿费、旅费、伙食补助费、杂费、培训费等支出。</t>
  </si>
  <si>
    <t xml:space="preserve">   （二）公务用车购置及运行费0万元，公务用车运行维护费6.4万元，主要用于开展工作所需公务用车的燃料费、维修费、过路过桥费、保险费、安全奖励费用等支出。公务用车运行维护费预算数比 2016 年减少1.6万元，主要原因：一方面公务用车数量减少1辆，另一方面全国第三次农业普查、投入产出调查及扶贫驻村入户用车增加，综合预测。</t>
  </si>
  <si>
    <t xml:space="preserve">   （三）公务接待费12万元，主要用于按规定开支的各类公务接待（含外宾接待）支出。</t>
  </si>
  <si>
    <t xml:space="preserve">    八、其他重要事项的情况说明</t>
  </si>
  <si>
    <t xml:space="preserve">   （一）机关运行经费支出情况</t>
  </si>
  <si>
    <t xml:space="preserve">    2017年机关运行经费支出预算226万元，主要保障机关人员工资发放、机构正常运转及正常履职需要的各项费用。</t>
  </si>
  <si>
    <t xml:space="preserve">  （二）政府采购支出情况</t>
  </si>
  <si>
    <t xml:space="preserve">    2017年无政府采购预算安排。有 0 个政府采购项目，金额是 0 万元。</t>
  </si>
  <si>
    <t xml:space="preserve">  （三）关于专项转移支付项目情况说明</t>
  </si>
  <si>
    <t xml:space="preserve">    2017年，统计局使用专项转移支付的项目有0个，涉及金额0万元。</t>
  </si>
  <si>
    <t>第三部分</t>
  </si>
  <si>
    <t>名词解释</t>
  </si>
  <si>
    <t xml:space="preserve">    一、财政拨款收入：是指省级财政当年拨付的资金。</t>
  </si>
  <si>
    <t xml:space="preserve">    二、事业收入：是指事业单位开展专业活动及辅助活动所取 得的收入。</t>
  </si>
  <si>
    <t xml:space="preserve">    三、其他收入：是指部门取得的除“财政拨款”、“事业收入”、“事业单位经营收入”等以外的收入。</t>
  </si>
  <si>
    <t xml:space="preserve">    四、用事业基金弥补收支差额：是指事业单位在当年的“财政拨款收入”、“事业收入”、“经营收入”和“其他收入”不足以安排当年支出的情况下，使用以前年度积累的事业基金（即事业单位以前各年度收支相抵后，按国家规定提取、用于弥补以后年度收支差额的基金）弥补当年收支缺口的资金。</t>
  </si>
  <si>
    <t xml:space="preserve">    五、基本支出：是指为保障机构正常运转、完成日常工作任务所必需的开支，其内容包括人员经费和日常公用经费两部分。</t>
  </si>
  <si>
    <t xml:space="preserve">    六、项目支出：是指在基本支出之外，为完成特定的行政工作任务或事业发展目标所发生的支出。</t>
  </si>
  <si>
    <t xml:space="preserve">    七、“三公”经费：是指纳入省级财政预算管理，部门使用财政拨款安排的因公出国（境）费、公务用车购置及运行费和公务接待费。其中，因公出国（境）费反映单位公务出国（境）的住宿费、旅费、伙食补助费、杂费、培训费等支出；公务用车购置及运行费反映单位公务用车购置费及租用费、燃料费、维修费、过路过桥费、保险费、安全奖励费用等支出；公务接待费反映单位按规定开支的各类公务接待（含外宾接待）支出。</t>
  </si>
  <si>
    <t xml:space="preserve">    八、机关运行经费：是指为保障行政单位（含参照公务员法管理的事业单位）运行用于购买货物和服务的各项资金，包括办公及印刷费、邮电费、差旅费、会议费、福利费、日常维修费及一般设备购置费、办公用房水电费、办公用房取暖费、办公用房物业管理费、公务用车运行维护费以及其他费用。</t>
  </si>
  <si>
    <t>附件： 2017年度部门预算表</t>
  </si>
  <si>
    <t>1、部门预算收支预算总表</t>
  </si>
  <si>
    <t>2、部门预算收入总体情况表</t>
  </si>
  <si>
    <t>3、部门预算支出总体情况表</t>
  </si>
  <si>
    <t>4、部门预算收支总表</t>
  </si>
  <si>
    <t>5、财政拨款收支预算总表</t>
  </si>
  <si>
    <t>6、一般公共预算支出情况表（财政拨款明细表）</t>
  </si>
  <si>
    <t>7、政府性基金预算支出情况表</t>
  </si>
  <si>
    <t>8、部门预算基本支出情况汇总表</t>
  </si>
  <si>
    <t>9、单位职能</t>
  </si>
  <si>
    <t>10、三公经费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</si>
</sst>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#,##0.00_);[Red]\(#,##0.00\)"/>
    <numFmt numFmtId="178" formatCode="#,##0.0000"/>
    <numFmt numFmtId="179" formatCode="#,##0.00_ "/>
    <numFmt numFmtId="44" formatCode="_ &quot;￥&quot;* #,##0.00_ ;_ &quot;￥&quot;* \-#,##0.00_ ;_ &quot;￥&quot;* &quot;-&quot;??_ ;_ @_ "/>
    <numFmt numFmtId="180" formatCode="0.0_);[Red]\(0.0\)"/>
    <numFmt numFmtId="181" formatCode="#,##0.0"/>
    <numFmt numFmtId="182" formatCode=";;"/>
    <numFmt numFmtId="183" formatCode="#,##0.0000_ "/>
  </numFmts>
  <fonts count="41">
    <font>
      <sz val="9"/>
      <name val="宋体"/>
      <charset val="134"/>
    </font>
    <font>
      <b/>
      <sz val="22"/>
      <name val="宋体"/>
      <charset val="134"/>
    </font>
    <font>
      <b/>
      <sz val="16"/>
      <name val="仿宋"/>
      <charset val="134"/>
    </font>
    <font>
      <sz val="16"/>
      <name val="黑体"/>
      <charset val="134"/>
    </font>
    <font>
      <sz val="16"/>
      <name val="仿宋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4"/>
      <color theme="10"/>
      <name val="宋体"/>
      <charset val="134"/>
    </font>
    <font>
      <sz val="14"/>
      <name val="宋体"/>
      <charset val="134"/>
    </font>
    <font>
      <b/>
      <sz val="15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16"/>
      <name val="黑体"/>
      <charset val="134"/>
    </font>
    <font>
      <b/>
      <sz val="9"/>
      <color indexed="10"/>
      <name val="宋体"/>
      <charset val="134"/>
    </font>
    <font>
      <b/>
      <sz val="9"/>
      <color indexed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4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9"/>
      <color theme="10"/>
      <name val="宋体"/>
      <charset val="134"/>
    </font>
    <font>
      <b/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1" fillId="17" borderId="16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9" fontId="37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0" fillId="31" borderId="21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8" fillId="20" borderId="20" applyNumberFormat="0" applyAlignment="0" applyProtection="0">
      <alignment vertical="center"/>
    </xf>
    <xf numFmtId="0" fontId="32" fillId="20" borderId="16" applyNumberFormat="0" applyAlignment="0" applyProtection="0">
      <alignment vertical="center"/>
    </xf>
    <xf numFmtId="0" fontId="26" fillId="11" borderId="14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0" borderId="0"/>
  </cellStyleXfs>
  <cellXfs count="17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 indent="2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left" indent="2"/>
    </xf>
    <xf numFmtId="0" fontId="5" fillId="0" borderId="0" xfId="50" applyNumberFormat="1" applyFont="1" applyFill="1" applyAlignment="1" applyProtection="1">
      <alignment horizontal="center" vertical="center"/>
    </xf>
    <xf numFmtId="0" fontId="0" fillId="0" borderId="0" xfId="50" applyAlignment="1">
      <alignment horizontal="center" vertical="center"/>
    </xf>
    <xf numFmtId="0" fontId="0" fillId="0" borderId="0" xfId="50" applyFill="1" applyAlignment="1">
      <alignment horizontal="center" vertical="center"/>
    </xf>
    <xf numFmtId="0" fontId="0" fillId="0" borderId="0" xfId="50"/>
    <xf numFmtId="0" fontId="6" fillId="0" borderId="0" xfId="50" applyFont="1" applyFill="1" applyAlignment="1">
      <alignment vertical="center"/>
    </xf>
    <xf numFmtId="49" fontId="6" fillId="0" borderId="1" xfId="50" applyNumberFormat="1" applyFont="1" applyFill="1" applyBorder="1" applyAlignment="1" applyProtection="1">
      <alignment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6" fillId="0" borderId="0" xfId="50" applyFont="1" applyAlignment="1">
      <alignment horizontal="center" vertical="center"/>
    </xf>
    <xf numFmtId="0" fontId="6" fillId="0" borderId="0" xfId="50" applyNumberFormat="1" applyFont="1" applyFill="1" applyAlignment="1" applyProtection="1">
      <alignment horizontal="right" vertical="center"/>
    </xf>
    <xf numFmtId="0" fontId="7" fillId="0" borderId="2" xfId="50" applyNumberFormat="1" applyFont="1" applyFill="1" applyBorder="1" applyAlignment="1" applyProtection="1">
      <alignment horizontal="center" vertical="center"/>
    </xf>
    <xf numFmtId="0" fontId="7" fillId="0" borderId="3" xfId="50" applyNumberFormat="1" applyFont="1" applyFill="1" applyBorder="1" applyAlignment="1" applyProtection="1">
      <alignment horizontal="center" vertical="center"/>
    </xf>
    <xf numFmtId="0" fontId="6" fillId="0" borderId="2" xfId="50" applyFont="1" applyBorder="1" applyAlignment="1">
      <alignment horizontal="center" vertical="center"/>
    </xf>
    <xf numFmtId="0" fontId="6" fillId="0" borderId="2" xfId="50" applyFont="1" applyBorder="1"/>
    <xf numFmtId="0" fontId="6" fillId="0" borderId="3" xfId="50" applyFont="1" applyBorder="1" applyAlignment="1">
      <alignment vertical="center"/>
    </xf>
    <xf numFmtId="0" fontId="6" fillId="0" borderId="2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left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2" xfId="50" applyFont="1" applyFill="1" applyBorder="1" applyAlignment="1">
      <alignment vertical="center"/>
    </xf>
    <xf numFmtId="10" fontId="6" fillId="0" borderId="2" xfId="50" applyNumberFormat="1" applyFont="1" applyBorder="1"/>
    <xf numFmtId="0" fontId="6" fillId="0" borderId="2" xfId="50" applyFont="1" applyBorder="1" applyAlignment="1">
      <alignment horizontal="left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left" vertical="center" wrapText="1"/>
    </xf>
    <xf numFmtId="0" fontId="8" fillId="0" borderId="5" xfId="10" applyFont="1" applyBorder="1" applyAlignment="1" applyProtection="1">
      <alignment vertical="center"/>
    </xf>
    <xf numFmtId="0" fontId="9" fillId="0" borderId="6" xfId="50" applyFont="1" applyBorder="1" applyAlignment="1">
      <alignment vertical="center"/>
    </xf>
    <xf numFmtId="0" fontId="9" fillId="0" borderId="7" xfId="50" applyFont="1" applyBorder="1" applyAlignment="1">
      <alignment vertical="center"/>
    </xf>
    <xf numFmtId="0" fontId="6" fillId="0" borderId="8" xfId="5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NumberFormat="1" applyFont="1" applyFill="1" applyBorder="1" applyAlignment="1" applyProtection="1">
      <alignment vertical="center"/>
    </xf>
    <xf numFmtId="0" fontId="6" fillId="0" borderId="2" xfId="0" applyFont="1" applyBorder="1" applyAlignment="1">
      <alignment vertical="center"/>
    </xf>
    <xf numFmtId="0" fontId="7" fillId="0" borderId="5" xfId="0" applyNumberFormat="1" applyFont="1" applyFill="1" applyBorder="1" applyAlignment="1" applyProtection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5" xfId="0" applyNumberFormat="1" applyFont="1" applyFill="1" applyBorder="1" applyAlignment="1" applyProtection="1">
      <alignment vertical="center"/>
    </xf>
    <xf numFmtId="0" fontId="6" fillId="0" borderId="2" xfId="0" applyFont="1" applyBorder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11" applyNumberFormat="1" applyFont="1" applyFill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vertical="center"/>
    </xf>
    <xf numFmtId="180" fontId="14" fillId="0" borderId="0" xfId="11" applyNumberFormat="1" applyFont="1" applyFill="1" applyAlignment="1" applyProtection="1">
      <alignment vertical="center"/>
    </xf>
    <xf numFmtId="180" fontId="15" fillId="0" borderId="0" xfId="11" applyNumberFormat="1" applyFont="1" applyFill="1" applyAlignment="1" applyProtection="1">
      <alignment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2" xfId="11" applyNumberFormat="1" applyFont="1" applyFill="1" applyBorder="1" applyAlignment="1" applyProtection="1">
      <alignment horizontal="center" vertical="center"/>
    </xf>
    <xf numFmtId="180" fontId="7" fillId="0" borderId="2" xfId="0" applyNumberFormat="1" applyFont="1" applyFill="1" applyBorder="1" applyAlignment="1" applyProtection="1">
      <alignment horizontal="center" vertical="center"/>
    </xf>
    <xf numFmtId="180" fontId="7" fillId="0" borderId="2" xfId="11" applyNumberFormat="1" applyFont="1" applyFill="1" applyBorder="1" applyAlignment="1">
      <alignment horizontal="center" vertical="center"/>
    </xf>
    <xf numFmtId="180" fontId="7" fillId="0" borderId="4" xfId="11" applyNumberFormat="1" applyFont="1" applyFill="1" applyBorder="1" applyAlignment="1">
      <alignment horizontal="center" vertical="center"/>
    </xf>
    <xf numFmtId="180" fontId="7" fillId="0" borderId="2" xfId="11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80" fontId="7" fillId="0" borderId="3" xfId="11" applyNumberFormat="1" applyFont="1" applyFill="1" applyBorder="1" applyAlignment="1">
      <alignment horizontal="center" vertical="center"/>
    </xf>
    <xf numFmtId="180" fontId="12" fillId="0" borderId="9" xfId="11" applyNumberFormat="1" applyFont="1" applyFill="1" applyBorder="1" applyAlignment="1">
      <alignment horizontal="center" vertical="center"/>
    </xf>
    <xf numFmtId="180" fontId="12" fillId="0" borderId="4" xfId="11" applyNumberFormat="1" applyFont="1" applyFill="1" applyBorder="1" applyAlignment="1">
      <alignment horizontal="center" vertical="center"/>
    </xf>
    <xf numFmtId="180" fontId="12" fillId="0" borderId="3" xfId="11" applyNumberFormat="1" applyFont="1" applyFill="1" applyBorder="1" applyAlignment="1">
      <alignment horizontal="center" vertical="center"/>
    </xf>
    <xf numFmtId="0" fontId="16" fillId="0" borderId="2" xfId="11" applyNumberFormat="1" applyFont="1" applyFill="1" applyBorder="1" applyAlignment="1" applyProtection="1">
      <alignment horizontal="center" vertical="center"/>
    </xf>
    <xf numFmtId="4" fontId="6" fillId="2" borderId="2" xfId="0" applyNumberFormat="1" applyFont="1" applyFill="1" applyBorder="1" applyAlignment="1" applyProtection="1">
      <alignment horizontal="center" vertical="center" wrapText="1"/>
    </xf>
    <xf numFmtId="0" fontId="17" fillId="0" borderId="2" xfId="38" applyNumberFormat="1" applyFont="1" applyFill="1" applyBorder="1" applyAlignment="1" applyProtection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49" fontId="6" fillId="3" borderId="2" xfId="38" applyNumberFormat="1" applyFont="1" applyFill="1" applyBorder="1" applyAlignment="1" applyProtection="1">
      <alignment horizontal="left" vertical="center" wrapText="1"/>
    </xf>
    <xf numFmtId="49" fontId="6" fillId="0" borderId="2" xfId="38" applyNumberFormat="1" applyFont="1" applyFill="1" applyBorder="1" applyAlignment="1" applyProtection="1">
      <alignment horizontal="left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7" fillId="0" borderId="2" xfId="38" applyNumberFormat="1" applyFont="1" applyFill="1" applyBorder="1" applyAlignment="1" applyProtection="1">
      <alignment horizontal="left" vertical="center" wrapText="1"/>
    </xf>
    <xf numFmtId="0" fontId="11" fillId="0" borderId="2" xfId="38" applyNumberFormat="1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>
      <alignment vertical="center"/>
    </xf>
    <xf numFmtId="49" fontId="11" fillId="3" borderId="2" xfId="38" applyNumberFormat="1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38" applyNumberFormat="1" applyFont="1" applyFill="1" applyBorder="1" applyAlignment="1" applyProtection="1">
      <alignment horizontal="left" vertical="center" wrapText="1"/>
    </xf>
    <xf numFmtId="49" fontId="11" fillId="0" borderId="2" xfId="38" applyNumberFormat="1" applyFont="1" applyFill="1" applyBorder="1" applyAlignment="1" applyProtection="1">
      <alignment vertical="center" wrapText="1"/>
    </xf>
    <xf numFmtId="0" fontId="11" fillId="0" borderId="2" xfId="38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7" fillId="0" borderId="2" xfId="11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2" fillId="0" borderId="0" xfId="0" applyFont="1" applyFill="1"/>
    <xf numFmtId="0" fontId="12" fillId="0" borderId="0" xfId="0" applyFont="1"/>
    <xf numFmtId="0" fontId="18" fillId="0" borderId="0" xfId="0" applyNumberFormat="1" applyFont="1" applyFill="1" applyAlignment="1" applyProtection="1">
      <alignment horizontal="center"/>
    </xf>
    <xf numFmtId="0" fontId="5" fillId="0" borderId="0" xfId="0" applyNumberFormat="1" applyFont="1" applyFill="1" applyAlignment="1" applyProtection="1">
      <alignment vertical="center"/>
    </xf>
    <xf numFmtId="0" fontId="12" fillId="0" borderId="0" xfId="0" applyFont="1" applyFill="1" applyAlignment="1">
      <alignment vertical="center"/>
    </xf>
    <xf numFmtId="0" fontId="12" fillId="4" borderId="1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horizontal="right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vertical="center"/>
    </xf>
    <xf numFmtId="4" fontId="0" fillId="2" borderId="2" xfId="0" applyNumberFormat="1" applyFont="1" applyFill="1" applyBorder="1" applyAlignment="1" applyProtection="1">
      <alignment horizontal="center" vertical="center" wrapText="1"/>
    </xf>
    <xf numFmtId="181" fontId="12" fillId="0" borderId="6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4" fontId="0" fillId="0" borderId="11" xfId="0" applyNumberFormat="1" applyFont="1" applyFill="1" applyBorder="1" applyAlignment="1" applyProtection="1">
      <alignment horizontal="center" vertical="center" wrapText="1"/>
    </xf>
    <xf numFmtId="181" fontId="0" fillId="0" borderId="5" xfId="0" applyNumberFormat="1" applyFont="1" applyFill="1" applyBorder="1" applyAlignment="1" applyProtection="1">
      <alignment vertical="center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181" fontId="0" fillId="0" borderId="6" xfId="0" applyNumberFormat="1" applyFont="1" applyFill="1" applyBorder="1" applyAlignment="1" applyProtection="1">
      <alignment vertical="center"/>
    </xf>
    <xf numFmtId="181" fontId="0" fillId="0" borderId="0" xfId="0" applyNumberFormat="1" applyFont="1" applyFill="1" applyAlignment="1" applyProtection="1"/>
    <xf numFmtId="4" fontId="0" fillId="0" borderId="3" xfId="0" applyNumberFormat="1" applyFont="1" applyFill="1" applyBorder="1" applyAlignment="1" applyProtection="1">
      <alignment horizontal="center" vertical="center" wrapText="1"/>
    </xf>
    <xf numFmtId="181" fontId="12" fillId="0" borderId="5" xfId="0" applyNumberFormat="1" applyFont="1" applyFill="1" applyBorder="1" applyAlignment="1" applyProtection="1">
      <alignment vertical="center"/>
    </xf>
    <xf numFmtId="4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vertical="center"/>
    </xf>
    <xf numFmtId="0" fontId="0" fillId="0" borderId="2" xfId="0" applyBorder="1" applyAlignment="1">
      <alignment horizontal="center" vertical="center" wrapText="1"/>
    </xf>
    <xf numFmtId="181" fontId="0" fillId="0" borderId="4" xfId="0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Font="1" applyFill="1" applyBorder="1" applyAlignment="1" applyProtection="1">
      <alignment vertical="center"/>
    </xf>
    <xf numFmtId="0" fontId="0" fillId="0" borderId="2" xfId="0" applyFill="1" applyBorder="1" applyAlignment="1">
      <alignment horizontal="center" vertical="center" wrapText="1"/>
    </xf>
    <xf numFmtId="0" fontId="19" fillId="0" borderId="0" xfId="0" applyFont="1"/>
    <xf numFmtId="0" fontId="12" fillId="0" borderId="0" xfId="0" applyFont="1" applyAlignment="1">
      <alignment vertical="center"/>
    </xf>
    <xf numFmtId="182" fontId="12" fillId="0" borderId="1" xfId="0" applyNumberFormat="1" applyFont="1" applyFill="1" applyBorder="1" applyAlignment="1" applyProtection="1">
      <alignment vertical="center"/>
    </xf>
    <xf numFmtId="180" fontId="12" fillId="0" borderId="0" xfId="0" applyNumberFormat="1" applyFont="1" applyFill="1" applyAlignment="1" applyProtection="1">
      <alignment vertical="center"/>
    </xf>
    <xf numFmtId="180" fontId="12" fillId="0" borderId="0" xfId="0" applyNumberFormat="1" applyFont="1" applyFill="1" applyAlignment="1">
      <alignment vertical="center"/>
    </xf>
    <xf numFmtId="180" fontId="15" fillId="0" borderId="0" xfId="0" applyNumberFormat="1" applyFont="1" applyFill="1" applyAlignment="1">
      <alignment vertical="center"/>
    </xf>
    <xf numFmtId="0" fontId="15" fillId="0" borderId="0" xfId="0" applyNumberFormat="1" applyFont="1" applyFill="1" applyAlignment="1">
      <alignment horizontal="right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180" fontId="12" fillId="0" borderId="2" xfId="11" applyNumberFormat="1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80" fontId="12" fillId="0" borderId="2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180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11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>
      <alignment horizontal="right" vertical="center"/>
    </xf>
    <xf numFmtId="0" fontId="0" fillId="0" borderId="0" xfId="0" applyFont="1" applyFill="1"/>
    <xf numFmtId="181" fontId="12" fillId="0" borderId="0" xfId="0" applyNumberFormat="1" applyFont="1" applyFill="1" applyAlignment="1" applyProtection="1">
      <alignment horizontal="right"/>
    </xf>
    <xf numFmtId="181" fontId="12" fillId="0" borderId="2" xfId="0" applyNumberFormat="1" applyFont="1" applyFill="1" applyBorder="1" applyAlignment="1" applyProtection="1">
      <alignment vertical="center"/>
    </xf>
    <xf numFmtId="0" fontId="0" fillId="0" borderId="1" xfId="0" applyBorder="1" applyAlignment="1">
      <alignment horizontal="center" vertical="center" wrapText="1"/>
    </xf>
    <xf numFmtId="181" fontId="0" fillId="0" borderId="2" xfId="0" applyNumberFormat="1" applyFont="1" applyFill="1" applyBorder="1" applyAlignment="1" applyProtection="1">
      <alignment horizontal="center" vertical="center" wrapText="1"/>
    </xf>
    <xf numFmtId="4" fontId="0" fillId="2" borderId="2" xfId="0" applyNumberFormat="1" applyFont="1" applyFill="1" applyBorder="1" applyAlignment="1" applyProtection="1">
      <alignment horizontal="right" vertical="center"/>
    </xf>
    <xf numFmtId="178" fontId="0" fillId="0" borderId="0" xfId="0" applyNumberFormat="1" applyFont="1" applyFill="1" applyAlignment="1" applyProtection="1"/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right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2" fillId="4" borderId="0" xfId="0" applyNumberFormat="1" applyFont="1" applyFill="1"/>
    <xf numFmtId="181" fontId="12" fillId="0" borderId="0" xfId="0" applyNumberFormat="1" applyFont="1" applyFill="1" applyAlignment="1" applyProtection="1"/>
    <xf numFmtId="0" fontId="12" fillId="0" borderId="0" xfId="0" applyNumberFormat="1" applyFont="1" applyFill="1" applyAlignment="1" applyProtection="1">
      <alignment horizontal="right" vertical="center"/>
    </xf>
    <xf numFmtId="181" fontId="12" fillId="0" borderId="2" xfId="0" applyNumberFormat="1" applyFont="1" applyFill="1" applyBorder="1" applyAlignment="1" applyProtection="1">
      <alignment horizontal="center" vertical="center"/>
    </xf>
    <xf numFmtId="0" fontId="12" fillId="0" borderId="2" xfId="11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vertical="center"/>
    </xf>
    <xf numFmtId="4" fontId="0" fillId="2" borderId="11" xfId="0" applyNumberFormat="1" applyFont="1" applyFill="1" applyBorder="1" applyAlignment="1" applyProtection="1">
      <alignment horizontal="center" vertical="center" wrapText="1"/>
    </xf>
    <xf numFmtId="4" fontId="0" fillId="2" borderId="3" xfId="0" applyNumberFormat="1" applyFont="1" applyFill="1" applyBorder="1" applyAlignment="1" applyProtection="1">
      <alignment horizontal="center" vertical="center" wrapText="1"/>
    </xf>
    <xf numFmtId="4" fontId="0" fillId="2" borderId="4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vertical="center"/>
    </xf>
    <xf numFmtId="0" fontId="0" fillId="0" borderId="12" xfId="0" applyBorder="1" applyAlignment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181" fontId="12" fillId="0" borderId="4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EE70A06373940074E0430A0804CB0074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anzhao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showGridLines="0" showZeros="0" topLeftCell="A4" workbookViewId="0">
      <selection activeCell="F16" sqref="F16"/>
    </sheetView>
  </sheetViews>
  <sheetFormatPr defaultColWidth="9.16666666666667" defaultRowHeight="12.75" customHeight="1"/>
  <cols>
    <col min="1" max="1" width="29.1666666666667" customWidth="1"/>
    <col min="2" max="2" width="21" customWidth="1"/>
    <col min="3" max="3" width="29.6666666666667" customWidth="1"/>
    <col min="4" max="5" width="14.8333333333333" customWidth="1"/>
    <col min="6" max="6" width="15.6666666666667" customWidth="1"/>
    <col min="7" max="7" width="12.8333333333333" style="85" customWidth="1"/>
    <col min="8" max="11" width="12.8333333333333" customWidth="1"/>
    <col min="12" max="19" width="9.16666666666667" customWidth="1"/>
    <col min="20" max="20" width="8.33333333333333" customWidth="1"/>
  </cols>
  <sheetData>
    <row r="1" customHeight="1" spans="1:11">
      <c r="A1" s="86"/>
      <c r="B1" s="87"/>
      <c r="C1" s="87"/>
      <c r="D1" s="87"/>
      <c r="E1" s="87"/>
      <c r="F1" s="87"/>
      <c r="G1" s="86"/>
      <c r="H1" s="87"/>
      <c r="I1" s="87"/>
      <c r="J1" s="87"/>
      <c r="K1" s="87"/>
    </row>
    <row r="2" ht="18.75" customHeight="1" spans="1:20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9"/>
      <c r="M2" s="89"/>
      <c r="N2" s="89"/>
      <c r="O2" s="89"/>
      <c r="P2" s="89"/>
      <c r="Q2" s="89"/>
      <c r="R2" s="89"/>
      <c r="S2" s="89"/>
      <c r="T2" s="89"/>
    </row>
    <row r="3" customHeight="1" spans="1:11">
      <c r="A3" s="87"/>
      <c r="B3" s="87"/>
      <c r="C3" s="87"/>
      <c r="D3" s="87"/>
      <c r="E3" s="87"/>
      <c r="F3" s="87"/>
      <c r="G3" s="86"/>
      <c r="H3" s="87"/>
      <c r="I3" s="87"/>
      <c r="J3" s="87"/>
      <c r="K3" s="87"/>
    </row>
    <row r="4" ht="20.25" customHeight="1" spans="1:11">
      <c r="A4" s="90" t="s">
        <v>1</v>
      </c>
      <c r="B4" s="91"/>
      <c r="C4" s="86"/>
      <c r="D4" s="87"/>
      <c r="E4" s="156"/>
      <c r="F4" s="156"/>
      <c r="G4" s="86"/>
      <c r="H4" s="157" t="s">
        <v>2</v>
      </c>
      <c r="I4" s="157"/>
      <c r="J4" s="157"/>
      <c r="K4" s="157"/>
    </row>
    <row r="5" ht="20.25" customHeight="1" spans="1:11">
      <c r="A5" s="93" t="s">
        <v>3</v>
      </c>
      <c r="B5" s="94"/>
      <c r="C5" s="93" t="s">
        <v>4</v>
      </c>
      <c r="D5" s="95"/>
      <c r="E5" s="95"/>
      <c r="F5" s="95"/>
      <c r="G5" s="95"/>
      <c r="H5" s="95"/>
      <c r="I5" s="95"/>
      <c r="J5" s="95"/>
      <c r="K5" s="95"/>
    </row>
    <row r="6" ht="20.25" customHeight="1" spans="1:12">
      <c r="A6" s="96" t="s">
        <v>5</v>
      </c>
      <c r="B6" s="96" t="s">
        <v>6</v>
      </c>
      <c r="C6" s="167" t="s">
        <v>5</v>
      </c>
      <c r="D6" s="96" t="s">
        <v>7</v>
      </c>
      <c r="E6" s="96"/>
      <c r="F6" s="96"/>
      <c r="G6" s="96"/>
      <c r="H6" s="96"/>
      <c r="I6" s="96"/>
      <c r="J6" s="96"/>
      <c r="K6" s="96"/>
      <c r="L6" s="85"/>
    </row>
    <row r="7" ht="20.25" customHeight="1" spans="1:11">
      <c r="A7" s="96"/>
      <c r="B7" s="96"/>
      <c r="C7" s="96"/>
      <c r="D7" s="121" t="s">
        <v>8</v>
      </c>
      <c r="E7" s="168" t="s">
        <v>9</v>
      </c>
      <c r="F7" s="121"/>
      <c r="G7" s="121" t="s">
        <v>10</v>
      </c>
      <c r="H7" s="121" t="s">
        <v>11</v>
      </c>
      <c r="I7" s="146" t="s">
        <v>12</v>
      </c>
      <c r="J7" s="146" t="s">
        <v>13</v>
      </c>
      <c r="K7" s="146" t="s">
        <v>14</v>
      </c>
    </row>
    <row r="8" ht="36.75" customHeight="1" spans="1:14">
      <c r="A8" s="96"/>
      <c r="B8" s="127"/>
      <c r="C8" s="96"/>
      <c r="D8" s="148"/>
      <c r="E8" s="169" t="s">
        <v>15</v>
      </c>
      <c r="F8" s="170" t="s">
        <v>16</v>
      </c>
      <c r="G8" s="127"/>
      <c r="H8" s="127"/>
      <c r="I8" s="129"/>
      <c r="J8" s="129"/>
      <c r="K8" s="129"/>
      <c r="N8" s="85"/>
    </row>
    <row r="9" ht="22.5" customHeight="1" spans="1:14">
      <c r="A9" s="97" t="s">
        <v>17</v>
      </c>
      <c r="B9" s="98">
        <v>3902425.69016</v>
      </c>
      <c r="C9" s="99" t="s">
        <v>18</v>
      </c>
      <c r="D9" s="98">
        <v>2262425.69016</v>
      </c>
      <c r="E9" s="98">
        <v>2262425.69016</v>
      </c>
      <c r="F9" s="98">
        <v>2262425.69016</v>
      </c>
      <c r="G9" s="103">
        <v>0</v>
      </c>
      <c r="H9" s="98">
        <v>0</v>
      </c>
      <c r="I9" s="98">
        <v>0</v>
      </c>
      <c r="J9" s="98">
        <v>0</v>
      </c>
      <c r="K9" s="98">
        <v>0</v>
      </c>
      <c r="L9" s="85"/>
      <c r="N9" s="85"/>
    </row>
    <row r="10" ht="21.75" customHeight="1" spans="1:15">
      <c r="A10" s="161" t="s">
        <v>19</v>
      </c>
      <c r="B10" s="162">
        <v>0</v>
      </c>
      <c r="C10" s="102" t="s">
        <v>20</v>
      </c>
      <c r="D10" s="98">
        <v>1651104</v>
      </c>
      <c r="E10" s="98">
        <v>1651104</v>
      </c>
      <c r="F10" s="98">
        <v>1651104</v>
      </c>
      <c r="G10" s="103">
        <v>0</v>
      </c>
      <c r="H10" s="98">
        <v>0</v>
      </c>
      <c r="I10" s="98"/>
      <c r="J10" s="98"/>
      <c r="K10" s="98"/>
      <c r="L10" s="85"/>
      <c r="M10" s="85"/>
      <c r="O10" s="85"/>
    </row>
    <row r="11" ht="21.75" customHeight="1" spans="1:15">
      <c r="A11" s="161" t="s">
        <v>21</v>
      </c>
      <c r="B11" s="98"/>
      <c r="C11" s="104" t="s">
        <v>22</v>
      </c>
      <c r="D11" s="98">
        <v>34400</v>
      </c>
      <c r="E11" s="98">
        <v>34400</v>
      </c>
      <c r="F11" s="98">
        <v>34400</v>
      </c>
      <c r="G11" s="103">
        <v>0</v>
      </c>
      <c r="H11" s="98">
        <v>0</v>
      </c>
      <c r="I11" s="98"/>
      <c r="J11" s="98"/>
      <c r="K11" s="98"/>
      <c r="L11" s="105"/>
      <c r="M11" s="85"/>
      <c r="N11" s="85"/>
      <c r="O11" s="85"/>
    </row>
    <row r="12" ht="21.75" customHeight="1" spans="1:14">
      <c r="A12" s="161" t="s">
        <v>23</v>
      </c>
      <c r="B12" s="163">
        <v>0</v>
      </c>
      <c r="C12" s="102" t="s">
        <v>24</v>
      </c>
      <c r="D12" s="98">
        <v>576921.69016</v>
      </c>
      <c r="E12" s="98">
        <v>576921.69016</v>
      </c>
      <c r="F12" s="98">
        <v>576921.69016</v>
      </c>
      <c r="G12" s="103">
        <v>0</v>
      </c>
      <c r="H12" s="98"/>
      <c r="I12" s="98"/>
      <c r="J12" s="98"/>
      <c r="K12" s="98"/>
      <c r="L12" s="85"/>
      <c r="M12" s="85"/>
      <c r="N12" s="85"/>
    </row>
    <row r="13" ht="21.75" customHeight="1" spans="1:15">
      <c r="A13" s="161" t="s">
        <v>25</v>
      </c>
      <c r="B13" s="98">
        <v>0</v>
      </c>
      <c r="C13" s="107" t="s">
        <v>26</v>
      </c>
      <c r="D13" s="98">
        <v>1640000</v>
      </c>
      <c r="E13" s="98">
        <v>1640000</v>
      </c>
      <c r="F13" s="98">
        <v>1640000</v>
      </c>
      <c r="G13" s="103">
        <v>0</v>
      </c>
      <c r="H13" s="98">
        <v>0</v>
      </c>
      <c r="I13" s="98">
        <v>0</v>
      </c>
      <c r="J13" s="98">
        <v>0</v>
      </c>
      <c r="K13" s="98">
        <v>0</v>
      </c>
      <c r="L13" s="85"/>
      <c r="M13" s="85"/>
      <c r="N13" s="85"/>
      <c r="O13" s="85"/>
    </row>
    <row r="14" ht="21.75" customHeight="1" spans="1:15">
      <c r="A14" s="97" t="s">
        <v>27</v>
      </c>
      <c r="B14" s="164"/>
      <c r="C14" s="102" t="s">
        <v>28</v>
      </c>
      <c r="D14" s="98">
        <v>1640000</v>
      </c>
      <c r="E14" s="98">
        <v>1640000</v>
      </c>
      <c r="F14" s="98">
        <v>1640000</v>
      </c>
      <c r="G14" s="103"/>
      <c r="H14" s="98"/>
      <c r="I14" s="98"/>
      <c r="J14" s="98"/>
      <c r="K14" s="98"/>
      <c r="L14" s="105"/>
      <c r="M14" s="85"/>
      <c r="N14" s="85"/>
      <c r="O14" s="85"/>
    </row>
    <row r="15" ht="21.75" customHeight="1" spans="1:18">
      <c r="A15" s="97" t="s">
        <v>29</v>
      </c>
      <c r="B15" s="164"/>
      <c r="C15" s="104" t="s">
        <v>30</v>
      </c>
      <c r="D15" s="98">
        <v>0</v>
      </c>
      <c r="E15" s="98">
        <v>0</v>
      </c>
      <c r="F15" s="98">
        <v>0</v>
      </c>
      <c r="G15" s="103">
        <v>0</v>
      </c>
      <c r="H15" s="98"/>
      <c r="I15" s="98">
        <v>0</v>
      </c>
      <c r="J15" s="98">
        <v>0</v>
      </c>
      <c r="K15" s="98">
        <v>0</v>
      </c>
      <c r="L15" s="85"/>
      <c r="M15" s="85"/>
      <c r="N15" s="85"/>
      <c r="O15" s="85"/>
      <c r="P15" s="85"/>
      <c r="Q15" s="85"/>
      <c r="R15" s="85"/>
    </row>
    <row r="16" ht="21.75" customHeight="1" spans="1:18">
      <c r="A16" s="97" t="s">
        <v>31</v>
      </c>
      <c r="B16" s="98">
        <v>0</v>
      </c>
      <c r="C16" s="104" t="s">
        <v>32</v>
      </c>
      <c r="D16" s="98">
        <v>0</v>
      </c>
      <c r="E16" s="98"/>
      <c r="F16" s="98"/>
      <c r="G16" s="103"/>
      <c r="H16" s="98"/>
      <c r="I16" s="98"/>
      <c r="J16" s="98"/>
      <c r="K16" s="98"/>
      <c r="L16" s="85"/>
      <c r="M16" s="85"/>
      <c r="N16" s="85"/>
      <c r="O16" s="85"/>
      <c r="P16" s="85"/>
      <c r="Q16" s="85"/>
      <c r="R16" s="85"/>
    </row>
    <row r="17" ht="21.75" customHeight="1" spans="1:19">
      <c r="A17" s="100"/>
      <c r="B17" s="163"/>
      <c r="C17" s="102" t="s">
        <v>33</v>
      </c>
      <c r="D17" s="98">
        <v>0</v>
      </c>
      <c r="E17" s="98"/>
      <c r="F17" s="98"/>
      <c r="G17" s="103"/>
      <c r="H17" s="98"/>
      <c r="I17" s="98"/>
      <c r="J17" s="98"/>
      <c r="K17" s="98"/>
      <c r="L17" s="85"/>
      <c r="M17" s="85"/>
      <c r="N17" s="85"/>
      <c r="O17" s="85"/>
      <c r="P17" s="85"/>
      <c r="Q17" s="85"/>
      <c r="R17" s="85"/>
      <c r="S17" s="85"/>
    </row>
    <row r="18" ht="21.75" customHeight="1" spans="1:19">
      <c r="A18" s="100"/>
      <c r="B18" s="98"/>
      <c r="C18" s="102" t="s">
        <v>34</v>
      </c>
      <c r="D18" s="98">
        <v>0</v>
      </c>
      <c r="E18" s="98"/>
      <c r="F18" s="98"/>
      <c r="G18" s="103"/>
      <c r="H18" s="98"/>
      <c r="I18" s="98"/>
      <c r="J18" s="98"/>
      <c r="K18" s="98"/>
      <c r="L18" s="85"/>
      <c r="M18" s="85"/>
      <c r="N18" s="85"/>
      <c r="O18" s="85"/>
      <c r="P18" s="85"/>
      <c r="Q18" s="85"/>
      <c r="R18" s="85"/>
      <c r="S18" s="85"/>
    </row>
    <row r="19" ht="21.75" customHeight="1" spans="1:18">
      <c r="A19" s="109"/>
      <c r="B19" s="103"/>
      <c r="C19" s="102" t="s">
        <v>35</v>
      </c>
      <c r="D19" s="98">
        <v>0</v>
      </c>
      <c r="E19" s="98"/>
      <c r="F19" s="98"/>
      <c r="G19" s="103"/>
      <c r="H19" s="98"/>
      <c r="I19" s="98"/>
      <c r="J19" s="98"/>
      <c r="K19" s="98"/>
      <c r="L19" s="85"/>
      <c r="M19" s="85"/>
      <c r="N19" s="85"/>
      <c r="O19" s="85"/>
      <c r="P19" s="85"/>
      <c r="Q19" s="85"/>
      <c r="R19" s="85"/>
    </row>
    <row r="20" ht="21.75" customHeight="1" spans="1:18">
      <c r="A20" s="109"/>
      <c r="B20" s="164"/>
      <c r="C20" s="102" t="s">
        <v>36</v>
      </c>
      <c r="D20" s="98">
        <v>0</v>
      </c>
      <c r="E20" s="98"/>
      <c r="F20" s="98"/>
      <c r="G20" s="103"/>
      <c r="H20" s="98"/>
      <c r="I20" s="98"/>
      <c r="J20" s="98"/>
      <c r="K20" s="98"/>
      <c r="L20" s="85"/>
      <c r="M20" s="85"/>
      <c r="N20" s="85"/>
      <c r="O20" s="85"/>
      <c r="P20" s="85"/>
      <c r="Q20" s="85"/>
      <c r="R20" s="85"/>
    </row>
    <row r="21" s="85" customFormat="1" ht="21.75" customHeight="1" spans="1:11">
      <c r="A21" s="100"/>
      <c r="B21" s="111"/>
      <c r="C21" s="112"/>
      <c r="D21" s="98">
        <v>0</v>
      </c>
      <c r="E21" s="142"/>
      <c r="F21" s="142"/>
      <c r="G21" s="113"/>
      <c r="H21" s="113"/>
      <c r="I21" s="113"/>
      <c r="J21" s="113"/>
      <c r="K21" s="113"/>
    </row>
    <row r="22" ht="21.75" customHeight="1" spans="1:17">
      <c r="A22" s="97" t="s">
        <v>37</v>
      </c>
      <c r="B22" s="98">
        <v>3902425.69016</v>
      </c>
      <c r="C22" s="99" t="s">
        <v>38</v>
      </c>
      <c r="D22" s="98">
        <v>3902425.69016</v>
      </c>
      <c r="E22" s="98">
        <v>3902425.69016</v>
      </c>
      <c r="F22" s="98">
        <v>3902425.69016</v>
      </c>
      <c r="G22" s="103">
        <v>0</v>
      </c>
      <c r="H22" s="98">
        <v>0</v>
      </c>
      <c r="I22" s="98">
        <v>0</v>
      </c>
      <c r="J22" s="98">
        <v>0</v>
      </c>
      <c r="K22" s="98">
        <v>0</v>
      </c>
      <c r="L22" s="85"/>
      <c r="M22" s="85"/>
      <c r="N22" s="85"/>
      <c r="O22" s="85"/>
      <c r="P22" s="85"/>
      <c r="Q22" s="85"/>
    </row>
    <row r="23" ht="9.75" customHeight="1" spans="2:16">
      <c r="B23" s="85"/>
      <c r="D23" s="85"/>
      <c r="E23" s="85"/>
      <c r="F23" s="85"/>
      <c r="H23" s="85"/>
      <c r="I23" s="85"/>
      <c r="J23" s="85"/>
      <c r="K23" s="85"/>
      <c r="L23" s="85"/>
      <c r="M23" s="85"/>
      <c r="N23" s="85"/>
      <c r="O23" s="85"/>
      <c r="P23" s="85"/>
    </row>
    <row r="24" ht="9.75" customHeight="1" spans="2:16">
      <c r="B24" s="85"/>
      <c r="C24" s="85"/>
      <c r="E24" s="85"/>
      <c r="F24" s="85"/>
      <c r="J24" s="85"/>
      <c r="K24" s="85"/>
      <c r="L24" s="85"/>
      <c r="M24" s="85"/>
      <c r="N24" s="85"/>
      <c r="O24" s="85"/>
      <c r="P24" s="85"/>
    </row>
    <row r="25" ht="9.75" customHeight="1" spans="2:15">
      <c r="B25" s="85"/>
      <c r="F25" s="85"/>
      <c r="H25" s="85"/>
      <c r="I25" s="85"/>
      <c r="J25" s="85"/>
      <c r="K25" s="85"/>
      <c r="L25" s="85"/>
      <c r="M25" s="85"/>
      <c r="O25" s="85"/>
    </row>
    <row r="26" customHeight="1" spans="2:15">
      <c r="B26" s="85"/>
      <c r="H26" s="85"/>
      <c r="I26" s="85"/>
      <c r="K26" s="85"/>
      <c r="L26" s="85"/>
      <c r="M26" s="85"/>
      <c r="O26" s="85"/>
    </row>
    <row r="27" customHeight="1" spans="2:15">
      <c r="B27" s="85"/>
      <c r="H27" s="85"/>
      <c r="I27" s="85"/>
      <c r="J27" s="85"/>
      <c r="K27" s="85"/>
      <c r="L27" s="85"/>
      <c r="O27" s="85"/>
    </row>
    <row r="28" customHeight="1" spans="2:14">
      <c r="B28" s="85"/>
      <c r="C28" s="85"/>
      <c r="H28" s="85"/>
      <c r="I28" s="85"/>
      <c r="J28" s="85"/>
      <c r="K28" s="85"/>
      <c r="L28" s="85"/>
      <c r="N28" s="85"/>
    </row>
    <row r="29" customHeight="1" spans="3:14">
      <c r="C29" s="85"/>
      <c r="H29" s="85"/>
      <c r="I29" s="85"/>
      <c r="J29" s="85"/>
      <c r="K29" s="85"/>
      <c r="M29" s="85"/>
      <c r="N29" s="85"/>
    </row>
    <row r="30" customHeight="1" spans="12:13">
      <c r="L30" s="85"/>
      <c r="M30" s="85"/>
    </row>
    <row r="31" customHeight="1" spans="3:11">
      <c r="C31" s="85"/>
      <c r="J31" s="85"/>
      <c r="K31" s="85"/>
    </row>
    <row r="32" customHeight="1" spans="3:10">
      <c r="C32" s="85"/>
      <c r="D32" s="85"/>
      <c r="E32" s="85"/>
      <c r="H32" s="85"/>
      <c r="I32" s="85"/>
      <c r="J32" s="85"/>
    </row>
    <row r="33" customHeight="1" spans="5:6">
      <c r="E33" s="85"/>
      <c r="F33" s="85"/>
    </row>
  </sheetData>
  <sheetProtection formatCells="0" formatColumns="0" formatRows="0"/>
  <mergeCells count="15">
    <mergeCell ref="A2:K2"/>
    <mergeCell ref="H4:K4"/>
    <mergeCell ref="A5:B5"/>
    <mergeCell ref="C5:K5"/>
    <mergeCell ref="D6:K6"/>
    <mergeCell ref="E7:F7"/>
    <mergeCell ref="A6:A8"/>
    <mergeCell ref="B6:B8"/>
    <mergeCell ref="C6:C8"/>
    <mergeCell ref="D7:D8"/>
    <mergeCell ref="G7:G8"/>
    <mergeCell ref="H7:H8"/>
    <mergeCell ref="I7:I8"/>
    <mergeCell ref="J7:J8"/>
    <mergeCell ref="K7:K8"/>
  </mergeCells>
  <pageMargins left="0.76875" right="0.388888888888889" top="0.609027777777778" bottom="0.609027777777778" header="0.5" footer="0.5"/>
  <pageSetup paperSize="9" scale="87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B7" sqref="B7"/>
    </sheetView>
  </sheetViews>
  <sheetFormatPr defaultColWidth="9" defaultRowHeight="11.25" outlineLevelCol="4"/>
  <cols>
    <col min="1" max="1" width="25" customWidth="1"/>
    <col min="2" max="4" width="20.8333333333333" customWidth="1"/>
    <col min="5" max="5" width="34.1666666666667" customWidth="1"/>
  </cols>
  <sheetData>
    <row r="1" ht="22.5" spans="1:5">
      <c r="A1" s="9" t="s">
        <v>152</v>
      </c>
      <c r="B1" s="9"/>
      <c r="C1" s="9"/>
      <c r="D1" s="9"/>
      <c r="E1" s="9"/>
    </row>
    <row r="2" spans="1:5">
      <c r="A2" s="10"/>
      <c r="B2" s="11"/>
      <c r="C2" s="10"/>
      <c r="D2" s="10"/>
      <c r="E2" s="12"/>
    </row>
    <row r="3" ht="36.75" customHeight="1" spans="1:5">
      <c r="A3" s="13" t="s">
        <v>153</v>
      </c>
      <c r="B3" s="14"/>
      <c r="C3" s="15"/>
      <c r="D3" s="16"/>
      <c r="E3" s="17" t="s">
        <v>2</v>
      </c>
    </row>
    <row r="4" ht="50.1" customHeight="1" spans="1:5">
      <c r="A4" s="18" t="s">
        <v>154</v>
      </c>
      <c r="B4" s="19" t="s">
        <v>155</v>
      </c>
      <c r="C4" s="19" t="s">
        <v>156</v>
      </c>
      <c r="D4" s="18" t="s">
        <v>157</v>
      </c>
      <c r="E4" s="18" t="s">
        <v>158</v>
      </c>
    </row>
    <row r="5" ht="50.1" customHeight="1" spans="1:5">
      <c r="A5" s="20" t="s">
        <v>159</v>
      </c>
      <c r="B5" s="21">
        <v>0</v>
      </c>
      <c r="C5" s="21">
        <v>0</v>
      </c>
      <c r="D5" s="21">
        <v>0</v>
      </c>
      <c r="E5" s="22"/>
    </row>
    <row r="6" ht="50.1" customHeight="1" spans="1:5">
      <c r="A6" s="23" t="s">
        <v>160</v>
      </c>
      <c r="B6" s="21">
        <v>120000</v>
      </c>
      <c r="C6" s="21">
        <v>133000</v>
      </c>
      <c r="D6" s="21">
        <v>-9.7</v>
      </c>
      <c r="E6" s="24"/>
    </row>
    <row r="7" ht="50.1" customHeight="1" spans="1:5">
      <c r="A7" s="25" t="s">
        <v>161</v>
      </c>
      <c r="B7" s="26">
        <v>64000</v>
      </c>
      <c r="C7" s="26">
        <v>80000</v>
      </c>
      <c r="D7" s="27">
        <v>-0.2</v>
      </c>
      <c r="E7" s="28"/>
    </row>
    <row r="8" ht="50.1" customHeight="1" spans="1:5">
      <c r="A8" s="25" t="s">
        <v>162</v>
      </c>
      <c r="B8" s="21">
        <v>0</v>
      </c>
      <c r="C8" s="21">
        <v>0</v>
      </c>
      <c r="D8" s="21">
        <v>0</v>
      </c>
      <c r="E8" s="24"/>
    </row>
    <row r="9" ht="50.1" customHeight="1" spans="1:5">
      <c r="A9" s="29" t="s">
        <v>15</v>
      </c>
      <c r="B9" s="21">
        <v>184000</v>
      </c>
      <c r="C9" s="21">
        <v>213000</v>
      </c>
      <c r="D9" s="21">
        <v>-13.6</v>
      </c>
      <c r="E9" s="30"/>
    </row>
    <row r="10" ht="50.1" customHeight="1" spans="1:5">
      <c r="A10" s="25" t="s">
        <v>163</v>
      </c>
      <c r="B10" s="31" t="s">
        <v>164</v>
      </c>
      <c r="C10" s="32"/>
      <c r="D10" s="32"/>
      <c r="E10" s="33"/>
    </row>
    <row r="11" ht="13.5" spans="1:5">
      <c r="A11" s="34" t="s">
        <v>165</v>
      </c>
      <c r="B11" s="34"/>
      <c r="C11" s="34"/>
      <c r="D11" s="34"/>
      <c r="E11" s="34"/>
    </row>
  </sheetData>
  <mergeCells count="3">
    <mergeCell ref="A1:E1"/>
    <mergeCell ref="B10:E10"/>
    <mergeCell ref="A11:E11"/>
  </mergeCells>
  <hyperlinks>
    <hyperlink ref="B10" r:id="rId1" display="http://www.nanzhao.gov.cn/"/>
  </hyperlink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topLeftCell="A19" workbookViewId="0">
      <selection activeCell="A39" sqref="A39"/>
    </sheetView>
  </sheetViews>
  <sheetFormatPr defaultColWidth="9" defaultRowHeight="11.25" outlineLevelCol="4"/>
  <cols>
    <col min="1" max="1" width="179.333333333333" customWidth="1"/>
    <col min="5" max="5" width="158" customWidth="1"/>
  </cols>
  <sheetData>
    <row r="1" ht="27" spans="1:5">
      <c r="A1" s="1" t="s">
        <v>166</v>
      </c>
      <c r="E1" s="1"/>
    </row>
    <row r="2" ht="27" spans="1:5">
      <c r="A2" s="2"/>
      <c r="E2" s="1"/>
    </row>
    <row r="3" ht="20.25" spans="1:5">
      <c r="A3" s="2" t="s">
        <v>167</v>
      </c>
      <c r="E3" s="3"/>
    </row>
    <row r="4" ht="20.25" spans="1:5">
      <c r="A4" s="2" t="s">
        <v>168</v>
      </c>
      <c r="E4" s="2"/>
    </row>
    <row r="5" ht="20.25" spans="1:5">
      <c r="A5" s="4" t="s">
        <v>169</v>
      </c>
      <c r="E5" s="5"/>
    </row>
    <row r="6" ht="40.5" spans="1:5">
      <c r="A6" s="6" t="s">
        <v>170</v>
      </c>
      <c r="E6" s="5"/>
    </row>
    <row r="7" ht="40.5" spans="1:1">
      <c r="A7" s="6" t="s">
        <v>171</v>
      </c>
    </row>
    <row r="8" ht="40.5" spans="1:1">
      <c r="A8" s="6" t="s">
        <v>172</v>
      </c>
    </row>
    <row r="9" ht="101.25" spans="1:1">
      <c r="A9" s="6" t="s">
        <v>173</v>
      </c>
    </row>
    <row r="10" ht="60.75" spans="1:1">
      <c r="A10" s="6" t="s">
        <v>174</v>
      </c>
    </row>
    <row r="11" ht="40.5" spans="1:1">
      <c r="A11" s="6" t="s">
        <v>175</v>
      </c>
    </row>
    <row r="12" ht="40.5" spans="1:1">
      <c r="A12" s="6" t="s">
        <v>176</v>
      </c>
    </row>
    <row r="13" ht="20.25" spans="1:1">
      <c r="A13" s="6" t="s">
        <v>177</v>
      </c>
    </row>
    <row r="14" ht="20.25" spans="1:1">
      <c r="A14" s="6" t="s">
        <v>178</v>
      </c>
    </row>
    <row r="15" ht="20.25" spans="1:1">
      <c r="A15" s="4" t="s">
        <v>179</v>
      </c>
    </row>
    <row r="16" ht="121.5" spans="1:1">
      <c r="A16" s="6" t="s">
        <v>180</v>
      </c>
    </row>
    <row r="17" ht="20.25" spans="1:5">
      <c r="A17" s="7" t="s">
        <v>181</v>
      </c>
      <c r="E17" s="3"/>
    </row>
    <row r="18" ht="20.25" spans="1:5">
      <c r="A18" s="2" t="s">
        <v>182</v>
      </c>
      <c r="E18" s="2"/>
    </row>
    <row r="19" ht="20.25" spans="1:5">
      <c r="A19" s="4" t="s">
        <v>183</v>
      </c>
      <c r="E19" s="5"/>
    </row>
    <row r="20" ht="40.5" spans="1:5">
      <c r="A20" s="6" t="s">
        <v>184</v>
      </c>
      <c r="E20" s="5"/>
    </row>
    <row r="21" ht="20.25" spans="1:5">
      <c r="A21" s="4" t="s">
        <v>185</v>
      </c>
      <c r="E21" s="5"/>
    </row>
    <row r="22" ht="20.25" spans="1:5">
      <c r="A22" s="6" t="s">
        <v>186</v>
      </c>
      <c r="E22" s="5"/>
    </row>
    <row r="23" ht="20.25" spans="1:5">
      <c r="A23" s="4" t="s">
        <v>187</v>
      </c>
      <c r="E23" s="5"/>
    </row>
    <row r="24" ht="20.25" spans="1:5">
      <c r="A24" s="6" t="s">
        <v>188</v>
      </c>
      <c r="E24" s="5"/>
    </row>
    <row r="25" ht="20.25" spans="1:5">
      <c r="A25" s="4" t="s">
        <v>189</v>
      </c>
      <c r="E25" s="5"/>
    </row>
    <row r="26" ht="60.75" spans="1:5">
      <c r="A26" s="6" t="s">
        <v>190</v>
      </c>
      <c r="E26" s="5"/>
    </row>
    <row r="27" ht="20.25" spans="1:5">
      <c r="A27" s="4" t="s">
        <v>191</v>
      </c>
      <c r="E27" s="5"/>
    </row>
    <row r="28" ht="141.75" spans="1:5">
      <c r="A28" s="6" t="s">
        <v>192</v>
      </c>
      <c r="E28" s="5"/>
    </row>
    <row r="29" ht="20.25" spans="1:5">
      <c r="A29" s="4" t="s">
        <v>193</v>
      </c>
      <c r="E29" s="5"/>
    </row>
    <row r="30" ht="20.25" spans="1:5">
      <c r="A30" s="6" t="s">
        <v>194</v>
      </c>
      <c r="E30" s="5"/>
    </row>
    <row r="31" ht="20.25" spans="1:5">
      <c r="A31" s="4" t="s">
        <v>195</v>
      </c>
      <c r="E31" s="5"/>
    </row>
    <row r="32" ht="20.25" spans="1:5">
      <c r="A32" s="6" t="s">
        <v>196</v>
      </c>
      <c r="E32" s="5"/>
    </row>
    <row r="33" ht="20.25" spans="1:5">
      <c r="A33" s="6" t="s">
        <v>197</v>
      </c>
      <c r="E33" s="5"/>
    </row>
    <row r="34" ht="40.5" spans="1:5">
      <c r="A34" s="6" t="s">
        <v>198</v>
      </c>
      <c r="E34" s="5"/>
    </row>
    <row r="35" ht="81" spans="1:5">
      <c r="A35" s="6" t="s">
        <v>199</v>
      </c>
      <c r="E35" s="5"/>
    </row>
    <row r="36" ht="20.25" spans="1:5">
      <c r="A36" s="6" t="s">
        <v>200</v>
      </c>
      <c r="E36" s="5"/>
    </row>
    <row r="37" ht="20.25" spans="1:5">
      <c r="A37" s="4" t="s">
        <v>201</v>
      </c>
      <c r="E37" s="5"/>
    </row>
    <row r="38" ht="20.25" spans="1:5">
      <c r="A38" s="6" t="s">
        <v>202</v>
      </c>
      <c r="E38" s="5"/>
    </row>
    <row r="39" ht="40.5" spans="1:5">
      <c r="A39" s="6" t="s">
        <v>203</v>
      </c>
      <c r="E39" s="5"/>
    </row>
    <row r="40" ht="20.25" spans="1:5">
      <c r="A40" s="6" t="s">
        <v>204</v>
      </c>
      <c r="E40" s="5"/>
    </row>
    <row r="41" ht="20.25" spans="1:5">
      <c r="A41" s="6" t="s">
        <v>205</v>
      </c>
      <c r="E41" s="5"/>
    </row>
    <row r="42" ht="20.25" spans="1:5">
      <c r="A42" s="6" t="s">
        <v>206</v>
      </c>
      <c r="E42" s="5"/>
    </row>
    <row r="43" ht="20.25" spans="1:5">
      <c r="A43" s="6" t="s">
        <v>207</v>
      </c>
      <c r="E43" s="3"/>
    </row>
    <row r="44" ht="20.25" spans="1:5">
      <c r="A44" s="2" t="s">
        <v>208</v>
      </c>
      <c r="E44" s="2"/>
    </row>
    <row r="45" ht="20.25" spans="1:5">
      <c r="A45" s="2" t="s">
        <v>209</v>
      </c>
      <c r="E45" s="6"/>
    </row>
    <row r="46" ht="20.25" spans="1:5">
      <c r="A46" s="6" t="s">
        <v>210</v>
      </c>
      <c r="E46" s="6"/>
    </row>
    <row r="47" ht="20.25" spans="1:5">
      <c r="A47" s="6" t="s">
        <v>211</v>
      </c>
      <c r="E47" s="6"/>
    </row>
    <row r="48" ht="20.25" spans="1:5">
      <c r="A48" s="6" t="s">
        <v>212</v>
      </c>
      <c r="E48" s="6"/>
    </row>
    <row r="49" ht="60.75" spans="1:5">
      <c r="A49" s="6" t="s">
        <v>213</v>
      </c>
      <c r="E49" s="6"/>
    </row>
    <row r="50" ht="40.5" spans="1:5">
      <c r="A50" s="6" t="s">
        <v>214</v>
      </c>
      <c r="E50" s="6"/>
    </row>
    <row r="51" ht="20.25" spans="1:5">
      <c r="A51" s="6" t="s">
        <v>215</v>
      </c>
      <c r="E51" s="6"/>
    </row>
    <row r="52" ht="81" spans="1:5">
      <c r="A52" s="6" t="s">
        <v>216</v>
      </c>
      <c r="E52" s="6"/>
    </row>
    <row r="53" ht="60.75" spans="1:5">
      <c r="A53" s="6" t="s">
        <v>217</v>
      </c>
      <c r="E53" s="6"/>
    </row>
    <row r="54" ht="20.25" spans="1:5">
      <c r="A54" s="8" t="s">
        <v>218</v>
      </c>
      <c r="E54" s="6"/>
    </row>
    <row r="55" ht="20.25" spans="1:5">
      <c r="A55" s="8" t="s">
        <v>219</v>
      </c>
      <c r="E55" s="6"/>
    </row>
    <row r="56" ht="20.25" spans="1:5">
      <c r="A56" s="8" t="s">
        <v>220</v>
      </c>
      <c r="E56" s="6"/>
    </row>
    <row r="57" ht="20.25" spans="1:5">
      <c r="A57" s="8" t="s">
        <v>221</v>
      </c>
      <c r="E57" s="6"/>
    </row>
    <row r="58" ht="20.25" spans="1:5">
      <c r="A58" s="8" t="s">
        <v>222</v>
      </c>
      <c r="E58" s="6"/>
    </row>
    <row r="59" ht="20.25" spans="1:5">
      <c r="A59" s="8" t="s">
        <v>223</v>
      </c>
      <c r="E59" s="6"/>
    </row>
    <row r="60" ht="20.25" spans="1:5">
      <c r="A60" s="8" t="s">
        <v>224</v>
      </c>
      <c r="E60" s="6"/>
    </row>
    <row r="61" ht="20.25" spans="1:5">
      <c r="A61" s="8" t="s">
        <v>225</v>
      </c>
      <c r="E61" s="6"/>
    </row>
    <row r="62" ht="20.25" spans="1:5">
      <c r="A62" s="8" t="s">
        <v>226</v>
      </c>
      <c r="E62" s="6"/>
    </row>
    <row r="63" ht="20.25" spans="1:5">
      <c r="A63" s="8" t="s">
        <v>227</v>
      </c>
      <c r="E63" s="6"/>
    </row>
    <row r="64" ht="20.25" spans="1:1">
      <c r="A64" s="8" t="s">
        <v>228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showZeros="0" workbookViewId="0">
      <selection activeCell="B10" sqref="B10"/>
    </sheetView>
  </sheetViews>
  <sheetFormatPr defaultColWidth="9.16666666666667" defaultRowHeight="12.75" customHeight="1"/>
  <cols>
    <col min="1" max="3" width="53.8333333333333" customWidth="1"/>
    <col min="4" max="10" width="9.16666666666667" customWidth="1"/>
    <col min="11" max="11" width="8.33333333333333" customWidth="1"/>
  </cols>
  <sheetData>
    <row r="1" customHeight="1" spans="1:3">
      <c r="A1" s="86"/>
      <c r="B1" s="87"/>
      <c r="C1" s="87"/>
    </row>
    <row r="2" ht="18.75" customHeight="1" spans="1:11">
      <c r="A2" s="88" t="s">
        <v>39</v>
      </c>
      <c r="B2" s="88"/>
      <c r="C2" s="88"/>
      <c r="D2" s="89"/>
      <c r="E2" s="89"/>
      <c r="F2" s="89"/>
      <c r="G2" s="89"/>
      <c r="H2" s="89"/>
      <c r="I2" s="89"/>
      <c r="J2" s="89"/>
      <c r="K2" s="89"/>
    </row>
    <row r="3" customHeight="1" spans="1:3">
      <c r="A3" s="87"/>
      <c r="B3" s="87"/>
      <c r="C3" s="87"/>
    </row>
    <row r="4" ht="20.25" customHeight="1" spans="1:3">
      <c r="A4" s="90" t="s">
        <v>1</v>
      </c>
      <c r="B4" s="91"/>
      <c r="C4" s="92" t="s">
        <v>2</v>
      </c>
    </row>
    <row r="5" ht="20.25" customHeight="1" spans="1:3">
      <c r="A5" s="93" t="s">
        <v>3</v>
      </c>
      <c r="B5" s="94"/>
      <c r="C5" s="160" t="s">
        <v>40</v>
      </c>
    </row>
    <row r="6" ht="20.25" customHeight="1" spans="1:3">
      <c r="A6" s="96" t="s">
        <v>5</v>
      </c>
      <c r="B6" s="96" t="s">
        <v>6</v>
      </c>
      <c r="C6" s="160"/>
    </row>
    <row r="7" ht="20.25" customHeight="1" spans="1:3">
      <c r="A7" s="96"/>
      <c r="B7" s="96"/>
      <c r="C7" s="160"/>
    </row>
    <row r="8" ht="36.75" customHeight="1" spans="1:5">
      <c r="A8" s="96"/>
      <c r="B8" s="127"/>
      <c r="C8" s="160"/>
      <c r="E8" s="85"/>
    </row>
    <row r="9" ht="22.5" customHeight="1" spans="1:5">
      <c r="A9" s="97" t="s">
        <v>17</v>
      </c>
      <c r="B9" s="98">
        <f>'表1—部门收支总表（公   开）'!B9</f>
        <v>3902425.69016</v>
      </c>
      <c r="C9" s="113"/>
      <c r="E9" s="85"/>
    </row>
    <row r="10" ht="21.75" customHeight="1" spans="1:6">
      <c r="A10" s="161" t="s">
        <v>19</v>
      </c>
      <c r="B10" s="162">
        <f>'表1—部门收支总表（公   开）'!B10</f>
        <v>0</v>
      </c>
      <c r="C10" s="113"/>
      <c r="D10" s="85"/>
      <c r="F10" s="85"/>
    </row>
    <row r="11" ht="21.75" customHeight="1" spans="1:6">
      <c r="A11" s="161" t="s">
        <v>21</v>
      </c>
      <c r="B11" s="98"/>
      <c r="C11" s="142"/>
      <c r="D11" s="85"/>
      <c r="E11" s="85"/>
      <c r="F11" s="85"/>
    </row>
    <row r="12" ht="21.75" customHeight="1" spans="1:5">
      <c r="A12" s="161" t="s">
        <v>23</v>
      </c>
      <c r="B12" s="163">
        <f>'表1—部门收支总表（公   开）'!B12</f>
        <v>0</v>
      </c>
      <c r="C12" s="113"/>
      <c r="D12" s="85"/>
      <c r="E12" s="85"/>
    </row>
    <row r="13" ht="21.75" customHeight="1" spans="1:6">
      <c r="A13" s="161" t="s">
        <v>25</v>
      </c>
      <c r="B13" s="98">
        <f>'表1—部门收支总表（公   开）'!B13</f>
        <v>0</v>
      </c>
      <c r="C13" s="113"/>
      <c r="D13" s="85"/>
      <c r="E13" s="85"/>
      <c r="F13" s="85"/>
    </row>
    <row r="14" ht="21.75" customHeight="1" spans="1:6">
      <c r="A14" s="161" t="s">
        <v>27</v>
      </c>
      <c r="B14" s="164"/>
      <c r="C14" s="142"/>
      <c r="D14" s="85"/>
      <c r="E14" s="85"/>
      <c r="F14" s="85"/>
    </row>
    <row r="15" ht="21.75" customHeight="1" spans="1:9">
      <c r="A15" s="161" t="s">
        <v>29</v>
      </c>
      <c r="B15" s="164"/>
      <c r="C15" s="113"/>
      <c r="D15" s="85"/>
      <c r="E15" s="85"/>
      <c r="F15" s="85"/>
      <c r="G15" s="85"/>
      <c r="H15" s="85"/>
      <c r="I15" s="85"/>
    </row>
    <row r="16" ht="21.75" customHeight="1" spans="1:9">
      <c r="A16" s="97" t="s">
        <v>31</v>
      </c>
      <c r="B16" s="98">
        <f>'表1—部门收支总表（公   开）'!B16</f>
        <v>0</v>
      </c>
      <c r="C16" s="113"/>
      <c r="D16" s="85"/>
      <c r="E16" s="85"/>
      <c r="F16" s="85"/>
      <c r="G16" s="85"/>
      <c r="H16" s="85"/>
      <c r="I16" s="85"/>
    </row>
    <row r="17" ht="21.75" customHeight="1" spans="1:10">
      <c r="A17" s="97"/>
      <c r="B17" s="163"/>
      <c r="C17" s="113"/>
      <c r="D17" s="85"/>
      <c r="E17" s="85"/>
      <c r="F17" s="85"/>
      <c r="G17" s="85"/>
      <c r="H17" s="85"/>
      <c r="I17" s="85"/>
      <c r="J17" s="85"/>
    </row>
    <row r="18" ht="21.75" customHeight="1" spans="1:10">
      <c r="A18" s="97"/>
      <c r="B18" s="98"/>
      <c r="C18" s="113"/>
      <c r="D18" s="85"/>
      <c r="E18" s="85"/>
      <c r="F18" s="85"/>
      <c r="G18" s="85"/>
      <c r="H18" s="85"/>
      <c r="I18" s="85"/>
      <c r="J18" s="85"/>
    </row>
    <row r="19" ht="21.75" customHeight="1" spans="1:9">
      <c r="A19" s="97"/>
      <c r="B19" s="103"/>
      <c r="C19" s="113"/>
      <c r="D19" s="85"/>
      <c r="E19" s="85"/>
      <c r="F19" s="85"/>
      <c r="G19" s="85"/>
      <c r="H19" s="85"/>
      <c r="I19" s="85"/>
    </row>
    <row r="20" ht="21.75" customHeight="1" spans="1:9">
      <c r="A20" s="165"/>
      <c r="B20" s="166"/>
      <c r="C20" s="113"/>
      <c r="D20" s="85"/>
      <c r="E20" s="85"/>
      <c r="F20" s="85"/>
      <c r="G20" s="85"/>
      <c r="H20" s="85"/>
      <c r="I20" s="85"/>
    </row>
    <row r="21" s="85" customFormat="1" ht="21.75" customHeight="1" spans="1:3">
      <c r="A21" s="161"/>
      <c r="B21" s="111"/>
      <c r="C21" s="113"/>
    </row>
    <row r="22" ht="21.75" customHeight="1" spans="1:8">
      <c r="A22" s="97" t="s">
        <v>37</v>
      </c>
      <c r="B22" s="98">
        <f>SUM(B9:B21)</f>
        <v>3902425.69016</v>
      </c>
      <c r="C22" s="113"/>
      <c r="D22" s="85"/>
      <c r="E22" s="85"/>
      <c r="F22" s="85"/>
      <c r="G22" s="85"/>
      <c r="H22" s="85"/>
    </row>
    <row r="23" ht="9.75" customHeight="1" spans="2:7">
      <c r="B23" s="85"/>
      <c r="C23" s="85"/>
      <c r="D23" s="85"/>
      <c r="E23" s="85"/>
      <c r="F23" s="85"/>
      <c r="G23" s="85"/>
    </row>
    <row r="24" ht="9.75" customHeight="1" spans="2:7">
      <c r="B24" s="85"/>
      <c r="C24" s="85"/>
      <c r="D24" s="85"/>
      <c r="E24" s="85"/>
      <c r="F24" s="85"/>
      <c r="G24" s="85"/>
    </row>
    <row r="25" ht="9.75" customHeight="1" spans="2:6">
      <c r="B25" s="85"/>
      <c r="C25" s="85"/>
      <c r="D25" s="85"/>
      <c r="F25" s="85"/>
    </row>
    <row r="26" customHeight="1" spans="2:6">
      <c r="B26" s="85"/>
      <c r="C26" s="85"/>
      <c r="D26" s="85"/>
      <c r="F26" s="85"/>
    </row>
    <row r="27" customHeight="1" spans="2:6">
      <c r="B27" s="85"/>
      <c r="C27" s="85"/>
      <c r="F27" s="85"/>
    </row>
    <row r="28" customHeight="1" spans="2:5">
      <c r="B28" s="85"/>
      <c r="C28" s="85"/>
      <c r="E28" s="85"/>
    </row>
    <row r="29" customHeight="1" spans="4:5">
      <c r="D29" s="85"/>
      <c r="E29" s="85"/>
    </row>
    <row r="30" customHeight="1" spans="3:4">
      <c r="C30" s="85"/>
      <c r="D30" s="85"/>
    </row>
  </sheetData>
  <sheetProtection formatCells="0" formatColumns="0" formatRows="0"/>
  <mergeCells count="5">
    <mergeCell ref="A2:C2"/>
    <mergeCell ref="A5:B5"/>
    <mergeCell ref="A6:A8"/>
    <mergeCell ref="B6:B8"/>
    <mergeCell ref="C5:C8"/>
  </mergeCells>
  <pageMargins left="1.47916666666667" right="0.388888888888889" top="0.609027777777778" bottom="0.609027777777778" header="0.5" footer="0.5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showGridLines="0" showZeros="0" topLeftCell="A7" workbookViewId="0">
      <selection activeCell="C22" sqref="C22"/>
    </sheetView>
  </sheetViews>
  <sheetFormatPr defaultColWidth="9.16666666666667" defaultRowHeight="12.75" customHeight="1"/>
  <cols>
    <col min="1" max="1" width="30.6666666666667" customWidth="1"/>
    <col min="2" max="9" width="18.5" customWidth="1"/>
    <col min="10" max="17" width="9.16666666666667" customWidth="1"/>
    <col min="18" max="18" width="8.33333333333333" customWidth="1"/>
  </cols>
  <sheetData>
    <row r="1" customHeight="1" spans="1:9">
      <c r="A1" s="87"/>
      <c r="B1" s="87"/>
      <c r="C1" s="87"/>
      <c r="D1" s="87"/>
      <c r="E1" s="87"/>
      <c r="F1" s="87"/>
      <c r="G1" s="87"/>
      <c r="H1" s="87"/>
      <c r="I1" s="87"/>
    </row>
    <row r="2" ht="18.75" customHeight="1" spans="1:18">
      <c r="A2" s="88" t="s">
        <v>41</v>
      </c>
      <c r="B2" s="88"/>
      <c r="C2" s="88"/>
      <c r="D2" s="88"/>
      <c r="E2" s="88"/>
      <c r="F2" s="88"/>
      <c r="G2" s="88"/>
      <c r="H2" s="88"/>
      <c r="I2" s="88"/>
      <c r="J2" s="89"/>
      <c r="K2" s="89"/>
      <c r="L2" s="89"/>
      <c r="M2" s="89"/>
      <c r="N2" s="89"/>
      <c r="O2" s="89"/>
      <c r="P2" s="89"/>
      <c r="Q2" s="89"/>
      <c r="R2" s="89"/>
    </row>
    <row r="3" customHeight="1" spans="1:9">
      <c r="A3" s="87"/>
      <c r="B3" s="87"/>
      <c r="C3" s="87"/>
      <c r="D3" s="87"/>
      <c r="E3" s="87"/>
      <c r="F3" s="87"/>
      <c r="G3" s="87"/>
      <c r="H3" s="87"/>
      <c r="I3" s="87"/>
    </row>
    <row r="4" ht="20.25" customHeight="1" spans="1:9">
      <c r="A4" s="90" t="s">
        <v>1</v>
      </c>
      <c r="B4" s="155"/>
      <c r="C4" s="156"/>
      <c r="D4" s="156"/>
      <c r="E4" s="87"/>
      <c r="F4" s="157" t="s">
        <v>2</v>
      </c>
      <c r="G4" s="157"/>
      <c r="H4" s="157"/>
      <c r="I4" s="157"/>
    </row>
    <row r="5" ht="24" customHeight="1" spans="1:9">
      <c r="A5" s="93" t="s">
        <v>4</v>
      </c>
      <c r="B5" s="95"/>
      <c r="C5" s="95"/>
      <c r="D5" s="95"/>
      <c r="E5" s="95"/>
      <c r="F5" s="95"/>
      <c r="G5" s="95"/>
      <c r="H5" s="95"/>
      <c r="I5" s="95"/>
    </row>
    <row r="6" ht="24" customHeight="1" spans="1:10">
      <c r="A6" s="96" t="s">
        <v>5</v>
      </c>
      <c r="B6" s="96" t="s">
        <v>7</v>
      </c>
      <c r="C6" s="96"/>
      <c r="D6" s="96"/>
      <c r="E6" s="96"/>
      <c r="F6" s="96"/>
      <c r="G6" s="96"/>
      <c r="H6" s="96"/>
      <c r="I6" s="96"/>
      <c r="J6" s="85"/>
    </row>
    <row r="7" ht="24" customHeight="1" spans="1:9">
      <c r="A7" s="96"/>
      <c r="B7" s="96" t="s">
        <v>8</v>
      </c>
      <c r="C7" s="96" t="s">
        <v>9</v>
      </c>
      <c r="D7" s="96"/>
      <c r="E7" s="96" t="s">
        <v>10</v>
      </c>
      <c r="F7" s="96" t="s">
        <v>11</v>
      </c>
      <c r="G7" s="124" t="s">
        <v>12</v>
      </c>
      <c r="H7" s="124" t="s">
        <v>13</v>
      </c>
      <c r="I7" s="124" t="s">
        <v>14</v>
      </c>
    </row>
    <row r="8" ht="24" customHeight="1" spans="1:12">
      <c r="A8" s="96"/>
      <c r="B8" s="96"/>
      <c r="C8" s="158" t="s">
        <v>15</v>
      </c>
      <c r="D8" s="96" t="s">
        <v>42</v>
      </c>
      <c r="E8" s="96"/>
      <c r="F8" s="96"/>
      <c r="G8" s="159"/>
      <c r="H8" s="159"/>
      <c r="I8" s="159"/>
      <c r="L8" s="85"/>
    </row>
    <row r="9" ht="24" customHeight="1" spans="1:12">
      <c r="A9" s="140" t="s">
        <v>18</v>
      </c>
      <c r="B9" s="98">
        <f>SUM(B10:B12)</f>
        <v>2262425.69016</v>
      </c>
      <c r="C9" s="98">
        <f t="shared" ref="C9:I9" si="0">SUM(C10:C12)</f>
        <v>2262425.69016</v>
      </c>
      <c r="D9" s="98">
        <f t="shared" si="0"/>
        <v>2262425.69016</v>
      </c>
      <c r="E9" s="98">
        <f t="shared" si="0"/>
        <v>0</v>
      </c>
      <c r="F9" s="98">
        <f t="shared" si="0"/>
        <v>0</v>
      </c>
      <c r="G9" s="98">
        <f t="shared" si="0"/>
        <v>0</v>
      </c>
      <c r="H9" s="98">
        <f t="shared" si="0"/>
        <v>0</v>
      </c>
      <c r="I9" s="98">
        <f t="shared" si="0"/>
        <v>0</v>
      </c>
      <c r="J9" s="85"/>
      <c r="L9" s="85"/>
    </row>
    <row r="10" ht="24" customHeight="1" spans="1:13">
      <c r="A10" s="112" t="s">
        <v>20</v>
      </c>
      <c r="B10" s="98">
        <f t="shared" ref="B10:B20" si="1">C10+E10+F10+G10+H10+I10</f>
        <v>1651104</v>
      </c>
      <c r="C10" s="98">
        <f>'表1—部门收支总表（公   开）'!E10</f>
        <v>1651104</v>
      </c>
      <c r="D10" s="98">
        <f>'表1—部门收支总表（公   开）'!F10</f>
        <v>1651104</v>
      </c>
      <c r="E10" s="98">
        <f>'表1—部门收支总表（公   开）'!G10</f>
        <v>0</v>
      </c>
      <c r="F10" s="98">
        <f>'表1—部门收支总表（公   开）'!H10</f>
        <v>0</v>
      </c>
      <c r="G10" s="98">
        <f>'表1—部门收支总表（公   开）'!I10</f>
        <v>0</v>
      </c>
      <c r="H10" s="98">
        <f>'表1—部门收支总表（公   开）'!J10</f>
        <v>0</v>
      </c>
      <c r="I10" s="98">
        <f>'表1—部门收支总表（公   开）'!K10</f>
        <v>0</v>
      </c>
      <c r="J10" s="85"/>
      <c r="K10" s="85"/>
      <c r="M10" s="85"/>
    </row>
    <row r="11" ht="24" customHeight="1" spans="1:13">
      <c r="A11" s="112" t="s">
        <v>22</v>
      </c>
      <c r="B11" s="98">
        <f t="shared" si="1"/>
        <v>34400</v>
      </c>
      <c r="C11" s="98">
        <f>'表1—部门收支总表（公   开）'!E11</f>
        <v>34400</v>
      </c>
      <c r="D11" s="98">
        <f>'表1—部门收支总表（公   开）'!F11</f>
        <v>34400</v>
      </c>
      <c r="E11" s="98">
        <f>'表1—部门收支总表（公   开）'!G11</f>
        <v>0</v>
      </c>
      <c r="F11" s="98">
        <f>'表1—部门收支总表（公   开）'!H11</f>
        <v>0</v>
      </c>
      <c r="G11" s="98">
        <f>'表1—部门收支总表（公   开）'!I11</f>
        <v>0</v>
      </c>
      <c r="H11" s="98">
        <f>'表1—部门收支总表（公   开）'!J11</f>
        <v>0</v>
      </c>
      <c r="I11" s="98">
        <f>'表1—部门收支总表（公   开）'!K11</f>
        <v>0</v>
      </c>
      <c r="J11" s="105"/>
      <c r="K11" s="85"/>
      <c r="L11" s="85"/>
      <c r="M11" s="85"/>
    </row>
    <row r="12" ht="24" customHeight="1" spans="1:12">
      <c r="A12" s="112" t="s">
        <v>24</v>
      </c>
      <c r="B12" s="98">
        <f t="shared" si="1"/>
        <v>576921.69016</v>
      </c>
      <c r="C12" s="98">
        <f>'表1—部门收支总表（公   开）'!E12</f>
        <v>576921.69016</v>
      </c>
      <c r="D12" s="98">
        <f>'表1—部门收支总表（公   开）'!F12</f>
        <v>576921.69016</v>
      </c>
      <c r="E12" s="98">
        <f>'表1—部门收支总表（公   开）'!G12</f>
        <v>0</v>
      </c>
      <c r="F12" s="98">
        <f>'表1—部门收支总表（公   开）'!H12</f>
        <v>0</v>
      </c>
      <c r="G12" s="98">
        <f>'表1—部门收支总表（公   开）'!I12</f>
        <v>0</v>
      </c>
      <c r="H12" s="98">
        <f>'表1—部门收支总表（公   开）'!J12</f>
        <v>0</v>
      </c>
      <c r="I12" s="98">
        <f>'表1—部门收支总表（公   开）'!K12</f>
        <v>0</v>
      </c>
      <c r="J12" s="85"/>
      <c r="K12" s="85"/>
      <c r="L12" s="85"/>
    </row>
    <row r="13" ht="24" customHeight="1" spans="1:13">
      <c r="A13" s="140" t="s">
        <v>26</v>
      </c>
      <c r="B13" s="98">
        <v>1640000</v>
      </c>
      <c r="C13" s="98">
        <v>1640000</v>
      </c>
      <c r="D13" s="98">
        <v>1640000</v>
      </c>
      <c r="E13" s="98">
        <f t="shared" ref="E13:H13" si="2">SUM(E14:E20)</f>
        <v>0</v>
      </c>
      <c r="F13" s="98">
        <f t="shared" si="2"/>
        <v>0</v>
      </c>
      <c r="G13" s="98">
        <f t="shared" si="2"/>
        <v>0</v>
      </c>
      <c r="H13" s="98">
        <f t="shared" si="2"/>
        <v>0</v>
      </c>
      <c r="I13" s="98">
        <f>'表1—部门收支总表（公   开）'!K13</f>
        <v>0</v>
      </c>
      <c r="J13" s="85"/>
      <c r="K13" s="85"/>
      <c r="L13" s="85"/>
      <c r="M13" s="85"/>
    </row>
    <row r="14" ht="24" customHeight="1" spans="1:13">
      <c r="A14" s="112" t="s">
        <v>28</v>
      </c>
      <c r="B14" s="98">
        <f t="shared" si="1"/>
        <v>1640000</v>
      </c>
      <c r="C14" s="98">
        <f>'表1—部门收支总表（公   开）'!E14</f>
        <v>1640000</v>
      </c>
      <c r="D14" s="98">
        <f>'表1—部门收支总表（公   开）'!F14</f>
        <v>1640000</v>
      </c>
      <c r="E14" s="98">
        <f>'表1—部门收支总表（公   开）'!G14</f>
        <v>0</v>
      </c>
      <c r="F14" s="98">
        <f>'表1—部门收支总表（公   开）'!H14</f>
        <v>0</v>
      </c>
      <c r="G14" s="98">
        <f>'表1—部门收支总表（公   开）'!I14</f>
        <v>0</v>
      </c>
      <c r="H14" s="98">
        <f>'表1—部门收支总表（公   开）'!J14</f>
        <v>0</v>
      </c>
      <c r="I14" s="98">
        <f>'表1—部门收支总表（公   开）'!K14</f>
        <v>0</v>
      </c>
      <c r="J14" s="105"/>
      <c r="K14" s="85"/>
      <c r="L14" s="85"/>
      <c r="M14" s="85"/>
    </row>
    <row r="15" ht="24" customHeight="1" spans="1:16">
      <c r="A15" s="112" t="s">
        <v>30</v>
      </c>
      <c r="B15" s="98">
        <f t="shared" si="1"/>
        <v>0</v>
      </c>
      <c r="C15" s="98">
        <f>'表1—部门收支总表（公   开）'!E15</f>
        <v>0</v>
      </c>
      <c r="D15" s="98">
        <f>'表1—部门收支总表（公   开）'!F15</f>
        <v>0</v>
      </c>
      <c r="E15" s="98">
        <f>'表1—部门收支总表（公   开）'!G15</f>
        <v>0</v>
      </c>
      <c r="F15" s="98">
        <f>'表1—部门收支总表（公   开）'!H15</f>
        <v>0</v>
      </c>
      <c r="G15" s="98">
        <f>'表1—部门收支总表（公   开）'!I15</f>
        <v>0</v>
      </c>
      <c r="H15" s="98">
        <f>'表1—部门收支总表（公   开）'!J15</f>
        <v>0</v>
      </c>
      <c r="I15" s="98">
        <f>'表1—部门收支总表（公   开）'!K15</f>
        <v>0</v>
      </c>
      <c r="J15" s="85"/>
      <c r="K15" s="85"/>
      <c r="L15" s="85"/>
      <c r="M15" s="85"/>
      <c r="N15" s="85"/>
      <c r="O15" s="85"/>
      <c r="P15" s="85"/>
    </row>
    <row r="16" ht="24" customHeight="1" spans="1:16">
      <c r="A16" s="112" t="s">
        <v>32</v>
      </c>
      <c r="B16" s="98">
        <f t="shared" si="1"/>
        <v>0</v>
      </c>
      <c r="C16" s="98">
        <f>'表1—部门收支总表（公   开）'!E16</f>
        <v>0</v>
      </c>
      <c r="D16" s="98">
        <f>'表1—部门收支总表（公   开）'!F16</f>
        <v>0</v>
      </c>
      <c r="E16" s="98">
        <f>'表1—部门收支总表（公   开）'!G16</f>
        <v>0</v>
      </c>
      <c r="F16" s="98">
        <f>'表1—部门收支总表（公   开）'!H16</f>
        <v>0</v>
      </c>
      <c r="G16" s="98">
        <f>'表1—部门收支总表（公   开）'!I16</f>
        <v>0</v>
      </c>
      <c r="H16" s="98">
        <f>'表1—部门收支总表（公   开）'!J16</f>
        <v>0</v>
      </c>
      <c r="I16" s="98">
        <f>'表1—部门收支总表（公   开）'!K16</f>
        <v>0</v>
      </c>
      <c r="J16" s="85"/>
      <c r="K16" s="85"/>
      <c r="L16" s="85"/>
      <c r="M16" s="85"/>
      <c r="N16" s="85"/>
      <c r="O16" s="85"/>
      <c r="P16" s="85"/>
    </row>
    <row r="17" ht="24" customHeight="1" spans="1:17">
      <c r="A17" s="112" t="s">
        <v>33</v>
      </c>
      <c r="B17" s="98">
        <f t="shared" si="1"/>
        <v>0</v>
      </c>
      <c r="C17" s="98">
        <f>'表1—部门收支总表（公   开）'!E17</f>
        <v>0</v>
      </c>
      <c r="D17" s="98">
        <f>'表1—部门收支总表（公   开）'!F17</f>
        <v>0</v>
      </c>
      <c r="E17" s="98">
        <f>'表1—部门收支总表（公   开）'!G17</f>
        <v>0</v>
      </c>
      <c r="F17" s="98">
        <f>'表1—部门收支总表（公   开）'!H17</f>
        <v>0</v>
      </c>
      <c r="G17" s="98">
        <f>'表1—部门收支总表（公   开）'!I17</f>
        <v>0</v>
      </c>
      <c r="H17" s="98">
        <f>'表1—部门收支总表（公   开）'!J17</f>
        <v>0</v>
      </c>
      <c r="I17" s="98">
        <f>'表1—部门收支总表（公   开）'!K17</f>
        <v>0</v>
      </c>
      <c r="J17" s="85"/>
      <c r="K17" s="85"/>
      <c r="L17" s="85"/>
      <c r="M17" s="85"/>
      <c r="N17" s="85"/>
      <c r="O17" s="85"/>
      <c r="P17" s="85"/>
      <c r="Q17" s="85"/>
    </row>
    <row r="18" ht="24" customHeight="1" spans="1:17">
      <c r="A18" s="112" t="s">
        <v>34</v>
      </c>
      <c r="B18" s="98">
        <f t="shared" si="1"/>
        <v>0</v>
      </c>
      <c r="C18" s="98">
        <f>'表1—部门收支总表（公   开）'!E18</f>
        <v>0</v>
      </c>
      <c r="D18" s="98">
        <f>'表1—部门收支总表（公   开）'!F18</f>
        <v>0</v>
      </c>
      <c r="E18" s="98">
        <f>'表1—部门收支总表（公   开）'!G18</f>
        <v>0</v>
      </c>
      <c r="F18" s="98">
        <f>'表1—部门收支总表（公   开）'!H18</f>
        <v>0</v>
      </c>
      <c r="G18" s="98">
        <f>'表1—部门收支总表（公   开）'!I18</f>
        <v>0</v>
      </c>
      <c r="H18" s="98">
        <f>'表1—部门收支总表（公   开）'!J18</f>
        <v>0</v>
      </c>
      <c r="I18" s="98">
        <f>'表1—部门收支总表（公   开）'!K18</f>
        <v>0</v>
      </c>
      <c r="J18" s="85"/>
      <c r="K18" s="85"/>
      <c r="L18" s="85"/>
      <c r="M18" s="85"/>
      <c r="N18" s="85"/>
      <c r="O18" s="85"/>
      <c r="P18" s="85"/>
      <c r="Q18" s="85"/>
    </row>
    <row r="19" ht="24" customHeight="1" spans="1:16">
      <c r="A19" s="112" t="s">
        <v>35</v>
      </c>
      <c r="B19" s="98">
        <f t="shared" si="1"/>
        <v>0</v>
      </c>
      <c r="C19" s="98">
        <f>'表1—部门收支总表（公   开）'!E19</f>
        <v>0</v>
      </c>
      <c r="D19" s="98">
        <f>'表1—部门收支总表（公   开）'!F19</f>
        <v>0</v>
      </c>
      <c r="E19" s="98">
        <f>'表1—部门收支总表（公   开）'!G19</f>
        <v>0</v>
      </c>
      <c r="F19" s="98">
        <f>'表1—部门收支总表（公   开）'!H19</f>
        <v>0</v>
      </c>
      <c r="G19" s="98">
        <f>'表1—部门收支总表（公   开）'!I19</f>
        <v>0</v>
      </c>
      <c r="H19" s="98">
        <f>'表1—部门收支总表（公   开）'!J19</f>
        <v>0</v>
      </c>
      <c r="I19" s="98">
        <f>'表1—部门收支总表（公   开）'!K19</f>
        <v>0</v>
      </c>
      <c r="J19" s="85"/>
      <c r="K19" s="85"/>
      <c r="L19" s="85"/>
      <c r="M19" s="85"/>
      <c r="N19" s="85"/>
      <c r="O19" s="85"/>
      <c r="P19" s="85"/>
    </row>
    <row r="20" ht="24" customHeight="1" spans="1:16">
      <c r="A20" s="112" t="s">
        <v>36</v>
      </c>
      <c r="B20" s="98">
        <f t="shared" si="1"/>
        <v>0</v>
      </c>
      <c r="C20" s="98">
        <f>'表1—部门收支总表（公   开）'!E20</f>
        <v>0</v>
      </c>
      <c r="D20" s="98">
        <f>'表1—部门收支总表（公   开）'!F20</f>
        <v>0</v>
      </c>
      <c r="E20" s="98">
        <f>'表1—部门收支总表（公   开）'!G20</f>
        <v>0</v>
      </c>
      <c r="F20" s="98">
        <f>'表1—部门收支总表（公   开）'!H20</f>
        <v>0</v>
      </c>
      <c r="G20" s="98">
        <f>'表1—部门收支总表（公   开）'!I20</f>
        <v>0</v>
      </c>
      <c r="H20" s="98">
        <f>'表1—部门收支总表（公   开）'!J20</f>
        <v>0</v>
      </c>
      <c r="I20" s="98">
        <f>'表1—部门收支总表（公   开）'!K20</f>
        <v>0</v>
      </c>
      <c r="J20" s="85"/>
      <c r="K20" s="85"/>
      <c r="L20" s="85"/>
      <c r="M20" s="85"/>
      <c r="N20" s="85"/>
      <c r="O20" s="85"/>
      <c r="P20" s="85"/>
    </row>
    <row r="21" s="85" customFormat="1" ht="24" customHeight="1" spans="1:9">
      <c r="A21" s="112"/>
      <c r="B21" s="142"/>
      <c r="C21" s="142"/>
      <c r="D21" s="142"/>
      <c r="E21" s="113"/>
      <c r="F21" s="113"/>
      <c r="G21" s="113"/>
      <c r="H21" s="113"/>
      <c r="I21" s="113"/>
    </row>
    <row r="22" ht="24" customHeight="1" spans="1:15">
      <c r="A22" s="140" t="s">
        <v>38</v>
      </c>
      <c r="B22" s="98">
        <f>B9+B13</f>
        <v>3902425.69016</v>
      </c>
      <c r="C22" s="98">
        <f t="shared" ref="C22:I22" si="3">C9+C13</f>
        <v>3902425.69016</v>
      </c>
      <c r="D22" s="98">
        <f t="shared" si="3"/>
        <v>3902425.69016</v>
      </c>
      <c r="E22" s="98">
        <f t="shared" si="3"/>
        <v>0</v>
      </c>
      <c r="F22" s="98">
        <f t="shared" si="3"/>
        <v>0</v>
      </c>
      <c r="G22" s="98">
        <f t="shared" si="3"/>
        <v>0</v>
      </c>
      <c r="H22" s="98">
        <f t="shared" si="3"/>
        <v>0</v>
      </c>
      <c r="I22" s="98">
        <f t="shared" si="3"/>
        <v>0</v>
      </c>
      <c r="J22" s="85"/>
      <c r="K22" s="85"/>
      <c r="L22" s="85"/>
      <c r="M22" s="85"/>
      <c r="N22" s="85"/>
      <c r="O22" s="85"/>
    </row>
    <row r="23" ht="9.75" customHeight="1" spans="2:14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ht="9.75" customHeight="1" spans="1:14">
      <c r="A24" s="85"/>
      <c r="C24" s="85"/>
      <c r="D24" s="85"/>
      <c r="H24" s="85"/>
      <c r="I24" s="85"/>
      <c r="J24" s="85"/>
      <c r="K24" s="85"/>
      <c r="L24" s="85"/>
      <c r="M24" s="85"/>
      <c r="N24" s="85"/>
    </row>
    <row r="25" ht="9.75" customHeight="1" spans="4:13">
      <c r="D25" s="85"/>
      <c r="E25" s="85"/>
      <c r="F25" s="85"/>
      <c r="G25" s="85"/>
      <c r="H25" s="85"/>
      <c r="I25" s="85"/>
      <c r="J25" s="85"/>
      <c r="K25" s="85"/>
      <c r="M25" s="85"/>
    </row>
    <row r="26" customHeight="1" spans="5:13">
      <c r="E26" s="85"/>
      <c r="F26" s="85"/>
      <c r="G26" s="85"/>
      <c r="I26" s="85"/>
      <c r="J26" s="85"/>
      <c r="K26" s="85"/>
      <c r="M26" s="85"/>
    </row>
    <row r="27" customHeight="1" spans="5:13">
      <c r="E27" s="85"/>
      <c r="F27" s="85"/>
      <c r="G27" s="85"/>
      <c r="H27" s="85"/>
      <c r="I27" s="85"/>
      <c r="J27" s="85"/>
      <c r="M27" s="85"/>
    </row>
    <row r="28" customHeight="1" spans="1:12">
      <c r="A28" s="85"/>
      <c r="E28" s="85"/>
      <c r="F28" s="85"/>
      <c r="G28" s="85"/>
      <c r="H28" s="85"/>
      <c r="I28" s="85"/>
      <c r="J28" s="85"/>
      <c r="L28" s="85"/>
    </row>
    <row r="29" customHeight="1" spans="1:12">
      <c r="A29" s="85"/>
      <c r="F29" s="85"/>
      <c r="G29" s="85"/>
      <c r="H29" s="85"/>
      <c r="I29" s="85"/>
      <c r="K29" s="85"/>
      <c r="L29" s="85"/>
    </row>
    <row r="30" customHeight="1" spans="10:11">
      <c r="J30" s="85"/>
      <c r="K30" s="85"/>
    </row>
    <row r="31" customHeight="1" spans="1:9">
      <c r="A31" s="85"/>
      <c r="H31" s="85"/>
      <c r="I31" s="85"/>
    </row>
    <row r="32" customHeight="1" spans="1:8">
      <c r="A32" s="85"/>
      <c r="B32" s="85"/>
      <c r="C32" s="85"/>
      <c r="F32" s="85"/>
      <c r="G32" s="85"/>
      <c r="H32" s="85"/>
    </row>
    <row r="33" customHeight="1" spans="3:5">
      <c r="C33" s="85"/>
      <c r="D33" s="85"/>
      <c r="E33" s="85"/>
    </row>
  </sheetData>
  <sheetProtection formatCells="0" formatColumns="0" formatRows="0"/>
  <mergeCells count="12">
    <mergeCell ref="A2:I2"/>
    <mergeCell ref="F4:I4"/>
    <mergeCell ref="A5:I5"/>
    <mergeCell ref="B6:I6"/>
    <mergeCell ref="C7:D7"/>
    <mergeCell ref="A6:A8"/>
    <mergeCell ref="B7:B8"/>
    <mergeCell ref="E7:E8"/>
    <mergeCell ref="F7:F8"/>
    <mergeCell ref="G7:G8"/>
    <mergeCell ref="H7:H8"/>
    <mergeCell ref="I7:I8"/>
  </mergeCells>
  <pageMargins left="0.76875" right="0.388888888888889" top="0.609027777777778" bottom="0.609027777777778" header="0.5" footer="0.5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showGridLines="0" showZeros="0" workbookViewId="0">
      <selection activeCell="N15" sqref="N15"/>
    </sheetView>
  </sheetViews>
  <sheetFormatPr defaultColWidth="9.16666666666667" defaultRowHeight="11.25"/>
  <cols>
    <col min="1" max="1" width="14.8333333333333" customWidth="1"/>
    <col min="2" max="3" width="16.1666666666667" customWidth="1"/>
    <col min="4" max="8" width="9.83333333333333" customWidth="1"/>
    <col min="9" max="14" width="16.1666666666667" customWidth="1"/>
  </cols>
  <sheetData>
    <row r="1" ht="12.75" customHeight="1" spans="1:1">
      <c r="A1" s="138"/>
    </row>
    <row r="2" ht="30.75" customHeight="1" spans="1:14">
      <c r="A2" s="35" t="s">
        <v>43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12.75" customHeight="1"/>
    <row r="4" ht="17.25" customHeight="1" spans="1:14">
      <c r="A4" s="85"/>
      <c r="B4" s="144"/>
      <c r="N4" s="151" t="s">
        <v>2</v>
      </c>
    </row>
    <row r="5" ht="18" customHeight="1" spans="1:14">
      <c r="A5" s="145" t="s">
        <v>44</v>
      </c>
      <c r="B5" s="96" t="s">
        <v>45</v>
      </c>
      <c r="C5" s="96"/>
      <c r="D5" s="96"/>
      <c r="E5" s="96"/>
      <c r="F5" s="96"/>
      <c r="G5" s="96"/>
      <c r="H5" s="96"/>
      <c r="I5" s="152" t="s">
        <v>46</v>
      </c>
      <c r="J5" s="96"/>
      <c r="K5" s="96"/>
      <c r="L5" s="96"/>
      <c r="M5" s="96"/>
      <c r="N5" s="96"/>
    </row>
    <row r="6" ht="22.5" customHeight="1" spans="1:14">
      <c r="A6" s="145"/>
      <c r="B6" s="121" t="s">
        <v>47</v>
      </c>
      <c r="C6" s="146" t="s">
        <v>48</v>
      </c>
      <c r="D6" s="121" t="s">
        <v>10</v>
      </c>
      <c r="E6" s="121" t="s">
        <v>11</v>
      </c>
      <c r="F6" s="121" t="s">
        <v>13</v>
      </c>
      <c r="G6" s="147" t="s">
        <v>12</v>
      </c>
      <c r="H6" s="146" t="s">
        <v>49</v>
      </c>
      <c r="I6" s="96" t="s">
        <v>47</v>
      </c>
      <c r="J6" s="96" t="s">
        <v>50</v>
      </c>
      <c r="K6" s="96"/>
      <c r="L6" s="96"/>
      <c r="M6" s="96"/>
      <c r="N6" s="124" t="s">
        <v>51</v>
      </c>
    </row>
    <row r="7" ht="22.5" customHeight="1" spans="1:14">
      <c r="A7" s="148"/>
      <c r="B7" s="127"/>
      <c r="C7" s="147"/>
      <c r="D7" s="127"/>
      <c r="E7" s="127"/>
      <c r="F7" s="127"/>
      <c r="G7" s="146"/>
      <c r="H7" s="147"/>
      <c r="I7" s="127"/>
      <c r="J7" s="96" t="s">
        <v>15</v>
      </c>
      <c r="K7" s="153" t="s">
        <v>52</v>
      </c>
      <c r="L7" s="153" t="s">
        <v>53</v>
      </c>
      <c r="M7" s="153" t="s">
        <v>54</v>
      </c>
      <c r="N7" s="147"/>
    </row>
    <row r="8" ht="22.5" customHeight="1" spans="1:15">
      <c r="A8" s="149" t="s">
        <v>55</v>
      </c>
      <c r="B8" s="98">
        <v>3902425.69016</v>
      </c>
      <c r="C8" s="98">
        <v>3902425.69016</v>
      </c>
      <c r="D8" s="98">
        <v>0</v>
      </c>
      <c r="E8" s="98">
        <v>0</v>
      </c>
      <c r="F8" s="98">
        <v>0</v>
      </c>
      <c r="G8" s="98">
        <v>0</v>
      </c>
      <c r="H8" s="98">
        <v>0</v>
      </c>
      <c r="I8" s="98">
        <v>3902425.69016</v>
      </c>
      <c r="J8" s="98">
        <v>2262425.69016</v>
      </c>
      <c r="K8" s="98">
        <v>1651104</v>
      </c>
      <c r="L8" s="98">
        <v>34400</v>
      </c>
      <c r="M8" s="98">
        <v>576921.69016</v>
      </c>
      <c r="N8" s="98">
        <v>1640000</v>
      </c>
      <c r="O8" s="85"/>
    </row>
    <row r="9" ht="24.95" customHeight="1" spans="1:14">
      <c r="A9" s="149" t="s">
        <v>55</v>
      </c>
      <c r="B9" s="150">
        <v>3902425.69016</v>
      </c>
      <c r="C9" s="150">
        <v>3902425.69016</v>
      </c>
      <c r="D9" s="150">
        <v>0</v>
      </c>
      <c r="E9" s="150">
        <v>0</v>
      </c>
      <c r="F9" s="150"/>
      <c r="G9" s="150"/>
      <c r="H9" s="150">
        <v>0</v>
      </c>
      <c r="I9" s="150">
        <v>3902425.69016</v>
      </c>
      <c r="J9" s="150">
        <v>2262425.69016</v>
      </c>
      <c r="K9" s="150">
        <v>1651104</v>
      </c>
      <c r="L9" s="150">
        <v>34400</v>
      </c>
      <c r="M9" s="150">
        <v>576921.69016</v>
      </c>
      <c r="N9" s="150">
        <v>1640000</v>
      </c>
    </row>
    <row r="10" ht="24.95" customHeight="1" spans="1:14">
      <c r="A10" s="149"/>
      <c r="B10" s="149">
        <v>0</v>
      </c>
      <c r="C10" s="149"/>
      <c r="D10" s="149"/>
      <c r="E10" s="149"/>
      <c r="F10" s="149"/>
      <c r="G10" s="149"/>
      <c r="H10" s="149"/>
      <c r="I10" s="149">
        <v>0</v>
      </c>
      <c r="J10" s="149">
        <v>0</v>
      </c>
      <c r="K10" s="154"/>
      <c r="L10" s="149"/>
      <c r="M10" s="149"/>
      <c r="N10" s="149"/>
    </row>
    <row r="11" ht="24.95" customHeight="1" spans="1:15">
      <c r="A11" s="149"/>
      <c r="B11" s="149">
        <v>0</v>
      </c>
      <c r="C11" s="149"/>
      <c r="D11" s="149"/>
      <c r="E11" s="149"/>
      <c r="F11" s="149"/>
      <c r="G11" s="149"/>
      <c r="H11" s="149"/>
      <c r="I11" s="149">
        <v>0</v>
      </c>
      <c r="J11" s="149">
        <v>0</v>
      </c>
      <c r="K11" s="154"/>
      <c r="L11" s="149"/>
      <c r="M11" s="149"/>
      <c r="N11" s="149"/>
      <c r="O11" s="85"/>
    </row>
    <row r="12" ht="24.95" customHeight="1" spans="1:15">
      <c r="A12" s="149"/>
      <c r="B12" s="149">
        <v>0</v>
      </c>
      <c r="C12" s="149"/>
      <c r="D12" s="149"/>
      <c r="E12" s="149"/>
      <c r="F12" s="149"/>
      <c r="G12" s="149"/>
      <c r="H12" s="149"/>
      <c r="I12" s="149">
        <v>0</v>
      </c>
      <c r="J12" s="149">
        <v>0</v>
      </c>
      <c r="K12" s="154"/>
      <c r="L12" s="149"/>
      <c r="M12" s="149"/>
      <c r="N12" s="149"/>
      <c r="O12" s="85"/>
    </row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</sheetData>
  <sheetProtection formatCells="0" formatColumns="0" formatRows="0"/>
  <mergeCells count="14">
    <mergeCell ref="A2:N2"/>
    <mergeCell ref="B5:H5"/>
    <mergeCell ref="I5:N5"/>
    <mergeCell ref="J6:M6"/>
    <mergeCell ref="A5:A7"/>
    <mergeCell ref="B6:B7"/>
    <mergeCell ref="C6:C7"/>
    <mergeCell ref="D6:D7"/>
    <mergeCell ref="E6:E7"/>
    <mergeCell ref="F6:F7"/>
    <mergeCell ref="G6:G7"/>
    <mergeCell ref="H6:H7"/>
    <mergeCell ref="I6:I7"/>
    <mergeCell ref="N6:N7"/>
  </mergeCells>
  <pageMargins left="0.960416666666667" right="0.55" top="0.786805555555556" bottom="0.786805555555556" header="0.5" footer="0.5"/>
  <pageSetup paperSize="9" scale="8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showZeros="0" topLeftCell="A4" workbookViewId="0">
      <selection activeCell="A10" sqref="A10"/>
    </sheetView>
  </sheetViews>
  <sheetFormatPr defaultColWidth="9.16666666666667" defaultRowHeight="12.75" customHeight="1"/>
  <cols>
    <col min="1" max="4" width="43.3333333333333" customWidth="1"/>
    <col min="5" max="12" width="9.16666666666667" customWidth="1"/>
    <col min="13" max="13" width="8.33333333333333" customWidth="1"/>
  </cols>
  <sheetData>
    <row r="1" customHeight="1" spans="1:1">
      <c r="A1" s="138"/>
    </row>
    <row r="2" ht="18.75" customHeight="1" spans="1:13">
      <c r="A2" s="88" t="s">
        <v>56</v>
      </c>
      <c r="B2" s="88"/>
      <c r="C2" s="88"/>
      <c r="D2" s="88"/>
      <c r="E2" s="89"/>
      <c r="F2" s="89"/>
      <c r="G2" s="89"/>
      <c r="H2" s="89"/>
      <c r="I2" s="89"/>
      <c r="J2" s="89"/>
      <c r="K2" s="89"/>
      <c r="L2" s="89"/>
      <c r="M2" s="89"/>
    </row>
    <row r="3" customHeight="1" spans="1:4">
      <c r="A3" s="87"/>
      <c r="B3" s="87"/>
      <c r="C3" s="87"/>
      <c r="D3" s="87"/>
    </row>
    <row r="4" ht="20.25" customHeight="1" spans="1:4">
      <c r="A4" s="90" t="s">
        <v>1</v>
      </c>
      <c r="B4" s="91"/>
      <c r="C4" s="86"/>
      <c r="D4" s="139" t="s">
        <v>2</v>
      </c>
    </row>
    <row r="5" ht="23.25" customHeight="1" spans="1:4">
      <c r="A5" s="93" t="s">
        <v>3</v>
      </c>
      <c r="B5" s="94"/>
      <c r="C5" s="93" t="s">
        <v>4</v>
      </c>
      <c r="D5" s="95"/>
    </row>
    <row r="6" ht="23.25" customHeight="1" spans="1:5">
      <c r="A6" s="96" t="s">
        <v>57</v>
      </c>
      <c r="B6" s="96" t="s">
        <v>58</v>
      </c>
      <c r="C6" s="96" t="s">
        <v>59</v>
      </c>
      <c r="D6" s="96" t="s">
        <v>60</v>
      </c>
      <c r="E6" s="85"/>
    </row>
    <row r="7" ht="23.25" customHeight="1" spans="1:4">
      <c r="A7" s="96"/>
      <c r="B7" s="96"/>
      <c r="C7" s="96"/>
      <c r="D7" s="96"/>
    </row>
    <row r="8" ht="23.25" customHeight="1" spans="1:7">
      <c r="A8" s="96"/>
      <c r="B8" s="96"/>
      <c r="C8" s="96"/>
      <c r="D8" s="96"/>
      <c r="G8" s="85"/>
    </row>
    <row r="9" ht="23.25" customHeight="1" spans="1:7">
      <c r="A9" s="97" t="s">
        <v>17</v>
      </c>
      <c r="B9" s="98">
        <f>'表1—部门收支总表（公   开）'!B9</f>
        <v>3902425.69016</v>
      </c>
      <c r="C9" s="140" t="s">
        <v>18</v>
      </c>
      <c r="D9" s="98">
        <f>'表1—部门收支总表（公   开）'!F9</f>
        <v>2262425.69016</v>
      </c>
      <c r="E9" s="85"/>
      <c r="G9" s="85"/>
    </row>
    <row r="10" ht="23.25" customHeight="1" spans="1:8">
      <c r="A10" s="100"/>
      <c r="B10" s="103"/>
      <c r="C10" s="112" t="s">
        <v>20</v>
      </c>
      <c r="D10" s="98">
        <f>'表1—部门收支总表（公   开）'!F10</f>
        <v>1651104</v>
      </c>
      <c r="E10" s="85"/>
      <c r="F10" s="85"/>
      <c r="H10" s="85"/>
    </row>
    <row r="11" ht="23.25" customHeight="1" spans="1:8">
      <c r="A11" s="100"/>
      <c r="B11" s="103"/>
      <c r="C11" s="112" t="s">
        <v>22</v>
      </c>
      <c r="D11" s="98">
        <f>'表1—部门收支总表（公   开）'!F11</f>
        <v>34400</v>
      </c>
      <c r="E11" s="105"/>
      <c r="F11" s="85"/>
      <c r="G11" s="85"/>
      <c r="H11" s="85"/>
    </row>
    <row r="12" ht="23.25" customHeight="1" spans="1:7">
      <c r="A12" s="100"/>
      <c r="B12" s="103"/>
      <c r="C12" s="112" t="s">
        <v>24</v>
      </c>
      <c r="D12" s="98">
        <f>'表1—部门收支总表（公   开）'!F12</f>
        <v>576921.69016</v>
      </c>
      <c r="E12" s="85"/>
      <c r="F12" s="85"/>
      <c r="G12" s="85"/>
    </row>
    <row r="13" ht="23.25" customHeight="1" spans="1:8">
      <c r="A13" s="100"/>
      <c r="B13" s="103"/>
      <c r="C13" s="140" t="s">
        <v>26</v>
      </c>
      <c r="D13" s="98">
        <f>'表1—部门收支总表（公   开）'!F13</f>
        <v>1640000</v>
      </c>
      <c r="E13" s="85"/>
      <c r="F13" s="85"/>
      <c r="G13" s="85"/>
      <c r="H13" s="85"/>
    </row>
    <row r="14" ht="23.25" customHeight="1" spans="1:8">
      <c r="A14" s="100"/>
      <c r="B14" s="103"/>
      <c r="C14" s="112" t="s">
        <v>28</v>
      </c>
      <c r="D14" s="98">
        <f>'表1—部门收支总表（公   开）'!F14</f>
        <v>1640000</v>
      </c>
      <c r="E14" s="105"/>
      <c r="F14" s="85"/>
      <c r="G14" s="85"/>
      <c r="H14" s="85"/>
    </row>
    <row r="15" ht="23.25" customHeight="1" spans="1:11">
      <c r="A15" s="100"/>
      <c r="B15" s="103"/>
      <c r="C15" s="112" t="s">
        <v>30</v>
      </c>
      <c r="D15" s="98">
        <f>'表1—部门收支总表（公   开）'!F15</f>
        <v>0</v>
      </c>
      <c r="E15" s="85"/>
      <c r="F15" s="85"/>
      <c r="G15" s="85"/>
      <c r="H15" s="85"/>
      <c r="I15" s="85"/>
      <c r="J15" s="85"/>
      <c r="K15" s="85"/>
    </row>
    <row r="16" ht="23.25" customHeight="1" spans="1:11">
      <c r="A16" s="109"/>
      <c r="B16" s="103"/>
      <c r="C16" s="112" t="s">
        <v>32</v>
      </c>
      <c r="D16" s="98">
        <f>'表1—部门收支总表（公   开）'!F16</f>
        <v>0</v>
      </c>
      <c r="E16" s="85"/>
      <c r="F16" s="85"/>
      <c r="G16" s="85"/>
      <c r="H16" s="85"/>
      <c r="I16" s="85"/>
      <c r="J16" s="85"/>
      <c r="K16" s="85"/>
    </row>
    <row r="17" ht="23.25" customHeight="1" spans="1:12">
      <c r="A17" s="109"/>
      <c r="B17" s="103"/>
      <c r="C17" s="112" t="s">
        <v>33</v>
      </c>
      <c r="D17" s="98">
        <f>'表1—部门收支总表（公   开）'!F17</f>
        <v>0</v>
      </c>
      <c r="E17" s="85"/>
      <c r="F17" s="85"/>
      <c r="G17" s="85"/>
      <c r="H17" s="85"/>
      <c r="I17" s="85"/>
      <c r="J17" s="85"/>
      <c r="K17" s="85"/>
      <c r="L17" s="85"/>
    </row>
    <row r="18" ht="23.25" customHeight="1" spans="1:12">
      <c r="A18" s="100"/>
      <c r="B18" s="103"/>
      <c r="C18" s="112" t="s">
        <v>34</v>
      </c>
      <c r="D18" s="98">
        <f>'表1—部门收支总表（公   开）'!F18</f>
        <v>0</v>
      </c>
      <c r="E18" s="85"/>
      <c r="F18" s="85"/>
      <c r="G18" s="85"/>
      <c r="H18" s="85"/>
      <c r="I18" s="85"/>
      <c r="J18" s="85"/>
      <c r="K18" s="85"/>
      <c r="L18" s="85"/>
    </row>
    <row r="19" ht="23.25" customHeight="1" spans="1:11">
      <c r="A19" s="100"/>
      <c r="B19" s="103"/>
      <c r="C19" s="112" t="s">
        <v>35</v>
      </c>
      <c r="D19" s="98">
        <f>'表1—部门收支总表（公   开）'!F19</f>
        <v>0</v>
      </c>
      <c r="E19" s="85"/>
      <c r="F19" s="85"/>
      <c r="G19" s="85"/>
      <c r="H19" s="85"/>
      <c r="I19" s="85"/>
      <c r="J19" s="85"/>
      <c r="K19" s="85"/>
    </row>
    <row r="20" ht="23.25" customHeight="1" spans="1:11">
      <c r="A20" s="100"/>
      <c r="B20" s="141"/>
      <c r="C20" s="112" t="s">
        <v>36</v>
      </c>
      <c r="D20" s="98">
        <f>'表1—部门收支总表（公   开）'!F20</f>
        <v>0</v>
      </c>
      <c r="E20" s="85"/>
      <c r="F20" s="85"/>
      <c r="G20" s="85"/>
      <c r="H20" s="85"/>
      <c r="I20" s="85"/>
      <c r="J20" s="85"/>
      <c r="K20" s="85"/>
    </row>
    <row r="21" s="85" customFormat="1" ht="23.25" customHeight="1" spans="1:4">
      <c r="A21" s="100"/>
      <c r="B21" s="142"/>
      <c r="C21" s="112"/>
      <c r="D21" s="142"/>
    </row>
    <row r="22" ht="23.25" customHeight="1" spans="1:10">
      <c r="A22" s="97" t="s">
        <v>37</v>
      </c>
      <c r="B22" s="98">
        <f>SUM(B9:B21)</f>
        <v>3902425.69016</v>
      </c>
      <c r="C22" s="140" t="s">
        <v>38</v>
      </c>
      <c r="D22" s="143">
        <f>D9+D13</f>
        <v>3902425.69016</v>
      </c>
      <c r="E22" s="85"/>
      <c r="F22" s="85"/>
      <c r="G22" s="85"/>
      <c r="H22" s="85"/>
      <c r="I22" s="85"/>
      <c r="J22" s="85"/>
    </row>
    <row r="23" ht="9.75" customHeight="1" spans="2:9">
      <c r="B23" s="85"/>
      <c r="D23" s="85"/>
      <c r="E23" s="85"/>
      <c r="F23" s="85"/>
      <c r="G23" s="85"/>
      <c r="H23" s="85"/>
      <c r="I23" s="85"/>
    </row>
    <row r="24" ht="9.75" customHeight="1" spans="2:9">
      <c r="B24" s="85"/>
      <c r="C24" s="85"/>
      <c r="D24" s="85"/>
      <c r="E24" s="85"/>
      <c r="F24" s="85"/>
      <c r="G24" s="85"/>
      <c r="H24" s="85"/>
      <c r="I24" s="85"/>
    </row>
    <row r="25" ht="9.75" customHeight="1" spans="2:8">
      <c r="B25" s="85"/>
      <c r="D25" s="85"/>
      <c r="E25" s="85"/>
      <c r="F25" s="85"/>
      <c r="H25" s="85"/>
    </row>
    <row r="26" customHeight="1" spans="2:8">
      <c r="B26" s="85"/>
      <c r="E26" s="85"/>
      <c r="F26" s="85"/>
      <c r="H26" s="85"/>
    </row>
    <row r="27" customHeight="1" spans="2:8">
      <c r="B27" s="85"/>
      <c r="E27" s="85"/>
      <c r="H27" s="85"/>
    </row>
    <row r="28" customHeight="1" spans="2:7">
      <c r="B28" s="85"/>
      <c r="C28" s="85"/>
      <c r="E28" s="85"/>
      <c r="G28" s="85"/>
    </row>
    <row r="29" customHeight="1" spans="3:7">
      <c r="C29" s="85"/>
      <c r="F29" s="85"/>
      <c r="G29" s="85"/>
    </row>
    <row r="30" customHeight="1" spans="5:6">
      <c r="E30" s="85"/>
      <c r="F30" s="85"/>
    </row>
    <row r="31" customHeight="1" spans="3:3">
      <c r="C31" s="85"/>
    </row>
    <row r="32" customHeight="1" spans="3:3">
      <c r="C32" s="85"/>
    </row>
    <row r="33" customHeight="1" spans="4:4">
      <c r="D33" s="85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ageMargins left="0.76875" right="0.388888888888889" top="0.609027777777778" bottom="0.609027777777778" header="0.5" footer="0.5"/>
  <pageSetup paperSize="9" scale="9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showGridLines="0" showZeros="0" workbookViewId="0">
      <selection activeCell="F9" sqref="F9:K9"/>
    </sheetView>
  </sheetViews>
  <sheetFormatPr defaultColWidth="9.16666666666667" defaultRowHeight="12.75" customHeight="1"/>
  <cols>
    <col min="1" max="1" width="6.5" customWidth="1"/>
    <col min="2" max="2" width="5.16666666666667" customWidth="1"/>
    <col min="3" max="3" width="5.5" customWidth="1"/>
    <col min="4" max="4" width="21.8333333333333" customWidth="1"/>
    <col min="5" max="5" width="26.8333333333333" customWidth="1"/>
    <col min="6" max="6" width="18.1666666666667" customWidth="1"/>
    <col min="7" max="7" width="17.5" customWidth="1"/>
    <col min="8" max="8" width="14" customWidth="1"/>
    <col min="9" max="9" width="14.1666666666667" customWidth="1"/>
    <col min="10" max="10" width="12.3333333333333" customWidth="1"/>
    <col min="11" max="11" width="19.3333333333333" customWidth="1"/>
  </cols>
  <sheetData>
    <row r="1" customHeight="1" spans="1:11">
      <c r="A1" s="86"/>
      <c r="B1" s="87"/>
      <c r="C1" s="87"/>
      <c r="D1" s="87"/>
      <c r="E1" s="87"/>
      <c r="F1" s="87"/>
      <c r="G1" s="87"/>
      <c r="H1" s="87"/>
      <c r="I1" s="87"/>
      <c r="J1" s="87"/>
      <c r="K1" s="87"/>
    </row>
    <row r="2" ht="29.25" customHeight="1" spans="1:11">
      <c r="A2" s="35" t="s">
        <v>61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15.75" customHeight="1" spans="1:11">
      <c r="A3" s="115"/>
      <c r="B3" s="87"/>
      <c r="C3" s="87"/>
      <c r="D3" s="116"/>
      <c r="E3" s="117"/>
      <c r="F3" s="118"/>
      <c r="G3" s="119"/>
      <c r="H3" s="120"/>
      <c r="I3" s="120"/>
      <c r="J3" s="120"/>
      <c r="K3" s="137" t="s">
        <v>2</v>
      </c>
    </row>
    <row r="4" ht="15.75" customHeight="1" spans="1:11">
      <c r="A4" s="96" t="s">
        <v>62</v>
      </c>
      <c r="B4" s="96"/>
      <c r="C4" s="96"/>
      <c r="D4" s="121" t="s">
        <v>44</v>
      </c>
      <c r="E4" s="96" t="s">
        <v>63</v>
      </c>
      <c r="F4" s="96" t="s">
        <v>64</v>
      </c>
      <c r="G4" s="96"/>
      <c r="H4" s="96"/>
      <c r="I4" s="96"/>
      <c r="J4" s="96"/>
      <c r="K4" s="96"/>
    </row>
    <row r="5" ht="15.75" customHeight="1" spans="1:11">
      <c r="A5" s="122" t="s">
        <v>65</v>
      </c>
      <c r="B5" s="122" t="s">
        <v>66</v>
      </c>
      <c r="C5" s="122" t="s">
        <v>67</v>
      </c>
      <c r="D5" s="96"/>
      <c r="E5" s="96"/>
      <c r="F5" s="123" t="s">
        <v>8</v>
      </c>
      <c r="G5" s="124" t="s">
        <v>50</v>
      </c>
      <c r="H5" s="124"/>
      <c r="I5" s="124"/>
      <c r="J5" s="124"/>
      <c r="K5" s="124" t="s">
        <v>68</v>
      </c>
    </row>
    <row r="6" ht="15.75" customHeight="1" spans="1:11">
      <c r="A6" s="122"/>
      <c r="B6" s="122"/>
      <c r="C6" s="122"/>
      <c r="D6" s="96"/>
      <c r="E6" s="96"/>
      <c r="F6" s="123"/>
      <c r="G6" s="124" t="s">
        <v>69</v>
      </c>
      <c r="H6" s="125" t="s">
        <v>70</v>
      </c>
      <c r="I6" s="125" t="s">
        <v>71</v>
      </c>
      <c r="J6" s="125" t="s">
        <v>54</v>
      </c>
      <c r="K6" s="124"/>
    </row>
    <row r="7" ht="15.75" customHeight="1" spans="1:11">
      <c r="A7" s="126" t="s">
        <v>72</v>
      </c>
      <c r="B7" s="126" t="s">
        <v>72</v>
      </c>
      <c r="C7" s="126" t="s">
        <v>72</v>
      </c>
      <c r="D7" s="127"/>
      <c r="E7" s="127"/>
      <c r="F7" s="128"/>
      <c r="G7" s="129"/>
      <c r="H7" s="130"/>
      <c r="I7" s="130"/>
      <c r="J7" s="130"/>
      <c r="K7" s="129"/>
    </row>
    <row r="8" ht="39.95" customHeight="1" spans="1:12">
      <c r="A8" s="131" t="s">
        <v>73</v>
      </c>
      <c r="B8" s="132" t="s">
        <v>74</v>
      </c>
      <c r="C8" s="132" t="s">
        <v>75</v>
      </c>
      <c r="D8" s="113" t="s">
        <v>55</v>
      </c>
      <c r="E8" s="113" t="s">
        <v>76</v>
      </c>
      <c r="F8" s="98">
        <f t="shared" ref="F8:K8" si="0">SUM(F9:F11)</f>
        <v>3902425.69016</v>
      </c>
      <c r="G8" s="98">
        <f t="shared" si="0"/>
        <v>2262425.69016</v>
      </c>
      <c r="H8" s="98">
        <f t="shared" si="0"/>
        <v>1651104</v>
      </c>
      <c r="I8" s="98">
        <f t="shared" si="0"/>
        <v>34400</v>
      </c>
      <c r="J8" s="98">
        <f t="shared" si="0"/>
        <v>576921.69016</v>
      </c>
      <c r="K8" s="98">
        <f t="shared" si="0"/>
        <v>1640000</v>
      </c>
      <c r="L8" s="85"/>
    </row>
    <row r="9" ht="39.95" customHeight="1" spans="1:12">
      <c r="A9" s="131" t="s">
        <v>73</v>
      </c>
      <c r="B9" s="132" t="s">
        <v>74</v>
      </c>
      <c r="C9" s="132" t="s">
        <v>75</v>
      </c>
      <c r="D9" s="113" t="s">
        <v>55</v>
      </c>
      <c r="E9" s="113" t="s">
        <v>76</v>
      </c>
      <c r="F9" s="133">
        <f t="shared" ref="F9:F11" si="1">G9+K9</f>
        <v>3902425.69016</v>
      </c>
      <c r="G9" s="134">
        <f t="shared" ref="G9:G11" si="2">SUM(H9:J9)</f>
        <v>2262425.69016</v>
      </c>
      <c r="H9" s="133">
        <f>'表1—部门收支总表（公   开）'!F10</f>
        <v>1651104</v>
      </c>
      <c r="I9" s="133">
        <f>'表1—部门收支总表（公   开）'!F11</f>
        <v>34400</v>
      </c>
      <c r="J9" s="133">
        <f>'表1—部门收支总表（公   开）'!F12</f>
        <v>576921.69016</v>
      </c>
      <c r="K9" s="133">
        <f>'表1—部门收支总表（公   开）'!F13</f>
        <v>1640000</v>
      </c>
      <c r="L9" s="85"/>
    </row>
    <row r="10" ht="39.95" customHeight="1" spans="1:12">
      <c r="A10" s="132"/>
      <c r="B10" s="132"/>
      <c r="C10" s="132"/>
      <c r="D10" s="113"/>
      <c r="E10" s="113"/>
      <c r="F10" s="135">
        <f t="shared" si="1"/>
        <v>0</v>
      </c>
      <c r="G10" s="136">
        <f t="shared" si="2"/>
        <v>0</v>
      </c>
      <c r="H10" s="113"/>
      <c r="I10" s="113"/>
      <c r="J10" s="113"/>
      <c r="K10" s="113"/>
      <c r="L10" s="85"/>
    </row>
    <row r="11" ht="39.95" customHeight="1" spans="1:12">
      <c r="A11" s="132"/>
      <c r="B11" s="132"/>
      <c r="C11" s="132"/>
      <c r="D11" s="113"/>
      <c r="E11" s="113"/>
      <c r="F11" s="135">
        <f t="shared" si="1"/>
        <v>0</v>
      </c>
      <c r="G11" s="136">
        <f t="shared" si="2"/>
        <v>0</v>
      </c>
      <c r="H11" s="113"/>
      <c r="I11" s="113"/>
      <c r="J11" s="113"/>
      <c r="K11" s="113"/>
      <c r="L11" s="85"/>
    </row>
    <row r="12" ht="39.95" customHeight="1" spans="10:11">
      <c r="J12" s="85"/>
      <c r="K12" s="85"/>
    </row>
    <row r="13" ht="39.95" customHeight="1" spans="6:11">
      <c r="F13" s="85"/>
      <c r="J13" s="85"/>
      <c r="K13" s="85"/>
    </row>
    <row r="14" ht="39.95" customHeight="1" spans="6:6">
      <c r="F14" s="85"/>
    </row>
    <row r="15" ht="39.95" customHeight="1" spans="6:6">
      <c r="F15" s="85"/>
    </row>
    <row r="16" ht="9.75" customHeight="1" spans="6:6">
      <c r="F16" s="85"/>
    </row>
    <row r="17" ht="9.75" customHeight="1" spans="6:6">
      <c r="F17" s="85"/>
    </row>
  </sheetData>
  <sheetProtection formatCells="0" formatColumns="0" formatRows="0"/>
  <mergeCells count="15">
    <mergeCell ref="A2:K2"/>
    <mergeCell ref="A4:C4"/>
    <mergeCell ref="F4:K4"/>
    <mergeCell ref="G5:J5"/>
    <mergeCell ref="A5:A6"/>
    <mergeCell ref="B5:B6"/>
    <mergeCell ref="C5:C6"/>
    <mergeCell ref="D4:D7"/>
    <mergeCell ref="E4:E7"/>
    <mergeCell ref="F5:F7"/>
    <mergeCell ref="G6:G7"/>
    <mergeCell ref="H6:H7"/>
    <mergeCell ref="I6:I7"/>
    <mergeCell ref="J6:J7"/>
    <mergeCell ref="K5:K7"/>
  </mergeCells>
  <pageMargins left="0.938888888888889" right="0.75" top="0.788888888888889" bottom="0.788888888888889" header="0.5" footer="0.5"/>
  <pageSetup paperSize="9" scale="9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showZeros="0" workbookViewId="0">
      <selection activeCell="A13" sqref="A13"/>
    </sheetView>
  </sheetViews>
  <sheetFormatPr defaultColWidth="9.16666666666667" defaultRowHeight="12.75" customHeight="1"/>
  <cols>
    <col min="1" max="4" width="43.8333333333333" customWidth="1"/>
    <col min="5" max="12" width="9.16666666666667" customWidth="1"/>
    <col min="13" max="13" width="8.33333333333333" customWidth="1"/>
  </cols>
  <sheetData>
    <row r="1" customHeight="1" spans="1:4">
      <c r="A1" s="86"/>
      <c r="B1" s="87"/>
      <c r="C1" s="87"/>
      <c r="D1" s="87"/>
    </row>
    <row r="2" ht="18.75" customHeight="1" spans="1:13">
      <c r="A2" s="88" t="s">
        <v>77</v>
      </c>
      <c r="B2" s="88"/>
      <c r="C2" s="88"/>
      <c r="D2" s="88"/>
      <c r="E2" s="89"/>
      <c r="F2" s="89"/>
      <c r="G2" s="89"/>
      <c r="H2" s="89"/>
      <c r="I2" s="89"/>
      <c r="J2" s="89"/>
      <c r="K2" s="89"/>
      <c r="L2" s="89"/>
      <c r="M2" s="89"/>
    </row>
    <row r="3" customHeight="1" spans="1:4">
      <c r="A3" s="87"/>
      <c r="B3" s="87"/>
      <c r="C3" s="87"/>
      <c r="D3" s="87"/>
    </row>
    <row r="4" ht="20.25" customHeight="1" spans="1:4">
      <c r="A4" s="90" t="s">
        <v>1</v>
      </c>
      <c r="B4" s="91"/>
      <c r="C4" s="86"/>
      <c r="D4" s="92" t="s">
        <v>2</v>
      </c>
    </row>
    <row r="5" ht="20.25" customHeight="1" spans="1:4">
      <c r="A5" s="93" t="s">
        <v>3</v>
      </c>
      <c r="B5" s="94"/>
      <c r="C5" s="93" t="s">
        <v>4</v>
      </c>
      <c r="D5" s="95"/>
    </row>
    <row r="6" ht="20.25" customHeight="1" spans="1:5">
      <c r="A6" s="96" t="s">
        <v>57</v>
      </c>
      <c r="B6" s="96" t="s">
        <v>58</v>
      </c>
      <c r="C6" s="96" t="s">
        <v>59</v>
      </c>
      <c r="D6" s="96" t="s">
        <v>78</v>
      </c>
      <c r="E6" s="85"/>
    </row>
    <row r="7" ht="8.25" customHeight="1" spans="1:4">
      <c r="A7" s="96"/>
      <c r="B7" s="96"/>
      <c r="C7" s="96"/>
      <c r="D7" s="96"/>
    </row>
    <row r="8" ht="36.75" hidden="1" customHeight="1" spans="1:7">
      <c r="A8" s="96"/>
      <c r="B8" s="96"/>
      <c r="C8" s="96"/>
      <c r="D8" s="96"/>
      <c r="G8" s="85"/>
    </row>
    <row r="9" ht="22.5" customHeight="1" spans="1:7">
      <c r="A9" s="97" t="s">
        <v>79</v>
      </c>
      <c r="B9" s="98">
        <f>'表1—部门收支总表（公   开）'!B12</f>
        <v>0</v>
      </c>
      <c r="C9" s="99" t="s">
        <v>18</v>
      </c>
      <c r="D9" s="98">
        <f>SUM(D10:D12)</f>
        <v>0</v>
      </c>
      <c r="E9" s="85"/>
      <c r="G9" s="85"/>
    </row>
    <row r="10" ht="21.75" customHeight="1" spans="1:8">
      <c r="A10" s="100"/>
      <c r="B10" s="101"/>
      <c r="C10" s="102" t="s">
        <v>20</v>
      </c>
      <c r="D10" s="98">
        <f>'表1—部门收支总表（公   开）'!G10</f>
        <v>0</v>
      </c>
      <c r="E10" s="85"/>
      <c r="F10" s="85"/>
      <c r="H10" s="85"/>
    </row>
    <row r="11" ht="21.75" customHeight="1" spans="1:8">
      <c r="A11" s="100"/>
      <c r="B11" s="103"/>
      <c r="C11" s="104" t="s">
        <v>22</v>
      </c>
      <c r="D11" s="98">
        <f>'表1—部门收支总表（公   开）'!G11</f>
        <v>0</v>
      </c>
      <c r="E11" s="105"/>
      <c r="F11" s="85"/>
      <c r="G11" s="85"/>
      <c r="H11" s="85"/>
    </row>
    <row r="12" ht="21.75" customHeight="1" spans="1:7">
      <c r="A12" s="100"/>
      <c r="B12" s="106"/>
      <c r="C12" s="102" t="s">
        <v>24</v>
      </c>
      <c r="D12" s="98">
        <f>'表1—部门收支总表（公   开）'!G12</f>
        <v>0</v>
      </c>
      <c r="E12" s="85"/>
      <c r="F12" s="85"/>
      <c r="G12" s="85"/>
    </row>
    <row r="13" ht="21.75" customHeight="1" spans="1:8">
      <c r="A13" s="100"/>
      <c r="B13" s="103"/>
      <c r="C13" s="107" t="s">
        <v>26</v>
      </c>
      <c r="D13" s="98">
        <f>SUM(D14:D20)</f>
        <v>0</v>
      </c>
      <c r="E13" s="85"/>
      <c r="F13" s="85"/>
      <c r="G13" s="85"/>
      <c r="H13" s="85"/>
    </row>
    <row r="14" ht="21.75" customHeight="1" spans="1:8">
      <c r="A14" s="100"/>
      <c r="B14" s="108"/>
      <c r="C14" s="102" t="s">
        <v>28</v>
      </c>
      <c r="D14" s="98">
        <f>'表1—部门收支总表（公   开）'!G14</f>
        <v>0</v>
      </c>
      <c r="E14" s="105"/>
      <c r="F14" s="85"/>
      <c r="G14" s="85"/>
      <c r="H14" s="85"/>
    </row>
    <row r="15" ht="21.75" customHeight="1" spans="1:11">
      <c r="A15" s="100"/>
      <c r="B15" s="108"/>
      <c r="C15" s="104" t="s">
        <v>30</v>
      </c>
      <c r="D15" s="98">
        <f>'表1—部门收支总表（公   开）'!G15</f>
        <v>0</v>
      </c>
      <c r="E15" s="85"/>
      <c r="F15" s="85"/>
      <c r="G15" s="85"/>
      <c r="H15" s="85"/>
      <c r="I15" s="85"/>
      <c r="J15" s="85"/>
      <c r="K15" s="85"/>
    </row>
    <row r="16" ht="21.75" customHeight="1" spans="1:11">
      <c r="A16" s="109"/>
      <c r="B16" s="103"/>
      <c r="C16" s="104" t="s">
        <v>32</v>
      </c>
      <c r="D16" s="98">
        <f>'表1—部门收支总表（公   开）'!G16</f>
        <v>0</v>
      </c>
      <c r="E16" s="85"/>
      <c r="F16" s="85"/>
      <c r="G16" s="85"/>
      <c r="H16" s="85"/>
      <c r="I16" s="85"/>
      <c r="J16" s="85"/>
      <c r="K16" s="85"/>
    </row>
    <row r="17" ht="21.75" customHeight="1" spans="1:12">
      <c r="A17" s="109"/>
      <c r="B17" s="106"/>
      <c r="C17" s="102" t="s">
        <v>33</v>
      </c>
      <c r="D17" s="98">
        <f>'表1—部门收支总表（公   开）'!G17</f>
        <v>0</v>
      </c>
      <c r="E17" s="85"/>
      <c r="F17" s="85"/>
      <c r="G17" s="85"/>
      <c r="H17" s="85"/>
      <c r="I17" s="85"/>
      <c r="J17" s="85"/>
      <c r="K17" s="85"/>
      <c r="L17" s="85"/>
    </row>
    <row r="18" ht="21.75" customHeight="1" spans="1:12">
      <c r="A18" s="109"/>
      <c r="B18" s="103"/>
      <c r="C18" s="102" t="s">
        <v>34</v>
      </c>
      <c r="D18" s="98">
        <f>'表1—部门收支总表（公   开）'!G18</f>
        <v>0</v>
      </c>
      <c r="E18" s="85"/>
      <c r="F18" s="85"/>
      <c r="G18" s="85"/>
      <c r="H18" s="85"/>
      <c r="I18" s="85"/>
      <c r="J18" s="85"/>
      <c r="K18" s="85"/>
      <c r="L18" s="85"/>
    </row>
    <row r="19" ht="21.75" customHeight="1" spans="1:11">
      <c r="A19" s="109"/>
      <c r="B19" s="103"/>
      <c r="C19" s="102" t="s">
        <v>35</v>
      </c>
      <c r="D19" s="98">
        <f>'表1—部门收支总表（公   开）'!G19</f>
        <v>0</v>
      </c>
      <c r="E19" s="85"/>
      <c r="F19" s="85"/>
      <c r="G19" s="85"/>
      <c r="H19" s="85"/>
      <c r="I19" s="85"/>
      <c r="J19" s="85"/>
      <c r="K19" s="85"/>
    </row>
    <row r="20" ht="21.75" customHeight="1" spans="1:11">
      <c r="A20" s="100"/>
      <c r="B20" s="110"/>
      <c r="C20" s="102" t="s">
        <v>36</v>
      </c>
      <c r="D20" s="98">
        <f>'表1—部门收支总表（公   开）'!G20</f>
        <v>0</v>
      </c>
      <c r="E20" s="85"/>
      <c r="F20" s="85"/>
      <c r="G20" s="85"/>
      <c r="H20" s="85"/>
      <c r="I20" s="85"/>
      <c r="J20" s="85"/>
      <c r="K20" s="85"/>
    </row>
    <row r="21" s="85" customFormat="1" ht="21.75" customHeight="1" spans="1:4">
      <c r="A21" s="100"/>
      <c r="B21" s="111"/>
      <c r="C21" s="112"/>
      <c r="D21" s="113"/>
    </row>
    <row r="22" ht="21.75" customHeight="1" spans="1:10">
      <c r="A22" s="97" t="s">
        <v>37</v>
      </c>
      <c r="B22" s="98">
        <f>SUM(B9:B21)</f>
        <v>0</v>
      </c>
      <c r="C22" s="99" t="s">
        <v>38</v>
      </c>
      <c r="D22" s="98">
        <f>D9+D13</f>
        <v>0</v>
      </c>
      <c r="E22" s="85"/>
      <c r="F22" s="85"/>
      <c r="G22" s="85"/>
      <c r="H22" s="85"/>
      <c r="I22" s="85"/>
      <c r="J22" s="85"/>
    </row>
    <row r="23" ht="30" customHeight="1" spans="1:9">
      <c r="A23" s="114" t="s">
        <v>80</v>
      </c>
      <c r="B23" s="85"/>
      <c r="D23" s="85"/>
      <c r="E23" s="85"/>
      <c r="F23" s="85"/>
      <c r="G23" s="85"/>
      <c r="H23" s="85"/>
      <c r="I23" s="85"/>
    </row>
    <row r="24" ht="9.75" customHeight="1" spans="2:9">
      <c r="B24" s="85"/>
      <c r="C24" s="85"/>
      <c r="E24" s="85"/>
      <c r="F24" s="85"/>
      <c r="G24" s="85"/>
      <c r="H24" s="85"/>
      <c r="I24" s="85"/>
    </row>
    <row r="25" ht="9.75" customHeight="1" spans="2:8">
      <c r="B25" s="85"/>
      <c r="D25" s="85"/>
      <c r="E25" s="85"/>
      <c r="F25" s="85"/>
      <c r="H25" s="85"/>
    </row>
    <row r="26" customHeight="1" spans="2:8">
      <c r="B26" s="85"/>
      <c r="D26" s="85"/>
      <c r="E26" s="85"/>
      <c r="F26" s="85"/>
      <c r="H26" s="85"/>
    </row>
    <row r="27" customHeight="1" spans="2:8">
      <c r="B27" s="85"/>
      <c r="D27" s="85"/>
      <c r="E27" s="85"/>
      <c r="H27" s="85"/>
    </row>
    <row r="28" customHeight="1" spans="2:7">
      <c r="B28" s="85"/>
      <c r="C28" s="85"/>
      <c r="D28" s="85"/>
      <c r="E28" s="85"/>
      <c r="G28" s="85"/>
    </row>
    <row r="29" customHeight="1" spans="3:7">
      <c r="C29" s="85"/>
      <c r="F29" s="85"/>
      <c r="G29" s="85"/>
    </row>
    <row r="30" customHeight="1" spans="5:6">
      <c r="E30" s="85"/>
      <c r="F30" s="85"/>
    </row>
    <row r="31" customHeight="1" spans="3:3">
      <c r="C31" s="85"/>
    </row>
    <row r="32" customHeight="1" spans="3:3">
      <c r="C32" s="85"/>
    </row>
    <row r="33" customHeight="1" spans="4:4">
      <c r="D33" s="85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ageMargins left="1.01875" right="0.388888888888889" top="0.609027777777778" bottom="0.609027777777778" header="0.5" footer="0.5"/>
  <pageSetup paperSize="9" scale="9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showGridLines="0" showZeros="0" workbookViewId="0">
      <selection activeCell="H14" sqref="H14"/>
    </sheetView>
  </sheetViews>
  <sheetFormatPr defaultColWidth="9.16666666666667" defaultRowHeight="14.25"/>
  <cols>
    <col min="1" max="1" width="7" style="45" customWidth="1"/>
    <col min="2" max="2" width="5.33333333333333" style="45" customWidth="1"/>
    <col min="3" max="3" width="4.83333333333333" style="45" customWidth="1"/>
    <col min="4" max="4" width="31.3333333333333" style="45" customWidth="1"/>
    <col min="5" max="5" width="17.5" style="45" customWidth="1"/>
    <col min="6" max="6" width="20.1666666666667" style="45" customWidth="1"/>
    <col min="7" max="7" width="17.6666666666667" style="45" customWidth="1"/>
    <col min="8" max="9" width="14.5" style="45" customWidth="1"/>
    <col min="10" max="10" width="15.1666666666667" style="45" customWidth="1"/>
    <col min="11" max="16384" width="9.16666666666667" style="45"/>
  </cols>
  <sheetData>
    <row r="1" s="45" customFormat="1" ht="24.75" customHeight="1" spans="1:9">
      <c r="A1" s="47"/>
      <c r="B1" s="47"/>
      <c r="C1" s="47"/>
      <c r="D1" s="47"/>
      <c r="E1" s="47"/>
      <c r="F1" s="47"/>
      <c r="G1" s="47"/>
      <c r="H1" s="47"/>
      <c r="I1" s="47"/>
    </row>
    <row r="2" s="45" customFormat="1" ht="27" customHeight="1" spans="1:9">
      <c r="A2" s="48" t="s">
        <v>81</v>
      </c>
      <c r="B2" s="48"/>
      <c r="C2" s="48"/>
      <c r="D2" s="48"/>
      <c r="E2" s="48"/>
      <c r="F2" s="48"/>
      <c r="G2" s="48"/>
      <c r="H2" s="48"/>
      <c r="I2" s="48"/>
    </row>
    <row r="3" s="45" customFormat="1" ht="18.75" customHeight="1" spans="1:9">
      <c r="A3" s="47"/>
      <c r="B3" s="47"/>
      <c r="C3" s="47"/>
      <c r="D3" s="49"/>
      <c r="E3" s="50"/>
      <c r="F3" s="51"/>
      <c r="G3" s="51"/>
      <c r="H3" s="49"/>
      <c r="I3" s="83" t="s">
        <v>2</v>
      </c>
    </row>
    <row r="4" s="45" customFormat="1" ht="18.75" customHeight="1" spans="1:9">
      <c r="A4" s="52" t="s">
        <v>62</v>
      </c>
      <c r="B4" s="53"/>
      <c r="C4" s="54"/>
      <c r="D4" s="55" t="s">
        <v>82</v>
      </c>
      <c r="E4" s="56" t="s">
        <v>83</v>
      </c>
      <c r="F4" s="56"/>
      <c r="G4" s="56"/>
      <c r="H4" s="56"/>
      <c r="I4" s="56"/>
    </row>
    <row r="5" s="45" customFormat="1" ht="18.75" customHeight="1" spans="1:9">
      <c r="A5" s="57" t="s">
        <v>65</v>
      </c>
      <c r="B5" s="57" t="s">
        <v>66</v>
      </c>
      <c r="C5" s="58"/>
      <c r="D5" s="55"/>
      <c r="E5" s="59" t="s">
        <v>47</v>
      </c>
      <c r="F5" s="59" t="s">
        <v>84</v>
      </c>
      <c r="G5" s="59"/>
      <c r="H5" s="60" t="s">
        <v>85</v>
      </c>
      <c r="I5" s="84" t="s">
        <v>86</v>
      </c>
    </row>
    <row r="6" s="45" customFormat="1" ht="26.25" customHeight="1" spans="1:9">
      <c r="A6" s="58"/>
      <c r="B6" s="58"/>
      <c r="C6" s="61"/>
      <c r="D6" s="55"/>
      <c r="E6" s="59"/>
      <c r="F6" s="59" t="s">
        <v>15</v>
      </c>
      <c r="G6" s="59" t="s">
        <v>87</v>
      </c>
      <c r="H6" s="60"/>
      <c r="I6" s="84"/>
    </row>
    <row r="7" s="45" customFormat="1" ht="26.25" customHeight="1" spans="1:9">
      <c r="A7" s="62"/>
      <c r="B7" s="63"/>
      <c r="C7" s="64"/>
      <c r="D7" s="65" t="s">
        <v>88</v>
      </c>
      <c r="E7" s="66">
        <f t="shared" ref="E7:I7" si="0">E8+E16+E32</f>
        <v>2262425.69016</v>
      </c>
      <c r="F7" s="66">
        <f t="shared" si="0"/>
        <v>2262425.69016</v>
      </c>
      <c r="G7" s="66">
        <f t="shared" si="0"/>
        <v>2262425.69016</v>
      </c>
      <c r="H7" s="66">
        <f t="shared" si="0"/>
        <v>0</v>
      </c>
      <c r="I7" s="66">
        <f t="shared" si="0"/>
        <v>0</v>
      </c>
    </row>
    <row r="8" s="46" customFormat="1" ht="16.5" customHeight="1" spans="1:9">
      <c r="A8" s="67">
        <v>301</v>
      </c>
      <c r="B8" s="67"/>
      <c r="C8" s="68"/>
      <c r="D8" s="69" t="s">
        <v>89</v>
      </c>
      <c r="E8" s="66">
        <f t="shared" ref="E8:E40" si="1">SUM(F8+H8+I8)</f>
        <v>2214509.69016</v>
      </c>
      <c r="F8" s="66">
        <f>SUM(F9:F15)</f>
        <v>2214509.69016</v>
      </c>
      <c r="G8" s="66">
        <f>SUM(G9:G15)</f>
        <v>2214509.69016</v>
      </c>
      <c r="H8" s="66"/>
      <c r="I8" s="66"/>
    </row>
    <row r="9" s="46" customFormat="1" ht="16.5" customHeight="1" spans="1:9">
      <c r="A9" s="67" t="s">
        <v>90</v>
      </c>
      <c r="B9" s="67" t="s">
        <v>91</v>
      </c>
      <c r="C9" s="68"/>
      <c r="D9" s="70" t="s">
        <v>92</v>
      </c>
      <c r="E9" s="66">
        <f t="shared" si="1"/>
        <v>1256484</v>
      </c>
      <c r="F9" s="71">
        <v>1256484</v>
      </c>
      <c r="G9" s="72">
        <v>1256484</v>
      </c>
      <c r="H9" s="73"/>
      <c r="I9" s="73"/>
    </row>
    <row r="10" s="46" customFormat="1" ht="16.5" customHeight="1" spans="1:9">
      <c r="A10" s="67" t="s">
        <v>90</v>
      </c>
      <c r="B10" s="67" t="s">
        <v>75</v>
      </c>
      <c r="C10" s="68"/>
      <c r="D10" s="70" t="s">
        <v>93</v>
      </c>
      <c r="E10" s="66">
        <f t="shared" si="1"/>
        <v>325620</v>
      </c>
      <c r="F10" s="71">
        <v>325620</v>
      </c>
      <c r="G10" s="72">
        <v>325620</v>
      </c>
      <c r="H10" s="73"/>
      <c r="I10" s="73"/>
    </row>
    <row r="11" s="46" customFormat="1" ht="16.5" customHeight="1" spans="1:9">
      <c r="A11" s="67" t="s">
        <v>90</v>
      </c>
      <c r="B11" s="67" t="s">
        <v>94</v>
      </c>
      <c r="C11" s="68"/>
      <c r="D11" s="70" t="s">
        <v>95</v>
      </c>
      <c r="E11" s="66">
        <f t="shared" si="1"/>
        <v>104707</v>
      </c>
      <c r="F11" s="73">
        <v>104707</v>
      </c>
      <c r="G11" s="72">
        <v>104707</v>
      </c>
      <c r="H11" s="73"/>
      <c r="I11" s="73"/>
    </row>
    <row r="12" s="46" customFormat="1" ht="16.5" customHeight="1" spans="1:9">
      <c r="A12" s="67" t="s">
        <v>90</v>
      </c>
      <c r="B12" s="67" t="s">
        <v>96</v>
      </c>
      <c r="C12" s="68"/>
      <c r="D12" s="70" t="s">
        <v>97</v>
      </c>
      <c r="E12" s="66">
        <f t="shared" si="1"/>
        <v>458698.69016</v>
      </c>
      <c r="F12" s="73">
        <v>458698.69016</v>
      </c>
      <c r="G12" s="72">
        <v>458698.69016</v>
      </c>
      <c r="H12" s="73"/>
      <c r="I12" s="73"/>
    </row>
    <row r="13" s="46" customFormat="1" ht="16.5" customHeight="1" spans="1:9">
      <c r="A13" s="67" t="s">
        <v>90</v>
      </c>
      <c r="B13" s="67" t="s">
        <v>98</v>
      </c>
      <c r="C13" s="68"/>
      <c r="D13" s="70" t="s">
        <v>99</v>
      </c>
      <c r="E13" s="66">
        <f t="shared" si="1"/>
        <v>0</v>
      </c>
      <c r="F13" s="73"/>
      <c r="G13" s="73"/>
      <c r="H13" s="73"/>
      <c r="I13" s="73"/>
    </row>
    <row r="14" s="46" customFormat="1" ht="21" customHeight="1" spans="1:9">
      <c r="A14" s="67" t="s">
        <v>100</v>
      </c>
      <c r="B14" s="67" t="s">
        <v>101</v>
      </c>
      <c r="C14" s="68"/>
      <c r="D14" s="74" t="s">
        <v>102</v>
      </c>
      <c r="E14" s="66">
        <f t="shared" si="1"/>
        <v>0</v>
      </c>
      <c r="F14" s="73"/>
      <c r="G14" s="73"/>
      <c r="H14" s="73"/>
      <c r="I14" s="73"/>
    </row>
    <row r="15" s="46" customFormat="1" ht="16.5" customHeight="1" spans="1:9">
      <c r="A15" s="67" t="s">
        <v>90</v>
      </c>
      <c r="B15" s="67" t="s">
        <v>103</v>
      </c>
      <c r="C15" s="68"/>
      <c r="D15" s="70" t="s">
        <v>104</v>
      </c>
      <c r="E15" s="66">
        <f t="shared" si="1"/>
        <v>69000</v>
      </c>
      <c r="F15" s="73">
        <v>69000</v>
      </c>
      <c r="G15" s="72">
        <v>69000</v>
      </c>
      <c r="H15" s="73"/>
      <c r="I15" s="73"/>
    </row>
    <row r="16" s="45" customFormat="1" ht="28" customHeight="1" spans="1:9">
      <c r="A16" s="75" t="s">
        <v>105</v>
      </c>
      <c r="B16" s="75"/>
      <c r="C16" s="76"/>
      <c r="D16" s="77" t="s">
        <v>106</v>
      </c>
      <c r="E16" s="66">
        <f t="shared" si="1"/>
        <v>35820</v>
      </c>
      <c r="F16" s="78">
        <f t="shared" ref="F16:I16" si="2">SUM(F17:F31)</f>
        <v>35820</v>
      </c>
      <c r="G16" s="78">
        <f t="shared" si="2"/>
        <v>35820</v>
      </c>
      <c r="H16" s="78">
        <f t="shared" si="2"/>
        <v>0</v>
      </c>
      <c r="I16" s="78">
        <f t="shared" si="2"/>
        <v>0</v>
      </c>
    </row>
    <row r="17" s="45" customFormat="1" ht="13.5" customHeight="1" spans="1:9">
      <c r="A17" s="75" t="s">
        <v>105</v>
      </c>
      <c r="B17" s="75" t="s">
        <v>91</v>
      </c>
      <c r="C17" s="76"/>
      <c r="D17" s="79" t="s">
        <v>107</v>
      </c>
      <c r="E17" s="66">
        <f t="shared" si="1"/>
        <v>34400</v>
      </c>
      <c r="F17" s="78">
        <v>34400</v>
      </c>
      <c r="G17" s="72">
        <v>34400</v>
      </c>
      <c r="H17" s="78"/>
      <c r="I17" s="78"/>
    </row>
    <row r="18" s="45" customFormat="1" ht="13.5" customHeight="1" spans="1:9">
      <c r="A18" s="75" t="s">
        <v>105</v>
      </c>
      <c r="B18" s="75" t="s">
        <v>75</v>
      </c>
      <c r="C18" s="76"/>
      <c r="D18" s="79" t="s">
        <v>108</v>
      </c>
      <c r="E18" s="66">
        <f t="shared" si="1"/>
        <v>0</v>
      </c>
      <c r="F18" s="78"/>
      <c r="G18" s="78"/>
      <c r="H18" s="78"/>
      <c r="I18" s="78"/>
    </row>
    <row r="19" s="45" customFormat="1" ht="13.5" customHeight="1" spans="1:9">
      <c r="A19" s="75" t="s">
        <v>105</v>
      </c>
      <c r="B19" s="75" t="s">
        <v>74</v>
      </c>
      <c r="C19" s="76"/>
      <c r="D19" s="79" t="s">
        <v>109</v>
      </c>
      <c r="E19" s="66">
        <f t="shared" si="1"/>
        <v>0</v>
      </c>
      <c r="F19" s="78"/>
      <c r="G19" s="78"/>
      <c r="H19" s="78"/>
      <c r="I19" s="78"/>
    </row>
    <row r="20" s="45" customFormat="1" ht="13.5" customHeight="1" spans="1:9">
      <c r="A20" s="75" t="s">
        <v>105</v>
      </c>
      <c r="B20" s="75" t="s">
        <v>110</v>
      </c>
      <c r="C20" s="76"/>
      <c r="D20" s="79" t="s">
        <v>111</v>
      </c>
      <c r="E20" s="66">
        <f t="shared" si="1"/>
        <v>0</v>
      </c>
      <c r="F20" s="78"/>
      <c r="G20" s="78"/>
      <c r="H20" s="78"/>
      <c r="I20" s="78"/>
    </row>
    <row r="21" s="45" customFormat="1" ht="13.5" customHeight="1" spans="1:9">
      <c r="A21" s="75" t="s">
        <v>105</v>
      </c>
      <c r="B21" s="75" t="s">
        <v>101</v>
      </c>
      <c r="C21" s="76"/>
      <c r="D21" s="79" t="s">
        <v>112</v>
      </c>
      <c r="E21" s="66">
        <f t="shared" si="1"/>
        <v>1420</v>
      </c>
      <c r="F21" s="78">
        <v>1420</v>
      </c>
      <c r="G21" s="72">
        <v>1420</v>
      </c>
      <c r="H21" s="78"/>
      <c r="I21" s="78"/>
    </row>
    <row r="22" s="45" customFormat="1" ht="13.5" customHeight="1" spans="1:9">
      <c r="A22" s="75" t="s">
        <v>105</v>
      </c>
      <c r="B22" s="75" t="s">
        <v>113</v>
      </c>
      <c r="C22" s="76"/>
      <c r="D22" s="79" t="s">
        <v>114</v>
      </c>
      <c r="E22" s="66">
        <f t="shared" si="1"/>
        <v>0</v>
      </c>
      <c r="F22" s="76"/>
      <c r="G22" s="76"/>
      <c r="H22" s="76"/>
      <c r="I22" s="76"/>
    </row>
    <row r="23" s="45" customFormat="1" ht="13.5" customHeight="1" spans="1:9">
      <c r="A23" s="75" t="s">
        <v>105</v>
      </c>
      <c r="B23" s="75" t="s">
        <v>115</v>
      </c>
      <c r="C23" s="76"/>
      <c r="D23" s="79" t="s">
        <v>116</v>
      </c>
      <c r="E23" s="66">
        <f t="shared" si="1"/>
        <v>0</v>
      </c>
      <c r="F23" s="76"/>
      <c r="G23" s="76"/>
      <c r="H23" s="76"/>
      <c r="I23" s="76"/>
    </row>
    <row r="24" s="45" customFormat="1" ht="13.5" customHeight="1" spans="1:9">
      <c r="A24" s="75" t="s">
        <v>105</v>
      </c>
      <c r="B24" s="75" t="s">
        <v>117</v>
      </c>
      <c r="C24" s="76"/>
      <c r="D24" s="79" t="s">
        <v>118</v>
      </c>
      <c r="E24" s="66">
        <f t="shared" si="1"/>
        <v>0</v>
      </c>
      <c r="F24" s="76"/>
      <c r="G24" s="76"/>
      <c r="H24" s="76"/>
      <c r="I24" s="76"/>
    </row>
    <row r="25" s="45" customFormat="1" ht="13.5" customHeight="1" spans="1:9">
      <c r="A25" s="75" t="s">
        <v>105</v>
      </c>
      <c r="B25" s="75" t="s">
        <v>119</v>
      </c>
      <c r="C25" s="76"/>
      <c r="D25" s="79" t="s">
        <v>120</v>
      </c>
      <c r="E25" s="66">
        <f t="shared" si="1"/>
        <v>0</v>
      </c>
      <c r="F25" s="76"/>
      <c r="G25" s="76"/>
      <c r="H25" s="76"/>
      <c r="I25" s="76"/>
    </row>
    <row r="26" s="45" customFormat="1" ht="13.5" customHeight="1" spans="1:9">
      <c r="A26" s="75" t="s">
        <v>105</v>
      </c>
      <c r="B26" s="75" t="s">
        <v>121</v>
      </c>
      <c r="C26" s="76"/>
      <c r="D26" s="79" t="s">
        <v>122</v>
      </c>
      <c r="E26" s="66">
        <f t="shared" si="1"/>
        <v>0</v>
      </c>
      <c r="F26" s="76"/>
      <c r="G26" s="76"/>
      <c r="H26" s="76"/>
      <c r="I26" s="76"/>
    </row>
    <row r="27" s="45" customFormat="1" ht="13.5" customHeight="1" spans="1:9">
      <c r="A27" s="75" t="s">
        <v>105</v>
      </c>
      <c r="B27" s="75" t="s">
        <v>123</v>
      </c>
      <c r="C27" s="76"/>
      <c r="D27" s="79" t="s">
        <v>124</v>
      </c>
      <c r="E27" s="66">
        <f t="shared" si="1"/>
        <v>0</v>
      </c>
      <c r="F27" s="76"/>
      <c r="G27" s="76"/>
      <c r="H27" s="76"/>
      <c r="I27" s="76"/>
    </row>
    <row r="28" s="45" customFormat="1" ht="13.5" customHeight="1" spans="1:9">
      <c r="A28" s="75" t="s">
        <v>105</v>
      </c>
      <c r="B28" s="75" t="s">
        <v>125</v>
      </c>
      <c r="C28" s="76"/>
      <c r="D28" s="79" t="s">
        <v>126</v>
      </c>
      <c r="E28" s="66">
        <f t="shared" si="1"/>
        <v>0</v>
      </c>
      <c r="F28" s="76"/>
      <c r="G28" s="76"/>
      <c r="H28" s="76"/>
      <c r="I28" s="76"/>
    </row>
    <row r="29" s="45" customFormat="1" ht="13.5" customHeight="1" spans="1:9">
      <c r="A29" s="75" t="s">
        <v>105</v>
      </c>
      <c r="B29" s="75" t="s">
        <v>127</v>
      </c>
      <c r="C29" s="76"/>
      <c r="D29" s="79" t="s">
        <v>128</v>
      </c>
      <c r="E29" s="66">
        <f t="shared" si="1"/>
        <v>0</v>
      </c>
      <c r="F29" s="76"/>
      <c r="G29" s="76"/>
      <c r="H29" s="76"/>
      <c r="I29" s="76"/>
    </row>
    <row r="30" s="45" customFormat="1" ht="13.5" customHeight="1" spans="1:9">
      <c r="A30" s="75" t="s">
        <v>105</v>
      </c>
      <c r="B30" s="75" t="s">
        <v>129</v>
      </c>
      <c r="C30" s="76"/>
      <c r="D30" s="79" t="s">
        <v>130</v>
      </c>
      <c r="E30" s="66">
        <f t="shared" si="1"/>
        <v>0</v>
      </c>
      <c r="F30" s="76"/>
      <c r="G30" s="76"/>
      <c r="H30" s="76"/>
      <c r="I30" s="76"/>
    </row>
    <row r="31" s="45" customFormat="1" ht="13.5" customHeight="1" spans="1:9">
      <c r="A31" s="75" t="s">
        <v>105</v>
      </c>
      <c r="B31" s="75" t="s">
        <v>103</v>
      </c>
      <c r="C31" s="76"/>
      <c r="D31" s="79" t="s">
        <v>131</v>
      </c>
      <c r="E31" s="66">
        <f t="shared" si="1"/>
        <v>0</v>
      </c>
      <c r="F31" s="76"/>
      <c r="G31" s="76"/>
      <c r="H31" s="76"/>
      <c r="I31" s="76"/>
    </row>
    <row r="32" s="45" customFormat="1" ht="21.75" customHeight="1" spans="1:9">
      <c r="A32" s="75" t="s">
        <v>132</v>
      </c>
      <c r="B32" s="75"/>
      <c r="C32" s="76"/>
      <c r="D32" s="77" t="s">
        <v>133</v>
      </c>
      <c r="E32" s="66">
        <f t="shared" si="1"/>
        <v>12096</v>
      </c>
      <c r="F32" s="76">
        <f t="shared" ref="F32:I32" si="3">SUM(F33:F41)</f>
        <v>12096</v>
      </c>
      <c r="G32" s="76">
        <f t="shared" si="3"/>
        <v>12096</v>
      </c>
      <c r="H32" s="76">
        <f t="shared" si="3"/>
        <v>0</v>
      </c>
      <c r="I32" s="76">
        <f t="shared" si="3"/>
        <v>0</v>
      </c>
    </row>
    <row r="33" s="45" customFormat="1" ht="28.5" spans="1:9">
      <c r="A33" s="75" t="s">
        <v>134</v>
      </c>
      <c r="B33" s="75" t="s">
        <v>91</v>
      </c>
      <c r="C33" s="76"/>
      <c r="D33" s="80" t="s">
        <v>135</v>
      </c>
      <c r="E33" s="66">
        <f t="shared" si="1"/>
        <v>0</v>
      </c>
      <c r="F33" s="76"/>
      <c r="G33" s="76"/>
      <c r="H33" s="76"/>
      <c r="I33" s="76"/>
    </row>
    <row r="34" s="45" customFormat="1" ht="28.5" spans="1:9">
      <c r="A34" s="75" t="s">
        <v>134</v>
      </c>
      <c r="B34" s="75" t="s">
        <v>75</v>
      </c>
      <c r="C34" s="76"/>
      <c r="D34" s="80" t="s">
        <v>136</v>
      </c>
      <c r="E34" s="66">
        <f t="shared" si="1"/>
        <v>0</v>
      </c>
      <c r="F34" s="76"/>
      <c r="G34" s="76"/>
      <c r="H34" s="76"/>
      <c r="I34" s="76"/>
    </row>
    <row r="35" s="45" customFormat="1" spans="1:9">
      <c r="A35" s="75" t="s">
        <v>132</v>
      </c>
      <c r="B35" s="75" t="s">
        <v>96</v>
      </c>
      <c r="C35" s="76"/>
      <c r="D35" s="80" t="s">
        <v>137</v>
      </c>
      <c r="E35" s="66">
        <f t="shared" si="1"/>
        <v>0</v>
      </c>
      <c r="F35" s="76"/>
      <c r="G35" s="76"/>
      <c r="H35" s="76"/>
      <c r="I35" s="76"/>
    </row>
    <row r="36" s="45" customFormat="1" spans="1:9">
      <c r="A36" s="75" t="s">
        <v>132</v>
      </c>
      <c r="B36" s="75" t="s">
        <v>74</v>
      </c>
      <c r="C36" s="76"/>
      <c r="D36" s="80" t="s">
        <v>138</v>
      </c>
      <c r="E36" s="66">
        <f t="shared" si="1"/>
        <v>12096</v>
      </c>
      <c r="F36" s="76">
        <v>12096</v>
      </c>
      <c r="G36" s="72">
        <v>12096</v>
      </c>
      <c r="H36" s="76"/>
      <c r="I36" s="76"/>
    </row>
    <row r="37" s="45" customFormat="1" spans="1:9">
      <c r="A37" s="75" t="s">
        <v>132</v>
      </c>
      <c r="B37" s="75" t="s">
        <v>110</v>
      </c>
      <c r="C37" s="76"/>
      <c r="D37" s="80" t="s">
        <v>139</v>
      </c>
      <c r="E37" s="66">
        <f t="shared" si="1"/>
        <v>0</v>
      </c>
      <c r="F37" s="76"/>
      <c r="G37" s="76"/>
      <c r="H37" s="76"/>
      <c r="I37" s="76"/>
    </row>
    <row r="38" s="45" customFormat="1" spans="1:9">
      <c r="A38" s="75" t="s">
        <v>132</v>
      </c>
      <c r="B38" s="75" t="s">
        <v>98</v>
      </c>
      <c r="C38" s="76"/>
      <c r="D38" s="80" t="s">
        <v>140</v>
      </c>
      <c r="E38" s="66">
        <f t="shared" si="1"/>
        <v>0</v>
      </c>
      <c r="F38" s="76"/>
      <c r="G38" s="76"/>
      <c r="H38" s="76"/>
      <c r="I38" s="76"/>
    </row>
    <row r="39" s="45" customFormat="1" ht="21" customHeight="1" spans="1:9">
      <c r="A39" s="81">
        <v>303</v>
      </c>
      <c r="B39" s="81" t="s">
        <v>113</v>
      </c>
      <c r="C39" s="76"/>
      <c r="D39" s="80" t="s">
        <v>141</v>
      </c>
      <c r="E39" s="66">
        <f t="shared" si="1"/>
        <v>0</v>
      </c>
      <c r="F39" s="76"/>
      <c r="G39" s="76"/>
      <c r="H39" s="76"/>
      <c r="I39" s="76"/>
    </row>
    <row r="40" s="45" customFormat="1" ht="18.75" customHeight="1" spans="1:9">
      <c r="A40" s="81">
        <v>303</v>
      </c>
      <c r="B40" s="81" t="s">
        <v>117</v>
      </c>
      <c r="C40" s="76"/>
      <c r="D40" s="80" t="s">
        <v>142</v>
      </c>
      <c r="E40" s="66">
        <f t="shared" si="1"/>
        <v>0</v>
      </c>
      <c r="F40" s="76"/>
      <c r="G40" s="76"/>
      <c r="H40" s="76"/>
      <c r="I40" s="76"/>
    </row>
    <row r="41" s="45" customFormat="1" ht="19.5" customHeight="1" spans="1:9">
      <c r="A41" s="75" t="s">
        <v>132</v>
      </c>
      <c r="B41" s="82">
        <v>99</v>
      </c>
      <c r="C41" s="76"/>
      <c r="D41" s="74" t="s">
        <v>143</v>
      </c>
      <c r="E41" s="76"/>
      <c r="F41" s="76"/>
      <c r="G41" s="76"/>
      <c r="H41" s="76"/>
      <c r="I41" s="76"/>
    </row>
  </sheetData>
  <sheetProtection formatCells="0" formatColumns="0" formatRows="0"/>
  <mergeCells count="11">
    <mergeCell ref="A2:I2"/>
    <mergeCell ref="A4:C4"/>
    <mergeCell ref="E4:I4"/>
    <mergeCell ref="F5:G5"/>
    <mergeCell ref="A5:A6"/>
    <mergeCell ref="B5:B6"/>
    <mergeCell ref="C5:C6"/>
    <mergeCell ref="D4:D6"/>
    <mergeCell ref="E5:E6"/>
    <mergeCell ref="H5:H6"/>
    <mergeCell ref="I5:I6"/>
  </mergeCells>
  <pageMargins left="1.13888888888889" right="0.75" top="0.609027777777778" bottom="0.588888888888889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H5" sqref="H5"/>
    </sheetView>
  </sheetViews>
  <sheetFormatPr defaultColWidth="9" defaultRowHeight="11.25" outlineLevelRow="5" outlineLevelCol="1"/>
  <cols>
    <col min="1" max="1" width="22.1666666666667" customWidth="1"/>
    <col min="2" max="2" width="100" customWidth="1"/>
  </cols>
  <sheetData>
    <row r="1" ht="19.5" spans="1:2">
      <c r="A1" s="35" t="s">
        <v>144</v>
      </c>
      <c r="B1" s="35"/>
    </row>
    <row r="2" spans="1:1">
      <c r="A2" s="36"/>
    </row>
    <row r="3" ht="30" customHeight="1" spans="1:2">
      <c r="A3" s="37" t="s">
        <v>145</v>
      </c>
      <c r="B3" s="38" t="s">
        <v>146</v>
      </c>
    </row>
    <row r="4" ht="149.25" customHeight="1" spans="1:2">
      <c r="A4" s="39" t="s">
        <v>147</v>
      </c>
      <c r="B4" s="40" t="s">
        <v>148</v>
      </c>
    </row>
    <row r="5" ht="310.5" spans="1:2">
      <c r="A5" s="41" t="s">
        <v>149</v>
      </c>
      <c r="B5" s="42" t="s">
        <v>150</v>
      </c>
    </row>
    <row r="6" ht="13.5" spans="1:2">
      <c r="A6" s="43" t="s">
        <v>151</v>
      </c>
      <c r="B6" s="44"/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表1—部门收支总表（公   开）</vt:lpstr>
      <vt:lpstr>表2—部门收入总表（公   开）</vt:lpstr>
      <vt:lpstr>表3—部门支出总表（公   开）</vt:lpstr>
      <vt:lpstr>表4—单位收支总表(部 门)</vt:lpstr>
      <vt:lpstr>表5—财政拨款收支总表（公   开）</vt:lpstr>
      <vt:lpstr>表6—财政拨款明细（部门 公开）</vt:lpstr>
      <vt:lpstr>表7—基金收支总表（公   开）</vt:lpstr>
      <vt:lpstr>表8—基本支出（部 门）</vt:lpstr>
      <vt:lpstr>表9单位职能</vt:lpstr>
      <vt:lpstr>表10三公经费</vt:lpstr>
      <vt:lpstr>公开说明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周乔笙</cp:lastModifiedBy>
  <cp:revision>1</cp:revision>
  <dcterms:created xsi:type="dcterms:W3CDTF">2016-11-17T02:40:00Z</dcterms:created>
  <cp:lastPrinted>2017-05-11T00:59:00Z</cp:lastPrinted>
  <dcterms:modified xsi:type="dcterms:W3CDTF">2017-11-16T12:48:19Z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  <property fmtid="{D5CDD505-2E9C-101B-9397-08002B2CF9AE}" pid="3" name="EDOID">
    <vt:i4>4196888</vt:i4>
  </property>
  <property fmtid="{D5CDD505-2E9C-101B-9397-08002B2CF9AE}" pid="4" name="KSOReadingLayout">
    <vt:bool>true</vt:bool>
  </property>
</Properties>
</file>