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4" firstSheet="1" activeTab="8"/>
  </bookViews>
  <sheets>
    <sheet name="1.一般公共预算收入表" sheetId="36" r:id="rId1"/>
    <sheet name="2.一般公共预算支出表" sheetId="29" r:id="rId2"/>
    <sheet name="3.一般公共预算本级支出表 " sheetId="38" r:id="rId3"/>
    <sheet name="4.一般公共预算本级基本支出表" sheetId="30" r:id="rId4"/>
    <sheet name="5.税收返还和转移支付分项目" sheetId="31" r:id="rId5"/>
    <sheet name="6.税收返还和转移支付分地区" sheetId="28" r:id="rId6"/>
    <sheet name="7.一般债务限额及余额表" sheetId="5" r:id="rId7"/>
    <sheet name="8.专项债务限额及余额表" sheetId="6" r:id="rId8"/>
    <sheet name="9.2020年县级三公经费预算表" sheetId="20" r:id="rId9"/>
    <sheet name="10.本级收入预算表" sheetId="21" r:id="rId10"/>
    <sheet name="11.政府性基金转移支付表" sheetId="19" r:id="rId11"/>
    <sheet name="12.政府性基金收入表" sheetId="35" r:id="rId12"/>
    <sheet name="13.县本级基金收入表" sheetId="27" r:id="rId13"/>
    <sheet name="14.本级基金支出明细表" sheetId="22" r:id="rId14"/>
    <sheet name="15.政府性基金支出表" sheetId="33" r:id="rId15"/>
    <sheet name="16.国有资本经营收支预算" sheetId="11" r:id="rId16"/>
    <sheet name="17.国有资本经营转移支付表" sheetId="24" r:id="rId17"/>
    <sheet name="18.国有资本经营预算收入表" sheetId="40" r:id="rId18"/>
    <sheet name="19.国有资本经营支出表" sheetId="23" r:id="rId19"/>
    <sheet name="20.本级国有资本经营支出表" sheetId="34" r:id="rId20"/>
    <sheet name="21.社保基金收入表" sheetId="26" r:id="rId21"/>
    <sheet name="22.社保基金支出表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9">#REF!</definedName>
    <definedName name="\a" localSheetId="2">#REF!</definedName>
    <definedName name="\a">#REF!</definedName>
    <definedName name="\aa" localSheetId="12">#REF!</definedName>
    <definedName name="\aa" localSheetId="13">#REF!</definedName>
    <definedName name="\aa" localSheetId="2">#REF!</definedName>
    <definedName name="\aa">#REF!</definedName>
    <definedName name="\d" localSheetId="9">#REF!</definedName>
    <definedName name="\d" localSheetId="13">#REF!</definedName>
    <definedName name="\d" localSheetId="2">#REF!</definedName>
    <definedName name="\d">#REF!</definedName>
    <definedName name="\P" localSheetId="9">#REF!</definedName>
    <definedName name="\P" localSheetId="2">#REF!</definedName>
    <definedName name="\P">#REF!</definedName>
    <definedName name="\q" localSheetId="9">[1]国家!#REF!</definedName>
    <definedName name="\q" localSheetId="2">[2]国家!#REF!</definedName>
    <definedName name="\q">[2]国家!#REF!</definedName>
    <definedName name="\r" localSheetId="9">#REF!</definedName>
    <definedName name="\r" localSheetId="2">#REF!</definedName>
    <definedName name="\r">#REF!</definedName>
    <definedName name="\x" localSheetId="9">#REF!</definedName>
    <definedName name="\x" localSheetId="13">#REF!</definedName>
    <definedName name="\x" localSheetId="2">#REF!</definedName>
    <definedName name="\x">#REF!</definedName>
    <definedName name="\z" localSheetId="9">#REF!</definedName>
    <definedName name="\z">#N/A</definedName>
    <definedName name="___xlfn.COUNTIFS" hidden="1">#NAME?</definedName>
    <definedName name="__xlfn.COUNTIFS" hidden="1">#NAME?</definedName>
    <definedName name="_1_2003年省级一般预算支出预计分项目明细表" localSheetId="2">#REF!</definedName>
    <definedName name="_1_2003年省级一般预算支出预计分项目明细表">#REF!</definedName>
    <definedName name="_2对比分析表_基数与定额" localSheetId="2">#REF!</definedName>
    <definedName name="_2对比分析表_基数与定额">#REF!</definedName>
    <definedName name="_3对比分析表_基数与定额_1" localSheetId="2">#REF!</definedName>
    <definedName name="_3对比分析表_基数与定额_1">#REF!</definedName>
    <definedName name="_Fill" localSheetId="9" hidden="1">#REF!</definedName>
    <definedName name="_Fill" localSheetId="2" hidden="1">#REF!</definedName>
    <definedName name="_Fill" hidden="1">#REF!</definedName>
    <definedName name="_xlnm._FilterDatabase" localSheetId="1" hidden="1">'2.一般公共预算支出表'!$A$4:$D$1307</definedName>
    <definedName name="_xlnm._FilterDatabase" localSheetId="2" hidden="1">'3.一般公共预算本级支出表 '!$A$4:$D$1307</definedName>
    <definedName name="_Key1" localSheetId="9" hidden="1">#REF!</definedName>
    <definedName name="_Key1" localSheetId="13" hidden="1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3" hidden="1">#REF!</definedName>
    <definedName name="_Sort" localSheetId="2" hidden="1">#REF!</definedName>
    <definedName name="_Sort" hidden="1">#REF!</definedName>
    <definedName name="_查询3">[3]hb梊!$B$1:$D$129</definedName>
    <definedName name="A" localSheetId="9">#REF!</definedName>
    <definedName name="A">#N/A</definedName>
    <definedName name="aa" localSheetId="9">#REF!</definedName>
    <definedName name="aa" localSheetId="2">#REF!</definedName>
    <definedName name="aa" localSheetId="3">[4]ú_xls_封面!$A$1:$W$7</definedName>
    <definedName name="aa">#REF!</definedName>
    <definedName name="aaa" localSheetId="9">[5]中央!#REF!</definedName>
    <definedName name="aaa" localSheetId="2">[6]中央!#REF!</definedName>
    <definedName name="aaa">[6]中央!#REF!</definedName>
    <definedName name="aaaaaaa" localSheetId="12">#REF!</definedName>
    <definedName name="aaaaaaa" localSheetId="13">#REF!</definedName>
    <definedName name="aaaaaaa" localSheetId="2">#REF!</definedName>
    <definedName name="aaaaaaa">#REF!</definedName>
    <definedName name="aaaagfdsafsd">#N/A</definedName>
    <definedName name="ABC" localSheetId="9">#REF!</definedName>
    <definedName name="ABC" localSheetId="2">#REF!</definedName>
    <definedName name="ABC">#REF!</definedName>
    <definedName name="ABD" localSheetId="9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9">#REF!</definedName>
    <definedName name="B">#N/A</definedName>
    <definedName name="Button_8">"X2000省长专项审批表_2000省级专项统计_List"</definedName>
    <definedName name="county" localSheetId="9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9">#REF!</definedName>
    <definedName name="data" localSheetId="2">#REF!</definedName>
    <definedName name="data">#REF!</definedName>
    <definedName name="Database" localSheetId="9" hidden="1">#REF!</definedName>
    <definedName name="Database" localSheetId="13">#REF!</definedName>
    <definedName name="Database" localSheetId="2">#REF!</definedName>
    <definedName name="Database">#REF!</definedName>
    <definedName name="database2" localSheetId="9">#REF!</definedName>
    <definedName name="database2" localSheetId="2">#REF!</definedName>
    <definedName name="database2">#REF!</definedName>
    <definedName name="database3" localSheetId="9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2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9">#REF!</definedName>
    <definedName name="dfsdf" localSheetId="2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9">#REF!</definedName>
    <definedName name="ff" localSheetId="2">#REF!</definedName>
    <definedName name="ff">#REF!</definedName>
    <definedName name="ffdfdsaafds">#N/A</definedName>
    <definedName name="ffffff" localSheetId="13">#REF!</definedName>
    <definedName name="ffffff" localSheetId="2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2">#REF!</definedName>
    <definedName name="ggggg">#REF!</definedName>
    <definedName name="gxxe2003">'[7]P1012001'!$A$6:$E$117</definedName>
    <definedName name="gxxe20032">'[7]P1012001'!$A$6:$E$117</definedName>
    <definedName name="hhh" localSheetId="9">'[8]Mp-team 1'!#REF!</definedName>
    <definedName name="hhh" localSheetId="12">'[9]Mp-team 1'!#REF!</definedName>
    <definedName name="hhh" localSheetId="13">'[9]Mp-team 1'!#REF!</definedName>
    <definedName name="hhh" localSheetId="2">'[9]Mp-team 1'!#REF!</definedName>
    <definedName name="hhh">'[9]Mp-team 1'!#REF!</definedName>
    <definedName name="hhhh" localSheetId="9">#REF!</definedName>
    <definedName name="hhhh" localSheetId="2">#REF!</definedName>
    <definedName name="hhhh">#REF!</definedName>
    <definedName name="hhhhhh" localSheetId="12">#REF!</definedName>
    <definedName name="hhhhhh" localSheetId="13">#REF!</definedName>
    <definedName name="hhhhhh" localSheetId="2">#REF!</definedName>
    <definedName name="hhhhhh">#REF!</definedName>
    <definedName name="hhhhhhhhh" localSheetId="13">#REF!</definedName>
    <definedName name="hhhhhhhhh" localSheetId="2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2">#REF!</definedName>
    <definedName name="jjjjj">#REF!</definedName>
    <definedName name="kdfkasj">#N/A</definedName>
    <definedName name="kgak">#N/A</definedName>
    <definedName name="kkkk" localSheetId="9">#REF!</definedName>
    <definedName name="kkkk" localSheetId="2">#REF!</definedName>
    <definedName name="kkkk">#REF!</definedName>
    <definedName name="kkkkk" localSheetId="13">#REF!</definedName>
    <definedName name="kkkkk" localSheetId="2">#REF!</definedName>
    <definedName name="kkkkk">#REF!</definedName>
    <definedName name="_xlnm.Print_Area" localSheetId="12">'13.县本级基金收入表'!$A$1:$D$13</definedName>
    <definedName name="_xlnm.Print_Area" localSheetId="3">'4.一般公共预算本级基本支出表'!$A$1:$E$48</definedName>
    <definedName name="_xlnm.Print_Area" localSheetId="4">'5.税收返还和转移支付分项目'!$A$1:$B$39</definedName>
    <definedName name="_xlnm.Print_Area">#N/A</definedName>
    <definedName name="Print_Area_MI" localSheetId="9">#REF!</definedName>
    <definedName name="Print_Area_MI" localSheetId="2">#REF!</definedName>
    <definedName name="Print_Area_MI">#REF!</definedName>
    <definedName name="_xlnm.Print_Titles" localSheetId="3">'4.一般公共预算本级基本支出表'!$1:$7</definedName>
    <definedName name="_xlnm.Print_Titles" localSheetId="4">'5.税收返还和转移支付分项目'!$1:$5</definedName>
    <definedName name="_xlnm.Print_Titles">#N/A</definedName>
    <definedName name="rrrrr" localSheetId="12">#REF!</definedName>
    <definedName name="rrrrr" localSheetId="13">#REF!</definedName>
    <definedName name="rrrrr" localSheetId="2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9">#REF!</definedName>
    <definedName name="ss" localSheetId="2">#REF!</definedName>
    <definedName name="ss">#REF!</definedName>
    <definedName name="ssfafag">#N/A</definedName>
    <definedName name="sss">#N/A</definedName>
    <definedName name="ssss" localSheetId="13">#REF!</definedName>
    <definedName name="ssss" localSheetId="2">#REF!</definedName>
    <definedName name="ssss">#REF!</definedName>
    <definedName name="zzzzz" localSheetId="13">#REF!</definedName>
    <definedName name="zzzzz" localSheetId="2">#REF!</definedName>
    <definedName name="zzzzz">#REF!</definedName>
    <definedName name="啊啊" localSheetId="13">#REF!</definedName>
    <definedName name="啊啊" localSheetId="2">#REF!</definedName>
    <definedName name="啊啊">#REF!</definedName>
    <definedName name="安徽" localSheetId="9">#REF!</definedName>
    <definedName name="安徽" localSheetId="2">#REF!</definedName>
    <definedName name="安徽">#REF!</definedName>
    <definedName name="北京" localSheetId="9">#REF!</definedName>
    <definedName name="北京" localSheetId="2">#REF!</definedName>
    <definedName name="北京">#REF!</definedName>
    <definedName name="不不不" localSheetId="2">#REF!</definedName>
    <definedName name="不不不">#REF!</definedName>
    <definedName name="财政供养" localSheetId="9">#REF!</definedName>
    <definedName name="财政供养" localSheetId="2">#REF!</definedName>
    <definedName name="财政供养">#REF!</definedName>
    <definedName name="查询1" localSheetId="2">#REF!</definedName>
    <definedName name="查询1">#REF!</definedName>
    <definedName name="处室" localSheetId="9">#REF!</definedName>
    <definedName name="处室" localSheetId="2">#REF!</definedName>
    <definedName name="处室">#REF!</definedName>
    <definedName name="大多数">[10]XL4Poppy!$A$15</definedName>
    <definedName name="大连" localSheetId="9">#REF!</definedName>
    <definedName name="大连" localSheetId="13">#REF!</definedName>
    <definedName name="大连" localSheetId="2">#REF!</definedName>
    <definedName name="大连">#REF!</definedName>
    <definedName name="卩75" localSheetId="9">#REF!</definedName>
    <definedName name="卩75" localSheetId="2">#REF!</definedName>
    <definedName name="卩75">#REF!</definedName>
    <definedName name="第三批">#N/A</definedName>
    <definedName name="呃呃呃" localSheetId="12">#REF!</definedName>
    <definedName name="呃呃呃" localSheetId="13">#REF!</definedName>
    <definedName name="呃呃呃" localSheetId="2">#REF!</definedName>
    <definedName name="呃呃呃">#REF!</definedName>
    <definedName name="飞过海">[11]XL4Poppy!$C$4</definedName>
    <definedName name="福建" localSheetId="9">#REF!</definedName>
    <definedName name="福建" localSheetId="13">#REF!</definedName>
    <definedName name="福建" localSheetId="2">#REF!</definedName>
    <definedName name="福建">#REF!</definedName>
    <definedName name="福建地区" localSheetId="9">#REF!</definedName>
    <definedName name="福建地区" localSheetId="13">#REF!</definedName>
    <definedName name="福建地区" localSheetId="2">#REF!</definedName>
    <definedName name="福建地区">#REF!</definedName>
    <definedName name="附表" localSheetId="9">#REF!</definedName>
    <definedName name="附表" localSheetId="13">#REF!</definedName>
    <definedName name="附表" localSheetId="2">#REF!</definedName>
    <definedName name="附表">#REF!</definedName>
    <definedName name="广东" localSheetId="9">#REF!</definedName>
    <definedName name="广东" localSheetId="2">#REF!</definedName>
    <definedName name="广东">#REF!</definedName>
    <definedName name="广东地区" localSheetId="9">#REF!</definedName>
    <definedName name="广东地区" localSheetId="2">#REF!</definedName>
    <definedName name="广东地区">#REF!</definedName>
    <definedName name="广西" localSheetId="9">#REF!</definedName>
    <definedName name="广西" localSheetId="2">#REF!</definedName>
    <definedName name="广西">#REF!</definedName>
    <definedName name="贵州" localSheetId="9">#REF!</definedName>
    <definedName name="贵州" localSheetId="2">#REF!</definedName>
    <definedName name="贵州">#REF!</definedName>
    <definedName name="哈哈哈哈" localSheetId="2">#REF!</definedName>
    <definedName name="哈哈哈哈">#REF!</definedName>
    <definedName name="还有" localSheetId="9">#REF!</definedName>
    <definedName name="还有" localSheetId="2">#REF!</definedName>
    <definedName name="还有">#REF!</definedName>
    <definedName name="海南" localSheetId="9">#REF!</definedName>
    <definedName name="海南" localSheetId="2">#REF!</definedName>
    <definedName name="海南">#REF!</definedName>
    <definedName name="河北" localSheetId="9">#REF!</definedName>
    <definedName name="河北" localSheetId="2">#REF!</definedName>
    <definedName name="河北">#REF!</definedName>
    <definedName name="河南" localSheetId="9">#REF!</definedName>
    <definedName name="河南" localSheetId="2">#REF!</definedName>
    <definedName name="河南">#REF!</definedName>
    <definedName name="黑龙江" localSheetId="9">#REF!</definedName>
    <definedName name="黑龙江" localSheetId="2">#REF!</definedName>
    <definedName name="黑龙江">#REF!</definedName>
    <definedName name="湖北" localSheetId="9">#REF!</definedName>
    <definedName name="湖北" localSheetId="2">#REF!</definedName>
    <definedName name="湖北">#REF!</definedName>
    <definedName name="湖南" localSheetId="9">#REF!</definedName>
    <definedName name="湖南" localSheetId="2">#REF!</definedName>
    <definedName name="湖南">#REF!</definedName>
    <definedName name="汇率" localSheetId="9">#REF!</definedName>
    <definedName name="汇率" localSheetId="2">#REF!</definedName>
    <definedName name="汇率">#REF!</definedName>
    <definedName name="基金处室" localSheetId="9">#REF!</definedName>
    <definedName name="基金处室" localSheetId="2">#REF!</definedName>
    <definedName name="基金处室">#REF!</definedName>
    <definedName name="基金金额" localSheetId="9">#REF!</definedName>
    <definedName name="基金金额" localSheetId="2">#REF!</definedName>
    <definedName name="基金金额">#REF!</definedName>
    <definedName name="基金科目" localSheetId="9">#REF!</definedName>
    <definedName name="基金科目" localSheetId="2">#REF!</definedName>
    <definedName name="基金科目">#REF!</definedName>
    <definedName name="基金类型" localSheetId="9">#REF!</definedName>
    <definedName name="基金类型" localSheetId="2">#REF!</definedName>
    <definedName name="基金类型">#REF!</definedName>
    <definedName name="吉林" localSheetId="9">#REF!</definedName>
    <definedName name="吉林" localSheetId="2">#REF!</definedName>
    <definedName name="吉林">#REF!</definedName>
    <definedName name="江苏" localSheetId="9">#REF!</definedName>
    <definedName name="江苏" localSheetId="2">#REF!</definedName>
    <definedName name="江苏">#REF!</definedName>
    <definedName name="江西" localSheetId="9">#REF!</definedName>
    <definedName name="江西" localSheetId="2">#REF!</definedName>
    <definedName name="江西">#REF!</definedName>
    <definedName name="金额" localSheetId="9">#REF!</definedName>
    <definedName name="金额" localSheetId="2">#REF!</definedName>
    <definedName name="金额">#REF!</definedName>
    <definedName name="科目" localSheetId="9">#REF!</definedName>
    <definedName name="科目" localSheetId="2">#REF!</definedName>
    <definedName name="科目">#REF!</definedName>
    <definedName name="啦啦啦" localSheetId="2">#REF!</definedName>
    <definedName name="啦啦啦">#REF!</definedName>
    <definedName name="了" localSheetId="2">#REF!</definedName>
    <definedName name="了">#REF!</definedName>
    <definedName name="类型" localSheetId="9">#REF!</definedName>
    <definedName name="类型" localSheetId="2">#REF!</definedName>
    <definedName name="类型">#REF!</definedName>
    <definedName name="辽宁" localSheetId="9">#REF!</definedName>
    <definedName name="辽宁" localSheetId="2">#REF!</definedName>
    <definedName name="辽宁">#REF!</definedName>
    <definedName name="辽宁地区" localSheetId="9">#REF!</definedName>
    <definedName name="辽宁地区" localSheetId="2">#REF!</definedName>
    <definedName name="辽宁地区">#REF!</definedName>
    <definedName name="么么么么" localSheetId="2">#REF!</definedName>
    <definedName name="么么么么">#REF!</definedName>
    <definedName name="内蒙" localSheetId="9">#REF!</definedName>
    <definedName name="内蒙" localSheetId="2">#REF!</definedName>
    <definedName name="内蒙">#REF!</definedName>
    <definedName name="你" localSheetId="2">#REF!</definedName>
    <definedName name="你">#REF!</definedName>
    <definedName name="宁波" localSheetId="9">#REF!</definedName>
    <definedName name="宁波" localSheetId="2">#REF!</definedName>
    <definedName name="宁波">#REF!</definedName>
    <definedName name="宁夏" localSheetId="9">#REF!</definedName>
    <definedName name="宁夏" localSheetId="2">#REF!</definedName>
    <definedName name="宁夏">#REF!</definedName>
    <definedName name="悄悄" localSheetId="2">#REF!</definedName>
    <definedName name="悄悄">#REF!</definedName>
    <definedName name="青岛" localSheetId="9">#REF!</definedName>
    <definedName name="青岛" localSheetId="2">#REF!</definedName>
    <definedName name="青岛">#REF!</definedName>
    <definedName name="青海" localSheetId="9">#REF!</definedName>
    <definedName name="青海" localSheetId="2">#REF!</definedName>
    <definedName name="青海">#REF!</definedName>
    <definedName name="全额差额比例" localSheetId="9">'[12]C01-1'!#REF!</definedName>
    <definedName name="全额差额比例" localSheetId="2">'[12]C01-1'!#REF!</definedName>
    <definedName name="全额差额比例">'[12]C01-1'!#REF!</definedName>
    <definedName name="全国收入累计">#N/A</definedName>
    <definedName name="日日日" localSheetId="12">#REF!</definedName>
    <definedName name="日日日" localSheetId="13">#REF!</definedName>
    <definedName name="日日日" localSheetId="2">#REF!</definedName>
    <definedName name="日日日">#REF!</definedName>
    <definedName name="厦门" localSheetId="9">#REF!</definedName>
    <definedName name="厦门" localSheetId="13">#REF!</definedName>
    <definedName name="厦门" localSheetId="2">#REF!</definedName>
    <definedName name="厦门">#REF!</definedName>
    <definedName name="山东" localSheetId="9">#REF!</definedName>
    <definedName name="山东" localSheetId="13">#REF!</definedName>
    <definedName name="山东" localSheetId="2">#REF!</definedName>
    <definedName name="山东">#REF!</definedName>
    <definedName name="山东地区" localSheetId="9">#REF!</definedName>
    <definedName name="山东地区" localSheetId="2">#REF!</definedName>
    <definedName name="山东地区">#REF!</definedName>
    <definedName name="山西" localSheetId="9">#REF!</definedName>
    <definedName name="山西" localSheetId="2">#REF!</definedName>
    <definedName name="山西">#REF!</definedName>
    <definedName name="陕西" localSheetId="9">#REF!</definedName>
    <definedName name="陕西" localSheetId="2">#REF!</definedName>
    <definedName name="陕西">#REF!</definedName>
    <definedName name="上海" localSheetId="9">#REF!</definedName>
    <definedName name="上海" localSheetId="2">#REF!</definedName>
    <definedName name="上海">#REF!</definedName>
    <definedName name="深圳" localSheetId="9">#REF!</definedName>
    <definedName name="深圳" localSheetId="2">#REF!</definedName>
    <definedName name="深圳">#REF!</definedName>
    <definedName name="生产列1" localSheetId="9">#REF!</definedName>
    <definedName name="生产列1" localSheetId="2">#REF!</definedName>
    <definedName name="生产列1">#REF!</definedName>
    <definedName name="生产列11" localSheetId="9">#REF!</definedName>
    <definedName name="生产列11" localSheetId="2">#REF!</definedName>
    <definedName name="生产列11">#REF!</definedName>
    <definedName name="生产列15" localSheetId="9">#REF!</definedName>
    <definedName name="生产列15" localSheetId="2">#REF!</definedName>
    <definedName name="生产列15">#REF!</definedName>
    <definedName name="生产列16" localSheetId="9">#REF!</definedName>
    <definedName name="生产列16" localSheetId="2">#REF!</definedName>
    <definedName name="生产列16">#REF!</definedName>
    <definedName name="生产列17" localSheetId="9">#REF!</definedName>
    <definedName name="生产列17" localSheetId="2">#REF!</definedName>
    <definedName name="生产列17">#REF!</definedName>
    <definedName name="生产列19" localSheetId="9">#REF!</definedName>
    <definedName name="生产列19" localSheetId="2">#REF!</definedName>
    <definedName name="生产列19">#REF!</definedName>
    <definedName name="生产列2" localSheetId="9">#REF!</definedName>
    <definedName name="生产列2" localSheetId="2">#REF!</definedName>
    <definedName name="生产列2">#REF!</definedName>
    <definedName name="生产列20" localSheetId="9">#REF!</definedName>
    <definedName name="生产列20" localSheetId="2">#REF!</definedName>
    <definedName name="生产列20">#REF!</definedName>
    <definedName name="生产列3" localSheetId="9">#REF!</definedName>
    <definedName name="生产列3" localSheetId="2">#REF!</definedName>
    <definedName name="生产列3">#REF!</definedName>
    <definedName name="生产列4" localSheetId="9">#REF!</definedName>
    <definedName name="生产列4" localSheetId="2">#REF!</definedName>
    <definedName name="生产列4">#REF!</definedName>
    <definedName name="生产列5" localSheetId="9">#REF!</definedName>
    <definedName name="生产列5" localSheetId="2">#REF!</definedName>
    <definedName name="生产列5">#REF!</definedName>
    <definedName name="生产列6" localSheetId="9">#REF!</definedName>
    <definedName name="生产列6" localSheetId="2">#REF!</definedName>
    <definedName name="生产列6">#REF!</definedName>
    <definedName name="生产列7" localSheetId="9">#REF!</definedName>
    <definedName name="生产列7" localSheetId="2">#REF!</definedName>
    <definedName name="生产列7">#REF!</definedName>
    <definedName name="生产列8" localSheetId="9">#REF!</definedName>
    <definedName name="生产列8" localSheetId="2">#REF!</definedName>
    <definedName name="生产列8">#REF!</definedName>
    <definedName name="生产列9" localSheetId="9">#REF!</definedName>
    <definedName name="生产列9" localSheetId="2">#REF!</definedName>
    <definedName name="生产列9">#REF!</definedName>
    <definedName name="生产期" localSheetId="9">#REF!</definedName>
    <definedName name="生产期" localSheetId="2">#REF!</definedName>
    <definedName name="生产期">#REF!</definedName>
    <definedName name="生产期1" localSheetId="9">#REF!</definedName>
    <definedName name="生产期1" localSheetId="2">#REF!</definedName>
    <definedName name="生产期1">#REF!</definedName>
    <definedName name="生产期11" localSheetId="9">#REF!</definedName>
    <definedName name="生产期11" localSheetId="2">#REF!</definedName>
    <definedName name="生产期11">#REF!</definedName>
    <definedName name="生产期123" localSheetId="9">#REF!</definedName>
    <definedName name="生产期123" localSheetId="2">#REF!</definedName>
    <definedName name="生产期123">#REF!</definedName>
    <definedName name="生产期15" localSheetId="9">#REF!</definedName>
    <definedName name="生产期15" localSheetId="2">#REF!</definedName>
    <definedName name="生产期15">#REF!</definedName>
    <definedName name="生产期16" localSheetId="9">#REF!</definedName>
    <definedName name="生产期16" localSheetId="2">#REF!</definedName>
    <definedName name="生产期16">#REF!</definedName>
    <definedName name="生产期17" localSheetId="9">#REF!</definedName>
    <definedName name="生产期17" localSheetId="2">#REF!</definedName>
    <definedName name="生产期17">#REF!</definedName>
    <definedName name="生产期19" localSheetId="9">#REF!</definedName>
    <definedName name="生产期19" localSheetId="2">#REF!</definedName>
    <definedName name="生产期19">#REF!</definedName>
    <definedName name="生产期2" localSheetId="9">#REF!</definedName>
    <definedName name="生产期2" localSheetId="2">#REF!</definedName>
    <definedName name="生产期2">#REF!</definedName>
    <definedName name="生产期20" localSheetId="9">#REF!</definedName>
    <definedName name="生产期20" localSheetId="2">#REF!</definedName>
    <definedName name="生产期20">#REF!</definedName>
    <definedName name="生产期3" localSheetId="9">#REF!</definedName>
    <definedName name="生产期3" localSheetId="2">#REF!</definedName>
    <definedName name="生产期3">#REF!</definedName>
    <definedName name="生产期4" localSheetId="9">#REF!</definedName>
    <definedName name="生产期4" localSheetId="2">#REF!</definedName>
    <definedName name="生产期4">#REF!</definedName>
    <definedName name="生产期5" localSheetId="9">#REF!</definedName>
    <definedName name="生产期5" localSheetId="2">#REF!</definedName>
    <definedName name="生产期5">#REF!</definedName>
    <definedName name="生产期6" localSheetId="9">#REF!</definedName>
    <definedName name="生产期6" localSheetId="2">#REF!</definedName>
    <definedName name="生产期6">#REF!</definedName>
    <definedName name="生产期7" localSheetId="9">#REF!</definedName>
    <definedName name="生产期7" localSheetId="2">#REF!</definedName>
    <definedName name="生产期7">#REF!</definedName>
    <definedName name="生产期8" localSheetId="9">#REF!</definedName>
    <definedName name="生产期8" localSheetId="2">#REF!</definedName>
    <definedName name="生产期8">#REF!</definedName>
    <definedName name="生产期9" localSheetId="9">#REF!</definedName>
    <definedName name="生产期9" localSheetId="2">#REF!</definedName>
    <definedName name="生产期9">#REF!</definedName>
    <definedName name="省级">#N/A</definedName>
    <definedName name="时代" localSheetId="12">#REF!</definedName>
    <definedName name="时代" localSheetId="13">#REF!</definedName>
    <definedName name="时代" localSheetId="2">#REF!</definedName>
    <definedName name="时代">#REF!</definedName>
    <definedName name="是" localSheetId="13">#REF!</definedName>
    <definedName name="是" localSheetId="2">#REF!</definedName>
    <definedName name="是">#REF!</definedName>
    <definedName name="是水水水水" localSheetId="13">#REF!</definedName>
    <definedName name="是水水水水" localSheetId="2">#REF!</definedName>
    <definedName name="是水水水水">#REF!</definedName>
    <definedName name="收入表">#N/A</definedName>
    <definedName name="水水水嘎嘎嘎水" localSheetId="13">#REF!</definedName>
    <definedName name="水水水嘎嘎嘎水" localSheetId="2">#REF!</definedName>
    <definedName name="水水水嘎嘎嘎水">#REF!</definedName>
    <definedName name="水水水水" localSheetId="13">#REF!</definedName>
    <definedName name="水水水水" localSheetId="2">#REF!</definedName>
    <definedName name="水水水水">#REF!</definedName>
    <definedName name="四川" localSheetId="9">#REF!</definedName>
    <definedName name="四川" localSheetId="13">#REF!</definedName>
    <definedName name="四川" localSheetId="2">#REF!</definedName>
    <definedName name="四川">#REF!</definedName>
    <definedName name="四季度" localSheetId="9">'[13]C01-1'!#REF!</definedName>
    <definedName name="四季度" localSheetId="2">'[13]C01-1'!#REF!</definedName>
    <definedName name="四季度">'[13]C01-1'!#REF!</definedName>
    <definedName name="天津" localSheetId="9">#REF!</definedName>
    <definedName name="天津" localSheetId="13">#REF!</definedName>
    <definedName name="天津" localSheetId="2">#REF!</definedName>
    <definedName name="天津">#REF!</definedName>
    <definedName name="位次d" localSheetId="9">[14]四月份月报!#REF!</definedName>
    <definedName name="位次d" localSheetId="2">[14]四月份月报!#REF!</definedName>
    <definedName name="位次d">[14]四月份月报!#REF!</definedName>
    <definedName name="我问问" localSheetId="13">#REF!</definedName>
    <definedName name="我问问" localSheetId="2">#REF!</definedName>
    <definedName name="我问问">#REF!</definedName>
    <definedName name="西藏" localSheetId="9">#REF!</definedName>
    <definedName name="西藏" localSheetId="13">#REF!</definedName>
    <definedName name="西藏" localSheetId="2">#REF!</definedName>
    <definedName name="西藏">#REF!</definedName>
    <definedName name="新疆" localSheetId="9">#REF!</definedName>
    <definedName name="新疆" localSheetId="13">#REF!</definedName>
    <definedName name="新疆" localSheetId="2">#REF!</definedName>
    <definedName name="新疆">#REF!</definedName>
    <definedName name="性别" localSheetId="9">[15]基础编码!$H$2:$H$3</definedName>
    <definedName name="性别">[16]基础编码!$H$2:$H$3</definedName>
    <definedName name="学历" localSheetId="9">[15]基础编码!$S$2:$S$9</definedName>
    <definedName name="学历">[16]基础编码!$S$2:$S$9</definedName>
    <definedName name="一i" localSheetId="13">#REF!</definedName>
    <definedName name="一i" localSheetId="2">#REF!</definedName>
    <definedName name="一i">#REF!</definedName>
    <definedName name="一一i" localSheetId="13">#REF!</definedName>
    <definedName name="一一i" localSheetId="2">#REF!</definedName>
    <definedName name="一一i">#REF!</definedName>
    <definedName name="云南" localSheetId="9">#REF!</definedName>
    <definedName name="云南" localSheetId="13">#REF!</definedName>
    <definedName name="云南" localSheetId="2">#REF!</definedName>
    <definedName name="云南">#REF!</definedName>
    <definedName name="啧啧啧" localSheetId="2">#REF!</definedName>
    <definedName name="啧啧啧">#REF!</definedName>
    <definedName name="浙江" localSheetId="9">#REF!</definedName>
    <definedName name="浙江" localSheetId="2">#REF!</definedName>
    <definedName name="浙江">#REF!</definedName>
    <definedName name="浙江地区" localSheetId="9">#REF!</definedName>
    <definedName name="浙江地区" localSheetId="2">#REF!</definedName>
    <definedName name="浙江地区">#REF!</definedName>
    <definedName name="支出">'[17]P1012001'!$A$6:$E$117</definedName>
    <definedName name="重庆" localSheetId="9">#REF!</definedName>
    <definedName name="重庆" localSheetId="13">#REF!</definedName>
    <definedName name="重庆" localSheetId="2">#REF!</definedName>
    <definedName name="重庆">#REF!</definedName>
    <definedName name="전" localSheetId="9">#REF!</definedName>
    <definedName name="전" localSheetId="2">#REF!</definedName>
    <definedName name="전">#REF!</definedName>
    <definedName name="주택사업본부" localSheetId="9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<sst xmlns="http://schemas.openxmlformats.org/spreadsheetml/2006/main" count="3072" uniqueCount="1327">
  <si>
    <t>表一</t>
  </si>
  <si>
    <t>南召县2021年一般公共预算收入预算表</t>
  </si>
  <si>
    <t>单位：万元</t>
  </si>
  <si>
    <t>项   目</t>
  </si>
  <si>
    <r>
      <rPr>
        <sz val="12"/>
        <color theme="1"/>
        <rFont val="宋体"/>
        <charset val="134"/>
      </rPr>
      <t>202</t>
    </r>
    <r>
      <rPr>
        <sz val="12"/>
        <color theme="1"/>
        <rFont val="宋体"/>
        <charset val="134"/>
      </rPr>
      <t>1年</t>
    </r>
  </si>
  <si>
    <t>2020年</t>
  </si>
  <si>
    <t>增长%</t>
  </si>
  <si>
    <t>绝对额</t>
  </si>
  <si>
    <t>备注</t>
  </si>
  <si>
    <t>预算数</t>
  </si>
  <si>
    <t>完成数</t>
  </si>
  <si>
    <t>增减</t>
  </si>
  <si>
    <t>一般公共预算收入</t>
  </si>
  <si>
    <t>其中：县本级</t>
  </si>
  <si>
    <t xml:space="preserve">      乡镇级</t>
  </si>
  <si>
    <t>一、税务部门税收小计</t>
  </si>
  <si>
    <t>二、非税收入小计</t>
  </si>
  <si>
    <t>表二</t>
  </si>
  <si>
    <t xml:space="preserve"> </t>
  </si>
  <si>
    <t>2021年一般公共预算支出表</t>
  </si>
  <si>
    <t>项目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</si>
  <si>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</si>
  <si>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</si>
  <si>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</si>
  <si>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</si>
  <si>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</si>
  <si>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</si>
  <si>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</si>
  <si>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</si>
  <si>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</si>
  <si>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</si>
  <si>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</si>
  <si>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</si>
  <si>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</si>
  <si>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</si>
  <si>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</si>
  <si>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</si>
  <si>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</si>
  <si>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</si>
  <si>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</si>
  <si>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</si>
  <si>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</si>
  <si>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</si>
  <si>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</si>
  <si>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</si>
  <si>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</si>
  <si>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</si>
  <si>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</si>
  <si>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</si>
  <si>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</si>
  <si>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</si>
  <si>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</si>
  <si>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</si>
  <si>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</si>
  <si>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</si>
  <si>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</si>
  <si>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</si>
  <si>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</si>
  <si>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</si>
  <si>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</si>
  <si>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</si>
  <si>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</si>
  <si>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</si>
  <si>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</si>
  <si>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</si>
  <si>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</si>
  <si>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</si>
  <si>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</si>
  <si>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</si>
  <si>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</si>
  <si>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</si>
  <si>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</si>
  <si>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</si>
  <si>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</si>
  <si>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</si>
  <si>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</si>
  <si>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</si>
  <si>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</si>
  <si>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</si>
  <si>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</si>
  <si>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</si>
  <si>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</si>
  <si>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</si>
  <si>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</si>
  <si>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</si>
  <si>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</si>
  <si>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</si>
  <si>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</si>
  <si>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</si>
  <si>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</si>
  <si>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</si>
  <si>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</si>
  <si>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</si>
  <si>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</si>
  <si>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</si>
  <si>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</si>
  <si>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</si>
  <si>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</si>
  <si>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</si>
  <si>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</si>
  <si>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</si>
  <si>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</si>
  <si>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</si>
  <si>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</si>
  <si>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</si>
  <si>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</si>
  <si>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</si>
  <si>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</si>
  <si>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</si>
  <si>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</si>
  <si>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</si>
  <si>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</si>
  <si>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</si>
  <si>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</si>
  <si>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</si>
  <si>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</si>
  <si>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</si>
  <si>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</si>
  <si>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</si>
  <si>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</si>
  <si>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</si>
  <si>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</si>
  <si>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</si>
  <si>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</si>
  <si>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</si>
  <si>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</si>
  <si>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</si>
  <si>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</si>
  <si>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</si>
  <si>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</si>
  <si>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</si>
  <si>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</si>
  <si>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</si>
  <si>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</si>
  <si>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</si>
  <si>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</si>
  <si>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</si>
  <si>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</si>
  <si>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</si>
  <si>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</si>
  <si>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</si>
  <si>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</si>
  <si>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</si>
  <si>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</si>
  <si>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</si>
  <si>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</si>
  <si>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</si>
  <si>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</si>
  <si>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</si>
  <si>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</si>
  <si>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</si>
  <si>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</si>
  <si>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</si>
  <si>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</si>
  <si>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</si>
  <si>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</si>
  <si>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</si>
  <si>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</si>
  <si>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</si>
  <si>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</si>
  <si>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</si>
  <si>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</si>
  <si>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</si>
  <si>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</si>
  <si>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</si>
  <si>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</si>
  <si>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</si>
  <si>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</si>
  <si>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</si>
  <si>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</si>
  <si>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</si>
  <si>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</si>
  <si>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</si>
  <si>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</si>
  <si>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</si>
  <si>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</si>
  <si>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</si>
  <si>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</si>
  <si>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</si>
  <si>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</si>
  <si>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</si>
  <si>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</si>
  <si>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</si>
  <si>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</si>
  <si>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</si>
  <si>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</si>
  <si>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</si>
  <si>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</si>
  <si>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</si>
  <si>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</si>
  <si>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</si>
  <si>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</si>
  <si>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</si>
  <si>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</si>
  <si>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</si>
  <si>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</si>
  <si>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</si>
  <si>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</si>
  <si>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</si>
  <si>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</si>
  <si>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</si>
  <si>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</si>
  <si>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</si>
  <si>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</si>
  <si>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</si>
  <si>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</si>
  <si>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</si>
  <si>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</si>
  <si>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</si>
  <si>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</si>
  <si>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</si>
  <si>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</si>
  <si>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</si>
  <si>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</si>
  <si>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</si>
  <si>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</si>
  <si>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</si>
  <si>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</si>
  <si>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</si>
  <si>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</si>
  <si>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</si>
  <si>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</si>
  <si>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</si>
  <si>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</si>
  <si>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</si>
  <si>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</si>
  <si>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</si>
  <si>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</si>
  <si>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</si>
  <si>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</si>
  <si>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</si>
  <si>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</si>
  <si>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</si>
  <si>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</si>
  <si>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</si>
  <si>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</si>
  <si>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</si>
  <si>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</si>
  <si>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</si>
  <si>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</si>
  <si>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</si>
  <si>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</si>
  <si>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</si>
  <si>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</si>
  <si>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</si>
  <si>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</si>
  <si>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</si>
  <si>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</si>
  <si>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</si>
  <si>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</si>
  <si>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</si>
  <si>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</si>
  <si>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</si>
  <si>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</si>
  <si>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</si>
  <si>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</si>
  <si>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</si>
  <si>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</si>
  <si>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</si>
  <si>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</si>
  <si>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</si>
  <si>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</si>
  <si>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</si>
  <si>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</si>
  <si>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</si>
  <si>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</si>
  <si>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</si>
  <si>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</si>
  <si>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</si>
  <si>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</si>
  <si>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</si>
  <si>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</si>
  <si>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</si>
  <si>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</si>
  <si>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</si>
  <si>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</si>
  <si>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</si>
  <si>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</si>
  <si>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</si>
  <si>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</si>
  <si>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</si>
  <si>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</si>
  <si>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</si>
  <si>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</si>
  <si>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</si>
  <si>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</si>
  <si>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</si>
  <si>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</si>
  <si>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</si>
  <si>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</si>
  <si>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</si>
  <si>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</si>
  <si>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</si>
  <si>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</si>
  <si>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</si>
  <si>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</si>
  <si>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</si>
  <si>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</si>
  <si>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</si>
  <si>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</si>
  <si>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</si>
  <si>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</si>
  <si>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</si>
  <si>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</si>
  <si>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</si>
  <si>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</si>
  <si>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</si>
  <si>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</si>
  <si>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</si>
  <si>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</si>
  <si>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</si>
  <si>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</si>
  <si>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</si>
  <si>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</si>
  <si>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</si>
  <si>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</si>
  <si>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</si>
  <si>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</si>
  <si>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</si>
  <si>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</si>
  <si>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</si>
  <si>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</si>
  <si>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</si>
  <si>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</si>
  <si>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</si>
  <si>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</si>
  <si>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</si>
  <si>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</si>
  <si>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</si>
  <si>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</si>
  <si>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</si>
  <si>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</si>
  <si>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</si>
  <si>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</si>
  <si>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</si>
  <si>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</si>
  <si>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</si>
  <si>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</si>
  <si>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</si>
  <si>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</si>
  <si>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</si>
  <si>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</si>
  <si>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</si>
  <si>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</si>
  <si>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</si>
  <si>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</si>
  <si>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</si>
  <si>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</si>
  <si>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</si>
  <si>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</si>
  <si>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</si>
  <si>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</si>
  <si>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</si>
  <si>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</si>
  <si>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</si>
  <si>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</si>
  <si>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</si>
  <si>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</si>
  <si>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</si>
  <si>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</si>
  <si>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</si>
  <si>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</si>
  <si>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</si>
  <si>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</si>
  <si>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</si>
  <si>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</si>
  <si>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</si>
  <si>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</si>
  <si>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</si>
  <si>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</si>
  <si>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</si>
  <si>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</si>
  <si>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</si>
  <si>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</si>
  <si>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</si>
  <si>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</si>
  <si>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</si>
  <si>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</si>
  <si>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</si>
  <si>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</si>
  <si>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</si>
  <si>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</si>
  <si>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</si>
  <si>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</si>
  <si>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</si>
  <si>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</si>
  <si>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</si>
  <si>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</si>
  <si>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</si>
  <si>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</si>
  <si>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</si>
  <si>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</si>
  <si>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</si>
  <si>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</si>
  <si>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</si>
  <si>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</si>
  <si>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</si>
  <si>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</si>
  <si>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</si>
  <si>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</si>
  <si>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</si>
  <si>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</si>
  <si>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</si>
  <si>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</si>
  <si>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</si>
  <si>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</si>
  <si>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</si>
  <si>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</si>
  <si>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</si>
  <si>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</si>
  <si>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</si>
  <si>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</si>
  <si>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</si>
  <si>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</si>
  <si>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</si>
  <si>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</si>
  <si>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</si>
  <si>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</si>
  <si>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</si>
  <si>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</si>
  <si>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</si>
  <si>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</si>
  <si>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</si>
  <si>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</si>
  <si>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</si>
  <si>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</si>
  <si>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</si>
  <si>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</si>
  <si>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</si>
  <si>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</si>
  <si>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</si>
  <si>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</si>
  <si>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</si>
  <si>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</si>
  <si>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</si>
  <si>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</si>
  <si>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</si>
  <si>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</si>
  <si>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</si>
  <si>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</si>
  <si>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</si>
  <si>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</si>
  <si>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</si>
  <si>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</si>
  <si>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</si>
  <si>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</si>
  <si>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</si>
  <si>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</si>
  <si>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</si>
  <si>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</si>
  <si>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</si>
  <si>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</si>
  <si>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</si>
  <si>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</si>
  <si>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</si>
  <si>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</si>
  <si>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</si>
  <si>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</si>
  <si>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</si>
  <si>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</si>
  <si>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</si>
  <si>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</si>
  <si>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</si>
  <si>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</si>
  <si>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</si>
  <si>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</si>
  <si>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</si>
  <si>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</si>
  <si>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</si>
  <si>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</si>
  <si>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</si>
  <si>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</si>
  <si>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</si>
  <si>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</si>
  <si>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</si>
  <si>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</si>
  <si>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</si>
  <si>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</si>
  <si>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</si>
  <si>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</si>
  <si>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</si>
  <si>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</si>
  <si>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</si>
  <si>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</si>
  <si>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</si>
  <si>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</si>
  <si>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</si>
  <si>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</si>
  <si>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</si>
  <si>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</si>
  <si>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</si>
  <si>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</si>
  <si>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</si>
  <si>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</si>
  <si>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</si>
  <si>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</si>
  <si>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</si>
  <si>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</si>
  <si>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</si>
  <si>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</si>
  <si>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</si>
  <si>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</si>
  <si>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</si>
  <si>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</si>
  <si>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</si>
  <si>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</si>
  <si>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</si>
  <si>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</si>
  <si>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</si>
  <si>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</si>
  <si>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</si>
  <si>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</si>
  <si>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</si>
  <si>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</si>
  <si>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</si>
  <si>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</si>
  <si>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</si>
  <si>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</si>
  <si>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</si>
  <si>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</si>
  <si>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</si>
  <si>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</si>
  <si>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</si>
  <si>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</si>
  <si>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</si>
  <si>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</si>
  <si>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</si>
  <si>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</si>
  <si>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</si>
  <si>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</si>
  <si>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</si>
  <si>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</si>
  <si>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</si>
  <si>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</si>
  <si>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</si>
  <si>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</si>
  <si>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</si>
  <si>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</si>
  <si>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</si>
  <si>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</si>
  <si>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</si>
  <si>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</si>
  <si>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</si>
  <si>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</si>
  <si>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</si>
  <si>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</si>
  <si>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</si>
  <si>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</si>
  <si>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</si>
  <si>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</si>
  <si>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</si>
  <si>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</si>
  <si>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</si>
  <si>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</si>
  <si>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</si>
  <si>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</si>
  <si>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</si>
  <si>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</si>
  <si>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</si>
  <si>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</si>
  <si>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</si>
  <si>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</si>
  <si>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</si>
  <si>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</si>
  <si>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</si>
  <si>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</si>
  <si>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</si>
  <si>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</si>
  <si>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</si>
  <si>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</si>
  <si>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</si>
  <si>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</si>
  <si>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</si>
  <si>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</si>
  <si>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</si>
  <si>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</si>
  <si>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</si>
  <si>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</si>
  <si>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</si>
  <si>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</si>
  <si>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</si>
  <si>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</si>
  <si>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</si>
  <si>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</si>
  <si>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</si>
  <si>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</si>
  <si>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</si>
  <si>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</si>
  <si>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</si>
  <si>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</si>
  <si>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</si>
  <si>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</si>
  <si>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</si>
  <si>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</si>
  <si>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</si>
  <si>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</si>
  <si>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</si>
  <si>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</si>
  <si>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</si>
  <si>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</si>
  <si>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</si>
  <si>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</si>
  <si>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</si>
  <si>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</si>
  <si>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</si>
  <si>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</si>
  <si>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</si>
  <si>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</si>
  <si>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</si>
  <si>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</si>
  <si>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</si>
  <si>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</si>
  <si>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</si>
  <si>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</si>
  <si>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</si>
  <si>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</si>
  <si>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</si>
  <si>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</si>
  <si>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</si>
  <si>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</si>
  <si>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</si>
  <si>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</si>
  <si>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</si>
  <si>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</si>
  <si>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</si>
  <si>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</si>
  <si>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</si>
  <si>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</si>
  <si>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</si>
  <si>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</si>
  <si>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</si>
  <si>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</si>
  <si>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</si>
  <si>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</si>
  <si>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</si>
  <si>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</si>
  <si>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</si>
  <si>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</si>
  <si>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</si>
  <si>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</si>
  <si>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</si>
  <si>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</si>
  <si>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</si>
  <si>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</si>
  <si>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</si>
  <si>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</si>
  <si>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</si>
  <si>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</si>
  <si>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</si>
  <si>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</si>
  <si>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</si>
  <si>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</si>
  <si>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</si>
  <si>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</si>
  <si>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</si>
  <si>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</si>
  <si>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</si>
  <si>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</si>
  <si>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</si>
  <si>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</si>
  <si>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</si>
  <si>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</si>
  <si>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</si>
  <si>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</si>
  <si>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</si>
  <si>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</si>
  <si>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</si>
  <si>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</si>
  <si>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</si>
  <si>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</si>
  <si>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</si>
  <si>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</si>
  <si>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</si>
  <si>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</si>
  <si>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</si>
  <si>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</si>
  <si>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</si>
  <si>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</si>
  <si>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</si>
  <si>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</si>
  <si>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</si>
  <si>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</si>
  <si>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</si>
  <si>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</si>
  <si>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</si>
  <si>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</si>
  <si>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</si>
  <si>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</si>
  <si>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</si>
  <si>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</si>
  <si>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</si>
  <si>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</si>
  <si>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</si>
  <si>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</si>
  <si>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</si>
  <si>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</si>
  <si>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</si>
  <si>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</si>
  <si>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</si>
  <si>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</si>
  <si>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</si>
  <si>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</si>
  <si>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</si>
  <si>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</si>
  <si>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</si>
  <si>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</si>
  <si>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</si>
  <si>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</si>
  <si>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</si>
  <si>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</si>
  <si>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</si>
  <si>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</si>
  <si>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</si>
  <si>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</si>
  <si>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</si>
  <si>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</si>
  <si>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</si>
  <si>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</si>
  <si>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</si>
  <si>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</si>
  <si>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</si>
  <si>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</si>
  <si>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</si>
  <si>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</si>
  <si>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</si>
  <si>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</si>
  <si>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</si>
  <si>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</si>
  <si>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</si>
  <si>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</si>
  <si>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</si>
  <si>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</si>
  <si>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</si>
  <si>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</si>
  <si>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</si>
  <si>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</si>
  <si>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</si>
  <si>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</si>
  <si>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</si>
  <si>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</si>
  <si>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</si>
  <si>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</si>
  <si>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</si>
  <si>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</si>
  <si>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</si>
  <si>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</si>
  <si>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</si>
  <si>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</si>
  <si>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</si>
  <si>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</si>
  <si>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</si>
  <si>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</si>
  <si>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</si>
  <si>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</si>
  <si>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</si>
  <si>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</si>
  <si>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</si>
  <si>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</si>
  <si>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</si>
  <si>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</si>
  <si>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</si>
  <si>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</si>
  <si>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</si>
  <si>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</si>
  <si>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</si>
  <si>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</si>
  <si>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</si>
  <si>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</si>
  <si>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</si>
  <si>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</si>
  <si>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</si>
  <si>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</si>
  <si>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</si>
  <si>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</si>
  <si>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</si>
  <si>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</si>
  <si>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</si>
  <si>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</si>
  <si>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</si>
  <si>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</si>
  <si>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</si>
  <si>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</si>
  <si>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</si>
  <si>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</si>
  <si>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</si>
  <si>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</si>
  <si>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</si>
  <si>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</si>
  <si>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</si>
  <si>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</si>
  <si>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</si>
  <si>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</si>
  <si>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</si>
  <si>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</si>
  <si>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</si>
  <si>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</si>
  <si>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</si>
  <si>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</si>
  <si>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</si>
  <si>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</si>
  <si>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</si>
  <si>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</si>
  <si>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</si>
  <si>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</si>
  <si>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</si>
  <si>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</si>
  <si>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</si>
  <si>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</si>
  <si>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</si>
  <si>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</si>
  <si>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</si>
  <si>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</si>
  <si>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</si>
  <si>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</si>
  <si>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</si>
  <si>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</si>
  <si>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</si>
  <si>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</si>
  <si>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</si>
  <si>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</si>
  <si>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</si>
  <si>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</si>
  <si>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</si>
  <si>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</si>
  <si>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</si>
  <si>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</si>
  <si>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</si>
  <si>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</si>
  <si>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</si>
  <si>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</si>
  <si>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</si>
  <si>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</si>
  <si>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</si>
  <si>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</si>
  <si>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</si>
  <si>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</si>
  <si>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</si>
  <si>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</si>
  <si>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</si>
  <si>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</si>
  <si>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</si>
  <si>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</si>
  <si>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</si>
  <si>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</si>
  <si>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</si>
  <si>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</si>
  <si>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</si>
  <si>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</si>
  <si>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</si>
  <si>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</si>
  <si>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</si>
  <si>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</si>
  <si>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</si>
  <si>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</si>
  <si>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</si>
  <si>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</si>
  <si>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</si>
  <si>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</si>
  <si>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</si>
  <si>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</si>
  <si>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</si>
  <si>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</si>
  <si>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</si>
  <si>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</si>
  <si>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</si>
  <si>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</si>
  <si>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</si>
  <si>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</si>
  <si>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</si>
  <si>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</si>
  <si>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</si>
  <si>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</si>
  <si>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</si>
  <si>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</si>
  <si>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</si>
  <si>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</si>
  <si>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</si>
  <si>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</si>
  <si>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</si>
  <si>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</si>
  <si>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</si>
  <si>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</si>
  <si>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</si>
  <si>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</si>
  <si>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</si>
  <si>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</si>
  <si>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</si>
  <si>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</si>
  <si>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</si>
  <si>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</si>
  <si>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</si>
  <si>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</si>
  <si>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</si>
  <si>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</si>
  <si>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</si>
  <si>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</si>
  <si>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</si>
  <si>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</si>
  <si>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</si>
  <si>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</si>
  <si>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</si>
  <si>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</si>
  <si>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</si>
  <si>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</si>
  <si>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</si>
  <si>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</si>
  <si>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</si>
  <si>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</si>
  <si>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</si>
  <si>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</si>
  <si>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</si>
  <si>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</si>
  <si>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</si>
  <si>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</si>
  <si>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</si>
  <si>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</si>
  <si>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</si>
  <si>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</si>
  <si>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</si>
  <si>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</si>
  <si>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</si>
  <si>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</si>
  <si>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</si>
  <si>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</si>
  <si>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</si>
  <si>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</si>
  <si>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</si>
  <si>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</si>
  <si>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</si>
  <si>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</si>
  <si>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</si>
  <si>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</si>
  <si>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</si>
  <si>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</si>
  <si>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</si>
  <si>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</si>
  <si>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</si>
  <si>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</si>
  <si>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</si>
  <si>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</si>
  <si>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</si>
  <si>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</si>
  <si>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</si>
  <si>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</si>
  <si>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</si>
  <si>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</si>
  <si>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</si>
  <si>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</si>
  <si>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</si>
  <si>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</si>
  <si>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</si>
  <si>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</si>
  <si>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</si>
  <si>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</si>
  <si>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</si>
  <si>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</si>
  <si>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</si>
  <si>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</si>
  <si>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</si>
  <si>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</si>
  <si>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</si>
  <si>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</si>
  <si>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</si>
  <si>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</si>
  <si>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</si>
  <si>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</si>
  <si>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</si>
  <si>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</si>
  <si>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</si>
  <si>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</si>
  <si>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</si>
  <si>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</si>
  <si>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</si>
  <si>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</si>
  <si>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</si>
  <si>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</si>
  <si>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</si>
  <si>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</si>
  <si>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</si>
  <si>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</si>
  <si>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</si>
  <si>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</si>
  <si>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</si>
  <si>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</si>
  <si>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</si>
  <si>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</si>
  <si>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</si>
  <si>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</si>
  <si>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</si>
  <si>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</si>
  <si>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</si>
  <si>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</si>
  <si>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</si>
  <si>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</si>
  <si>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</si>
  <si>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</si>
  <si>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</si>
  <si>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</si>
  <si>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</si>
  <si>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表三</t>
  </si>
  <si>
    <t>表四</t>
  </si>
  <si>
    <t>2021年南召县县本级预算基本支出明细表</t>
  </si>
  <si>
    <t xml:space="preserve">  单位：万元</t>
  </si>
  <si>
    <t>科目编码</t>
  </si>
  <si>
    <t>经济分类名称</t>
  </si>
  <si>
    <t>一般公共预算安排</t>
  </si>
  <si>
    <t>类</t>
  </si>
  <si>
    <t>款</t>
  </si>
  <si>
    <t>小计</t>
  </si>
  <si>
    <t>其中：财政安排</t>
  </si>
  <si>
    <t>**</t>
  </si>
  <si>
    <t>合计</t>
  </si>
  <si>
    <t>301</t>
  </si>
  <si>
    <t>01</t>
  </si>
  <si>
    <t>基本工资</t>
  </si>
  <si>
    <t>02</t>
  </si>
  <si>
    <t>津贴补贴</t>
  </si>
  <si>
    <t>含物业通讯补助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</si>
  <si>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</si>
  <si>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</si>
  <si>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</si>
  <si>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</si>
  <si>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</si>
  <si>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</si>
  <si>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</si>
  <si>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</si>
  <si>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</si>
  <si>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</si>
  <si>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</si>
  <si>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</si>
  <si>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</si>
  <si>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</si>
  <si>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</si>
  <si>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</si>
  <si>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</si>
  <si>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</si>
  <si>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</si>
  <si>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</si>
  <si>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</si>
  <si>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</si>
  <si>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</si>
  <si>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</si>
  <si>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</si>
  <si>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09</t>
  </si>
  <si>
    <t>物业管理费</t>
  </si>
  <si>
    <t>11</t>
  </si>
  <si>
    <t>差旅费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</si>
  <si>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</si>
  <si>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</si>
  <si>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</si>
  <si>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</si>
  <si>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</si>
  <si>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</si>
  <si>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</si>
  <si>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</si>
  <si>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</si>
  <si>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</si>
  <si>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</si>
  <si>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24</t>
  </si>
  <si>
    <t>被装购置费</t>
  </si>
  <si>
    <t>26</t>
  </si>
  <si>
    <t>劳务费</t>
  </si>
  <si>
    <t>28</t>
  </si>
  <si>
    <t>工会经费</t>
  </si>
  <si>
    <t>31</t>
  </si>
  <si>
    <t>公务用车运行维护费</t>
  </si>
  <si>
    <t>39</t>
  </si>
  <si>
    <t>其他交通费用</t>
  </si>
  <si>
    <t>40</t>
  </si>
  <si>
    <t>税金及附加费用</t>
  </si>
  <si>
    <t>其他商品和服务支出</t>
  </si>
  <si>
    <t>303</t>
  </si>
  <si>
    <t>离休费</t>
  </si>
  <si>
    <t>退休费</t>
  </si>
  <si>
    <t>生活补助</t>
  </si>
  <si>
    <t>遗属补助</t>
  </si>
  <si>
    <t>医疗费补助</t>
  </si>
  <si>
    <t>其他对个人和家庭的补助</t>
  </si>
  <si>
    <t>抚恤</t>
  </si>
  <si>
    <t>310</t>
  </si>
  <si>
    <t>办公设备购置</t>
  </si>
  <si>
    <t>专用设备购置</t>
  </si>
  <si>
    <t>信息网络及软件购置更新</t>
  </si>
  <si>
    <t>表五</t>
  </si>
  <si>
    <t>南召县2021年税收返还性收入和转移支付情况表（分项目）</t>
  </si>
  <si>
    <t xml:space="preserve">单位：万元 </t>
  </si>
  <si>
    <t>项    目</t>
  </si>
  <si>
    <t>南召县2021年税收返还和转移支付</t>
  </si>
  <si>
    <t xml:space="preserve">  南召县税收返还和转移支付合计</t>
  </si>
  <si>
    <t xml:space="preserve">   一、税收返还性收入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</si>
  <si>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</si>
  <si>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</si>
  <si>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</si>
  <si>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</si>
  <si>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</si>
  <si>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公安交通管理经费</t>
  </si>
  <si>
    <t xml:space="preserve">   二、一般性转移支付收入</t>
  </si>
  <si>
    <t xml:space="preserve">      均衡性转移支付收入</t>
  </si>
  <si>
    <t xml:space="preserve">      结算补助收入</t>
  </si>
  <si>
    <t xml:space="preserve">      成品油税费改革转移支付补助收入</t>
  </si>
  <si>
    <t xml:space="preserve">      基本养老金转移支付收入</t>
  </si>
  <si>
    <t xml:space="preserve">      城乡居民基本医疗保险转移支付收入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</si>
  <si>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</si>
  <si>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</si>
  <si>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</si>
  <si>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公共安全共同财政事权转移支付收入</t>
  </si>
  <si>
    <t xml:space="preserve">      教育共同财政事权转移支付收入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</si>
  <si>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</si>
  <si>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</si>
  <si>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</si>
  <si>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</si>
  <si>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文化旅游共同财政事权转移支付收入</t>
  </si>
  <si>
    <t xml:space="preserve">      住房保障共同财政事权转移支付收入</t>
  </si>
  <si>
    <t xml:space="preserve">      其他一般性转移支付共同财政事权转移支付收入</t>
  </si>
  <si>
    <t xml:space="preserve">    三、专项转移支付收入</t>
  </si>
  <si>
    <t xml:space="preserve">      一般公共服务</t>
  </si>
  <si>
    <t xml:space="preserve">      教育</t>
  </si>
  <si>
    <t xml:space="preserve">      文化旅游体育与传媒</t>
  </si>
  <si>
    <t xml:space="preserve">      社会保障和就业</t>
  </si>
  <si>
    <t xml:space="preserve">      卫生健康</t>
  </si>
  <si>
    <t xml:space="preserve">      农林水</t>
  </si>
  <si>
    <t xml:space="preserve">      商业服务业等</t>
  </si>
  <si>
    <t>表六</t>
  </si>
  <si>
    <t>南召县2021年税收返还性收入和转移支付情况表（分地区）</t>
  </si>
  <si>
    <t>县本级2021年税收返还和转移支付</t>
  </si>
  <si>
    <t xml:space="preserve">    县本级</t>
  </si>
  <si>
    <t xml:space="preserve">    城关镇</t>
  </si>
  <si>
    <t xml:space="preserve">    城郊乡</t>
  </si>
  <si>
    <t xml:space="preserve">    留山镇</t>
  </si>
  <si>
    <t xml:space="preserve">    小店乡</t>
  </si>
  <si>
    <t xml:space="preserve">    云阳镇</t>
  </si>
  <si>
    <t xml:space="preserve">    皇后乡</t>
  </si>
  <si>
    <t xml:space="preserve">    太山庙乡</t>
  </si>
  <si>
    <t xml:space="preserve">    石门乡</t>
  </si>
  <si>
    <t xml:space="preserve">    四棵树乡</t>
  </si>
  <si>
    <t xml:space="preserve">    南河店镇</t>
  </si>
  <si>
    <t xml:space="preserve">    白土岗镇</t>
  </si>
  <si>
    <t xml:space="preserve">    板山坪镇</t>
  </si>
  <si>
    <t xml:space="preserve">    乔端镇</t>
  </si>
  <si>
    <t xml:space="preserve">    马市坪乡</t>
  </si>
  <si>
    <t xml:space="preserve">    崔庄乡</t>
  </si>
  <si>
    <t>表七</t>
  </si>
  <si>
    <t>2020年度南召县政府一般债务限额及余额</t>
  </si>
  <si>
    <t>一般债务限额</t>
  </si>
  <si>
    <t>新增一般债券</t>
  </si>
  <si>
    <t>一般债务余额</t>
  </si>
  <si>
    <t>南召县</t>
  </si>
  <si>
    <t>表八</t>
  </si>
  <si>
    <t>2020年度南召县政府专项债务限额及余额</t>
  </si>
  <si>
    <t>专项债务限额</t>
  </si>
  <si>
    <t>新增专项债券</t>
  </si>
  <si>
    <t>专项债务余额</t>
  </si>
  <si>
    <t>表九</t>
  </si>
  <si>
    <t>2021年县级部门“三公”经费预算表</t>
  </si>
  <si>
    <t xml:space="preserve">项    目 </t>
  </si>
  <si>
    <t>2021年预算数</t>
  </si>
  <si>
    <t>备   注</t>
  </si>
  <si>
    <t>因公出国（境）费用</t>
  </si>
  <si>
    <t>公务用车购置及运行费</t>
  </si>
  <si>
    <t xml:space="preserve">   其中：公务用车运行维护费</t>
  </si>
  <si>
    <t xml:space="preserve">         公务用车购置费</t>
  </si>
  <si>
    <t>合  计</t>
  </si>
  <si>
    <r>
      <rPr>
        <sz val="12"/>
        <rFont val="宋体"/>
        <charset val="134"/>
      </rPr>
      <t xml:space="preserve">    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>公务接待费，指单位按规定开支的各类公务接待（含外宾接待）支出。</t>
    </r>
  </si>
  <si>
    <t>表十</t>
  </si>
  <si>
    <t>2021年一般公共预算本级收入预算表</t>
  </si>
  <si>
    <t>2020年完成数</t>
  </si>
  <si>
    <t>绝对额增减</t>
  </si>
  <si>
    <t>公共财政预算收入</t>
  </si>
  <si>
    <t xml:space="preserve">  一、税务部门税收</t>
  </si>
  <si>
    <t xml:space="preserve">  二、非税收入</t>
  </si>
  <si>
    <t>四、退税</t>
  </si>
  <si>
    <t>表十一</t>
  </si>
  <si>
    <t>2021年上级对县政府性基金转移支付预算表</t>
  </si>
  <si>
    <t>转移支付收入安排</t>
  </si>
  <si>
    <t>一、文化旅游体育与传媒支出</t>
  </si>
  <si>
    <t xml:space="preserve">     旅游发展基金支出</t>
  </si>
  <si>
    <t>二、社会保障和就业</t>
  </si>
  <si>
    <t xml:space="preserve">    大中型水库移民后期扶持基金</t>
  </si>
  <si>
    <t>三、城乡社区事务</t>
  </si>
  <si>
    <t xml:space="preserve">    国有土地使用权出让收入安排的支出</t>
  </si>
  <si>
    <t>四、农林水支出</t>
  </si>
  <si>
    <t xml:space="preserve">    大中型水库库区基金安排的支出</t>
  </si>
  <si>
    <t>五、其他支出</t>
  </si>
  <si>
    <t xml:space="preserve">    彩票公益金安排的支出</t>
  </si>
  <si>
    <t>总    计</t>
  </si>
  <si>
    <t>表十二</t>
  </si>
  <si>
    <t>南召县2021年政府性基金收入预算表</t>
  </si>
  <si>
    <t xml:space="preserve">                  单位：万元</t>
  </si>
  <si>
    <t>总   计</t>
  </si>
  <si>
    <t>本级政府性基金收入</t>
  </si>
  <si>
    <t xml:space="preserve">   新型墙体材料专项基金收入</t>
  </si>
  <si>
    <t xml:space="preserve">   国有土地使用权出让收入</t>
  </si>
  <si>
    <t xml:space="preserve">   城市公用事业附加收入</t>
  </si>
  <si>
    <t xml:space="preserve">   城市基础设施配套费收入</t>
  </si>
  <si>
    <t xml:space="preserve">   污水处理费收入</t>
  </si>
  <si>
    <t xml:space="preserve">   彩票发行销售机构业务费用</t>
  </si>
  <si>
    <t>上级政府性基金补助收入</t>
  </si>
  <si>
    <t>表十三</t>
  </si>
  <si>
    <t>2021年县本级政府性基金收入预算表</t>
  </si>
  <si>
    <t>2020年执行数</t>
  </si>
  <si>
    <t>为上年执行数%</t>
  </si>
  <si>
    <t>国有土地使用权出让收入</t>
  </si>
  <si>
    <t>城市基础设施配套费收入</t>
  </si>
  <si>
    <t>合   计</t>
  </si>
  <si>
    <t>表十四</t>
  </si>
  <si>
    <t>2021年本级政府性基金支出预算明细表</t>
  </si>
  <si>
    <t>当年收入   安排数</t>
  </si>
  <si>
    <t>上级补助   收入安排数</t>
  </si>
  <si>
    <t>备 注</t>
  </si>
  <si>
    <t>一、政府性基金支出</t>
  </si>
  <si>
    <t>（一）文化旅游体育与传媒支出</t>
  </si>
  <si>
    <t xml:space="preserve">   旅游发展基金支出</t>
  </si>
  <si>
    <t xml:space="preserve">      旅游事业补助</t>
  </si>
  <si>
    <t>（二）社会保障和就业支出</t>
  </si>
  <si>
    <t xml:space="preserve">    大中型水库移民后期扶持基金支出</t>
  </si>
  <si>
    <t xml:space="preserve">      移民补助</t>
  </si>
  <si>
    <t>（三）城乡社区支出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</si>
  <si>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</si>
  <si>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</si>
  <si>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</si>
  <si>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</si>
  <si>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</si>
  <si>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</si>
  <si>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</si>
  <si>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</si>
  <si>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</si>
  <si>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</si>
  <si>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</si>
  <si>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</si>
  <si>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</si>
  <si>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</si>
  <si>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（四）农林水支出</t>
  </si>
  <si>
    <t xml:space="preserve">      基础设施建设和经济发展</t>
  </si>
  <si>
    <t>（五）其他支出</t>
  </si>
  <si>
    <t xml:space="preserve">      用于残疾人事业的彩票公益金支出</t>
  </si>
  <si>
    <t xml:space="preserve">      用于扶贫的彩票公益金支出</t>
  </si>
  <si>
    <t>（六）债务付息支出</t>
  </si>
  <si>
    <t xml:space="preserve">      国有土地使用权出让金债务付息支出</t>
  </si>
  <si>
    <t>二、转移性支出</t>
  </si>
  <si>
    <t xml:space="preserve"> 调出资金</t>
  </si>
  <si>
    <t xml:space="preserve"> 地方政府专项债务还本支出</t>
  </si>
  <si>
    <t xml:space="preserve">   其中：地方政府专项债券还本支出</t>
  </si>
  <si>
    <t>表十五</t>
  </si>
  <si>
    <t>南召县2021年政府性基金支出预算表</t>
  </si>
  <si>
    <t>总  计</t>
  </si>
  <si>
    <t>政府性基金支出</t>
  </si>
  <si>
    <t xml:space="preserve">   一、文化体育与传媒支出</t>
  </si>
  <si>
    <t xml:space="preserve">   二、社会保障和就业支出</t>
  </si>
  <si>
    <t xml:space="preserve">   三、城乡社区支出</t>
  </si>
  <si>
    <t xml:space="preserve">   四、农林水支出</t>
  </si>
  <si>
    <t xml:space="preserve">   五、其他支出</t>
  </si>
  <si>
    <t xml:space="preserve">   六、债务付息支出</t>
  </si>
  <si>
    <t>调出资金</t>
  </si>
  <si>
    <t>表十六</t>
  </si>
  <si>
    <t>南召县2021年国有资本经营收支预算表</t>
  </si>
  <si>
    <t xml:space="preserve">    </t>
  </si>
  <si>
    <t>收       入</t>
  </si>
  <si>
    <t xml:space="preserve">支       出 </t>
  </si>
  <si>
    <t>项     目</t>
  </si>
  <si>
    <t>项      目</t>
  </si>
  <si>
    <t>国有资本经营预算收入</t>
  </si>
  <si>
    <t>国有资本经营预算支出</t>
  </si>
  <si>
    <t xml:space="preserve">    利润收入</t>
  </si>
  <si>
    <t xml:space="preserve">    解决历史遗留问题及改革成本支出</t>
  </si>
  <si>
    <t xml:space="preserve">    股利、股息收入</t>
  </si>
  <si>
    <t xml:space="preserve">    国有企业资本金注入支出</t>
  </si>
  <si>
    <t xml:space="preserve">    产权转让收入</t>
  </si>
  <si>
    <t xml:space="preserve">    国有企业政策性补贴支出</t>
  </si>
  <si>
    <t xml:space="preserve">    清算收入</t>
  </si>
  <si>
    <t xml:space="preserve">    金融国有资本经营预算支出</t>
  </si>
  <si>
    <t xml:space="preserve">    其他国有资本经营预算收入</t>
  </si>
  <si>
    <t xml:space="preserve">    其他国有资本经营支出</t>
  </si>
  <si>
    <t>表十七</t>
  </si>
  <si>
    <t>2021年上级对县国有资本预算转移支付表</t>
  </si>
  <si>
    <r>
      <rPr>
        <sz val="12"/>
        <rFont val="宋体"/>
        <charset val="134"/>
        <scheme val="major"/>
      </rPr>
      <t xml:space="preserve">                  </t>
    </r>
    <r>
      <rPr>
        <sz val="18"/>
        <color rgb="FFFF0000"/>
        <rFont val="宋体"/>
        <charset val="134"/>
        <scheme val="major"/>
      </rPr>
      <t xml:space="preserve">   （该表无数据为空表）</t>
    </r>
    <r>
      <rPr>
        <sz val="18"/>
        <rFont val="宋体"/>
        <charset val="134"/>
        <scheme val="major"/>
      </rPr>
      <t xml:space="preserve">  </t>
    </r>
    <r>
      <rPr>
        <sz val="12"/>
        <rFont val="宋体"/>
        <charset val="134"/>
        <scheme val="major"/>
      </rPr>
      <t xml:space="preserve">       单位：万元</t>
    </r>
  </si>
  <si>
    <t xml:space="preserve">  一、解决历史遗留问题及改革成本支出</t>
  </si>
  <si>
    <t xml:space="preserve">     其他解决历史遗留问题及改革成本支出</t>
  </si>
  <si>
    <t xml:space="preserve">  二、国有企业资本金注入</t>
  </si>
  <si>
    <t xml:space="preserve">     其他国有企业资本金注入</t>
  </si>
  <si>
    <t xml:space="preserve">  三、国有企业政策性补贴</t>
  </si>
  <si>
    <t xml:space="preserve">     国有企业政策性补贴</t>
  </si>
  <si>
    <t xml:space="preserve">  四、金融国有资本经营预算支出</t>
  </si>
  <si>
    <t xml:space="preserve">     其他金融国有资本经营预算支出</t>
  </si>
  <si>
    <t xml:space="preserve">  五、其他国有资本经营预算支出</t>
  </si>
  <si>
    <t xml:space="preserve">     其他国有资本经营预算支出</t>
  </si>
  <si>
    <t>合    计</t>
  </si>
  <si>
    <t>表十八</t>
  </si>
  <si>
    <t>南召县2021年国有资本经营收入预算表</t>
  </si>
  <si>
    <r>
      <rPr>
        <sz val="14"/>
        <color rgb="FFFF0000"/>
        <rFont val="宋体"/>
        <charset val="134"/>
        <scheme val="major"/>
      </rPr>
      <t xml:space="preserve">                                           </t>
    </r>
    <r>
      <rPr>
        <sz val="14"/>
        <rFont val="宋体"/>
        <charset val="134"/>
        <scheme val="major"/>
      </rPr>
      <t>单位：万元</t>
    </r>
  </si>
  <si>
    <t>表十九</t>
  </si>
  <si>
    <t>南召县2021年国有资本经营预算支出表</t>
  </si>
  <si>
    <t xml:space="preserve">            </t>
  </si>
  <si>
    <t>上年执行数</t>
  </si>
  <si>
    <t>预算数为上年执行数的%</t>
  </si>
  <si>
    <t xml:space="preserve">  解决历史遗留问题及改革成本支出</t>
  </si>
  <si>
    <t xml:space="preserve">  国有企业资本金注入支出</t>
  </si>
  <si>
    <t xml:space="preserve">     其他国有企业资本金注入支出</t>
  </si>
  <si>
    <t xml:space="preserve">  国有企业政策性补贴支出</t>
  </si>
  <si>
    <t xml:space="preserve">     国有企业政策性补贴支出</t>
  </si>
  <si>
    <t xml:space="preserve">  金融国有资本经营预算支出</t>
  </si>
  <si>
    <t xml:space="preserve">  其他国有资本经营预算支出</t>
  </si>
  <si>
    <t>表二十</t>
  </si>
  <si>
    <t>南召县2021年本级国有资本经营预算支出表</t>
  </si>
  <si>
    <t xml:space="preserve">             </t>
  </si>
  <si>
    <t>表二十一</t>
  </si>
  <si>
    <t>2021年县级社会保险基金收入预算表</t>
  </si>
  <si>
    <t xml:space="preserve">                           单位：万元</t>
  </si>
  <si>
    <t>收入预算数</t>
  </si>
  <si>
    <t>社会保险基金收入</t>
  </si>
  <si>
    <t xml:space="preserve">    城乡居民基本养老保险基金收入</t>
  </si>
  <si>
    <t xml:space="preserve">    城乡居民基本医疗保险基金收入</t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</si>
  <si>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职工基本医疗保险基金收入</t>
    </r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</si>
  <si>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生育保险基金收入</t>
    </r>
  </si>
  <si>
    <t>表二十二</t>
  </si>
  <si>
    <t>南召县2021年社会保险基金预算支出表</t>
  </si>
  <si>
    <t>社会保险基金支出</t>
  </si>
  <si>
    <t xml:space="preserve">    城乡居民基本养老保险基金支出</t>
  </si>
  <si>
    <t xml:space="preserve">        基础养老金支出</t>
  </si>
  <si>
    <t xml:space="preserve">        个人账户养老金支出</t>
  </si>
  <si>
    <t xml:space="preserve">    城乡居民基本医疗保险基金支出</t>
  </si>
  <si>
    <t xml:space="preserve">        基本医疗保险待遇支出</t>
  </si>
  <si>
    <t xml:space="preserve">        大病保险支出</t>
  </si>
  <si>
    <r>
      <rPr>
        <b/>
        <sz val="12"/>
        <rFont val="宋体"/>
        <charset val="134"/>
      </rPr>
      <t xml:space="preserve">    </t>
    </r>
    <r>
      <rPr>
        <b/>
        <sz val="11"/>
        <color theme="1"/>
        <rFont val="宋体"/>
        <charset val="134"/>
        <scheme val="minor"/>
      </rPr>
      <t>职工基本医疗保险基金支出</t>
    </r>
  </si>
  <si>
    <r>
      <rPr>
        <sz val="12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基本医疗保险待遇支出</t>
    </r>
  </si>
  <si>
    <t xml:space="preserve">    生育保险基金</t>
  </si>
  <si>
    <t xml:space="preserve">        生育医疗费支出</t>
  </si>
  <si>
    <t xml:space="preserve">        生育津贴</t>
  </si>
</sst>
</file>

<file path=xl/styles.xml><?xml version="1.0" encoding="utf-8"?>
<styleSheet xmlns="http://schemas.openxmlformats.org/spreadsheetml/2006/main">
  <numFmts count="7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#.00,_-;\(#,###.00,\);_-\ \ &quot;-&quot;_-;_-@_-"/>
    <numFmt numFmtId="177" formatCode="#."/>
    <numFmt numFmtId="178" formatCode="_(&quot;$&quot;* #,##0.00_);_(&quot;$&quot;* \(#,##0.00\);_(&quot;$&quot;* &quot;-&quot;??_);_(@_)"/>
    <numFmt numFmtId="179" formatCode="#,##0.00\ &quot;BEF&quot;;\-#,##0.00\ &quot;BEF&quot;"/>
    <numFmt numFmtId="180" formatCode="\$#.00"/>
    <numFmt numFmtId="181" formatCode="_-#0&quot;.&quot;0,_-;\(#0&quot;.&quot;0,\);_-\ \ &quot;-&quot;_-;_-@_-"/>
    <numFmt numFmtId="182" formatCode="_-#,##0_-;\(#,##0\);_-\ \ &quot;-&quot;_-;_-@_-"/>
    <numFmt numFmtId="183" formatCode="&quot;$&quot;#,##0_);[Red]\(&quot;$&quot;#,##0\)"/>
    <numFmt numFmtId="184" formatCode="\$#,##0;\(\$#,##0\)"/>
    <numFmt numFmtId="185" formatCode="0;_퐀"/>
    <numFmt numFmtId="186" formatCode="_-#,##0%_-;\(#,##0%\);_-\ &quot;-&quot;_-"/>
    <numFmt numFmtId="187" formatCode="#,##0\ &quot; &quot;;\(#,##0\)\ ;&quot;—&quot;&quot; &quot;&quot; &quot;&quot; &quot;&quot; &quot;"/>
    <numFmt numFmtId="188" formatCode="#,##0.0_);[Red]\(#,##0.0\)"/>
    <numFmt numFmtId="189" formatCode="#,##0.0"/>
    <numFmt numFmtId="190" formatCode="#,##0.0_);\(#,##0.0\)"/>
    <numFmt numFmtId="191" formatCode="&quot;$&quot;#,##0.00;[Red]\-&quot;$&quot;#,##0.00"/>
    <numFmt numFmtId="192" formatCode="_-&quot;$&quot;\ * #,##0.00_-;_-&quot;$&quot;\ * #,##0.00\-;_-&quot;$&quot;\ * &quot;-&quot;??_-;_-@_-"/>
    <numFmt numFmtId="193" formatCode="_-#,##0.00_-;\(#,##0.00\);_-\ \ &quot;-&quot;_-;_-@_-"/>
    <numFmt numFmtId="194" formatCode="_ [$€-2]* #,##0.00_ ;_ [$€-2]* \-#,##0.00_ ;_ [$€-2]* &quot;-&quot;??_ "/>
    <numFmt numFmtId="195" formatCode="_(* #,##0.0000_);_(* \(#,##0.0000\);_(* &quot;-&quot;??_);_(@_)"/>
    <numFmt numFmtId="196" formatCode="0.0#"/>
    <numFmt numFmtId="197" formatCode="0.0%;\(0.0%\)"/>
    <numFmt numFmtId="198" formatCode="_-* #,##0.00\ &quot;BEF&quot;_-;\-* #,##0.00\ &quot;BEF&quot;_-;_-* &quot;-&quot;??\ &quot;BEF&quot;_-;_-@_-"/>
    <numFmt numFmtId="199" formatCode="&quot;\&quot;#,##0;[Red]&quot;\&quot;&quot;\&quot;&quot;\&quot;&quot;\&quot;&quot;\&quot;&quot;\&quot;&quot;\&quot;\-#,##0"/>
    <numFmt numFmtId="200" formatCode="mmm/yyyy;_-\ &quot;N/A&quot;_-;_-\ &quot;-&quot;_-"/>
    <numFmt numFmtId="201" formatCode="&quot;$&quot;#,##0;\-&quot;$&quot;#,##0"/>
    <numFmt numFmtId="202" formatCode="#,##0.0;\-#,##0.0"/>
    <numFmt numFmtId="203" formatCode="_-&quot;$&quot;\ * #,##0_-;_-&quot;$&quot;\ * #,##0\-;_-&quot;$&quot;\ * &quot;-&quot;_-;_-@_-"/>
    <numFmt numFmtId="204" formatCode="0.0%"/>
    <numFmt numFmtId="205" formatCode="_-* #,##0&quot;$&quot;_-;\-* #,##0&quot;$&quot;_-;_-* &quot;-&quot;&quot;$&quot;_-;_-@_-"/>
    <numFmt numFmtId="206" formatCode="mmm/dd/yyyy;_-\ &quot;N/A&quot;_-;_-\ &quot;-&quot;_-"/>
    <numFmt numFmtId="207" formatCode="#\ ??/??"/>
    <numFmt numFmtId="208" formatCode="_-* #,##0\ _B_E_F_-;\-* #,##0\ _B_E_F_-;_-* &quot;-&quot;\ _B_E_F_-;_-@_-"/>
    <numFmt numFmtId="209" formatCode="&quot;$&quot;\ #,##0.00_-;[Red]&quot;$&quot;\ #,##0.00\-"/>
    <numFmt numFmtId="210" formatCode="#,##0.00\ &quot;BEF&quot;;[Red]\-#,##0.00\ &quot;BEF&quot;"/>
    <numFmt numFmtId="211" formatCode="#,##0.0\%;[Red]\-#,##0.0\%"/>
    <numFmt numFmtId="212" formatCode="_-#,###,_-;\(#,###,\);_-\ \ &quot;-&quot;_-;_-@_-"/>
    <numFmt numFmtId="213" formatCode="yy\.mm\.dd"/>
    <numFmt numFmtId="214" formatCode="_-* #,##0.00\ &quot;BF&quot;_-;\-* #,##0.00\ &quot;BF&quot;_-;_-* &quot;-&quot;??\ &quot;BF&quot;_-;_-@_-"/>
    <numFmt numFmtId="215" formatCode="0.0"/>
    <numFmt numFmtId="216" formatCode="\$#,##0.00;\(\$#,##0.00\)"/>
    <numFmt numFmtId="217" formatCode="&quot;\&quot;#,##0;&quot;\&quot;&quot;\&quot;&quot;\&quot;&quot;\&quot;\-#,##0"/>
    <numFmt numFmtId="218" formatCode="_-#0&quot;.&quot;0000_-;\(#0&quot;.&quot;0000\);_-\ \ &quot;-&quot;_-;_-@_-"/>
    <numFmt numFmtId="219" formatCode="_-* #,##0&quot;￥&quot;_-;\-* #,##0&quot;￥&quot;_-;_-* &quot;-&quot;&quot;￥&quot;_-;_-@_-"/>
    <numFmt numFmtId="220" formatCode="_-* #,##0.00_-;\-* #,##0.00_-;_-* &quot;-&quot;??_-;_-@_-"/>
    <numFmt numFmtId="221" formatCode="&quot;$&quot;#,##0.00_);[Red]\(&quot;$&quot;#,##0.00\)"/>
    <numFmt numFmtId="222" formatCode="_(&quot;$&quot;* #,##0_);_(&quot;$&quot;* \(#,##0\);_(&quot;$&quot;* &quot;-&quot;_);_(@_)"/>
    <numFmt numFmtId="223" formatCode="#,##0.00\ &quot;$&quot;_);[Red]\(#,##0.00\ &quot;$&quot;\)"/>
    <numFmt numFmtId="224" formatCode="#,##0;\-#,##0;&quot;-&quot;"/>
    <numFmt numFmtId="225" formatCode="#,##0;\(#,##0\)"/>
    <numFmt numFmtId="226" formatCode="&quot;\&quot;#,##0.00;[Red]&quot;\&quot;&quot;\&quot;&quot;\&quot;&quot;\&quot;&quot;\&quot;&quot;\&quot;\-#,##0.00"/>
    <numFmt numFmtId="227" formatCode="_-&quot;$&quot;* #,##0_-;\-&quot;$&quot;* #,##0_-;_-&quot;$&quot;* &quot;-&quot;_-;_-@_-"/>
    <numFmt numFmtId="228" formatCode="#,##0\ &quot;$&quot;_);[Red]\(#,##0\ &quot;$&quot;\)"/>
    <numFmt numFmtId="229" formatCode="&quot;$&quot;#,##0;[Red]\-&quot;$&quot;#,##0"/>
    <numFmt numFmtId="230" formatCode="%#.00"/>
    <numFmt numFmtId="231" formatCode="0_);[Red]\(0\)"/>
    <numFmt numFmtId="232" formatCode="_(* #,##0_);_(* \(#,##0\);_(* &quot;- &quot;_);_(@_)"/>
    <numFmt numFmtId="233" formatCode="0;_琀"/>
    <numFmt numFmtId="234" formatCode="#,##0.00\ &quot;F&quot;;[Red]\-#,##0.00\ &quot;F&quot;"/>
    <numFmt numFmtId="235" formatCode="&quot;\&quot;#,##0;[Red]&quot;\&quot;\-#,##0"/>
    <numFmt numFmtId="236" formatCode="_-* #,##0.00&quot;$&quot;_-;\-* #,##0.00&quot;$&quot;_-;_-* &quot;-&quot;??&quot;$&quot;_-;_-@_-"/>
    <numFmt numFmtId="237" formatCode="yyyy&quot;年&quot;m&quot;月&quot;d&quot;日&quot;;@"/>
    <numFmt numFmtId="238" formatCode="_-* #,##0_$_-;\-* #,##0_$_-;_-* &quot;-&quot;_$_-;_-@_-"/>
    <numFmt numFmtId="239" formatCode="_-* #,##0.00_$_-;\-* #,##0.00_$_-;_-* &quot;-&quot;??_$_-;_-@_-"/>
    <numFmt numFmtId="240" formatCode="&quot;\&quot;#,##0;[Red]&quot;\&quot;&quot;\&quot;\-#,##0"/>
    <numFmt numFmtId="241" formatCode="0_ "/>
    <numFmt numFmtId="242" formatCode="#,##0_ "/>
    <numFmt numFmtId="243" formatCode="#,##0_);[Red]\(#,##0\)"/>
    <numFmt numFmtId="244" formatCode="#,##0.00_);[Red]\(#,##0.00\)"/>
    <numFmt numFmtId="245" formatCode="0.0_ "/>
    <numFmt numFmtId="246" formatCode="0.00_ "/>
  </numFmts>
  <fonts count="199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20"/>
      <name val="宋体"/>
      <charset val="134"/>
      <scheme val="major"/>
    </font>
    <font>
      <sz val="18"/>
      <color rgb="FFFF0000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方正黑体简体"/>
      <charset val="134"/>
    </font>
    <font>
      <sz val="11"/>
      <color indexed="0"/>
      <name val="方正黑体简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sz val="14"/>
      <color rgb="FFFF0000"/>
      <name val="宋体"/>
      <charset val="134"/>
      <scheme val="major"/>
    </font>
    <font>
      <sz val="18"/>
      <name val="宋体"/>
      <charset val="134"/>
      <scheme val="major"/>
    </font>
    <font>
      <b/>
      <sz val="18"/>
      <name val="宋体"/>
      <charset val="134"/>
      <scheme val="major"/>
    </font>
    <font>
      <sz val="20"/>
      <name val="方正小标宋简体"/>
      <charset val="134"/>
    </font>
    <font>
      <b/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FF"/>
      <name val="宋体"/>
      <charset val="134"/>
    </font>
    <font>
      <sz val="10.5"/>
      <color theme="1"/>
      <name val="Calibri"/>
      <charset val="134"/>
    </font>
    <font>
      <sz val="10.5"/>
      <color rgb="FF000000"/>
      <name val="Times New Roman"/>
      <charset val="134"/>
    </font>
    <font>
      <sz val="11"/>
      <color indexed="9"/>
      <name val="宋体"/>
      <charset val="134"/>
    </font>
    <font>
      <sz val="1"/>
      <color indexed="16"/>
      <name val="Courier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indexed="8"/>
      <name val="Courier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微软雅黑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u/>
      <sz val="10"/>
      <color indexed="36"/>
      <name val="Arial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"/>
      <color indexed="0"/>
      <name val="Courier"/>
      <charset val="134"/>
    </font>
    <font>
      <sz val="10"/>
      <color indexed="8"/>
      <name val="Arial"/>
      <charset val="134"/>
    </font>
    <font>
      <b/>
      <sz val="12"/>
      <color indexed="53"/>
      <name val="宋体"/>
      <charset val="134"/>
    </font>
    <font>
      <sz val="12"/>
      <name val="????"/>
      <charset val="134"/>
    </font>
    <font>
      <sz val="12"/>
      <name val="Arial"/>
      <charset val="134"/>
    </font>
    <font>
      <sz val="1"/>
      <color indexed="18"/>
      <name val="Courier"/>
      <charset val="134"/>
    </font>
    <font>
      <sz val="10"/>
      <color indexed="10"/>
      <name val="Arial"/>
      <charset val="134"/>
    </font>
    <font>
      <sz val="11"/>
      <color indexed="62"/>
      <name val="宋体"/>
      <charset val="134"/>
    </font>
    <font>
      <u/>
      <sz val="10"/>
      <color indexed="12"/>
      <name val="Arial"/>
      <charset val="134"/>
    </font>
    <font>
      <sz val="9"/>
      <name val="Verdana"/>
      <charset val="134"/>
    </font>
    <font>
      <sz val="12"/>
      <color indexed="20"/>
      <name val="楷体_GB2312"/>
      <charset val="134"/>
    </font>
    <font>
      <sz val="10"/>
      <name val="Times New Roman"/>
      <charset val="134"/>
    </font>
    <font>
      <sz val="12"/>
      <name val="???"/>
      <charset val="134"/>
    </font>
    <font>
      <sz val="11"/>
      <color indexed="16"/>
      <name val="宋体"/>
      <charset val="134"/>
    </font>
    <font>
      <sz val="11"/>
      <color indexed="20"/>
      <name val="微软雅黑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b/>
      <sz val="12"/>
      <name val="Helv"/>
      <charset val="134"/>
    </font>
    <font>
      <b/>
      <i/>
      <sz val="12"/>
      <name val="Times New Roman"/>
      <charset val="134"/>
    </font>
    <font>
      <u/>
      <sz val="7.5"/>
      <color indexed="12"/>
      <name val="Arial"/>
      <charset val="134"/>
    </font>
    <font>
      <u/>
      <sz val="10"/>
      <color indexed="14"/>
      <name val="MS Sans Serif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b/>
      <sz val="8"/>
      <color indexed="8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0"/>
      <color indexed="8"/>
      <name val="MS Sans Serif"/>
      <charset val="134"/>
    </font>
    <font>
      <b/>
      <sz val="12"/>
      <name val="MS Sans Serif"/>
      <charset val="134"/>
    </font>
    <font>
      <b/>
      <sz val="11"/>
      <color indexed="62"/>
      <name val="宋体"/>
      <charset val="134"/>
    </font>
    <font>
      <sz val="12"/>
      <color indexed="9"/>
      <name val="宋体"/>
      <charset val="134"/>
    </font>
    <font>
      <sz val="10"/>
      <color indexed="39"/>
      <name val="Arial"/>
      <charset val="134"/>
    </font>
    <font>
      <b/>
      <sz val="10"/>
      <color indexed="39"/>
      <name val="Arial"/>
      <charset val="134"/>
    </font>
    <font>
      <sz val="12"/>
      <name val="바탕체"/>
      <charset val="134"/>
    </font>
    <font>
      <b/>
      <sz val="18"/>
      <color indexed="56"/>
      <name val="宋体"/>
      <charset val="134"/>
    </font>
    <font>
      <b/>
      <sz val="9"/>
      <name val="宋体"/>
      <charset val="134"/>
    </font>
    <font>
      <sz val="10"/>
      <name val="굴림체"/>
      <charset val="134"/>
    </font>
    <font>
      <i/>
      <sz val="9"/>
      <name val="Times New Roman"/>
      <charset val="134"/>
    </font>
    <font>
      <sz val="9"/>
      <color indexed="20"/>
      <name val="微软雅黑"/>
      <charset val="134"/>
    </font>
    <font>
      <sz val="12"/>
      <name val="新細明體"/>
      <charset val="134"/>
    </font>
    <font>
      <sz val="12"/>
      <name val="MS Sans Serif"/>
      <charset val="134"/>
    </font>
    <font>
      <sz val="10"/>
      <name val="MS Sans Serif"/>
      <charset val="134"/>
    </font>
    <font>
      <sz val="10"/>
      <name val="Tahoma"/>
      <charset val="134"/>
    </font>
    <font>
      <b/>
      <sz val="10"/>
      <name val="Arial"/>
      <charset val="134"/>
    </font>
    <font>
      <u/>
      <sz val="10"/>
      <color indexed="12"/>
      <name val="MS Sans Serif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name val="Helv"/>
      <charset val="134"/>
    </font>
    <font>
      <sz val="12"/>
      <name val="¹UAAA¼"/>
      <charset val="134"/>
    </font>
    <font>
      <sz val="11"/>
      <name val="Times New Roman"/>
      <charset val="134"/>
    </font>
    <font>
      <sz val="7"/>
      <name val="Small Fonts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sz val="11"/>
      <color indexed="42"/>
      <name val="宋体"/>
      <charset val="134"/>
    </font>
    <font>
      <b/>
      <i/>
      <sz val="16"/>
      <name val="Helv"/>
      <charset val="134"/>
    </font>
    <font>
      <sz val="11"/>
      <name val="½jßz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4"/>
      <color indexed="9"/>
      <name val="Times New Roman"/>
      <charset val="134"/>
    </font>
    <font>
      <b/>
      <sz val="10"/>
      <name val="Helv"/>
      <charset val="134"/>
    </font>
    <font>
      <b/>
      <sz val="10"/>
      <color indexed="8"/>
      <name val="Arial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sz val="12"/>
      <name val="Tms Rmn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9"/>
      <color indexed="48"/>
      <name val="Arial"/>
      <charset val="134"/>
    </font>
    <font>
      <b/>
      <sz val="8"/>
      <name val="Arial"/>
      <charset val="134"/>
    </font>
    <font>
      <sz val="11"/>
      <color indexed="10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b/>
      <sz val="9"/>
      <name val="Arial"/>
      <charset val="134"/>
    </font>
    <font>
      <b/>
      <sz val="10"/>
      <name val="Tahoma"/>
      <charset val="134"/>
    </font>
    <font>
      <u/>
      <sz val="12"/>
      <color indexed="12"/>
      <name val="新細明體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2"/>
      <color indexed="9"/>
      <name val="Helv"/>
      <charset val="134"/>
    </font>
    <font>
      <sz val="11"/>
      <color indexed="8"/>
      <name val="Calibri"/>
      <charset val="134"/>
    </font>
    <font>
      <sz val="11"/>
      <color indexed="8"/>
      <name val="Times New Roman"/>
      <charset val="134"/>
    </font>
    <font>
      <sz val="10"/>
      <name val="Tms Rmn"/>
      <charset val="134"/>
    </font>
    <font>
      <b/>
      <sz val="12"/>
      <color indexed="8"/>
      <name val="Arial"/>
      <charset val="134"/>
    </font>
    <font>
      <b/>
      <sz val="11"/>
      <name val="Times New Roman"/>
      <charset val="134"/>
    </font>
    <font>
      <sz val="9"/>
      <color indexed="17"/>
      <name val="微软雅黑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b/>
      <sz val="14"/>
      <name val="楷体"/>
      <charset val="134"/>
    </font>
    <font>
      <sz val="11"/>
      <name val="ＭＳ Ｐ????"/>
      <charset val="134"/>
    </font>
    <font>
      <sz val="10"/>
      <name val="楷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u/>
      <sz val="12"/>
      <color indexed="12"/>
      <name val="宋体"/>
      <charset val="134"/>
    </font>
    <font>
      <sz val="11"/>
      <color indexed="20"/>
      <name val="Calibri"/>
      <charset val="134"/>
    </font>
    <font>
      <sz val="12"/>
      <color indexed="20"/>
      <name val="Times New Roman"/>
      <charset val="134"/>
    </font>
    <font>
      <u/>
      <sz val="12"/>
      <color indexed="20"/>
      <name val="宋体"/>
      <charset val="134"/>
    </font>
    <font>
      <sz val="11"/>
      <color indexed="17"/>
      <name val="等线"/>
      <charset val="134"/>
    </font>
    <font>
      <sz val="11"/>
      <color indexed="8"/>
      <name val="Tahoma"/>
      <charset val="134"/>
    </font>
    <font>
      <sz val="11"/>
      <color indexed="18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color indexed="17"/>
      <name val="Calibri"/>
      <charset val="134"/>
    </font>
    <font>
      <sz val="12"/>
      <color indexed="17"/>
      <name val="Times New Roman"/>
      <charset val="134"/>
    </font>
    <font>
      <sz val="12"/>
      <color indexed="62"/>
      <name val="宋体"/>
      <charset val="134"/>
    </font>
    <font>
      <u/>
      <sz val="12"/>
      <color indexed="36"/>
      <name val="宋体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sz val="10"/>
      <name val="TimesNewRomanPS"/>
      <charset val="134"/>
    </font>
    <font>
      <b/>
      <sz val="12"/>
      <color indexed="63"/>
      <name val="宋体"/>
      <charset val="134"/>
    </font>
    <font>
      <sz val="12"/>
      <name val="Courier"/>
      <charset val="134"/>
    </font>
    <font>
      <u/>
      <sz val="7.5"/>
      <color indexed="36"/>
      <name val="Arial"/>
      <charset val="134"/>
    </font>
    <font>
      <sz val="10"/>
      <color indexed="8"/>
      <name val="Times New Roman"/>
      <charset val="134"/>
    </font>
    <font>
      <sz val="12"/>
      <name val="뼻뮝"/>
      <charset val="134"/>
    </font>
    <font>
      <sz val="14"/>
      <name val="宋体"/>
      <charset val="134"/>
      <scheme val="major"/>
    </font>
  </fonts>
  <fills count="9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314"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42" fontId="0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9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77" fontId="52" fillId="0" borderId="0">
      <protection locked="0"/>
    </xf>
    <xf numFmtId="0" fontId="9" fillId="0" borderId="0">
      <alignment vertical="center"/>
    </xf>
    <xf numFmtId="0" fontId="49" fillId="11" borderId="0" applyNumberFormat="0" applyBorder="0" applyAlignment="0" applyProtection="0"/>
    <xf numFmtId="0" fontId="9" fillId="15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179" fontId="53" fillId="0" borderId="0" applyFill="0" applyBorder="0" applyAlignment="0"/>
    <xf numFmtId="0" fontId="50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/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/>
    <xf numFmtId="0" fontId="45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177" fontId="44" fillId="0" borderId="0">
      <protection locked="0"/>
    </xf>
    <xf numFmtId="0" fontId="43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97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 applyNumberFormat="0" applyAlignment="0">
      <alignment horizontal="left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5" fillId="10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0" borderId="0"/>
    <xf numFmtId="0" fontId="4" fillId="0" borderId="0" applyFont="0" applyFill="0" applyBorder="0" applyAlignment="0" applyProtection="0"/>
    <xf numFmtId="0" fontId="64" fillId="0" borderId="13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5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28" borderId="14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72" fillId="28" borderId="9" applyNumberFormat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73" fillId="29" borderId="15" applyNumberFormat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97" fontId="62" fillId="0" borderId="0" applyFill="0" applyBorder="0" applyAlignment="0"/>
    <xf numFmtId="0" fontId="45" fillId="1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177" fontId="4" fillId="0" borderId="0">
      <protection locked="0"/>
    </xf>
    <xf numFmtId="0" fontId="55" fillId="33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178" fontId="62" fillId="0" borderId="0" applyFill="0" applyBorder="0" applyAlignment="0"/>
    <xf numFmtId="177" fontId="52" fillId="0" borderId="0">
      <protection locked="0"/>
    </xf>
    <xf numFmtId="0" fontId="43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96" fontId="4" fillId="30" borderId="0" applyFont="0" applyBorder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0" borderId="0"/>
    <xf numFmtId="0" fontId="47" fillId="1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8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7" fontId="83" fillId="0" borderId="0">
      <protection locked="0"/>
    </xf>
    <xf numFmtId="0" fontId="55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55" fillId="4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84" fillId="48" borderId="22" applyNumberFormat="0" applyProtection="0">
      <alignment horizontal="left" vertical="center" indent="1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177" fontId="44" fillId="0" borderId="0">
      <protection locked="0"/>
    </xf>
    <xf numFmtId="0" fontId="74" fillId="30" borderId="1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2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protection locked="0"/>
    </xf>
    <xf numFmtId="0" fontId="67" fillId="53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5" fillId="56" borderId="16" applyNumberFormat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0" borderId="0"/>
    <xf numFmtId="0" fontId="43" fillId="58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53" fillId="0" borderId="0"/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204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6" fillId="0" borderId="0"/>
    <xf numFmtId="0" fontId="53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38" fontId="87" fillId="0" borderId="0"/>
    <xf numFmtId="0" fontId="47" fillId="11" borderId="0" applyNumberFormat="0" applyBorder="0" applyAlignment="0" applyProtection="0">
      <alignment vertical="center"/>
    </xf>
    <xf numFmtId="177" fontId="88" fillId="0" borderId="0">
      <protection locked="0"/>
    </xf>
    <xf numFmtId="0" fontId="4" fillId="0" borderId="0">
      <alignment vertical="center"/>
    </xf>
    <xf numFmtId="0" fontId="0" fillId="0" borderId="0">
      <alignment vertical="center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9" fillId="61" borderId="22" applyNumberFormat="0" applyProtection="0">
      <alignment horizontal="right"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3" fillId="6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77" fontId="88" fillId="0" borderId="0">
      <protection locked="0"/>
    </xf>
    <xf numFmtId="0" fontId="32" fillId="27" borderId="0" applyNumberFormat="0" applyBorder="0" applyAlignment="0" applyProtection="0">
      <alignment vertical="center"/>
    </xf>
    <xf numFmtId="0" fontId="4" fillId="63" borderId="0" applyNumberFormat="0" applyFont="0" applyBorder="0" applyAlignment="0" applyProtection="0"/>
    <xf numFmtId="0" fontId="47" fillId="20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58" fillId="0" borderId="0"/>
    <xf numFmtId="0" fontId="45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0" borderId="0"/>
    <xf numFmtId="0" fontId="47" fillId="2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6" fillId="0" borderId="0"/>
    <xf numFmtId="0" fontId="47" fillId="11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90" fillId="27" borderId="16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6" fillId="0" borderId="0"/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8" fillId="0" borderId="0"/>
    <xf numFmtId="0" fontId="86" fillId="0" borderId="0"/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177" fontId="44" fillId="0" borderId="0">
      <protection locked="0"/>
    </xf>
    <xf numFmtId="0" fontId="4" fillId="0" borderId="0"/>
    <xf numFmtId="0" fontId="32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6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4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84" fillId="48" borderId="0" applyNumberFormat="0" applyProtection="0">
      <alignment horizontal="left" vertical="center" indent="1"/>
    </xf>
    <xf numFmtId="177" fontId="44" fillId="0" borderId="0">
      <protection locked="0"/>
    </xf>
    <xf numFmtId="0" fontId="8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92" fillId="0" borderId="0">
      <alignment vertical="top" wrapText="1"/>
    </xf>
    <xf numFmtId="177" fontId="44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58" fillId="0" borderId="0"/>
    <xf numFmtId="177" fontId="44" fillId="0" borderId="0">
      <protection locked="0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4" fontId="9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59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5" fillId="0" borderId="0"/>
    <xf numFmtId="0" fontId="96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5" borderId="0" applyNumberFormat="0" applyBorder="0" applyAlignment="0" applyProtection="0">
      <alignment vertical="center"/>
    </xf>
    <xf numFmtId="177" fontId="52" fillId="0" borderId="0">
      <protection locked="0"/>
    </xf>
    <xf numFmtId="0" fontId="32" fillId="22" borderId="0" applyNumberFormat="0" applyBorder="0" applyAlignment="0" applyProtection="0">
      <alignment vertical="center"/>
    </xf>
    <xf numFmtId="177" fontId="44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177" fontId="52" fillId="0" borderId="0">
      <protection locked="0"/>
    </xf>
    <xf numFmtId="0" fontId="53" fillId="0" borderId="0">
      <protection locked="0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27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177" fontId="4" fillId="0" borderId="0">
      <protection locked="0"/>
    </xf>
    <xf numFmtId="0" fontId="32" fillId="20" borderId="0" applyNumberFormat="0" applyBorder="0" applyAlignment="0" applyProtection="0">
      <alignment vertical="center"/>
    </xf>
    <xf numFmtId="177" fontId="44" fillId="0" borderId="0">
      <protection locked="0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53" fillId="0" borderId="0"/>
    <xf numFmtId="0" fontId="46" fillId="64" borderId="1"/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74" fillId="30" borderId="1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177" fontId="52" fillId="0" borderId="0">
      <protection locked="0"/>
    </xf>
    <xf numFmtId="9" fontId="98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4" fontId="4" fillId="0" borderId="0" applyFont="0" applyFill="0" applyBorder="0" applyAlignment="0" applyProtection="0"/>
    <xf numFmtId="0" fontId="93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4" fillId="0" borderId="0">
      <protection locked="0"/>
    </xf>
    <xf numFmtId="0" fontId="90" fillId="27" borderId="16" applyNumberFormat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6" fillId="0" borderId="0"/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177" fontId="52" fillId="0" borderId="0">
      <protection locked="0"/>
    </xf>
    <xf numFmtId="0" fontId="53" fillId="0" borderId="0"/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177" fontId="44" fillId="0" borderId="0">
      <protection locked="0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0" fillId="0" borderId="0">
      <alignment horizontal="left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84" fillId="61" borderId="0" applyNumberFormat="0" applyProtection="0">
      <alignment horizontal="left" vertical="center" indent="1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97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32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" fillId="0" borderId="0">
      <protection locked="0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58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77" fontId="44" fillId="0" borderId="0">
      <protection locked="0"/>
    </xf>
    <xf numFmtId="38" fontId="101" fillId="0" borderId="0"/>
    <xf numFmtId="177" fontId="52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93" fillId="11" borderId="0" applyNumberFormat="0" applyBorder="0" applyAlignment="0" applyProtection="0">
      <alignment vertical="center"/>
    </xf>
    <xf numFmtId="0" fontId="58" fillId="0" borderId="0"/>
    <xf numFmtId="0" fontId="43" fillId="65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47" fillId="1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44" fillId="0" borderId="0">
      <protection locked="0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3" fillId="0" borderId="0">
      <protection locked="0"/>
    </xf>
    <xf numFmtId="0" fontId="80" fillId="10" borderId="0" applyNumberFormat="0" applyBorder="0" applyAlignment="0" applyProtection="0"/>
    <xf numFmtId="49" fontId="94" fillId="0" borderId="0" applyProtection="0">
      <alignment horizontal="left"/>
    </xf>
    <xf numFmtId="0" fontId="2" fillId="0" borderId="0" applyNumberFormat="0" applyFill="0" applyBorder="0">
      <alignment vertical="center"/>
    </xf>
    <xf numFmtId="0" fontId="103" fillId="0" borderId="0" applyNumberFormat="0" applyFill="0" applyBorder="0" applyAlignment="0" applyProtection="0"/>
    <xf numFmtId="0" fontId="43" fillId="58" borderId="0" applyNumberFormat="0" applyBorder="0" applyAlignment="0" applyProtection="0">
      <alignment vertical="center"/>
    </xf>
    <xf numFmtId="0" fontId="5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86" fillId="0" borderId="0"/>
    <xf numFmtId="0" fontId="47" fillId="11" borderId="0" applyNumberFormat="0" applyBorder="0" applyAlignment="0" applyProtection="0">
      <alignment vertical="center"/>
    </xf>
    <xf numFmtId="0" fontId="53" fillId="0" borderId="0"/>
    <xf numFmtId="0" fontId="49" fillId="11" borderId="0" applyNumberFormat="0" applyBorder="0" applyAlignment="0" applyProtection="0"/>
    <xf numFmtId="3" fontId="4" fillId="0" borderId="0" applyFont="0" applyFill="0" applyBorder="0" applyAlignment="0" applyProtection="0"/>
    <xf numFmtId="0" fontId="4" fillId="0" borderId="0">
      <alignment vertical="center"/>
    </xf>
    <xf numFmtId="212" fontId="94" fillId="0" borderId="0" applyFill="0" applyBorder="0" applyProtection="0">
      <alignment horizontal="right"/>
    </xf>
    <xf numFmtId="0" fontId="47" fillId="11" borderId="0" applyNumberFormat="0" applyBorder="0" applyAlignment="0" applyProtection="0">
      <alignment vertical="center"/>
    </xf>
    <xf numFmtId="0" fontId="90" fillId="27" borderId="16" applyNumberFormat="0" applyAlignment="0" applyProtection="0">
      <alignment vertical="center"/>
    </xf>
    <xf numFmtId="0" fontId="58" fillId="0" borderId="0"/>
    <xf numFmtId="0" fontId="86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200" fontId="104" fillId="0" borderId="0" applyFill="0" applyBorder="0" applyProtection="0">
      <alignment horizontal="center"/>
    </xf>
    <xf numFmtId="0" fontId="43" fillId="35" borderId="0" applyNumberFormat="0" applyBorder="0" applyAlignment="0" applyProtection="0">
      <alignment vertical="center"/>
    </xf>
    <xf numFmtId="14" fontId="105" fillId="0" borderId="0">
      <alignment horizontal="center" wrapText="1"/>
      <protection locked="0"/>
    </xf>
    <xf numFmtId="0" fontId="32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3" fillId="19" borderId="0" applyNumberFormat="0" applyBorder="0" applyAlignment="0" applyProtection="0">
      <alignment vertical="center"/>
    </xf>
    <xf numFmtId="177" fontId="52" fillId="0" borderId="0">
      <protection locked="0"/>
    </xf>
    <xf numFmtId="0" fontId="32" fillId="10" borderId="0" applyNumberFormat="0" applyBorder="0" applyAlignment="0" applyProtection="0">
      <alignment vertical="center"/>
    </xf>
    <xf numFmtId="0" fontId="58" fillId="0" borderId="0"/>
    <xf numFmtId="0" fontId="32" fillId="27" borderId="0" applyNumberFormat="0" applyBorder="0" applyAlignment="0" applyProtection="0">
      <alignment vertical="center"/>
    </xf>
    <xf numFmtId="0" fontId="58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2" fillId="0" borderId="0"/>
    <xf numFmtId="0" fontId="43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0" borderId="0"/>
    <xf numFmtId="0" fontId="47" fillId="11" borderId="0" applyNumberFormat="0" applyBorder="0" applyAlignment="0" applyProtection="0">
      <alignment vertical="center"/>
    </xf>
    <xf numFmtId="0" fontId="53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106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7" fillId="66" borderId="8">
      <protection locked="0"/>
    </xf>
    <xf numFmtId="0" fontId="32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177" fontId="52" fillId="0" borderId="0">
      <protection locked="0"/>
    </xf>
    <xf numFmtId="0" fontId="56" fillId="0" borderId="10" applyNumberFormat="0" applyFill="0" applyAlignment="0" applyProtection="0">
      <alignment vertical="center"/>
    </xf>
    <xf numFmtId="177" fontId="44" fillId="0" borderId="0">
      <protection locked="0"/>
    </xf>
    <xf numFmtId="0" fontId="32" fillId="10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108" fillId="30" borderId="24" applyNumberFormat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40" fontId="110" fillId="0" borderId="0" applyBorder="0">
      <alignment horizontal="right"/>
    </xf>
    <xf numFmtId="0" fontId="45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7" fontId="44" fillId="0" borderId="0">
      <protection locked="0"/>
    </xf>
    <xf numFmtId="213" fontId="53" fillId="0" borderId="25" applyFill="0" applyProtection="0">
      <alignment horizontal="right"/>
    </xf>
    <xf numFmtId="0" fontId="43" fillId="58" borderId="0" applyNumberFormat="0" applyBorder="0" applyAlignment="0" applyProtection="0">
      <alignment vertical="center"/>
    </xf>
    <xf numFmtId="0" fontId="86" fillId="0" borderId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1" fillId="0" borderId="0"/>
    <xf numFmtId="0" fontId="86" fillId="0" borderId="0"/>
    <xf numFmtId="177" fontId="88" fillId="0" borderId="0">
      <protection locked="0"/>
    </xf>
    <xf numFmtId="0" fontId="58" fillId="0" borderId="0"/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14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8" fillId="0" borderId="0"/>
    <xf numFmtId="177" fontId="52" fillId="0" borderId="0">
      <protection locked="0"/>
    </xf>
    <xf numFmtId="0" fontId="32" fillId="24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210" fontId="53" fillId="0" borderId="0" applyFill="0" applyBorder="0" applyAlignment="0"/>
    <xf numFmtId="0" fontId="53" fillId="0" borderId="0">
      <protection locked="0"/>
    </xf>
    <xf numFmtId="0" fontId="62" fillId="0" borderId="0"/>
    <xf numFmtId="0" fontId="45" fillId="10" borderId="0" applyNumberFormat="0" applyBorder="0" applyAlignment="0" applyProtection="0">
      <alignment vertical="center"/>
    </xf>
    <xf numFmtId="0" fontId="9" fillId="67" borderId="0" applyNumberFormat="0" applyBorder="0" applyAlignment="0" applyProtection="0"/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111" fillId="0" borderId="0"/>
    <xf numFmtId="0" fontId="67" fillId="10" borderId="0" applyNumberFormat="0" applyBorder="0" applyAlignment="0" applyProtection="0">
      <alignment vertical="center"/>
    </xf>
    <xf numFmtId="0" fontId="111" fillId="0" borderId="0"/>
    <xf numFmtId="0" fontId="47" fillId="11" borderId="0" applyNumberFormat="0" applyBorder="0" applyAlignment="0" applyProtection="0">
      <alignment vertical="center"/>
    </xf>
    <xf numFmtId="0" fontId="53" fillId="0" borderId="0"/>
    <xf numFmtId="0" fontId="77" fillId="0" borderId="1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protection locked="0"/>
    </xf>
    <xf numFmtId="49" fontId="4" fillId="0" borderId="0" applyFont="0" applyFill="0" applyBorder="0" applyAlignment="0" applyProtection="0"/>
    <xf numFmtId="0" fontId="53" fillId="0" borderId="0"/>
    <xf numFmtId="0" fontId="43" fillId="38" borderId="0" applyNumberFormat="0" applyBorder="0" applyAlignment="0" applyProtection="0">
      <alignment vertical="center"/>
    </xf>
    <xf numFmtId="177" fontId="88" fillId="0" borderId="0">
      <protection locked="0"/>
    </xf>
    <xf numFmtId="0" fontId="47" fillId="20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2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111" fillId="0" borderId="0"/>
    <xf numFmtId="177" fontId="44" fillId="0" borderId="0">
      <protection locked="0"/>
    </xf>
    <xf numFmtId="0" fontId="58" fillId="0" borderId="0"/>
    <xf numFmtId="0" fontId="43" fillId="14" borderId="0" applyNumberFormat="0" applyBorder="0" applyAlignment="0" applyProtection="0">
      <alignment vertical="center"/>
    </xf>
    <xf numFmtId="0" fontId="4" fillId="31" borderId="0" applyNumberFormat="0" applyFont="0" applyBorder="0" applyAlignment="0" applyProtection="0">
      <alignment horizontal="right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/>
    <xf numFmtId="0" fontId="45" fillId="10" borderId="0" applyNumberFormat="0" applyBorder="0" applyAlignment="0" applyProtection="0">
      <alignment vertical="center"/>
    </xf>
    <xf numFmtId="0" fontId="58" fillId="0" borderId="0"/>
    <xf numFmtId="0" fontId="67" fillId="60" borderId="0" applyNumberFormat="0" applyBorder="0" applyAlignment="0" applyProtection="0">
      <alignment vertical="center"/>
    </xf>
    <xf numFmtId="0" fontId="53" fillId="0" borderId="0"/>
    <xf numFmtId="0" fontId="53" fillId="0" borderId="0"/>
    <xf numFmtId="41" fontId="53" fillId="0" borderId="0">
      <alignment wrapText="1"/>
    </xf>
    <xf numFmtId="0" fontId="92" fillId="0" borderId="0">
      <alignment vertical="top" wrapText="1"/>
    </xf>
    <xf numFmtId="177" fontId="44" fillId="0" borderId="0">
      <protection locked="0"/>
    </xf>
    <xf numFmtId="0" fontId="62" fillId="0" borderId="0"/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92" fillId="0" borderId="0">
      <alignment vertical="top" wrapText="1"/>
    </xf>
    <xf numFmtId="0" fontId="4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" fillId="6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111" fillId="0" borderId="0"/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111" fillId="0" borderId="0"/>
    <xf numFmtId="0" fontId="32" fillId="31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53" fillId="48" borderId="22" applyNumberFormat="0" applyProtection="0">
      <alignment horizontal="left" vertical="top" indent="1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1" fillId="0" borderId="0"/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1" fillId="0" borderId="0"/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0" borderId="0"/>
    <xf numFmtId="177" fontId="44" fillId="0" borderId="0">
      <protection locked="0"/>
    </xf>
    <xf numFmtId="177" fontId="44" fillId="0" borderId="0">
      <protection locked="0"/>
    </xf>
    <xf numFmtId="0" fontId="43" fillId="5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2" fillId="0" borderId="0">
      <alignment vertical="top" wrapText="1"/>
    </xf>
    <xf numFmtId="0" fontId="47" fillId="20" borderId="0" applyNumberFormat="0" applyBorder="0" applyAlignment="0" applyProtection="0">
      <alignment vertical="center"/>
    </xf>
    <xf numFmtId="0" fontId="92" fillId="0" borderId="0">
      <alignment vertical="top" wrapText="1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2" fillId="0" borderId="0">
      <alignment vertical="top" wrapText="1"/>
    </xf>
    <xf numFmtId="0" fontId="47" fillId="11" borderId="0" applyNumberFormat="0" applyBorder="0" applyAlignment="0" applyProtection="0">
      <alignment vertical="center"/>
    </xf>
    <xf numFmtId="0" fontId="53" fillId="0" borderId="0"/>
    <xf numFmtId="0" fontId="32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3" fillId="0" borderId="0"/>
    <xf numFmtId="0" fontId="47" fillId="2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2" fillId="0" borderId="0">
      <alignment vertical="top" wrapText="1"/>
    </xf>
    <xf numFmtId="0" fontId="109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32" fillId="0" borderId="0"/>
    <xf numFmtId="0" fontId="80" fillId="69" borderId="0" applyNumberFormat="0" applyBorder="0" applyAlignment="0" applyProtection="0"/>
    <xf numFmtId="0" fontId="114" fillId="0" borderId="1">
      <alignment horizontal="center"/>
    </xf>
    <xf numFmtId="0" fontId="80" fillId="69" borderId="0" applyNumberFormat="0" applyBorder="0" applyAlignment="0" applyProtection="0"/>
    <xf numFmtId="0" fontId="92" fillId="0" borderId="0">
      <alignment vertical="top" wrapText="1"/>
    </xf>
    <xf numFmtId="0" fontId="32" fillId="20" borderId="0" applyNumberFormat="0" applyBorder="0" applyAlignment="0" applyProtection="0">
      <alignment vertical="center"/>
    </xf>
    <xf numFmtId="0" fontId="53" fillId="0" borderId="0"/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53" fillId="0" borderId="0"/>
    <xf numFmtId="0" fontId="43" fillId="35" borderId="0" applyNumberFormat="0" applyBorder="0" applyAlignment="0" applyProtection="0">
      <alignment vertical="center"/>
    </xf>
    <xf numFmtId="0" fontId="92" fillId="0" borderId="0">
      <alignment vertical="top" wrapText="1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4" fillId="65" borderId="22" applyNumberFormat="0" applyProtection="0">
      <alignment horizontal="right" vertical="center"/>
    </xf>
    <xf numFmtId="190" fontId="62" fillId="0" borderId="0" applyFill="0" applyBorder="0" applyAlignment="0"/>
    <xf numFmtId="0" fontId="45" fillId="24" borderId="0" applyNumberFormat="0" applyBorder="0" applyAlignment="0" applyProtection="0">
      <alignment vertical="center"/>
    </xf>
    <xf numFmtId="177" fontId="44" fillId="0" borderId="0">
      <protection locked="0"/>
    </xf>
    <xf numFmtId="0" fontId="53" fillId="0" borderId="0"/>
    <xf numFmtId="0" fontId="115" fillId="0" borderId="0" applyNumberFormat="0" applyFill="0" applyBorder="0" applyAlignment="0" applyProtection="0">
      <alignment vertical="center"/>
    </xf>
    <xf numFmtId="0" fontId="92" fillId="0" borderId="0">
      <alignment vertical="top" wrapText="1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2" fillId="0" borderId="0">
      <alignment vertical="top" wrapText="1"/>
    </xf>
    <xf numFmtId="0" fontId="5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4" fillId="0" borderId="0" applyFont="0" applyFill="0" applyBorder="0" applyAlignment="0" applyProtection="0"/>
    <xf numFmtId="0" fontId="53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>
      <protection locked="0"/>
    </xf>
    <xf numFmtId="177" fontId="44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>
      <protection locked="0"/>
    </xf>
    <xf numFmtId="0" fontId="97" fillId="11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216" fontId="94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protection locked="0"/>
    </xf>
    <xf numFmtId="0" fontId="60" fillId="19" borderId="0" applyNumberFormat="0" applyBorder="0" applyAlignment="0" applyProtection="0">
      <alignment vertical="center"/>
    </xf>
    <xf numFmtId="176" fontId="94" fillId="0" borderId="0" applyFill="0" applyBorder="0" applyProtection="0">
      <alignment horizontal="right"/>
    </xf>
    <xf numFmtId="0" fontId="85" fillId="56" borderId="16" applyNumberFormat="0" applyAlignment="0" applyProtection="0"/>
    <xf numFmtId="0" fontId="32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3" fillId="0" borderId="0">
      <protection locked="0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53" fillId="0" borderId="0">
      <protection locked="0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/>
    <xf numFmtId="177" fontId="83" fillId="0" borderId="0">
      <protection locked="0"/>
    </xf>
    <xf numFmtId="177" fontId="44" fillId="0" borderId="0">
      <protection locked="0"/>
    </xf>
    <xf numFmtId="43" fontId="4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0" fontId="32" fillId="5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0" borderId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116" fillId="70" borderId="0" applyNumberFormat="0" applyBorder="0" applyAlignment="0" applyProtection="0"/>
    <xf numFmtId="178" fontId="62" fillId="0" borderId="0" applyFill="0" applyBorder="0" applyAlignment="0"/>
    <xf numFmtId="0" fontId="45" fillId="10" borderId="0" applyNumberFormat="0" applyBorder="0" applyAlignment="0" applyProtection="0">
      <alignment vertical="center"/>
    </xf>
    <xf numFmtId="0" fontId="117" fillId="61" borderId="22" applyNumberFormat="0" applyProtection="0">
      <alignment horizontal="right"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8" fillId="19" borderId="22" applyNumberForma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189" fontId="94" fillId="0" borderId="0"/>
    <xf numFmtId="177" fontId="44" fillId="0" borderId="0">
      <protection locked="0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53" fillId="0" borderId="0"/>
    <xf numFmtId="205" fontId="58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53" fillId="0" borderId="0"/>
    <xf numFmtId="0" fontId="47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3" fillId="0" borderId="0"/>
    <xf numFmtId="0" fontId="9" fillId="71" borderId="0" applyNumberFormat="0" applyBorder="0" applyAlignment="0" applyProtection="0"/>
    <xf numFmtId="0" fontId="43" fillId="3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/>
    <xf numFmtId="0" fontId="4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88" fillId="0" borderId="0">
      <protection locked="0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0" borderId="0">
      <protection locked="0"/>
    </xf>
    <xf numFmtId="0" fontId="49" fillId="72" borderId="0" applyNumberFormat="0" applyBorder="0" applyAlignment="0" applyProtection="0"/>
    <xf numFmtId="0" fontId="80" fillId="10" borderId="0" applyNumberFormat="0" applyBorder="0" applyAlignment="0" applyProtection="0"/>
    <xf numFmtId="0" fontId="53" fillId="0" borderId="0">
      <protection locked="0"/>
    </xf>
    <xf numFmtId="207" fontId="4" fillId="0" borderId="0" applyFont="0" applyFill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80" fontId="52" fillId="0" borderId="0">
      <protection locked="0"/>
    </xf>
    <xf numFmtId="0" fontId="43" fillId="38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119" fillId="0" borderId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9" fillId="0" borderId="0"/>
    <xf numFmtId="0" fontId="45" fillId="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177" fontId="83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0" fillId="10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58" fillId="0" borderId="0"/>
    <xf numFmtId="0" fontId="4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8" fillId="0" borderId="0"/>
    <xf numFmtId="0" fontId="53" fillId="0" borderId="0"/>
    <xf numFmtId="177" fontId="52" fillId="0" borderId="0">
      <protection locked="0"/>
    </xf>
    <xf numFmtId="0" fontId="86" fillId="0" borderId="0"/>
    <xf numFmtId="0" fontId="47" fillId="1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0"/>
    <xf numFmtId="0" fontId="121" fillId="0" borderId="0" applyNumberFormat="0" applyFill="0" applyBorder="0" applyAlignment="0" applyProtection="0"/>
    <xf numFmtId="0" fontId="53" fillId="0" borderId="0"/>
    <xf numFmtId="0" fontId="49" fillId="67" borderId="0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0" fontId="53" fillId="0" borderId="0"/>
    <xf numFmtId="0" fontId="43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58" fillId="0" borderId="0"/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53" fillId="0" borderId="0">
      <protection locked="0"/>
    </xf>
    <xf numFmtId="0" fontId="53" fillId="0" borderId="0"/>
    <xf numFmtId="0" fontId="32" fillId="3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64" borderId="1"/>
    <xf numFmtId="0" fontId="45" fillId="10" borderId="0" applyNumberFormat="0" applyBorder="0" applyAlignment="0" applyProtection="0">
      <alignment vertical="center"/>
    </xf>
    <xf numFmtId="0" fontId="53" fillId="0" borderId="0"/>
    <xf numFmtId="0" fontId="45" fillId="10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5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77" fillId="0" borderId="19" applyNumberFormat="0" applyFill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8" fillId="0" borderId="0"/>
    <xf numFmtId="0" fontId="47" fillId="20" borderId="0" applyNumberFormat="0" applyBorder="0" applyAlignment="0" applyProtection="0">
      <alignment vertical="center"/>
    </xf>
    <xf numFmtId="177" fontId="52" fillId="0" borderId="0">
      <protection locked="0"/>
    </xf>
    <xf numFmtId="0" fontId="122" fillId="0" borderId="0"/>
    <xf numFmtId="177" fontId="52" fillId="0" borderId="0">
      <protection locked="0"/>
    </xf>
    <xf numFmtId="0" fontId="53" fillId="0" borderId="0">
      <protection locked="0"/>
    </xf>
    <xf numFmtId="0" fontId="45" fillId="10" borderId="0" applyNumberFormat="0" applyBorder="0" applyAlignment="0" applyProtection="0">
      <alignment vertical="center"/>
    </xf>
    <xf numFmtId="182" fontId="94" fillId="0" borderId="0" applyFill="0" applyBorder="0" applyProtection="0">
      <alignment horizontal="right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7" fontId="44" fillId="0" borderId="0">
      <protection locked="0"/>
    </xf>
    <xf numFmtId="206" fontId="104" fillId="0" borderId="0" applyFill="0" applyBorder="0" applyProtection="0">
      <alignment horizontal="center"/>
    </xf>
    <xf numFmtId="177" fontId="83" fillId="0" borderId="0">
      <protection locked="0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0"/>
    <xf numFmtId="0" fontId="32" fillId="3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218" fontId="94" fillId="0" borderId="0" applyFill="0" applyBorder="0" applyProtection="0">
      <alignment horizontal="right"/>
    </xf>
    <xf numFmtId="0" fontId="32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0" borderId="0"/>
    <xf numFmtId="0" fontId="45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111" fillId="0" borderId="0"/>
    <xf numFmtId="0" fontId="58" fillId="0" borderId="0"/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0" borderId="0"/>
    <xf numFmtId="193" fontId="94" fillId="0" borderId="0" applyFill="0" applyBorder="0" applyProtection="0">
      <alignment horizontal="right"/>
    </xf>
    <xf numFmtId="0" fontId="84" fillId="53" borderId="22" applyNumberFormat="0" applyProtection="0">
      <alignment horizontal="right" vertical="center"/>
    </xf>
    <xf numFmtId="0" fontId="47" fillId="11" borderId="0" applyNumberFormat="0" applyBorder="0" applyAlignment="0" applyProtection="0">
      <alignment vertical="center"/>
    </xf>
    <xf numFmtId="177" fontId="88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6" fontId="123" fillId="0" borderId="0" applyFill="0" applyBorder="0" applyProtection="0">
      <alignment horizontal="right"/>
    </xf>
    <xf numFmtId="0" fontId="47" fillId="11" borderId="0" applyNumberFormat="0" applyBorder="0" applyAlignment="0" applyProtection="0">
      <alignment vertical="center"/>
    </xf>
    <xf numFmtId="0" fontId="124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181" fontId="94" fillId="0" borderId="0" applyFill="0" applyBorder="0" applyProtection="0">
      <alignment horizontal="right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16" fillId="58" borderId="0" applyNumberFormat="0" applyBorder="0" applyAlignment="0" applyProtection="0"/>
    <xf numFmtId="177" fontId="52" fillId="0" borderId="0">
      <protection locked="0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0" fontId="97" fillId="11" borderId="0" applyNumberFormat="0" applyBorder="0" applyAlignment="0" applyProtection="0">
      <alignment vertical="center"/>
    </xf>
    <xf numFmtId="0" fontId="9" fillId="73" borderId="0" applyNumberFormat="0" applyBorder="0" applyAlignment="0" applyProtection="0"/>
    <xf numFmtId="0" fontId="49" fillId="11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0" fontId="125" fillId="0" borderId="0"/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126" fillId="0" borderId="0" applyNumberFormat="0" applyFill="0">
      <alignment horizontal="left" vertical="center"/>
    </xf>
    <xf numFmtId="0" fontId="47" fillId="11" borderId="0" applyNumberFormat="0" applyBorder="0" applyAlignment="0" applyProtection="0">
      <alignment vertical="center"/>
    </xf>
    <xf numFmtId="38" fontId="127" fillId="0" borderId="26">
      <alignment vertical="center"/>
    </xf>
    <xf numFmtId="0" fontId="32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3" fillId="9" borderId="0" applyNumberFormat="0" applyBorder="0" applyAlignment="0" applyProtection="0">
      <alignment vertical="center"/>
    </xf>
    <xf numFmtId="0" fontId="128" fillId="0" borderId="27">
      <alignment horizontal="left"/>
    </xf>
    <xf numFmtId="177" fontId="44" fillId="0" borderId="0">
      <protection locked="0"/>
    </xf>
    <xf numFmtId="0" fontId="48" fillId="11" borderId="0" applyNumberFormat="0" applyBorder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177" fontId="52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43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177" fontId="52" fillId="0" borderId="0">
      <protection locked="0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32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9" fontId="129" fillId="0" borderId="0" applyFont="0" applyFill="0" applyBorder="0" applyAlignment="0" applyProtection="0"/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88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84" fillId="11" borderId="22" applyNumberFormat="0" applyProtection="0">
      <alignment horizontal="right" vertical="center"/>
    </xf>
    <xf numFmtId="0" fontId="43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84" fillId="14" borderId="22" applyNumberFormat="0" applyProtection="0">
      <alignment horizontal="right" vertical="center"/>
    </xf>
    <xf numFmtId="0" fontId="43" fillId="3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0" fontId="84" fillId="38" borderId="22" applyNumberFormat="0" applyProtection="0">
      <alignment horizontal="right"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177" fontId="83" fillId="0" borderId="0">
      <protection locked="0"/>
    </xf>
    <xf numFmtId="0" fontId="4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4" fillId="34" borderId="22" applyNumberForma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32" fillId="3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90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90" fontId="62" fillId="0" borderId="0" applyFill="0" applyBorder="0" applyAlignment="0"/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32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8" fillId="0" borderId="0"/>
    <xf numFmtId="0" fontId="45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32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7" fontId="52" fillId="0" borderId="0">
      <protection locked="0"/>
    </xf>
    <xf numFmtId="0" fontId="53" fillId="0" borderId="4" applyNumberFormat="0" applyFill="0" applyProtection="0">
      <alignment horizontal="left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203" fontId="4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" fillId="0" borderId="0" applyNumberFormat="0" applyFont="0">
      <alignment horizontal="centerContinuous" wrapText="1"/>
    </xf>
    <xf numFmtId="0" fontId="32" fillId="20" borderId="0" applyNumberFormat="0" applyBorder="0" applyAlignment="0" applyProtection="0">
      <alignment vertical="center"/>
    </xf>
    <xf numFmtId="0" fontId="132" fillId="0" borderId="28" applyNumberFormat="0" applyAlignment="0" applyProtection="0">
      <alignment horizontal="left"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177" fontId="83" fillId="0" borderId="0">
      <protection locked="0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219" fontId="4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0" fontId="133" fillId="0" borderId="29"/>
    <xf numFmtId="0" fontId="9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61" borderId="22" applyNumberFormat="0" applyProtection="0">
      <alignment horizontal="left" vertical="center" indent="1"/>
    </xf>
    <xf numFmtId="0" fontId="32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0" borderId="1">
      <alignment horizontal="distributed" vertical="center" wrapText="1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4" fillId="0" borderId="0"/>
    <xf numFmtId="0" fontId="32" fillId="3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32" fillId="2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87" fontId="135" fillId="0" borderId="0">
      <alignment horizontal="right"/>
    </xf>
    <xf numFmtId="177" fontId="52" fillId="0" borderId="0">
      <protection locked="0"/>
    </xf>
    <xf numFmtId="0" fontId="32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" fillId="69" borderId="0" applyNumberFormat="0" applyBorder="0" applyAlignment="0" applyProtection="0"/>
    <xf numFmtId="0" fontId="48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37" fontId="136" fillId="0" borderId="0"/>
    <xf numFmtId="0" fontId="47" fillId="11" borderId="0" applyNumberFormat="0" applyBorder="0" applyAlignment="0" applyProtection="0">
      <alignment vertical="center"/>
    </xf>
    <xf numFmtId="0" fontId="137" fillId="0" borderId="29">
      <alignment horizontal="center"/>
    </xf>
    <xf numFmtId="0" fontId="32" fillId="27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4" fillId="2" borderId="16" applyNumberFormat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8" fillId="0" borderId="0" applyFill="0" applyBorder="0">
      <alignment horizontal="right"/>
    </xf>
    <xf numFmtId="0" fontId="131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7" fillId="0" borderId="0" applyProtection="0"/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67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94" fontId="4" fillId="0" borderId="0" applyFont="0" applyFill="0" applyBorder="0" applyAlignment="0" applyProtection="0"/>
    <xf numFmtId="0" fontId="67" fillId="3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protection locked="0"/>
    </xf>
    <xf numFmtId="0" fontId="32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38" fontId="138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7" fontId="83" fillId="0" borderId="0">
      <protection locked="0"/>
    </xf>
    <xf numFmtId="0" fontId="4" fillId="0" borderId="0"/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199" fontId="53" fillId="0" borderId="0"/>
    <xf numFmtId="177" fontId="52" fillId="0" borderId="0">
      <protection locked="0"/>
    </xf>
    <xf numFmtId="0" fontId="132" fillId="0" borderId="28" applyNumberFormat="0" applyAlignment="0" applyProtection="0">
      <alignment horizontal="left" vertical="center"/>
    </xf>
    <xf numFmtId="0" fontId="32" fillId="30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3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80" fillId="6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177" fontId="52" fillId="0" borderId="0">
      <protection locked="0"/>
    </xf>
    <xf numFmtId="0" fontId="62" fillId="0" borderId="0"/>
    <xf numFmtId="0" fontId="47" fillId="20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/>
    <xf numFmtId="190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0" fillId="0" borderId="0"/>
    <xf numFmtId="0" fontId="32" fillId="5" borderId="0" applyNumberFormat="0" applyBorder="0" applyAlignment="0" applyProtection="0">
      <alignment vertical="center"/>
    </xf>
    <xf numFmtId="0" fontId="141" fillId="64" borderId="0" applyNumberFormat="0" applyProtection="0">
      <alignment horizontal="center"/>
      <protection locked="0" hidden="1"/>
    </xf>
    <xf numFmtId="0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0" fontId="3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97" fontId="62" fillId="0" borderId="0" applyFill="0" applyBorder="0" applyAlignment="0"/>
    <xf numFmtId="177" fontId="83" fillId="0" borderId="0">
      <protection locked="0"/>
    </xf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0" fontId="32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107" fillId="66" borderId="8">
      <protection locked="0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32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32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2" fillId="0" borderId="30">
      <alignment horizontal="left"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5" fillId="0" borderId="0"/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0" fillId="27" borderId="16" applyNumberFormat="0" applyAlignment="0" applyProtection="0">
      <alignment vertical="center"/>
    </xf>
    <xf numFmtId="0" fontId="4" fillId="0" borderId="0">
      <alignment vertical="center"/>
    </xf>
    <xf numFmtId="0" fontId="32" fillId="0" borderId="0"/>
    <xf numFmtId="0" fontId="32" fillId="2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8" fontId="62" fillId="0" borderId="0" applyFill="0" applyBorder="0" applyAlignment="0"/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88" fillId="0" borderId="0">
      <protection locked="0"/>
    </xf>
    <xf numFmtId="0" fontId="9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142" fillId="0" borderId="0" applyProtection="0"/>
    <xf numFmtId="0" fontId="32" fillId="3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43" fillId="0" borderId="0"/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4" fillId="74" borderId="0" applyNumberFormat="0"/>
    <xf numFmtId="0" fontId="43" fillId="3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88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3" fillId="74" borderId="22" applyNumberFormat="0" applyProtection="0">
      <alignment horizontal="left" vertical="center" indent="1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48" borderId="22" applyNumberFormat="0" applyProtection="0">
      <alignment horizontal="left" vertical="center" indent="1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5" borderId="22" applyNumberFormat="0" applyProtection="0">
      <alignment horizontal="left" vertical="center" indent="1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0" fontId="32" fillId="3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45" fillId="0" borderId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223" fontId="4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3" fillId="0" borderId="4" applyNumberFormat="0" applyFill="0" applyProtection="0">
      <alignment horizontal="right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3" fillId="5" borderId="22" applyNumberFormat="0" applyProtection="0">
      <alignment horizontal="left" vertical="top" indent="1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209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67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24" fillId="11" borderId="0" applyNumberFormat="0" applyBorder="0" applyAlignment="0" applyProtection="0">
      <alignment vertical="center"/>
    </xf>
    <xf numFmtId="0" fontId="107" fillId="66" borderId="8">
      <protection locked="0"/>
    </xf>
    <xf numFmtId="0" fontId="112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</xf>
    <xf numFmtId="0" fontId="47" fillId="11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203" fontId="4" fillId="0" borderId="0" applyFont="0" applyFill="0" applyBorder="0" applyAlignment="0" applyProtection="0"/>
    <xf numFmtId="0" fontId="43" fillId="6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8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6" fillId="19" borderId="22" applyNumberFormat="0" applyProtection="0">
      <alignment vertical="center"/>
    </xf>
    <xf numFmtId="190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39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177" fontId="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16" fillId="7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8" fontId="62" fillId="0" borderId="0" applyFill="0" applyBorder="0" applyAlignment="0"/>
    <xf numFmtId="0" fontId="43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39" fillId="3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48" fillId="0" borderId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0" borderId="0"/>
    <xf numFmtId="0" fontId="43" fillId="6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34" borderId="0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139" fillId="27" borderId="0" applyNumberFormat="0" applyBorder="0" applyAlignment="0" applyProtection="0">
      <alignment vertical="center"/>
    </xf>
    <xf numFmtId="213" fontId="53" fillId="0" borderId="25" applyFill="0" applyProtection="0">
      <alignment horizontal="right"/>
    </xf>
    <xf numFmtId="0" fontId="43" fillId="58" borderId="0" applyNumberFormat="0" applyBorder="0" applyAlignment="0" applyProtection="0">
      <alignment vertical="center"/>
    </xf>
    <xf numFmtId="0" fontId="116" fillId="76" borderId="0" applyNumberFormat="0" applyBorder="0" applyAlignment="0" applyProtection="0"/>
    <xf numFmtId="0" fontId="43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horizontal="left"/>
    </xf>
    <xf numFmtId="0" fontId="43" fillId="2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221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77" fillId="0" borderId="1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199" fontId="53" fillId="0" borderId="0"/>
    <xf numFmtId="0" fontId="47" fillId="11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99" fontId="53" fillId="0" borderId="0"/>
    <xf numFmtId="0" fontId="47" fillId="11" borderId="0" applyNumberFormat="0" applyBorder="0" applyAlignment="0" applyProtection="0">
      <alignment vertical="center"/>
    </xf>
    <xf numFmtId="0" fontId="150" fillId="0" borderId="32" applyNumberFormat="0" applyFill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116" fillId="77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116" fillId="74" borderId="0" applyNumberFormat="0" applyBorder="0" applyAlignment="0" applyProtection="0"/>
    <xf numFmtId="0" fontId="116" fillId="78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116" fillId="79" borderId="0" applyNumberFormat="0" applyBorder="0" applyAlignment="0" applyProtection="0"/>
    <xf numFmtId="222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116" fillId="76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" fillId="67" borderId="0" applyNumberFormat="0" applyBorder="0" applyAlignment="0" applyProtection="0"/>
    <xf numFmtId="199" fontId="53" fillId="0" borderId="0"/>
    <xf numFmtId="0" fontId="116" fillId="15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6" fillId="75" borderId="0" applyNumberFormat="0" applyBorder="0" applyAlignment="0" applyProtection="0"/>
    <xf numFmtId="0" fontId="9" fillId="7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116" fillId="15" borderId="0" applyNumberFormat="0" applyBorder="0" applyAlignment="0" applyProtection="0"/>
    <xf numFmtId="195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6" fillId="80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116" fillId="77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6" fillId="81" borderId="0" applyNumberFormat="0" applyBorder="0" applyAlignment="0" applyProtection="0"/>
    <xf numFmtId="0" fontId="127" fillId="0" borderId="34" applyNumberFormat="0" applyBorder="0"/>
    <xf numFmtId="0" fontId="80" fillId="10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9" fillId="67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4" fillId="61" borderId="22" applyNumberFormat="0" applyProtection="0">
      <alignment horizontal="right" vertical="center"/>
    </xf>
    <xf numFmtId="0" fontId="45" fillId="10" borderId="0" applyNumberFormat="0" applyBorder="0" applyAlignment="0" applyProtection="0">
      <alignment vertical="center"/>
    </xf>
    <xf numFmtId="0" fontId="116" fillId="73" borderId="0" applyNumberFormat="0" applyBorder="0" applyAlignment="0" applyProtection="0"/>
    <xf numFmtId="9" fontId="4" fillId="0" borderId="0" applyFont="0" applyFill="0" applyBorder="0" applyAlignment="0" applyProtection="0"/>
    <xf numFmtId="177" fontId="4" fillId="0" borderId="0">
      <protection locked="0"/>
    </xf>
    <xf numFmtId="177" fontId="4" fillId="0" borderId="0">
      <protection locked="0"/>
    </xf>
    <xf numFmtId="0" fontId="45" fillId="24" borderId="0" applyNumberFormat="0" applyBorder="0" applyAlignment="0" applyProtection="0">
      <alignment vertical="center"/>
    </xf>
    <xf numFmtId="0" fontId="113" fillId="0" borderId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5" fillId="0" borderId="0">
      <alignment horizontal="center" wrapText="1"/>
      <protection locked="0"/>
    </xf>
    <xf numFmtId="214" fontId="4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34" fillId="0" borderId="0"/>
    <xf numFmtId="0" fontId="152" fillId="82" borderId="0" applyNumberFormat="0" applyProtection="0">
      <alignment horizontal="left" vertical="center" indent="1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" fillId="0" borderId="0">
      <protection locked="0"/>
    </xf>
    <xf numFmtId="0" fontId="45" fillId="24" borderId="0" applyNumberFormat="0" applyBorder="0" applyAlignment="0" applyProtection="0">
      <alignment vertical="center"/>
    </xf>
    <xf numFmtId="177" fontId="4" fillId="0" borderId="0">
      <protection locked="0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224" fontId="84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190" fontId="62" fillId="0" borderId="0" applyFill="0" applyBorder="0" applyAlignment="0"/>
    <xf numFmtId="177" fontId="83" fillId="0" borderId="0">
      <protection locked="0"/>
    </xf>
    <xf numFmtId="177" fontId="83" fillId="0" borderId="0">
      <protection locked="0"/>
    </xf>
    <xf numFmtId="9" fontId="4" fillId="0" borderId="0" applyFont="0" applyFill="0" applyBorder="0" applyAlignment="0" applyProtection="0"/>
    <xf numFmtId="0" fontId="74" fillId="30" borderId="16" applyNumberFormat="0" applyAlignment="0" applyProtection="0">
      <alignment vertical="center"/>
    </xf>
    <xf numFmtId="0" fontId="133" fillId="0" borderId="29"/>
    <xf numFmtId="0" fontId="45" fillId="10" borderId="0" applyNumberFormat="0" applyBorder="0" applyAlignment="0" applyProtection="0">
      <alignment vertical="center"/>
    </xf>
    <xf numFmtId="0" fontId="58" fillId="0" borderId="0" applyFill="0" applyBorder="0">
      <alignment horizontal="right"/>
    </xf>
    <xf numFmtId="220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56" fillId="0" borderId="10" applyNumberFormat="0" applyFill="0" applyAlignment="0" applyProtection="0">
      <alignment vertical="center"/>
    </xf>
    <xf numFmtId="0" fontId="153" fillId="0" borderId="3">
      <alignment horizontal="center"/>
    </xf>
    <xf numFmtId="0" fontId="47" fillId="11" borderId="0" applyNumberFormat="0" applyBorder="0" applyAlignment="0" applyProtection="0">
      <alignment vertical="center"/>
    </xf>
    <xf numFmtId="199" fontId="53" fillId="0" borderId="0"/>
    <xf numFmtId="199" fontId="53" fillId="0" borderId="0"/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199" fontId="53" fillId="0" borderId="0"/>
    <xf numFmtId="199" fontId="53" fillId="0" borderId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2" fillId="0" borderId="0"/>
    <xf numFmtId="0" fontId="154" fillId="0" borderId="0" applyNumberFormat="0" applyFill="0" applyBorder="0" applyAlignment="0" applyProtection="0">
      <alignment vertical="center"/>
    </xf>
    <xf numFmtId="0" fontId="46" fillId="30" borderId="1"/>
    <xf numFmtId="43" fontId="4" fillId="0" borderId="0" applyFont="0" applyFill="0" applyBorder="0" applyAlignment="0" applyProtection="0">
      <alignment vertical="center"/>
    </xf>
    <xf numFmtId="225" fontId="94" fillId="0" borderId="0"/>
    <xf numFmtId="3" fontId="4" fillId="0" borderId="0" applyFont="0" applyFill="0" applyBorder="0" applyAlignment="0" applyProtection="0"/>
    <xf numFmtId="0" fontId="84" fillId="34" borderId="22" applyNumberFormat="0" applyProtection="0">
      <alignment horizontal="left" vertical="top" indent="1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55" fillId="0" borderId="0" applyNumberFormat="0" applyAlignment="0">
      <alignment horizontal="left"/>
    </xf>
    <xf numFmtId="0" fontId="47" fillId="11" borderId="0" applyNumberFormat="0" applyBorder="0" applyAlignment="0" applyProtection="0">
      <alignment vertical="center"/>
    </xf>
    <xf numFmtId="226" fontId="4" fillId="0" borderId="0" applyFont="0" applyFill="0" applyBorder="0" applyAlignment="0" applyProtection="0"/>
    <xf numFmtId="177" fontId="83" fillId="0" borderId="0">
      <protection locked="0"/>
    </xf>
    <xf numFmtId="177" fontId="83" fillId="0" borderId="0">
      <protection locked="0"/>
    </xf>
    <xf numFmtId="0" fontId="156" fillId="0" borderId="0" applyNumberFormat="0" applyAlignment="0"/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227" fontId="53" fillId="0" borderId="0" applyFont="0" applyFill="0" applyBorder="0" applyAlignment="0" applyProtection="0"/>
    <xf numFmtId="177" fontId="83" fillId="0" borderId="0">
      <protection locked="0"/>
    </xf>
    <xf numFmtId="177" fontId="83" fillId="0" borderId="0">
      <protection locked="0"/>
    </xf>
    <xf numFmtId="183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90" fontId="4" fillId="0" borderId="0" applyFont="0" applyFill="0" applyBorder="0" applyAlignment="0" applyProtection="0"/>
    <xf numFmtId="0" fontId="81" fillId="0" borderId="21" applyNumberFormat="0" applyFill="0" applyAlignment="0" applyProtection="0">
      <alignment vertical="center"/>
    </xf>
    <xf numFmtId="0" fontId="157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177" fontId="52" fillId="0" borderId="0">
      <protection locked="0"/>
    </xf>
    <xf numFmtId="14" fontId="84" fillId="0" borderId="0" applyFill="0" applyBorder="0" applyAlignment="0"/>
    <xf numFmtId="0" fontId="47" fillId="11" borderId="0" applyNumberFormat="0" applyBorder="0" applyAlignment="0" applyProtection="0">
      <alignment vertical="center"/>
    </xf>
    <xf numFmtId="38" fontId="127" fillId="0" borderId="26">
      <alignment vertical="center"/>
    </xf>
    <xf numFmtId="0" fontId="47" fillId="11" borderId="0" applyNumberFormat="0" applyBorder="0" applyAlignment="0" applyProtection="0">
      <alignment vertical="center"/>
    </xf>
    <xf numFmtId="38" fontId="127" fillId="0" borderId="26">
      <alignment vertical="center"/>
    </xf>
    <xf numFmtId="228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190" fontId="62" fillId="0" borderId="0" applyFill="0" applyBorder="0" applyAlignment="0"/>
    <xf numFmtId="0" fontId="10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177" fontId="52" fillId="0" borderId="0">
      <protection locked="0"/>
    </xf>
    <xf numFmtId="0" fontId="43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8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158" fillId="0" borderId="0">
      <alignment horizontal="left" indent="1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2" fontId="87" fillId="0" borderId="0" applyProtection="0"/>
    <xf numFmtId="0" fontId="4" fillId="0" borderId="0">
      <alignment vertical="center"/>
    </xf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38" fontId="46" fillId="3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132" fillId="0" borderId="30">
      <alignment horizontal="left" vertical="center"/>
    </xf>
    <xf numFmtId="0" fontId="47" fillId="11" borderId="0" applyNumberFormat="0" applyBorder="0" applyAlignment="0" applyProtection="0">
      <alignment vertical="center"/>
    </xf>
    <xf numFmtId="0" fontId="132" fillId="0" borderId="0" applyProtection="0"/>
    <xf numFmtId="0" fontId="47" fillId="11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10" fontId="46" fillId="2" borderId="1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190" fontId="143" fillId="82" borderId="0"/>
    <xf numFmtId="38" fontId="160" fillId="0" borderId="0"/>
    <xf numFmtId="0" fontId="117" fillId="34" borderId="22" applyNumberFormat="0" applyProtection="0">
      <alignment vertical="center"/>
    </xf>
    <xf numFmtId="38" fontId="161" fillId="0" borderId="0"/>
    <xf numFmtId="0" fontId="45" fillId="10" borderId="0" applyNumberFormat="0" applyBorder="0" applyAlignment="0" applyProtection="0">
      <alignment vertical="center"/>
    </xf>
    <xf numFmtId="0" fontId="107" fillId="66" borderId="8">
      <protection locked="0"/>
    </xf>
    <xf numFmtId="0" fontId="135" fillId="0" borderId="0"/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0" borderId="0" applyFont="0" applyFill="0">
      <alignment horizontal="fill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90" fontId="62" fillId="0" borderId="0" applyFill="0" applyBorder="0" applyAlignment="0"/>
    <xf numFmtId="177" fontId="52" fillId="0" borderId="0">
      <protection locked="0"/>
    </xf>
    <xf numFmtId="190" fontId="162" fillId="83" borderId="0"/>
    <xf numFmtId="3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22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94" fillId="0" borderId="0"/>
    <xf numFmtId="0" fontId="47" fillId="11" borderId="0" applyNumberFormat="0" applyBorder="0" applyAlignment="0" applyProtection="0">
      <alignment vertical="center"/>
    </xf>
    <xf numFmtId="0" fontId="126" fillId="0" borderId="0" applyNumberFormat="0" applyFill="0">
      <alignment horizontal="left" vertical="center"/>
    </xf>
    <xf numFmtId="37" fontId="136" fillId="0" borderId="0"/>
    <xf numFmtId="0" fontId="47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6" fillId="19" borderId="22" applyNumberFormat="0" applyProtection="0">
      <alignment horizontal="left" vertical="top" indent="1"/>
    </xf>
    <xf numFmtId="177" fontId="88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4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/>
    <xf numFmtId="0" fontId="125" fillId="0" borderId="0"/>
    <xf numFmtId="0" fontId="4" fillId="34" borderId="17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0" borderId="0"/>
    <xf numFmtId="0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8" fillId="30" borderId="24" applyNumberFormat="0" applyAlignment="0" applyProtection="0">
      <alignment vertical="center"/>
    </xf>
    <xf numFmtId="40" fontId="164" fillId="2" borderId="0">
      <alignment horizontal="right"/>
    </xf>
    <xf numFmtId="230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210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0" fontId="53" fillId="0" borderId="0" applyFont="0" applyFill="0" applyBorder="0" applyAlignment="0" applyProtection="0"/>
    <xf numFmtId="0" fontId="53" fillId="0" borderId="0"/>
    <xf numFmtId="0" fontId="45" fillId="10" borderId="0" applyNumberFormat="0" applyBorder="0" applyAlignment="0" applyProtection="0">
      <alignment vertical="center"/>
    </xf>
    <xf numFmtId="0" fontId="46" fillId="30" borderId="1"/>
    <xf numFmtId="9" fontId="4" fillId="0" borderId="0" applyFont="0" applyFill="0" applyBorder="0" applyAlignment="0" applyProtection="0">
      <alignment vertical="center"/>
    </xf>
    <xf numFmtId="0" fontId="84" fillId="36" borderId="22" applyNumberFormat="0" applyProtection="0">
      <alignment horizontal="right" vertical="center"/>
    </xf>
    <xf numFmtId="0" fontId="47" fillId="11" borderId="0" applyNumberFormat="0" applyBorder="0" applyAlignment="0" applyProtection="0">
      <alignment vertical="center"/>
    </xf>
    <xf numFmtId="0" fontId="127" fillId="0" borderId="34" applyNumberFormat="0" applyBorder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0" fontId="4" fillId="0" borderId="0" applyFont="0" applyFill="0" applyBorder="0" applyAlignment="0" applyProtection="0"/>
    <xf numFmtId="178" fontId="62" fillId="0" borderId="0" applyFill="0" applyBorder="0" applyAlignment="0"/>
    <xf numFmtId="0" fontId="47" fillId="11" borderId="0" applyNumberFormat="0" applyBorder="0" applyAlignment="0" applyProtection="0">
      <alignment vertical="center"/>
    </xf>
    <xf numFmtId="201" fontId="165" fillId="0" borderId="0"/>
    <xf numFmtId="0" fontId="47" fillId="11" borderId="0" applyNumberFormat="0" applyBorder="0" applyAlignment="0" applyProtection="0">
      <alignment vertical="center"/>
    </xf>
    <xf numFmtId="15" fontId="4" fillId="0" borderId="0" applyFont="0" applyFill="0" applyBorder="0" applyAlignment="0" applyProtection="0"/>
    <xf numFmtId="0" fontId="49" fillId="72" borderId="0" applyNumberFormat="0" applyBorder="0" applyAlignment="0" applyProtection="0"/>
    <xf numFmtId="0" fontId="137" fillId="0" borderId="29">
      <alignment horizontal="center"/>
    </xf>
    <xf numFmtId="0" fontId="47" fillId="11" borderId="0" applyNumberFormat="0" applyBorder="0" applyAlignment="0" applyProtection="0">
      <alignment vertical="center"/>
    </xf>
    <xf numFmtId="232" fontId="53" fillId="10" borderId="0">
      <alignment vertical="center"/>
    </xf>
    <xf numFmtId="233" fontId="129" fillId="0" borderId="0" applyFont="0" applyFill="0" applyBorder="0" applyAlignment="0" applyProtection="0"/>
    <xf numFmtId="0" fontId="146" fillId="19" borderId="22" applyNumberFormat="0" applyProtection="0">
      <alignment horizontal="left" vertical="center" indent="1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0" fontId="146" fillId="48" borderId="0" applyNumberFormat="0" applyProtection="0">
      <alignment horizontal="left" vertical="center" indent="1"/>
    </xf>
    <xf numFmtId="0" fontId="48" fillId="20" borderId="0" applyNumberFormat="0" applyBorder="0" applyAlignment="0" applyProtection="0">
      <alignment vertical="center"/>
    </xf>
    <xf numFmtId="177" fontId="44" fillId="0" borderId="0">
      <protection locked="0"/>
    </xf>
    <xf numFmtId="0" fontId="84" fillId="58" borderId="22" applyNumberFormat="0" applyProtection="0">
      <alignment horizontal="right"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4" fillId="84" borderId="22" applyNumberFormat="0" applyProtection="0">
      <alignment horizontal="right" vertical="center"/>
    </xf>
    <xf numFmtId="0" fontId="84" fillId="22" borderId="22" applyNumberFormat="0" applyProtection="0">
      <alignment horizontal="right"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6" fillId="85" borderId="35" applyNumberFormat="0" applyProtection="0">
      <alignment horizontal="left" vertical="center" indent="1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166" fillId="74" borderId="0" applyNumberFormat="0" applyProtection="0">
      <alignment horizontal="left" vertical="center" indent="1"/>
    </xf>
    <xf numFmtId="0" fontId="84" fillId="48" borderId="22" applyNumberFormat="0" applyProtection="0">
      <alignment horizontal="right" vertical="center"/>
    </xf>
    <xf numFmtId="177" fontId="52" fillId="0" borderId="0">
      <protection locked="0"/>
    </xf>
    <xf numFmtId="0" fontId="107" fillId="66" borderId="8">
      <protection locked="0"/>
    </xf>
    <xf numFmtId="0" fontId="47" fillId="11" borderId="0" applyNumberFormat="0" applyBorder="0" applyAlignment="0" applyProtection="0">
      <alignment vertical="center"/>
    </xf>
    <xf numFmtId="0" fontId="84" fillId="61" borderId="0" applyNumberFormat="0" applyProtection="0">
      <alignment horizontal="left" vertical="center" indent="1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74" borderId="22" applyNumberFormat="0" applyProtection="0">
      <alignment horizontal="left" vertical="top" indent="1"/>
    </xf>
    <xf numFmtId="0" fontId="47" fillId="11" borderId="0" applyNumberFormat="0" applyBorder="0" applyAlignment="0" applyProtection="0">
      <alignment vertical="center"/>
    </xf>
    <xf numFmtId="0" fontId="53" fillId="61" borderId="22" applyNumberFormat="0" applyProtection="0">
      <alignment horizontal="left" vertical="top" indent="1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84" fillId="34" borderId="22" applyNumberFormat="0" applyProtection="0">
      <alignment horizontal="left" vertical="center" indent="1"/>
    </xf>
    <xf numFmtId="0" fontId="84" fillId="48" borderId="22" applyNumberFormat="0" applyProtection="0">
      <alignment horizontal="left" vertical="top" indent="1"/>
    </xf>
    <xf numFmtId="0" fontId="47" fillId="11" borderId="0" applyNumberFormat="0" applyBorder="0" applyAlignment="0" applyProtection="0">
      <alignment vertical="center"/>
    </xf>
    <xf numFmtId="234" fontId="127" fillId="0" borderId="0">
      <alignment horizont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3" fillId="0" borderId="0"/>
    <xf numFmtId="0" fontId="32" fillId="0" borderId="0">
      <alignment vertical="center"/>
    </xf>
    <xf numFmtId="0" fontId="114" fillId="0" borderId="1">
      <alignment horizontal="center"/>
    </xf>
    <xf numFmtId="0" fontId="45" fillId="24" borderId="0" applyNumberFormat="0" applyBorder="0" applyAlignment="0" applyProtection="0">
      <alignment vertical="center"/>
    </xf>
    <xf numFmtId="0" fontId="114" fillId="0" borderId="0">
      <alignment horizontal="center" vertical="center"/>
    </xf>
    <xf numFmtId="0" fontId="45" fillId="10" borderId="0" applyNumberFormat="0" applyBorder="0" applyAlignment="0" applyProtection="0">
      <alignment vertical="center"/>
    </xf>
    <xf numFmtId="0" fontId="133" fillId="0" borderId="0"/>
    <xf numFmtId="49" fontId="84" fillId="0" borderId="0" applyFill="0" applyBorder="0" applyAlignment="0"/>
    <xf numFmtId="0" fontId="45" fillId="10" borderId="0" applyNumberFormat="0" applyBorder="0" applyAlignment="0" applyProtection="0">
      <alignment vertical="center"/>
    </xf>
    <xf numFmtId="208" fontId="53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98" fontId="53" fillId="0" borderId="0" applyFill="0" applyBorder="0" applyAlignment="0"/>
    <xf numFmtId="0" fontId="47" fillId="20" borderId="0" applyNumberFormat="0" applyBorder="0" applyAlignment="0" applyProtection="0">
      <alignment vertical="center"/>
    </xf>
    <xf numFmtId="40" fontId="167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5" fillId="0" borderId="36">
      <alignment horizontal="left"/>
    </xf>
    <xf numFmtId="0" fontId="45" fillId="10" borderId="0" applyNumberFormat="0" applyBorder="0" applyAlignment="0" applyProtection="0">
      <alignment vertical="center"/>
    </xf>
    <xf numFmtId="0" fontId="87" fillId="0" borderId="37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7" fillId="0" borderId="37" applyProtection="0"/>
    <xf numFmtId="0" fontId="45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154" fillId="0" borderId="0" applyNumberFormat="0" applyFill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108" fillId="30" borderId="2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90" fillId="27" borderId="16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3" fillId="3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48" fillId="11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5" fillId="0" borderId="38" applyNumberFormat="0" applyFill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177" fontId="52" fillId="0" borderId="0">
      <protection locked="0"/>
    </xf>
    <xf numFmtId="177" fontId="52" fillId="0" borderId="0">
      <protection locked="0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24" fillId="0" borderId="1">
      <alignment horizontal="distributed" vertical="center" wrapText="1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32" fillId="0" borderId="0">
      <alignment vertical="center"/>
    </xf>
    <xf numFmtId="177" fontId="52" fillId="0" borderId="0">
      <protection locked="0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90" fillId="27" borderId="16" applyNumberFormat="0" applyAlignment="0" applyProtection="0">
      <alignment vertical="center"/>
    </xf>
    <xf numFmtId="211" fontId="4" fillId="0" borderId="0" applyFont="0" applyFill="0" applyBorder="0" applyAlignment="0" applyProtection="0"/>
    <xf numFmtId="0" fontId="49" fillId="11" borderId="0" applyNumberFormat="0" applyBorder="0" applyAlignment="0" applyProtection="0"/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9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52" fillId="0" borderId="0">
      <protection locked="0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20" borderId="0" applyNumberFormat="0" applyBorder="0" applyAlignment="0" applyProtection="0">
      <alignment vertical="center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124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177" fontId="83" fillId="0" borderId="0">
      <protection locked="0"/>
    </xf>
    <xf numFmtId="177" fontId="83" fillId="0" borderId="0">
      <protection locked="0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4" applyNumberFormat="0" applyFill="0" applyProtection="0">
      <alignment horizontal="right"/>
    </xf>
    <xf numFmtId="0" fontId="47" fillId="11" borderId="0" applyNumberFormat="0" applyBorder="0" applyAlignment="0" applyProtection="0">
      <alignment vertical="center"/>
    </xf>
    <xf numFmtId="0" fontId="150" fillId="0" borderId="39" applyNumberFormat="0" applyFill="0" applyAlignment="0" applyProtection="0"/>
    <xf numFmtId="0" fontId="45" fillId="1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150" fillId="0" borderId="39" applyNumberFormat="0" applyFill="0" applyAlignment="0" applyProtection="0"/>
    <xf numFmtId="0" fontId="47" fillId="2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9" fillId="0" borderId="10" applyNumberFormat="0" applyFill="0" applyAlignment="0" applyProtection="0">
      <alignment vertical="center"/>
    </xf>
    <xf numFmtId="0" fontId="169" fillId="0" borderId="10" applyNumberFormat="0" applyFill="0" applyAlignment="0" applyProtection="0"/>
    <xf numFmtId="0" fontId="169" fillId="0" borderId="10" applyNumberFormat="0" applyFill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15" fillId="0" borderId="40" applyNumberFormat="0" applyFill="0" applyAlignment="0" applyProtection="0"/>
    <xf numFmtId="0" fontId="47" fillId="11" borderId="0" applyNumberFormat="0" applyBorder="0" applyAlignment="0" applyProtection="0">
      <alignment vertical="center"/>
    </xf>
    <xf numFmtId="0" fontId="115" fillId="0" borderId="40" applyNumberFormat="0" applyFill="0" applyAlignment="0" applyProtection="0"/>
    <xf numFmtId="0" fontId="4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1" fillId="0" borderId="0">
      <alignment horizontal="centerContinuous" vertical="center"/>
    </xf>
    <xf numFmtId="0" fontId="4" fillId="0" borderId="0"/>
    <xf numFmtId="0" fontId="171" fillId="0" borderId="0">
      <alignment horizontal="centerContinuous" vertical="center"/>
    </xf>
    <xf numFmtId="0" fontId="171" fillId="0" borderId="0">
      <alignment horizontal="centerContinuous"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1" fillId="0" borderId="0">
      <alignment horizontal="centerContinuous"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2" fillId="0" borderId="4" applyNumberFormat="0" applyFill="0" applyProtection="0">
      <alignment horizontal="center"/>
    </xf>
    <xf numFmtId="0" fontId="80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2" fillId="0" borderId="4" applyNumberFormat="0" applyFill="0" applyProtection="0">
      <alignment horizontal="center"/>
    </xf>
    <xf numFmtId="0" fontId="80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173" fillId="0" borderId="0"/>
    <xf numFmtId="0" fontId="47" fillId="20" borderId="0" applyNumberFormat="0" applyBorder="0" applyAlignment="0" applyProtection="0">
      <alignment vertical="center"/>
    </xf>
    <xf numFmtId="0" fontId="174" fillId="0" borderId="25" applyNumberFormat="0" applyFill="0" applyProtection="0">
      <alignment horizontal="center"/>
    </xf>
    <xf numFmtId="0" fontId="47" fillId="11" borderId="0" applyNumberFormat="0" applyBorder="0" applyAlignment="0" applyProtection="0">
      <alignment vertical="center"/>
    </xf>
    <xf numFmtId="0" fontId="174" fillId="0" borderId="25" applyNumberFormat="0" applyFill="0" applyProtection="0">
      <alignment horizont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5" fillId="1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39" fillId="53" borderId="0" applyNumberFormat="0" applyBorder="0" applyAlignment="0" applyProtection="0">
      <alignment vertical="center"/>
    </xf>
    <xf numFmtId="0" fontId="4" fillId="0" borderId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6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47" fillId="11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3" fillId="7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90" fillId="27" borderId="16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" fillId="0" borderId="0"/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72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178" fillId="11" borderId="0" applyNumberFormat="0" applyBorder="0" applyAlignment="0" applyProtection="0"/>
    <xf numFmtId="0" fontId="49" fillId="72" borderId="0" applyNumberFormat="0" applyBorder="0" applyAlignment="0" applyProtection="0"/>
    <xf numFmtId="0" fontId="49" fillId="11" borderId="0" applyNumberFormat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168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0" fillId="27" borderId="16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179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top"/>
      <protection locked="0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112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" fillId="0" borderId="0"/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1" fillId="11" borderId="0" applyNumberFormat="0" applyBorder="0" applyAlignment="0" applyProtection="0">
      <alignment vertical="center"/>
    </xf>
    <xf numFmtId="0" fontId="13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151" fillId="0" borderId="3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4" fillId="0" borderId="25" applyNumberFormat="0" applyFill="0" applyProtection="0">
      <alignment horizontal="left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24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124" fillId="11" borderId="0" applyNumberFormat="0" applyBorder="0" applyAlignment="0" applyProtection="0">
      <alignment vertical="center"/>
    </xf>
    <xf numFmtId="0" fontId="124" fillId="11" borderId="0" applyNumberFormat="0" applyBorder="0" applyAlignment="0" applyProtection="0">
      <alignment vertical="center"/>
    </xf>
    <xf numFmtId="0" fontId="124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24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5" fillId="11" borderId="0" applyNumberFormat="0" applyBorder="0" applyAlignment="0" applyProtection="0">
      <alignment vertical="center"/>
    </xf>
    <xf numFmtId="0" fontId="53" fillId="0" borderId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236" fontId="58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81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8" fillId="0" borderId="0" applyFill="0" applyBorder="0" applyAlignment="0"/>
    <xf numFmtId="0" fontId="74" fillId="30" borderId="16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52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4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6" fillId="6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/>
    <xf numFmtId="0" fontId="49" fillId="7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" fillId="0" borderId="0">
      <protection locked="0"/>
    </xf>
    <xf numFmtId="0" fontId="45" fillId="10" borderId="0" applyNumberFormat="0" applyBorder="0" applyAlignment="0" applyProtection="0">
      <alignment vertical="center"/>
    </xf>
    <xf numFmtId="237" fontId="129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0" fillId="27" borderId="16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83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4" fillId="0" borderId="0"/>
    <xf numFmtId="0" fontId="34" fillId="0" borderId="0"/>
    <xf numFmtId="0" fontId="4" fillId="0" borderId="0">
      <alignment vertical="center"/>
    </xf>
    <xf numFmtId="0" fontId="53" fillId="0" borderId="0"/>
    <xf numFmtId="0" fontId="4" fillId="0" borderId="0">
      <alignment vertical="center"/>
    </xf>
    <xf numFmtId="0" fontId="4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4" fillId="0" borderId="0"/>
    <xf numFmtId="0" fontId="59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9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" fillId="0" borderId="0"/>
    <xf numFmtId="0" fontId="34" fillId="0" borderId="0"/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8" fillId="2" borderId="24" applyNumberFormat="0" applyAlignment="0" applyProtection="0">
      <alignment vertical="center"/>
    </xf>
    <xf numFmtId="0" fontId="4" fillId="0" borderId="0"/>
    <xf numFmtId="0" fontId="4" fillId="0" borderId="0"/>
    <xf numFmtId="0" fontId="4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82" fillId="0" borderId="0"/>
    <xf numFmtId="0" fontId="182" fillId="0" borderId="0"/>
    <xf numFmtId="0" fontId="4" fillId="0" borderId="0"/>
    <xf numFmtId="0" fontId="80" fillId="10" borderId="0" applyNumberFormat="0" applyBorder="0" applyAlignment="0" applyProtection="0"/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/>
    <xf numFmtId="0" fontId="4" fillId="0" borderId="0"/>
    <xf numFmtId="0" fontId="34" fillId="0" borderId="0"/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80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227" fontId="4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184" fillId="0" borderId="23" applyNumberFormat="0" applyFill="0" applyAlignment="0" applyProtection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" fontId="53" fillId="0" borderId="25" applyFill="0" applyProtection="0">
      <alignment horizontal="center"/>
    </xf>
    <xf numFmtId="0" fontId="109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81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80" fillId="69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5" fillId="8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8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80" fillId="6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188" fontId="4" fillId="0" borderId="0" applyFont="0" applyFill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80" fillId="69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39" fillId="6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76" fillId="6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80" fillId="69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86" fillId="10" borderId="0" applyNumberFormat="0" applyBorder="0" applyAlignment="0" applyProtection="0"/>
    <xf numFmtId="0" fontId="187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80" fillId="1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88" fillId="73" borderId="16" applyNumberFormat="0" applyAlignment="0" applyProtection="0"/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88" fillId="73" borderId="16" applyNumberFormat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67" borderId="17" applyNumberFormat="0" applyFont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4" fillId="0" borderId="25" applyNumberFormat="0" applyFill="0" applyProtection="0">
      <alignment horizontal="left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6" fillId="6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215" fontId="24" fillId="0" borderId="1">
      <alignment vertical="center"/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235" fontId="4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51" fillId="0" borderId="33" applyNumberFormat="0" applyFill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151" fillId="0" borderId="41" applyNumberFormat="0" applyFill="0" applyAlignment="0" applyProtection="0">
      <alignment vertical="center"/>
    </xf>
    <xf numFmtId="0" fontId="8" fillId="0" borderId="42" applyNumberFormat="0" applyFill="0" applyAlignment="0" applyProtection="0"/>
    <xf numFmtId="0" fontId="8" fillId="0" borderId="42" applyNumberFormat="0" applyFill="0" applyAlignment="0" applyProtection="0"/>
    <xf numFmtId="177" fontId="83" fillId="0" borderId="0">
      <protection locked="0"/>
    </xf>
    <xf numFmtId="177" fontId="44" fillId="0" borderId="0">
      <protection locked="0"/>
    </xf>
    <xf numFmtId="222" fontId="4" fillId="0" borderId="0" applyFont="0" applyFill="0" applyBorder="0" applyAlignment="0" applyProtection="0"/>
    <xf numFmtId="0" fontId="74" fillId="30" borderId="16" applyNumberFormat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74" fillId="30" borderId="16" applyNumberFormat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147" fillId="75" borderId="31" applyNumberFormat="0" applyAlignment="0" applyProtection="0">
      <alignment vertical="center"/>
    </xf>
    <xf numFmtId="0" fontId="147" fillId="75" borderId="31" applyNumberFormat="0" applyAlignment="0" applyProtection="0">
      <alignment vertical="center"/>
    </xf>
    <xf numFmtId="215" fontId="24" fillId="0" borderId="1">
      <alignment vertical="center"/>
      <protection locked="0"/>
    </xf>
    <xf numFmtId="0" fontId="190" fillId="76" borderId="31" applyNumberFormat="0" applyAlignment="0" applyProtection="0"/>
    <xf numFmtId="0" fontId="190" fillId="76" borderId="31" applyNumberFormat="0" applyAlignment="0" applyProtection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/>
    <xf numFmtId="0" fontId="99" fillId="0" borderId="23" applyNumberFormat="0" applyFill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184" fillId="0" borderId="23" applyNumberFormat="0" applyFill="0" applyAlignment="0" applyProtection="0"/>
    <xf numFmtId="238" fontId="58" fillId="0" borderId="0" applyFont="0" applyFill="0" applyBorder="0" applyAlignment="0" applyProtection="0"/>
    <xf numFmtId="239" fontId="58" fillId="0" borderId="0" applyFont="0" applyFill="0" applyBorder="0" applyAlignment="0" applyProtection="0"/>
    <xf numFmtId="177" fontId="4" fillId="0" borderId="0">
      <protection locked="0"/>
    </xf>
    <xf numFmtId="177" fontId="52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88" fillId="0" borderId="0">
      <protection locked="0"/>
    </xf>
    <xf numFmtId="177" fontId="4" fillId="0" borderId="0">
      <protection locked="0"/>
    </xf>
    <xf numFmtId="0" fontId="8" fillId="87" borderId="0" applyNumberFormat="0" applyBorder="0" applyAlignment="0" applyProtection="0"/>
    <xf numFmtId="177" fontId="88" fillId="0" borderId="0">
      <protection locked="0"/>
    </xf>
    <xf numFmtId="43" fontId="94" fillId="0" borderId="0" applyFont="0" applyFill="0" applyBorder="0" applyAlignment="0" applyProtection="0"/>
    <xf numFmtId="177" fontId="52" fillId="0" borderId="0">
      <protection locked="0"/>
    </xf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3" fillId="60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" fontId="24" fillId="0" borderId="1">
      <alignment vertical="center"/>
      <protection locked="0"/>
    </xf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92" fillId="0" borderId="0"/>
    <xf numFmtId="0" fontId="8" fillId="88" borderId="0" applyNumberFormat="0" applyBorder="0" applyAlignment="0" applyProtection="0"/>
    <xf numFmtId="0" fontId="8" fillId="89" borderId="0" applyNumberFormat="0" applyBorder="0" applyAlignment="0" applyProtection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39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39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3" fillId="0" borderId="4" applyNumberFormat="0" applyFill="0" applyProtection="0">
      <alignment horizontal="left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08" fillId="30" borderId="24" applyNumberFormat="0" applyAlignment="0" applyProtection="0">
      <alignment vertical="center"/>
    </xf>
    <xf numFmtId="0" fontId="108" fillId="2" borderId="24" applyNumberFormat="0" applyAlignment="0" applyProtection="0">
      <alignment vertical="center"/>
    </xf>
    <xf numFmtId="0" fontId="193" fillId="56" borderId="24" applyNumberFormat="0" applyAlignment="0" applyProtection="0"/>
    <xf numFmtId="0" fontId="193" fillId="56" borderId="24" applyNumberFormat="0" applyAlignment="0" applyProtection="0"/>
    <xf numFmtId="0" fontId="90" fillId="27" borderId="16" applyNumberFormat="0" applyAlignment="0" applyProtection="0">
      <alignment vertical="center"/>
    </xf>
    <xf numFmtId="0" fontId="90" fillId="27" borderId="16" applyNumberFormat="0" applyAlignment="0" applyProtection="0">
      <alignment vertical="center"/>
    </xf>
    <xf numFmtId="0" fontId="90" fillId="27" borderId="16" applyNumberFormat="0" applyAlignment="0" applyProtection="0">
      <alignment vertical="center"/>
    </xf>
    <xf numFmtId="0" fontId="90" fillId="27" borderId="16" applyNumberFormat="0" applyAlignment="0" applyProtection="0">
      <alignment vertical="center"/>
    </xf>
    <xf numFmtId="0" fontId="90" fillId="27" borderId="16" applyNumberFormat="0" applyAlignment="0" applyProtection="0">
      <alignment vertical="center"/>
    </xf>
    <xf numFmtId="1" fontId="53" fillId="0" borderId="25" applyFill="0" applyProtection="0">
      <alignment horizontal="center"/>
    </xf>
    <xf numFmtId="1" fontId="24" fillId="0" borderId="1">
      <alignment vertical="center"/>
      <protection locked="0"/>
    </xf>
    <xf numFmtId="0" fontId="194" fillId="0" borderId="0"/>
    <xf numFmtId="0" fontId="194" fillId="0" borderId="0"/>
    <xf numFmtId="0" fontId="58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96" fillId="0" borderId="0"/>
    <xf numFmtId="0" fontId="43" fillId="62" borderId="0" applyNumberFormat="0" applyBorder="0" applyAlignment="0" applyProtection="0">
      <alignment vertical="center"/>
    </xf>
    <xf numFmtId="0" fontId="176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76" fillId="75" borderId="0" applyNumberFormat="0" applyBorder="0" applyAlignment="0" applyProtection="0">
      <alignment vertical="center"/>
    </xf>
    <xf numFmtId="0" fontId="176" fillId="7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76" fillId="36" borderId="0" applyNumberFormat="0" applyBorder="0" applyAlignment="0" applyProtection="0">
      <alignment vertical="center"/>
    </xf>
    <xf numFmtId="0" fontId="176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76" fillId="60" borderId="0" applyNumberFormat="0" applyBorder="0" applyAlignment="0" applyProtection="0">
      <alignment vertical="center"/>
    </xf>
    <xf numFmtId="0" fontId="176" fillId="6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76" fillId="5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34" borderId="17" applyNumberFormat="0" applyFont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" fillId="34" borderId="17" applyNumberFormat="0" applyFont="0" applyAlignment="0" applyProtection="0">
      <alignment vertical="center"/>
    </xf>
    <xf numFmtId="0" fontId="4" fillId="67" borderId="17" applyNumberFormat="0" applyFont="0" applyAlignment="0" applyProtection="0"/>
    <xf numFmtId="0" fontId="53" fillId="0" borderId="1" applyNumberFormat="0"/>
    <xf numFmtId="0" fontId="53" fillId="0" borderId="1" applyNumberFormat="0"/>
    <xf numFmtId="0" fontId="197" fillId="0" borderId="0"/>
    <xf numFmtId="240" fontId="4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324">
    <xf numFmtId="0" fontId="0" fillId="0" borderId="0" xfId="0">
      <alignment vertical="center"/>
    </xf>
    <xf numFmtId="0" fontId="1" fillId="0" borderId="0" xfId="4221" applyFont="1"/>
    <xf numFmtId="0" fontId="2" fillId="0" borderId="0" xfId="4221" applyFont="1"/>
    <xf numFmtId="0" fontId="3" fillId="0" borderId="0" xfId="4221" applyFont="1" applyAlignment="1">
      <alignment horizontal="center" vertical="center"/>
    </xf>
    <xf numFmtId="0" fontId="4" fillId="0" borderId="0" xfId="4221"/>
    <xf numFmtId="0" fontId="4" fillId="0" borderId="0" xfId="4221" applyAlignment="1">
      <alignment horizontal="center" vertical="center"/>
    </xf>
    <xf numFmtId="0" fontId="4" fillId="0" borderId="1" xfId="4221" applyBorder="1" applyAlignment="1">
      <alignment horizontal="center" vertical="center"/>
    </xf>
    <xf numFmtId="231" fontId="5" fillId="0" borderId="1" xfId="3776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4221" applyFont="1" applyBorder="1"/>
    <xf numFmtId="0" fontId="2" fillId="0" borderId="1" xfId="4221" applyFont="1" applyBorder="1" applyAlignment="1">
      <alignment horizontal="center" vertical="center"/>
    </xf>
    <xf numFmtId="241" fontId="6" fillId="0" borderId="1" xfId="0" applyNumberFormat="1" applyFont="1" applyBorder="1" applyAlignment="1">
      <alignment horizontal="center" vertical="center"/>
    </xf>
    <xf numFmtId="0" fontId="6" fillId="0" borderId="1" xfId="4221" applyFont="1" applyBorder="1"/>
    <xf numFmtId="0" fontId="0" fillId="0" borderId="1" xfId="4221" applyFont="1" applyBorder="1"/>
    <xf numFmtId="241" fontId="0" fillId="0" borderId="1" xfId="0" applyNumberFormat="1" applyBorder="1" applyAlignment="1">
      <alignment horizontal="center" vertical="center"/>
    </xf>
    <xf numFmtId="0" fontId="4" fillId="0" borderId="1" xfId="4221" applyFont="1" applyBorder="1"/>
    <xf numFmtId="0" fontId="6" fillId="0" borderId="1" xfId="4221" applyFont="1" applyFill="1" applyBorder="1"/>
    <xf numFmtId="0" fontId="2" fillId="0" borderId="1" xfId="422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4221" applyFont="1" applyFill="1" applyBorder="1"/>
    <xf numFmtId="0" fontId="4" fillId="0" borderId="1" xfId="422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4221" applyFont="1" applyAlignment="1">
      <alignment vertical="center"/>
    </xf>
    <xf numFmtId="0" fontId="3" fillId="0" borderId="0" xfId="4220" applyFont="1" applyFill="1" applyAlignment="1">
      <alignment horizontal="center" vertical="center"/>
    </xf>
    <xf numFmtId="241" fontId="3" fillId="0" borderId="0" xfId="4220" applyNumberFormat="1" applyFont="1" applyFill="1" applyAlignment="1">
      <alignment horizontal="center" vertical="center"/>
    </xf>
    <xf numFmtId="0" fontId="4" fillId="0" borderId="0" xfId="4220" applyFont="1" applyFill="1" applyAlignment="1">
      <alignment horizontal="center" vertical="center"/>
    </xf>
    <xf numFmtId="242" fontId="4" fillId="0" borderId="0" xfId="4220" applyNumberFormat="1" applyFont="1" applyFill="1" applyAlignment="1">
      <alignment horizontal="left" vertical="center"/>
    </xf>
    <xf numFmtId="241" fontId="8" fillId="0" borderId="1" xfId="4220" applyNumberFormat="1" applyFont="1" applyFill="1" applyBorder="1" applyAlignment="1">
      <alignment horizontal="center" vertical="center" wrapText="1"/>
    </xf>
    <xf numFmtId="242" fontId="2" fillId="0" borderId="1" xfId="4220" applyNumberFormat="1" applyFont="1" applyFill="1" applyBorder="1" applyAlignment="1">
      <alignment horizontal="center" vertical="center"/>
    </xf>
    <xf numFmtId="242" fontId="8" fillId="0" borderId="1" xfId="4220" applyNumberFormat="1" applyFont="1" applyFill="1" applyBorder="1" applyAlignment="1">
      <alignment horizontal="center" vertical="center" wrapText="1"/>
    </xf>
    <xf numFmtId="242" fontId="9" fillId="0" borderId="1" xfId="4220" applyNumberFormat="1" applyFont="1" applyFill="1" applyBorder="1" applyAlignment="1">
      <alignment horizontal="center" vertical="center" wrapText="1"/>
    </xf>
    <xf numFmtId="241" fontId="9" fillId="0" borderId="1" xfId="4220" applyNumberFormat="1" applyFont="1" applyFill="1" applyBorder="1" applyAlignment="1">
      <alignment horizontal="left" vertical="center" wrapText="1" indent="1"/>
    </xf>
    <xf numFmtId="0" fontId="4" fillId="0" borderId="1" xfId="4220" applyFont="1" applyFill="1" applyBorder="1" applyAlignment="1">
      <alignment horizontal="left" vertical="center" indent="1"/>
    </xf>
    <xf numFmtId="0" fontId="1" fillId="0" borderId="0" xfId="4222" applyFont="1">
      <alignment vertical="center"/>
    </xf>
    <xf numFmtId="0" fontId="10" fillId="0" borderId="0" xfId="3776" applyFont="1"/>
    <xf numFmtId="231" fontId="10" fillId="0" borderId="0" xfId="3776" applyNumberFormat="1" applyFont="1"/>
    <xf numFmtId="0" fontId="0" fillId="0" borderId="0" xfId="239">
      <alignment vertical="center"/>
    </xf>
    <xf numFmtId="0" fontId="11" fillId="0" borderId="0" xfId="3776" applyFont="1" applyAlignment="1">
      <alignment horizontal="center" vertical="center"/>
    </xf>
    <xf numFmtId="0" fontId="12" fillId="0" borderId="2" xfId="3776" applyFont="1" applyBorder="1" applyAlignment="1">
      <alignment horizontal="center" vertical="center"/>
    </xf>
    <xf numFmtId="0" fontId="13" fillId="0" borderId="2" xfId="2462" applyFont="1" applyBorder="1" applyAlignment="1">
      <alignment horizontal="center" vertical="center"/>
    </xf>
    <xf numFmtId="0" fontId="14" fillId="2" borderId="1" xfId="3776" applyFont="1" applyFill="1" applyBorder="1" applyAlignment="1">
      <alignment horizontal="center" vertical="center"/>
    </xf>
    <xf numFmtId="231" fontId="14" fillId="0" borderId="1" xfId="3776" applyNumberFormat="1" applyFont="1" applyFill="1" applyBorder="1" applyAlignment="1">
      <alignment horizontal="center" vertical="center"/>
    </xf>
    <xf numFmtId="0" fontId="6" fillId="0" borderId="1" xfId="239" applyFont="1" applyBorder="1" applyAlignment="1">
      <alignment horizontal="center" vertical="center"/>
    </xf>
    <xf numFmtId="1" fontId="14" fillId="0" borderId="1" xfId="4222" applyNumberFormat="1" applyFont="1" applyFill="1" applyBorder="1" applyAlignment="1">
      <alignment horizontal="left" vertical="center"/>
    </xf>
    <xf numFmtId="0" fontId="5" fillId="0" borderId="1" xfId="3776" applyNumberFormat="1" applyFont="1" applyBorder="1" applyAlignment="1">
      <alignment vertical="center"/>
    </xf>
    <xf numFmtId="0" fontId="0" fillId="0" borderId="1" xfId="239" applyBorder="1">
      <alignment vertical="center"/>
    </xf>
    <xf numFmtId="0" fontId="15" fillId="3" borderId="1" xfId="4222" applyFont="1" applyFill="1" applyBorder="1" applyAlignment="1">
      <alignment vertical="center" wrapText="1"/>
    </xf>
    <xf numFmtId="0" fontId="15" fillId="0" borderId="1" xfId="4222" applyFont="1" applyFill="1" applyBorder="1" applyAlignment="1">
      <alignment horizontal="left" vertical="center"/>
    </xf>
    <xf numFmtId="231" fontId="5" fillId="0" borderId="1" xfId="3776" applyNumberFormat="1" applyFont="1" applyBorder="1" applyAlignment="1">
      <alignment vertical="center"/>
    </xf>
    <xf numFmtId="231" fontId="16" fillId="0" borderId="1" xfId="3776" applyNumberFormat="1" applyFont="1" applyBorder="1" applyAlignment="1">
      <alignment horizontal="center" vertical="center"/>
    </xf>
    <xf numFmtId="9" fontId="0" fillId="0" borderId="1" xfId="239" applyNumberFormat="1" applyBorder="1" applyAlignment="1">
      <alignment horizontal="center" vertical="center"/>
    </xf>
    <xf numFmtId="0" fontId="17" fillId="0" borderId="1" xfId="4217" applyFont="1" applyFill="1" applyBorder="1" applyAlignment="1">
      <alignment vertical="center"/>
    </xf>
    <xf numFmtId="0" fontId="16" fillId="0" borderId="1" xfId="4217" applyFont="1" applyFill="1" applyBorder="1" applyAlignment="1">
      <alignment vertical="center"/>
    </xf>
    <xf numFmtId="231" fontId="17" fillId="0" borderId="1" xfId="3776" applyNumberFormat="1" applyFont="1" applyBorder="1" applyAlignment="1">
      <alignment vertical="center"/>
    </xf>
    <xf numFmtId="0" fontId="5" fillId="2" borderId="1" xfId="3776" applyFont="1" applyFill="1" applyBorder="1" applyAlignment="1">
      <alignment horizontal="center" vertical="center"/>
    </xf>
    <xf numFmtId="0" fontId="5" fillId="0" borderId="1" xfId="3776" applyNumberFormat="1" applyFont="1" applyBorder="1" applyAlignment="1">
      <alignment horizontal="center" vertical="center"/>
    </xf>
    <xf numFmtId="231" fontId="5" fillId="0" borderId="1" xfId="3776" applyNumberFormat="1" applyFont="1" applyBorder="1" applyAlignment="1">
      <alignment horizontal="center" vertical="center"/>
    </xf>
    <xf numFmtId="231" fontId="16" fillId="0" borderId="1" xfId="3776" applyNumberFormat="1" applyFont="1" applyBorder="1" applyAlignment="1">
      <alignment vertical="center"/>
    </xf>
    <xf numFmtId="0" fontId="17" fillId="0" borderId="1" xfId="3776" applyFont="1" applyBorder="1" applyAlignment="1">
      <alignment horizontal="left" vertical="center" indent="1"/>
    </xf>
    <xf numFmtId="0" fontId="17" fillId="0" borderId="1" xfId="3776" applyFont="1" applyBorder="1" applyAlignment="1">
      <alignment vertical="center"/>
    </xf>
    <xf numFmtId="0" fontId="17" fillId="0" borderId="1" xfId="3776" applyFont="1" applyBorder="1"/>
    <xf numFmtId="0" fontId="16" fillId="0" borderId="1" xfId="3776" applyFont="1" applyBorder="1"/>
    <xf numFmtId="231" fontId="16" fillId="0" borderId="1" xfId="3776" applyNumberFormat="1" applyFont="1" applyBorder="1"/>
    <xf numFmtId="0" fontId="18" fillId="0" borderId="2" xfId="3776" applyFont="1" applyBorder="1" applyAlignment="1">
      <alignment horizontal="center" vertical="center"/>
    </xf>
    <xf numFmtId="0" fontId="5" fillId="0" borderId="1" xfId="3776" applyFont="1" applyFill="1" applyBorder="1" applyAlignment="1">
      <alignment horizontal="center" vertical="center"/>
    </xf>
    <xf numFmtId="0" fontId="14" fillId="0" borderId="1" xfId="3776" applyFont="1" applyFill="1" applyBorder="1" applyAlignment="1">
      <alignment horizontal="center" vertical="center"/>
    </xf>
    <xf numFmtId="0" fontId="5" fillId="0" borderId="1" xfId="4217" applyFont="1" applyFill="1" applyBorder="1" applyAlignment="1">
      <alignment vertical="center"/>
    </xf>
    <xf numFmtId="0" fontId="5" fillId="0" borderId="1" xfId="3776" applyFont="1" applyFill="1" applyBorder="1" applyAlignment="1">
      <alignment vertical="center"/>
    </xf>
    <xf numFmtId="0" fontId="1" fillId="0" borderId="0" xfId="2436" applyFont="1" applyFill="1"/>
    <xf numFmtId="0" fontId="19" fillId="0" borderId="0" xfId="2436" applyFont="1" applyFill="1"/>
    <xf numFmtId="0" fontId="20" fillId="0" borderId="0" xfId="2436" applyFont="1" applyFill="1" applyAlignment="1">
      <alignment horizontal="center" vertical="center"/>
    </xf>
    <xf numFmtId="0" fontId="13" fillId="0" borderId="2" xfId="2436" applyFont="1" applyFill="1" applyBorder="1" applyAlignment="1">
      <alignment horizontal="center" vertical="center"/>
    </xf>
    <xf numFmtId="0" fontId="4" fillId="0" borderId="1" xfId="2436" applyFont="1" applyFill="1" applyBorder="1" applyAlignment="1">
      <alignment horizontal="center" vertical="center"/>
    </xf>
    <xf numFmtId="0" fontId="4" fillId="0" borderId="1" xfId="2436" applyFont="1" applyFill="1" applyBorder="1" applyAlignment="1">
      <alignment horizontal="center" vertical="center" wrapText="1"/>
    </xf>
    <xf numFmtId="0" fontId="4" fillId="0" borderId="1" xfId="2436" applyFont="1" applyFill="1" applyBorder="1" applyAlignment="1">
      <alignment horizontal="center" wrapText="1"/>
    </xf>
    <xf numFmtId="0" fontId="4" fillId="3" borderId="1" xfId="2436" applyFont="1" applyFill="1" applyBorder="1" applyAlignment="1">
      <alignment horizontal="center" vertical="center"/>
    </xf>
    <xf numFmtId="0" fontId="15" fillId="0" borderId="1" xfId="4222" applyFont="1" applyFill="1" applyBorder="1" applyAlignment="1">
      <alignment horizontal="center" vertical="center"/>
    </xf>
    <xf numFmtId="0" fontId="10" fillId="0" borderId="0" xfId="4222" applyFont="1">
      <alignment vertical="center"/>
    </xf>
    <xf numFmtId="0" fontId="21" fillId="0" borderId="0" xfId="4222" applyFont="1">
      <alignment vertical="center"/>
    </xf>
    <xf numFmtId="0" fontId="16" fillId="0" borderId="0" xfId="4222" applyFont="1">
      <alignment vertical="center"/>
    </xf>
    <xf numFmtId="0" fontId="4" fillId="0" borderId="0" xfId="4222">
      <alignment vertical="center"/>
    </xf>
    <xf numFmtId="0" fontId="13" fillId="0" borderId="2" xfId="2462" applyFont="1" applyBorder="1" applyAlignment="1">
      <alignment vertical="center"/>
    </xf>
    <xf numFmtId="0" fontId="15" fillId="0" borderId="1" xfId="4222" applyFont="1" applyFill="1" applyBorder="1" applyAlignment="1">
      <alignment vertical="center"/>
    </xf>
    <xf numFmtId="0" fontId="16" fillId="0" borderId="1" xfId="3776" applyFont="1" applyFill="1" applyBorder="1" applyAlignment="1">
      <alignment vertical="center"/>
    </xf>
    <xf numFmtId="0" fontId="17" fillId="0" borderId="1" xfId="3776" applyFont="1" applyFill="1" applyBorder="1" applyAlignment="1">
      <alignment vertical="center"/>
    </xf>
    <xf numFmtId="0" fontId="22" fillId="0" borderId="0" xfId="4190" applyFont="1">
      <alignment vertical="center"/>
    </xf>
    <xf numFmtId="0" fontId="0" fillId="0" borderId="0" xfId="4190">
      <alignment vertical="center"/>
    </xf>
    <xf numFmtId="0" fontId="0" fillId="0" borderId="0" xfId="1454" applyBorder="1">
      <alignment vertical="center"/>
    </xf>
    <xf numFmtId="0" fontId="23" fillId="0" borderId="0" xfId="4190" applyFont="1" applyAlignment="1">
      <alignment horizontal="center" vertical="center"/>
    </xf>
    <xf numFmtId="0" fontId="0" fillId="0" borderId="0" xfId="4190" applyAlignment="1">
      <alignment horizontal="center" vertical="center"/>
    </xf>
    <xf numFmtId="0" fontId="24" fillId="0" borderId="0" xfId="4156" applyFont="1" applyFill="1" applyBorder="1" applyAlignment="1">
      <alignment vertical="center"/>
    </xf>
    <xf numFmtId="0" fontId="24" fillId="0" borderId="0" xfId="4156" applyFont="1" applyFill="1" applyBorder="1" applyAlignment="1">
      <alignment horizontal="center" vertical="center"/>
    </xf>
    <xf numFmtId="0" fontId="25" fillId="0" borderId="1" xfId="4190" applyFont="1" applyBorder="1" applyAlignment="1">
      <alignment horizontal="center" vertical="center"/>
    </xf>
    <xf numFmtId="0" fontId="26" fillId="0" borderId="1" xfId="4190" applyFont="1" applyBorder="1" applyAlignment="1">
      <alignment horizontal="center" vertical="center"/>
    </xf>
    <xf numFmtId="0" fontId="25" fillId="0" borderId="1" xfId="4190" applyFont="1" applyBorder="1" applyAlignment="1">
      <alignment horizontal="left" vertical="center"/>
    </xf>
    <xf numFmtId="0" fontId="26" fillId="0" borderId="1" xfId="4190" applyFont="1" applyBorder="1" applyAlignment="1">
      <alignment horizontal="left" vertical="center"/>
    </xf>
    <xf numFmtId="0" fontId="27" fillId="0" borderId="0" xfId="4156" applyFont="1" applyFill="1">
      <alignment vertical="center"/>
    </xf>
    <xf numFmtId="0" fontId="4" fillId="0" borderId="0" xfId="4156" applyFont="1" applyFill="1">
      <alignment vertical="center"/>
    </xf>
    <xf numFmtId="0" fontId="4" fillId="0" borderId="0" xfId="4156" applyFont="1" applyFill="1" applyAlignment="1">
      <alignment horizontal="center" vertical="center"/>
    </xf>
    <xf numFmtId="0" fontId="1" fillId="0" borderId="0" xfId="3986" applyFont="1"/>
    <xf numFmtId="0" fontId="2" fillId="0" borderId="0" xfId="4219" applyFont="1" applyFill="1">
      <alignment vertical="center"/>
    </xf>
    <xf numFmtId="0" fontId="3" fillId="0" borderId="0" xfId="4156" applyFont="1" applyFill="1" applyAlignment="1">
      <alignment horizontal="center" vertical="center"/>
    </xf>
    <xf numFmtId="0" fontId="28" fillId="0" borderId="0" xfId="4156" applyFont="1" applyFill="1" applyAlignment="1">
      <alignment horizontal="center" vertical="center"/>
    </xf>
    <xf numFmtId="0" fontId="24" fillId="0" borderId="2" xfId="4156" applyFont="1" applyFill="1" applyBorder="1" applyAlignment="1">
      <alignment horizontal="center" vertical="center"/>
    </xf>
    <xf numFmtId="0" fontId="4" fillId="0" borderId="0" xfId="4156" applyFont="1" applyFill="1" applyBorder="1">
      <alignment vertical="center"/>
    </xf>
    <xf numFmtId="0" fontId="2" fillId="0" borderId="3" xfId="4156" applyFont="1" applyFill="1" applyBorder="1" applyAlignment="1">
      <alignment horizontal="center" vertical="center"/>
    </xf>
    <xf numFmtId="0" fontId="2" fillId="0" borderId="1" xfId="4156" applyFont="1" applyFill="1" applyBorder="1" applyAlignment="1">
      <alignment horizontal="center" vertical="center"/>
    </xf>
    <xf numFmtId="0" fontId="2" fillId="0" borderId="1" xfId="4093" applyFont="1" applyFill="1" applyBorder="1" applyAlignment="1">
      <alignment horizontal="center" vertical="center" wrapText="1"/>
    </xf>
    <xf numFmtId="0" fontId="2" fillId="0" borderId="1" xfId="4156" applyFont="1" applyFill="1" applyBorder="1" applyAlignment="1">
      <alignment horizontal="center" vertical="center" wrapText="1"/>
    </xf>
    <xf numFmtId="0" fontId="2" fillId="3" borderId="1" xfId="3776" applyFont="1" applyFill="1" applyBorder="1" applyAlignment="1">
      <alignment horizontal="left" vertical="center"/>
    </xf>
    <xf numFmtId="243" fontId="2" fillId="3" borderId="1" xfId="3776" applyNumberFormat="1" applyFont="1" applyFill="1" applyBorder="1" applyAlignment="1">
      <alignment horizontal="center" vertical="center"/>
    </xf>
    <xf numFmtId="244" fontId="2" fillId="3" borderId="1" xfId="4156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 applyProtection="1">
      <alignment vertical="center"/>
    </xf>
    <xf numFmtId="243" fontId="4" fillId="3" borderId="1" xfId="3776" applyNumberFormat="1" applyFont="1" applyFill="1" applyBorder="1" applyAlignment="1">
      <alignment horizontal="center" vertical="center"/>
    </xf>
    <xf numFmtId="243" fontId="24" fillId="3" borderId="1" xfId="0" applyNumberFormat="1" applyFont="1" applyFill="1" applyBorder="1" applyAlignment="1" applyProtection="1">
      <alignment horizontal="center" vertical="center"/>
      <protection locked="0"/>
    </xf>
    <xf numFmtId="244" fontId="4" fillId="3" borderId="1" xfId="4156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 applyProtection="1">
      <alignment horizontal="left" vertical="center"/>
    </xf>
    <xf numFmtId="243" fontId="24" fillId="3" borderId="1" xfId="0" applyNumberFormat="1" applyFont="1" applyFill="1" applyBorder="1" applyAlignment="1">
      <alignment horizontal="center" vertical="center"/>
    </xf>
    <xf numFmtId="243" fontId="4" fillId="3" borderId="1" xfId="4156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left" vertical="center"/>
    </xf>
    <xf numFmtId="243" fontId="24" fillId="3" borderId="1" xfId="0" applyNumberFormat="1" applyFont="1" applyFill="1" applyBorder="1" applyAlignment="1">
      <alignment vertical="center"/>
    </xf>
    <xf numFmtId="0" fontId="24" fillId="3" borderId="1" xfId="4164" applyFont="1" applyFill="1" applyBorder="1" applyAlignment="1">
      <alignment vertical="center" wrapText="1"/>
    </xf>
    <xf numFmtId="243" fontId="4" fillId="3" borderId="1" xfId="4156" applyNumberFormat="1" applyFont="1" applyFill="1" applyBorder="1" applyAlignment="1">
      <alignment horizontal="center" vertical="center"/>
    </xf>
    <xf numFmtId="243" fontId="4" fillId="3" borderId="1" xfId="4164" applyNumberFormat="1" applyFont="1" applyFill="1" applyBorder="1" applyAlignment="1">
      <alignment horizontal="center" vertical="center"/>
    </xf>
    <xf numFmtId="244" fontId="4" fillId="3" borderId="1" xfId="4164" applyNumberFormat="1" applyFont="1" applyFill="1" applyBorder="1" applyAlignment="1">
      <alignment horizontal="right" vertical="center"/>
    </xf>
    <xf numFmtId="0" fontId="4" fillId="3" borderId="1" xfId="3776" applyFont="1" applyFill="1" applyBorder="1" applyAlignment="1">
      <alignment horizontal="left" vertical="center"/>
    </xf>
    <xf numFmtId="0" fontId="29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" fontId="24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4156" applyFont="1" applyFill="1" applyBorder="1" applyAlignment="1">
      <alignment horizontal="center" vertical="center"/>
    </xf>
    <xf numFmtId="244" fontId="4" fillId="3" borderId="1" xfId="4156" applyNumberFormat="1" applyFont="1" applyFill="1" applyBorder="1" applyAlignment="1">
      <alignment horizontal="center" vertical="center"/>
    </xf>
    <xf numFmtId="0" fontId="4" fillId="0" borderId="0" xfId="3986" applyFill="1"/>
    <xf numFmtId="0" fontId="4" fillId="0" borderId="0" xfId="4219" applyFill="1">
      <alignment vertical="center"/>
    </xf>
    <xf numFmtId="0" fontId="7" fillId="0" borderId="0" xfId="4221" applyFont="1"/>
    <xf numFmtId="0" fontId="3" fillId="0" borderId="0" xfId="3986" applyFont="1" applyFill="1" applyBorder="1" applyAlignment="1">
      <alignment horizontal="center" vertical="center"/>
    </xf>
    <xf numFmtId="0" fontId="3" fillId="0" borderId="0" xfId="3986" applyFont="1" applyFill="1" applyAlignment="1">
      <alignment horizontal="center" vertical="center"/>
    </xf>
    <xf numFmtId="1" fontId="24" fillId="0" borderId="0" xfId="3986" applyNumberFormat="1" applyFont="1" applyFill="1" applyAlignment="1">
      <alignment horizontal="center" vertical="center"/>
    </xf>
    <xf numFmtId="0" fontId="2" fillId="0" borderId="3" xfId="3986" applyFont="1" applyFill="1" applyBorder="1" applyAlignment="1">
      <alignment horizontal="center" vertical="center"/>
    </xf>
    <xf numFmtId="0" fontId="2" fillId="0" borderId="1" xfId="3986" applyFont="1" applyFill="1" applyBorder="1" applyAlignment="1">
      <alignment horizontal="center" vertical="center"/>
    </xf>
    <xf numFmtId="1" fontId="2" fillId="0" borderId="3" xfId="3986" applyNumberFormat="1" applyFont="1" applyFill="1" applyBorder="1" applyAlignment="1">
      <alignment horizontal="center" vertical="center" wrapText="1"/>
    </xf>
    <xf numFmtId="49" fontId="4" fillId="0" borderId="1" xfId="3986" applyNumberFormat="1" applyFont="1" applyFill="1" applyBorder="1" applyAlignment="1" applyProtection="1">
      <alignment horizontal="center" vertical="center" wrapText="1"/>
    </xf>
    <xf numFmtId="242" fontId="4" fillId="0" borderId="1" xfId="3986" applyNumberFormat="1" applyFont="1" applyFill="1" applyBorder="1" applyAlignment="1">
      <alignment horizontal="right" vertical="center"/>
    </xf>
    <xf numFmtId="241" fontId="0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" xfId="3986" applyNumberFormat="1" applyFont="1" applyFill="1" applyBorder="1" applyAlignment="1" applyProtection="1">
      <alignment vertical="center" wrapText="1"/>
    </xf>
    <xf numFmtId="245" fontId="4" fillId="0" borderId="1" xfId="3986" applyNumberFormat="1" applyFont="1" applyFill="1" applyBorder="1" applyAlignment="1">
      <alignment horizontal="right" vertical="center"/>
    </xf>
    <xf numFmtId="0" fontId="4" fillId="0" borderId="1" xfId="4219" applyFont="1" applyFill="1" applyBorder="1" applyAlignment="1">
      <alignment vertical="center"/>
    </xf>
    <xf numFmtId="49" fontId="2" fillId="0" borderId="1" xfId="3986" applyNumberFormat="1" applyFont="1" applyFill="1" applyBorder="1" applyAlignment="1" applyProtection="1">
      <alignment vertical="center" wrapText="1"/>
    </xf>
    <xf numFmtId="243" fontId="2" fillId="0" borderId="4" xfId="3986" applyNumberFormat="1" applyFont="1" applyFill="1" applyBorder="1" applyAlignment="1" applyProtection="1">
      <alignment vertical="center" wrapText="1"/>
    </xf>
    <xf numFmtId="242" fontId="4" fillId="0" borderId="4" xfId="3986" applyNumberFormat="1" applyFont="1" applyFill="1" applyBorder="1" applyAlignment="1">
      <alignment horizontal="right" vertical="center"/>
    </xf>
    <xf numFmtId="242" fontId="2" fillId="0" borderId="1" xfId="4219" applyNumberFormat="1" applyFont="1" applyFill="1" applyBorder="1" applyAlignment="1">
      <alignment horizontal="right" vertical="center"/>
    </xf>
    <xf numFmtId="0" fontId="22" fillId="0" borderId="0" xfId="4188" applyFont="1">
      <alignment vertical="center"/>
    </xf>
    <xf numFmtId="0" fontId="0" fillId="0" borderId="0" xfId="4188">
      <alignment vertical="center"/>
    </xf>
    <xf numFmtId="0" fontId="23" fillId="0" borderId="0" xfId="4188" applyFont="1" applyAlignment="1">
      <alignment horizontal="center" vertical="center"/>
    </xf>
    <xf numFmtId="0" fontId="25" fillId="0" borderId="1" xfId="4188" applyFont="1" applyBorder="1" applyAlignment="1">
      <alignment horizontal="center" vertical="center"/>
    </xf>
    <xf numFmtId="0" fontId="26" fillId="0" borderId="1" xfId="4188" applyFont="1" applyBorder="1" applyAlignment="1">
      <alignment horizontal="center" vertical="center"/>
    </xf>
    <xf numFmtId="0" fontId="25" fillId="0" borderId="1" xfId="4188" applyFont="1" applyBorder="1" applyAlignment="1">
      <alignment horizontal="left" vertical="center"/>
    </xf>
    <xf numFmtId="0" fontId="26" fillId="0" borderId="1" xfId="4188" applyFont="1" applyBorder="1" applyAlignment="1">
      <alignment horizontal="left" vertical="center"/>
    </xf>
    <xf numFmtId="0" fontId="13" fillId="0" borderId="0" xfId="2436" applyFont="1" applyFill="1"/>
    <xf numFmtId="0" fontId="13" fillId="0" borderId="0" xfId="2436" applyFont="1" applyFill="1" applyAlignment="1">
      <alignment horizontal="center" vertical="center"/>
    </xf>
    <xf numFmtId="0" fontId="2" fillId="0" borderId="3" xfId="2436" applyFont="1" applyFill="1" applyBorder="1" applyAlignment="1">
      <alignment horizontal="center" vertical="center"/>
    </xf>
    <xf numFmtId="0" fontId="2" fillId="0" borderId="3" xfId="2436" applyFont="1" applyFill="1" applyBorder="1" applyAlignment="1">
      <alignment horizontal="center" vertical="center" wrapText="1"/>
    </xf>
    <xf numFmtId="0" fontId="2" fillId="0" borderId="4" xfId="2436" applyFont="1" applyFill="1" applyBorder="1" applyAlignment="1">
      <alignment horizontal="center" vertical="center"/>
    </xf>
    <xf numFmtId="0" fontId="2" fillId="0" borderId="4" xfId="2436" applyFont="1" applyFill="1" applyBorder="1" applyAlignment="1">
      <alignment horizontal="center" wrapText="1"/>
    </xf>
    <xf numFmtId="3" fontId="2" fillId="0" borderId="1" xfId="2436" applyNumberFormat="1" applyFont="1" applyFill="1" applyBorder="1" applyAlignment="1" applyProtection="1">
      <alignment vertical="center"/>
    </xf>
    <xf numFmtId="0" fontId="2" fillId="3" borderId="1" xfId="2436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3" fontId="4" fillId="0" borderId="1" xfId="2436" applyNumberFormat="1" applyFont="1" applyFill="1" applyBorder="1" applyAlignment="1" applyProtection="1">
      <alignment horizontal="left" vertical="center"/>
    </xf>
    <xf numFmtId="3" fontId="4" fillId="0" borderId="1" xfId="2436" applyNumberFormat="1" applyFont="1" applyFill="1" applyBorder="1" applyAlignment="1" applyProtection="1">
      <alignment vertical="center"/>
    </xf>
    <xf numFmtId="3" fontId="2" fillId="0" borderId="1" xfId="2436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4" borderId="1" xfId="2436" applyFont="1" applyFill="1" applyBorder="1" applyAlignment="1">
      <alignment horizontal="center" vertical="center"/>
    </xf>
    <xf numFmtId="0" fontId="4" fillId="4" borderId="1" xfId="2436" applyFont="1" applyFill="1" applyBorder="1" applyAlignment="1">
      <alignment horizontal="center" vertical="center"/>
    </xf>
    <xf numFmtId="0" fontId="4" fillId="0" borderId="0" xfId="3986"/>
    <xf numFmtId="0" fontId="3" fillId="0" borderId="0" xfId="3986" applyFont="1" applyAlignment="1">
      <alignment horizontal="center" vertical="center"/>
    </xf>
    <xf numFmtId="0" fontId="4" fillId="0" borderId="0" xfId="3986" applyAlignment="1">
      <alignment vertical="center"/>
    </xf>
    <xf numFmtId="0" fontId="4" fillId="0" borderId="1" xfId="3986" applyBorder="1" applyAlignment="1">
      <alignment horizontal="center" vertical="center"/>
    </xf>
    <xf numFmtId="0" fontId="4" fillId="0" borderId="1" xfId="3986" applyBorder="1" applyAlignment="1">
      <alignment horizontal="center" vertical="center" wrapText="1"/>
    </xf>
    <xf numFmtId="0" fontId="2" fillId="0" borderId="1" xfId="3986" applyFont="1" applyBorder="1" applyAlignment="1">
      <alignment horizontal="center" vertical="center"/>
    </xf>
    <xf numFmtId="185" fontId="2" fillId="0" borderId="1" xfId="3986" applyNumberFormat="1" applyFont="1" applyBorder="1" applyAlignment="1">
      <alignment horizontal="center" vertical="center"/>
    </xf>
    <xf numFmtId="245" fontId="2" fillId="0" borderId="1" xfId="3986" applyNumberFormat="1" applyFont="1" applyBorder="1" applyAlignment="1">
      <alignment horizontal="center" vertical="center"/>
    </xf>
    <xf numFmtId="0" fontId="4" fillId="0" borderId="1" xfId="3986" applyBorder="1" applyAlignment="1">
      <alignment vertical="center"/>
    </xf>
    <xf numFmtId="245" fontId="4" fillId="0" borderId="1" xfId="3986" applyNumberFormat="1" applyBorder="1" applyAlignment="1">
      <alignment horizontal="center" vertical="center"/>
    </xf>
    <xf numFmtId="245" fontId="4" fillId="0" borderId="1" xfId="3986" applyNumberFormat="1" applyBorder="1" applyAlignment="1">
      <alignment vertical="center"/>
    </xf>
    <xf numFmtId="0" fontId="22" fillId="0" borderId="0" xfId="0" applyFont="1" applyFill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4" fillId="0" borderId="1" xfId="4152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4" fillId="0" borderId="1" xfId="4152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246" fontId="4" fillId="0" borderId="5" xfId="4152" applyNumberFormat="1" applyFont="1" applyFill="1" applyBorder="1" applyAlignment="1">
      <alignment horizontal="left" vertical="center" wrapText="1"/>
    </xf>
    <xf numFmtId="0" fontId="4" fillId="0" borderId="0" xfId="1971">
      <alignment vertical="center"/>
    </xf>
    <xf numFmtId="0" fontId="1" fillId="0" borderId="0" xfId="1971" applyFont="1">
      <alignment vertical="center"/>
    </xf>
    <xf numFmtId="0" fontId="19" fillId="0" borderId="0" xfId="1971" applyFont="1">
      <alignment vertical="center"/>
    </xf>
    <xf numFmtId="0" fontId="20" fillId="0" borderId="0" xfId="1971" applyFont="1" applyAlignment="1">
      <alignment horizontal="center" vertical="center"/>
    </xf>
    <xf numFmtId="0" fontId="13" fillId="0" borderId="0" xfId="1971" applyFont="1" applyAlignment="1">
      <alignment horizontal="center" vertical="center"/>
    </xf>
    <xf numFmtId="0" fontId="2" fillId="0" borderId="1" xfId="1971" applyFont="1" applyBorder="1" applyAlignment="1">
      <alignment horizontal="center" vertical="center"/>
    </xf>
    <xf numFmtId="0" fontId="4" fillId="0" borderId="1" xfId="1971" applyBorder="1" applyAlignment="1">
      <alignment horizontal="center" vertical="center"/>
    </xf>
    <xf numFmtId="0" fontId="4" fillId="0" borderId="1" xfId="1971" applyFont="1" applyBorder="1" applyAlignment="1">
      <alignment horizontal="center" vertical="center"/>
    </xf>
    <xf numFmtId="0" fontId="4" fillId="0" borderId="1" xfId="1971" applyBorder="1">
      <alignment vertical="center"/>
    </xf>
    <xf numFmtId="0" fontId="4" fillId="0" borderId="0" xfId="1971" applyAlignment="1">
      <alignment horizontal="center" vertical="center"/>
    </xf>
    <xf numFmtId="0" fontId="22" fillId="0" borderId="0" xfId="0" applyFont="1">
      <alignment vertical="center"/>
    </xf>
    <xf numFmtId="0" fontId="4" fillId="0" borderId="0" xfId="2436" applyFont="1" applyFill="1" applyAlignment="1">
      <alignment horizontal="center" vertical="center"/>
    </xf>
    <xf numFmtId="0" fontId="4" fillId="0" borderId="2" xfId="2436" applyFont="1" applyFill="1" applyBorder="1" applyAlignment="1">
      <alignment horizontal="right" vertical="center"/>
    </xf>
    <xf numFmtId="0" fontId="2" fillId="0" borderId="1" xfId="2436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" fontId="29" fillId="0" borderId="1" xfId="0" applyNumberFormat="1" applyFont="1" applyFill="1" applyBorder="1" applyAlignment="1" applyProtection="1">
      <alignment horizontal="center" vertical="center"/>
      <protection locked="0"/>
    </xf>
    <xf numFmtId="242" fontId="29" fillId="5" borderId="1" xfId="3986" applyNumberFormat="1" applyFont="1" applyFill="1" applyBorder="1" applyAlignment="1" applyProtection="1">
      <alignment horizontal="center" vertical="center"/>
      <protection locked="0"/>
    </xf>
    <xf numFmtId="1" fontId="29" fillId="0" borderId="1" xfId="3986" applyNumberFormat="1" applyFont="1" applyFill="1" applyBorder="1" applyAlignment="1" applyProtection="1">
      <alignment horizontal="left" vertical="center"/>
      <protection locked="0"/>
    </xf>
    <xf numFmtId="1" fontId="24" fillId="0" borderId="1" xfId="3986" applyNumberFormat="1" applyFont="1" applyFill="1" applyBorder="1" applyAlignment="1" applyProtection="1">
      <alignment vertical="center"/>
      <protection locked="0"/>
    </xf>
    <xf numFmtId="1" fontId="24" fillId="0" borderId="1" xfId="3986" applyNumberFormat="1" applyFont="1" applyFill="1" applyBorder="1" applyAlignment="1" applyProtection="1">
      <alignment horizontal="center" vertical="center"/>
      <protection locked="0"/>
    </xf>
    <xf numFmtId="1" fontId="24" fillId="0" borderId="1" xfId="3986" applyNumberFormat="1" applyFont="1" applyFill="1" applyBorder="1" applyAlignment="1" applyProtection="1">
      <alignment horizontal="left" vertical="center"/>
      <protection locked="0"/>
    </xf>
    <xf numFmtId="1" fontId="29" fillId="0" borderId="1" xfId="3986" applyNumberFormat="1" applyFont="1" applyFill="1" applyBorder="1" applyAlignment="1" applyProtection="1">
      <alignment vertical="center"/>
      <protection locked="0"/>
    </xf>
    <xf numFmtId="242" fontId="29" fillId="5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3986" applyNumberFormat="1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3" fontId="29" fillId="0" borderId="1" xfId="3986" applyNumberFormat="1" applyFont="1" applyFill="1" applyBorder="1" applyAlignment="1" applyProtection="1">
      <alignment vertical="center"/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30" fillId="0" borderId="0" xfId="3986" applyFont="1" applyFill="1" applyAlignment="1" applyProtection="1">
      <alignment vertical="center"/>
      <protection locked="0"/>
    </xf>
    <xf numFmtId="0" fontId="9" fillId="2" borderId="0" xfId="3986" applyFont="1" applyFill="1" applyAlignment="1" applyProtection="1">
      <alignment vertical="center"/>
      <protection locked="0"/>
    </xf>
    <xf numFmtId="0" fontId="4" fillId="0" borderId="0" xfId="3986" applyFont="1" applyFill="1" applyAlignment="1" applyProtection="1">
      <alignment vertical="center"/>
      <protection locked="0"/>
    </xf>
    <xf numFmtId="0" fontId="2" fillId="0" borderId="2" xfId="3986" applyFont="1" applyFill="1" applyBorder="1" applyAlignment="1" applyProtection="1">
      <alignment vertical="center"/>
      <protection locked="0"/>
    </xf>
    <xf numFmtId="0" fontId="4" fillId="0" borderId="2" xfId="3986" applyFont="1" applyFill="1" applyBorder="1" applyAlignment="1" applyProtection="1">
      <alignment horizontal="right" vertical="center"/>
      <protection locked="0"/>
    </xf>
    <xf numFmtId="0" fontId="31" fillId="0" borderId="0" xfId="3986" applyFont="1" applyFill="1" applyAlignment="1" applyProtection="1">
      <alignment vertical="center"/>
      <protection locked="0"/>
    </xf>
    <xf numFmtId="3" fontId="24" fillId="0" borderId="1" xfId="3986" applyNumberFormat="1" applyFont="1" applyFill="1" applyBorder="1" applyAlignment="1" applyProtection="1">
      <alignment vertical="center"/>
      <protection locked="0"/>
    </xf>
    <xf numFmtId="0" fontId="2" fillId="0" borderId="0" xfId="3986" applyFont="1" applyFill="1" applyAlignment="1" applyProtection="1">
      <alignment vertical="center"/>
      <protection locked="0"/>
    </xf>
    <xf numFmtId="0" fontId="24" fillId="0" borderId="1" xfId="3986" applyFont="1" applyBorder="1" applyAlignment="1" applyProtection="1">
      <alignment vertical="center" wrapText="1"/>
      <protection locked="0"/>
    </xf>
    <xf numFmtId="0" fontId="24" fillId="0" borderId="1" xfId="3986" applyFont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3" fillId="0" borderId="0" xfId="3543" applyFont="1"/>
    <xf numFmtId="0" fontId="4" fillId="0" borderId="0" xfId="3543" applyFont="1"/>
    <xf numFmtId="0" fontId="4" fillId="0" borderId="0" xfId="3543" applyFont="1" applyFill="1"/>
    <xf numFmtId="0" fontId="34" fillId="0" borderId="0" xfId="3543"/>
    <xf numFmtId="0" fontId="1" fillId="0" borderId="0" xfId="4160" applyFont="1" applyAlignment="1">
      <alignment horizontal="left" vertical="center"/>
    </xf>
    <xf numFmtId="0" fontId="34" fillId="0" borderId="0" xfId="4160"/>
    <xf numFmtId="0" fontId="20" fillId="0" borderId="0" xfId="1078" applyNumberFormat="1" applyFont="1" applyFill="1" applyAlignment="1" applyProtection="1">
      <alignment horizontal="center" vertical="center"/>
    </xf>
    <xf numFmtId="0" fontId="4" fillId="0" borderId="2" xfId="3543" applyFont="1" applyFill="1" applyBorder="1" applyAlignment="1">
      <alignment horizontal="left"/>
    </xf>
    <xf numFmtId="0" fontId="4" fillId="0" borderId="0" xfId="1971" applyFont="1" applyAlignment="1">
      <alignment horizontal="right"/>
    </xf>
    <xf numFmtId="0" fontId="4" fillId="0" borderId="1" xfId="3543" applyNumberFormat="1" applyFont="1" applyFill="1" applyBorder="1" applyAlignment="1" applyProtection="1">
      <alignment horizontal="center" vertical="center"/>
    </xf>
    <xf numFmtId="0" fontId="4" fillId="0" borderId="6" xfId="3543" applyNumberFormat="1" applyFont="1" applyFill="1" applyBorder="1" applyAlignment="1" applyProtection="1">
      <alignment horizontal="center" vertical="center" wrapText="1"/>
    </xf>
    <xf numFmtId="0" fontId="4" fillId="0" borderId="6" xfId="4216" applyFont="1" applyBorder="1" applyAlignment="1">
      <alignment horizontal="center" vertical="center" wrapText="1"/>
    </xf>
    <xf numFmtId="0" fontId="4" fillId="0" borderId="7" xfId="4216" applyFont="1" applyBorder="1" applyAlignment="1">
      <alignment horizontal="center" vertical="center" wrapText="1"/>
    </xf>
    <xf numFmtId="0" fontId="4" fillId="0" borderId="3" xfId="3543" applyFont="1" applyBorder="1" applyAlignment="1">
      <alignment horizontal="center" vertical="center"/>
    </xf>
    <xf numFmtId="0" fontId="4" fillId="0" borderId="4" xfId="3543" applyNumberFormat="1" applyFont="1" applyFill="1" applyBorder="1" applyAlignment="1" applyProtection="1">
      <alignment horizontal="center" vertical="center" wrapText="1"/>
    </xf>
    <xf numFmtId="0" fontId="4" fillId="0" borderId="1" xfId="4216" applyFont="1" applyBorder="1" applyAlignment="1">
      <alignment horizontal="center" vertical="center" wrapText="1"/>
    </xf>
    <xf numFmtId="0" fontId="4" fillId="0" borderId="8" xfId="3543" applyFont="1" applyBorder="1" applyAlignment="1">
      <alignment horizontal="center" vertical="center"/>
    </xf>
    <xf numFmtId="0" fontId="4" fillId="0" borderId="1" xfId="3543" applyNumberFormat="1" applyFont="1" applyFill="1" applyBorder="1" applyAlignment="1" applyProtection="1">
      <alignment horizontal="center" vertical="center" wrapText="1"/>
    </xf>
    <xf numFmtId="0" fontId="4" fillId="0" borderId="4" xfId="3543" applyFont="1" applyBorder="1" applyAlignment="1">
      <alignment horizontal="center" vertical="center"/>
    </xf>
    <xf numFmtId="0" fontId="4" fillId="0" borderId="3" xfId="3543" applyFont="1" applyFill="1" applyBorder="1" applyAlignment="1">
      <alignment horizontal="center" vertical="center"/>
    </xf>
    <xf numFmtId="0" fontId="4" fillId="0" borderId="1" xfId="3543" applyFont="1" applyBorder="1" applyAlignment="1">
      <alignment horizontal="center" vertical="center"/>
    </xf>
    <xf numFmtId="0" fontId="4" fillId="0" borderId="1" xfId="3543" applyFont="1" applyBorder="1"/>
    <xf numFmtId="49" fontId="4" fillId="0" borderId="6" xfId="3543" applyNumberFormat="1" applyFont="1" applyFill="1" applyBorder="1" applyAlignment="1" applyProtection="1">
      <alignment horizontal="center" vertical="center" wrapText="1"/>
    </xf>
    <xf numFmtId="49" fontId="4" fillId="0" borderId="1" xfId="3543" applyNumberFormat="1" applyFont="1" applyFill="1" applyBorder="1" applyAlignment="1" applyProtection="1">
      <alignment horizontal="center" vertical="center" wrapText="1"/>
    </xf>
    <xf numFmtId="242" fontId="4" fillId="0" borderId="1" xfId="3543" applyNumberFormat="1" applyFont="1" applyFill="1" applyBorder="1" applyAlignment="1" applyProtection="1">
      <alignment horizontal="right" vertical="center" wrapText="1"/>
    </xf>
    <xf numFmtId="0" fontId="4" fillId="0" borderId="1" xfId="3543" applyFont="1" applyFill="1" applyBorder="1"/>
    <xf numFmtId="0" fontId="4" fillId="0" borderId="1" xfId="3543" applyNumberFormat="1" applyFont="1" applyFill="1" applyBorder="1" applyAlignment="1" applyProtection="1">
      <alignment horizontal="left" vertical="center" wrapText="1"/>
    </xf>
    <xf numFmtId="0" fontId="34" fillId="0" borderId="1" xfId="3543" applyBorder="1" applyAlignment="1">
      <alignment horizontal="center" vertical="center"/>
    </xf>
    <xf numFmtId="0" fontId="34" fillId="0" borderId="1" xfId="3543" applyBorder="1"/>
    <xf numFmtId="242" fontId="4" fillId="3" borderId="1" xfId="3543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3986" applyFont="1" applyFill="1" applyAlignment="1">
      <alignment vertical="center"/>
    </xf>
    <xf numFmtId="0" fontId="3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" fontId="4" fillId="6" borderId="1" xfId="0" applyNumberFormat="1" applyFont="1" applyFill="1" applyBorder="1" applyAlignment="1">
      <alignment horizontal="center" vertical="center"/>
    </xf>
    <xf numFmtId="241" fontId="4" fillId="7" borderId="1" xfId="0" applyNumberFormat="1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>
      <alignment horizontal="center" vertical="center"/>
    </xf>
    <xf numFmtId="241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245" fontId="4" fillId="3" borderId="1" xfId="0" applyNumberFormat="1" applyFont="1" applyFill="1" applyBorder="1" applyAlignment="1" applyProtection="1">
      <alignment horizontal="left" vertical="center"/>
      <protection locked="0"/>
    </xf>
    <xf numFmtId="241" fontId="4" fillId="3" borderId="4" xfId="0" applyNumberFormat="1" applyFont="1" applyFill="1" applyBorder="1" applyAlignment="1" applyProtection="1">
      <alignment horizontal="left" vertical="center"/>
      <protection locked="0"/>
    </xf>
    <xf numFmtId="245" fontId="4" fillId="7" borderId="1" xfId="0" applyNumberFormat="1" applyFont="1" applyFill="1" applyBorder="1" applyAlignment="1" applyProtection="1">
      <alignment horizontal="left" vertical="center"/>
      <protection locked="0"/>
    </xf>
    <xf numFmtId="241" fontId="4" fillId="7" borderId="4" xfId="0" applyNumberFormat="1" applyFont="1" applyFill="1" applyBorder="1" applyAlignment="1" applyProtection="1">
      <alignment horizontal="left" vertical="center"/>
      <protection locked="0"/>
    </xf>
    <xf numFmtId="245" fontId="4" fillId="3" borderId="4" xfId="0" applyNumberFormat="1" applyFont="1" applyFill="1" applyBorder="1" applyAlignment="1" applyProtection="1">
      <alignment horizontal="left" vertical="center"/>
      <protection locked="0"/>
    </xf>
    <xf numFmtId="0" fontId="4" fillId="7" borderId="4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8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36" fillId="3" borderId="1" xfId="4164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distributed" vertical="center"/>
    </xf>
    <xf numFmtId="0" fontId="4" fillId="2" borderId="0" xfId="3986" applyFont="1" applyFill="1" applyAlignment="1">
      <alignment vertical="center"/>
    </xf>
    <xf numFmtId="0" fontId="37" fillId="0" borderId="0" xfId="0" applyFont="1" applyAlignment="1">
      <alignment horizontal="justify" vertical="center"/>
    </xf>
    <xf numFmtId="0" fontId="38" fillId="0" borderId="0" xfId="218" applyFont="1" applyAlignment="1">
      <alignment horizontal="center" vertical="center"/>
    </xf>
    <xf numFmtId="0" fontId="0" fillId="0" borderId="0" xfId="218">
      <alignment vertical="center"/>
    </xf>
    <xf numFmtId="0" fontId="39" fillId="0" borderId="0" xfId="218" applyFont="1" applyAlignment="1">
      <alignment horizontal="center" vertical="center"/>
    </xf>
    <xf numFmtId="0" fontId="39" fillId="0" borderId="1" xfId="218" applyFont="1" applyBorder="1" applyAlignment="1">
      <alignment horizontal="center" vertical="center"/>
    </xf>
    <xf numFmtId="0" fontId="39" fillId="0" borderId="3" xfId="218" applyFont="1" applyBorder="1" applyAlignment="1">
      <alignment horizontal="center" wrapText="1"/>
    </xf>
    <xf numFmtId="0" fontId="39" fillId="0" borderId="1" xfId="218" applyFont="1" applyBorder="1" applyAlignment="1">
      <alignment horizontal="center" vertical="center" wrapText="1"/>
    </xf>
    <xf numFmtId="0" fontId="39" fillId="0" borderId="4" xfId="218" applyFont="1" applyBorder="1" applyAlignment="1">
      <alignment horizontal="center" vertical="top" wrapText="1"/>
    </xf>
    <xf numFmtId="0" fontId="39" fillId="0" borderId="1" xfId="218" applyFont="1" applyBorder="1" applyAlignment="1">
      <alignment horizontal="justify" vertical="center" wrapText="1"/>
    </xf>
    <xf numFmtId="0" fontId="39" fillId="0" borderId="1" xfId="218" applyFont="1" applyBorder="1" applyAlignment="1">
      <alignment horizontal="justify" vertical="center"/>
    </xf>
    <xf numFmtId="0" fontId="39" fillId="0" borderId="1" xfId="218" applyFont="1" applyBorder="1" applyAlignment="1">
      <alignment horizontal="justify"/>
    </xf>
    <xf numFmtId="0" fontId="40" fillId="0" borderId="1" xfId="218" applyFont="1" applyBorder="1" applyAlignment="1">
      <alignment horizontal="center" vertical="center"/>
    </xf>
    <xf numFmtId="0" fontId="0" fillId="0" borderId="1" xfId="218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right"/>
    </xf>
    <xf numFmtId="0" fontId="41" fillId="0" borderId="0" xfId="0" applyFont="1" applyAlignment="1">
      <alignment vertical="center" wrapText="1"/>
    </xf>
    <xf numFmtId="0" fontId="37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justify"/>
    </xf>
    <xf numFmtId="0" fontId="37" fillId="0" borderId="0" xfId="0" applyFont="1" applyBorder="1" applyAlignment="1">
      <alignment horizontal="left"/>
    </xf>
    <xf numFmtId="0" fontId="42" fillId="0" borderId="0" xfId="0" applyFont="1" applyAlignment="1">
      <alignment horizontal="justify" vertical="center"/>
    </xf>
  </cellXfs>
  <cellStyles count="5314">
    <cellStyle name="常规" xfId="0" builtinId="0"/>
    <cellStyle name="60% - 强调文字颜色 1 3 3" xfId="1"/>
    <cellStyle name="??¨′" xfId="2"/>
    <cellStyle name="好_行政(燃修费)_民生政策最低支出需求_2014省级收入及财力12.12（更新后） 2" xfId="3"/>
    <cellStyle name="Input [yellow]" xfId="4"/>
    <cellStyle name="差_省电力2008年 工作表_2014省级收入及财力12.12（更新后）" xfId="5"/>
    <cellStyle name="????" xfId="6"/>
    <cellStyle name="货币[0]" xfId="7" builtinId="7"/>
    <cellStyle name="差_gdp" xfId="8"/>
    <cellStyle name="差_2011年全省及省级预计2011-12-12_2017年常委会" xfId="9"/>
    <cellStyle name="好_09黑龙江_财力性转移支付2010年预算参考数 2" xfId="10"/>
    <cellStyle name="20% - 强调文字颜色 3" xfId="11" builtinId="38"/>
    <cellStyle name="输入" xfId="12" builtinId="20"/>
    <cellStyle name="差_核定人数下发表_2014省级收入及财力12.12（更新后）" xfId="13"/>
    <cellStyle name="差_文体广播事业(按照总人口测算）—20080416_县市旗测算-新科目（含人口规模效应）_2014省级收入12.2（更新后） 2" xfId="14"/>
    <cellStyle name="好_2007年收支情况及2008年收支预计表(汇总表)_2014省级收入及财力12.12（更新后）" xfId="15"/>
    <cellStyle name="货币" xfId="16" builtinId="4"/>
    <cellStyle name="差_分县成本差异系数_不含人员经费系数_2014省级收入12.2（更新后）" xfId="17"/>
    <cellStyle name="60% - 着色 2" xfId="18"/>
    <cellStyle name="?¡ì?_四区预算报人大" xfId="19"/>
    <cellStyle name="常规 2 2 4" xfId="20"/>
    <cellStyle name="差_20111127汇报附表（8张）_2017年常委会" xfId="21"/>
    <cellStyle name="Accent2 - 40%" xfId="22"/>
    <cellStyle name="千位分隔[0]" xfId="23" builtinId="6"/>
    <cellStyle name="Calc Percent (1)" xfId="24"/>
    <cellStyle name="40% - 强调文字颜色 3" xfId="25" builtinId="39"/>
    <cellStyle name="好_省级明细_23 2" xfId="26"/>
    <cellStyle name="差" xfId="27" builtinId="27"/>
    <cellStyle name="差_省级明细_副本1.2 2" xfId="28"/>
    <cellStyle name="千位分隔" xfId="29" builtinId="3"/>
    <cellStyle name="好_2008年全省汇总收支计算表_财力性转移支付2010年预算参考数 2" xfId="30"/>
    <cellStyle name="60% - 强调文字颜色 3" xfId="31" builtinId="40"/>
    <cellStyle name="标题 2 3_1.3日 2017年预算草案 - 副本" xfId="32"/>
    <cellStyle name="超链接" xfId="33" builtinId="8"/>
    <cellStyle name="_筛选的中间业务流水" xfId="34"/>
    <cellStyle name="差_县市旗测算20080508_不含人员经费系数_省级财力12.12 2" xfId="35"/>
    <cellStyle name="3_05_四区预算报人大" xfId="36"/>
    <cellStyle name="百分比" xfId="37" builtinId="5"/>
    <cellStyle name="好_2011年预算大表11-26_2017年常委会" xfId="38"/>
    <cellStyle name="适中 2 4 2" xfId="39"/>
    <cellStyle name="已访问的超链接" xfId="40" builtinId="9"/>
    <cellStyle name="_ET_STYLE_NoName_00__Sheet3" xfId="41"/>
    <cellStyle name="好_国有资本经营预算（2011年报省人大）_2014省级收入12.2（更新后） 2" xfId="42"/>
    <cellStyle name="20% - 强调文字颜色 4 5" xfId="43"/>
    <cellStyle name="百_NJ17-26" xfId="44"/>
    <cellStyle name="差_安徽 缺口县区测算(地方填报)1_财力性转移支付2010年预算参考数" xfId="45"/>
    <cellStyle name="好_缺口县区测算 2" xfId="46"/>
    <cellStyle name="注释" xfId="47" builtinId="10"/>
    <cellStyle name="货_NJ18-15" xfId="48"/>
    <cellStyle name="60% - 强调文字颜色 2 3" xfId="49"/>
    <cellStyle name="差_教育(按照总人口测算）—20080416_不含人员经费系数_2014省级收入及财力12.12（更新后）" xfId="50"/>
    <cellStyle name="差_平邑 2" xfId="51"/>
    <cellStyle name="PrePop Units (1)" xfId="52"/>
    <cellStyle name="差_Book1_财力性转移支付2010年预算参考数 2" xfId="53"/>
    <cellStyle name="?¡ì?" xfId="54"/>
    <cellStyle name="差_县区合并测算20080421_民生政策最低支出需求_2014省级收入12.2（更新后）" xfId="55"/>
    <cellStyle name="40% - 着色 3 4" xfId="56"/>
    <cellStyle name="60% - 强调文字颜色 2" xfId="57" builtinId="36"/>
    <cellStyle name="好_行政（人员）_民生政策最低支出需求_财力性转移支付2010年预算参考数" xfId="58"/>
    <cellStyle name="Entered" xfId="59"/>
    <cellStyle name="?§??[" xfId="60"/>
    <cellStyle name="差_省级明细 2" xfId="61"/>
    <cellStyle name="标题 4" xfId="62" builtinId="19"/>
    <cellStyle name="Comma 2" xfId="63"/>
    <cellStyle name="差_(财政总决算简表-2016年)收入导出数据 2" xfId="64"/>
    <cellStyle name="常规 6 5" xfId="65"/>
    <cellStyle name="警告文本" xfId="66" builtinId="11"/>
    <cellStyle name="标题" xfId="67" builtinId="15"/>
    <cellStyle name="20% - 强调文字颜色 4 4 2" xfId="68"/>
    <cellStyle name="差_2006年28四川" xfId="69"/>
    <cellStyle name="40% - 着色 6 2 3" xfId="70"/>
    <cellStyle name="差_行政公检法测算_不含人员经费系数_省级财力12.12" xfId="71"/>
    <cellStyle name="差_市辖区测算20080510_民生政策最低支出需求_2014省级收入及财力12.12（更新后） 2" xfId="72"/>
    <cellStyle name="?§??·" xfId="73"/>
    <cellStyle name="解释性文本" xfId="74" builtinId="53"/>
    <cellStyle name="差_测算结果汇总_财力性转移支付2010年预算参考数" xfId="75"/>
    <cellStyle name="标题 1" xfId="76" builtinId="16"/>
    <cellStyle name="差_津补贴保障测算（2010.3.19）_2014省级收入及财力12.12（更新后） 2" xfId="77"/>
    <cellStyle name="20% - 强调文字颜色 1 2_3.2017全省支出" xfId="78"/>
    <cellStyle name="百分比 4" xfId="79"/>
    <cellStyle name="20% - 强调文字颜色 5 3 3" xfId="80"/>
    <cellStyle name="好_0605石屏县_省级财力12.12" xfId="81"/>
    <cellStyle name="差_卫生(按照总人口测算）—20080416_民生政策最低支出需求_省级财力12.12" xfId="82"/>
    <cellStyle name="0,0_x000d__x000a_NA_x000d__x000a_" xfId="83"/>
    <cellStyle name="好_2011年预算表格2010.12.9_附表1-6" xfId="84"/>
    <cellStyle name="_对公客户_1" xfId="85"/>
    <cellStyle name="差_核定人数下发表" xfId="86"/>
    <cellStyle name="差_分县成本差异系数_民生政策最低支出需求_2014省级收入12.2（更新后）" xfId="87"/>
    <cellStyle name="差_农林水和城市维护标准支出20080505－县区合计_财力性转移支付2010年预算参考数" xfId="88"/>
    <cellStyle name="标题 2" xfId="89" builtinId="17"/>
    <cellStyle name="60% - 强调文字颜色 1" xfId="90" builtinId="32"/>
    <cellStyle name="_对公活期" xfId="91"/>
    <cellStyle name="Ø›ŽÅ [0]_06" xfId="92"/>
    <cellStyle name="标题 3" xfId="93" builtinId="18"/>
    <cellStyle name="差_gdp 2" xfId="94"/>
    <cellStyle name="_分市分省GDP_四区预算报人大" xfId="95"/>
    <cellStyle name="60% - 强调文字颜色 4" xfId="96" builtinId="44"/>
    <cellStyle name="20% - 强调文字颜色 2 4 2" xfId="97"/>
    <cellStyle name="输出" xfId="98" builtinId="21"/>
    <cellStyle name="AÞ¸¶ [0]_INQUIRY ¿?¾÷AßAø " xfId="99"/>
    <cellStyle name="差_县区合并测算20080423(按照各省比重）_省级财力12.12" xfId="100"/>
    <cellStyle name="计算" xfId="101" builtinId="22"/>
    <cellStyle name="?? 2" xfId="102"/>
    <cellStyle name="差_河南 缺口县区测算(地方填报)_省级财力12.12" xfId="103"/>
    <cellStyle name="检查单元格" xfId="104" builtinId="23"/>
    <cellStyle name="计算 3 2" xfId="105"/>
    <cellStyle name="好_其他部门(按照总人口测算）—20080416_县市旗测算-新科目（含人口规模效应）_财力性转移支付2010年预算参考数 2" xfId="106"/>
    <cellStyle name="20% - 着色 1 2" xfId="107"/>
    <cellStyle name="差_2007一般预算支出口径剔除表" xfId="108"/>
    <cellStyle name="Link Units (1)" xfId="109"/>
    <cellStyle name="好_2007年结算已定项目对账单_2017年预算草案（债务）" xfId="110"/>
    <cellStyle name="20% - 强调文字颜色 6" xfId="111" builtinId="50"/>
    <cellStyle name="差_2010年收入预测表（20091219)）_2017年常委会" xfId="112"/>
    <cellStyle name="»õ±ò[0]" xfId="113"/>
    <cellStyle name="强调文字颜色 2" xfId="114" builtinId="33"/>
    <cellStyle name="百_2005-19" xfId="115"/>
    <cellStyle name="差_Xl0000068_基金汇总" xfId="116"/>
    <cellStyle name="_long term loan - others 300504" xfId="117"/>
    <cellStyle name="差_省电力2008年 工作表_省级财力12.12 2" xfId="118"/>
    <cellStyle name="40% - 着色 5 2" xfId="119"/>
    <cellStyle name="好_11大理_省级财力12.12" xfId="120"/>
    <cellStyle name="注释 2 3" xfId="121"/>
    <cellStyle name="差_不含人员经费系数_2014省级收入及财力12.12（更新后） 2" xfId="122"/>
    <cellStyle name="20% - 强调文字颜色 5 2 5 2" xfId="123"/>
    <cellStyle name="差_22湖南_2014省级收入及财力12.12（更新后） 2" xfId="124"/>
    <cellStyle name="差_2012年结余使用 2" xfId="125"/>
    <cellStyle name="差_文体广播事业(按照总人口测算）—20080416_2014省级收入及财力12.12（更新后）" xfId="126"/>
    <cellStyle name="链接单元格" xfId="127" builtinId="24"/>
    <cellStyle name="Enter Units (0)" xfId="128"/>
    <cellStyle name="°_Book3_四区预算报人大" xfId="129"/>
    <cellStyle name="60% - 强调文字颜色 4 2 3" xfId="130"/>
    <cellStyle name="ÀH«áªº¶W³sµ²" xfId="131"/>
    <cellStyle name="40% - 强调文字颜色 6 5" xfId="132"/>
    <cellStyle name="差_Book2" xfId="133"/>
    <cellStyle name="标题 1 2_1.3日 2017年预算草案 - 副本" xfId="134"/>
    <cellStyle name="汇总" xfId="135" builtinId="25"/>
    <cellStyle name="差_一般预算支出口径剔除表_省级财力12.12 2" xfId="136"/>
    <cellStyle name="好" xfId="137" builtinId="26"/>
    <cellStyle name="差_教育(按照总人口测算）—20080416_县市旗测算-新科目（含人口规模效应）_财力性转移支付2010年预算参考数" xfId="138"/>
    <cellStyle name="好_30云南 2 2" xfId="139"/>
    <cellStyle name="好_全省基金收入" xfId="140"/>
    <cellStyle name="Heading 3" xfId="141"/>
    <cellStyle name="强调文字颜色 2 2 4 2" xfId="142"/>
    <cellStyle name="20% - 强调文字颜色 3 3" xfId="143"/>
    <cellStyle name="custom" xfId="144"/>
    <cellStyle name="差_转移支付" xfId="145"/>
    <cellStyle name="好_电力公司增值税划转_2014省级收入及财力12.12（更新后） 2" xfId="146"/>
    <cellStyle name="差_分县成本差异系数_省级财力12.12 2" xfId="147"/>
    <cellStyle name="差_县市旗测算-新科目（20080626）_民生政策最低支出需求 2" xfId="148"/>
    <cellStyle name="适中" xfId="149" builtinId="28"/>
    <cellStyle name="差_市辖区测算20080510_省级财力12.12 2" xfId="150"/>
    <cellStyle name="»õ±ò_（鸭河工区）财政预算草案表" xfId="151"/>
    <cellStyle name="差_市辖区测算-新科目（20080626）_不含人员经费系数_省级财力12.12" xfId="152"/>
    <cellStyle name="20% - 强调文字颜色 5" xfId="153" builtinId="46"/>
    <cellStyle name="好_(财政总决算简表-2016年)收入导出数据 2" xfId="154"/>
    <cellStyle name="_ET_STYLE_NoName_00__Book1_2_Book1" xfId="155"/>
    <cellStyle name="差_县区合并测算20080423(按照各省比重）_不含人员经费系数_财力性转移支付2010年预算参考数 2" xfId="156"/>
    <cellStyle name="强调文字颜色 1" xfId="157" builtinId="29"/>
    <cellStyle name="百_2005-18" xfId="158"/>
    <cellStyle name="差_行政（人员）_县市旗测算-新科目（含人口规模效应）" xfId="159"/>
    <cellStyle name="Link Units (0)" xfId="160"/>
    <cellStyle name="差_财力（李处长） 2" xfId="161"/>
    <cellStyle name="20% - 强调文字颜色 1" xfId="162" builtinId="30"/>
    <cellStyle name="差_2006年27重庆_2014省级收入及财力12.12（更新后）" xfId="163"/>
    <cellStyle name="40% - 强调文字颜色 4 3 2" xfId="164"/>
    <cellStyle name="差_12滨州 2" xfId="165"/>
    <cellStyle name="40% - 强调文字颜色 1" xfId="166" builtinId="31"/>
    <cellStyle name="差_县市旗测算-新科目（20080626）_不含人员经费系数" xfId="167"/>
    <cellStyle name="20% - 强调文字颜色 2" xfId="168" builtinId="34"/>
    <cellStyle name="3￡_四区预算报人大" xfId="169"/>
    <cellStyle name="差_Sheet1_省级支出 2" xfId="170"/>
    <cellStyle name="差_14安徽_2014省级收入12.2（更新后） 2" xfId="171"/>
    <cellStyle name="40% - 强调文字颜色 2" xfId="172" builtinId="35"/>
    <cellStyle name="40% - 强调文字颜色 4 3 3" xfId="173"/>
    <cellStyle name="Ç§î»_四区预算报人大" xfId="174"/>
    <cellStyle name="强调文字颜色 3" xfId="175" builtinId="37"/>
    <cellStyle name="PSChar" xfId="176"/>
    <cellStyle name="强调文字颜色 4" xfId="177" builtinId="41"/>
    <cellStyle name="差_2006年34青海_财力性转移支付2010年预算参考数" xfId="178"/>
    <cellStyle name="好_22湖南_省级财力12.12" xfId="179"/>
    <cellStyle name="_Part III.200406.Loan and Liabilities details.(Site Name)_Shenhua PBC package 050530" xfId="180"/>
    <cellStyle name="差_其他部门(按照总人口测算）—20080416_不含人员经费系数_财力性转移支付2010年预算参考数" xfId="181"/>
    <cellStyle name="SAPBEXstdItem" xfId="182"/>
    <cellStyle name="差_河南省----2009-05-21（补充数据）_2017年常委会" xfId="183"/>
    <cellStyle name="好_2011年预算表格2010.12.9_2014省级收入及财力12.12（更新后）" xfId="184"/>
    <cellStyle name="20% - 强调文字颜色 4" xfId="185" builtinId="42"/>
    <cellStyle name="???à" xfId="186"/>
    <cellStyle name="计算 3" xfId="187"/>
    <cellStyle name="好_其他部门(按照总人口测算）—20080416_县市旗测算-新科目（含人口规模效应）_财力性转移支付2010年预算参考数" xfId="188"/>
    <cellStyle name="20% - 着色 1" xfId="189"/>
    <cellStyle name="40% - 强调文字颜色 4" xfId="190" builtinId="43"/>
    <cellStyle name="差_行政公检法测算_县市旗测算-新科目（含人口规模效应）" xfId="191"/>
    <cellStyle name="强调文字颜色 5" xfId="192" builtinId="45"/>
    <cellStyle name="好_20河南(财政部2010年县级基本财力测算数据) 2" xfId="193"/>
    <cellStyle name="计算 4" xfId="194"/>
    <cellStyle name="20% - 着色 2" xfId="195"/>
    <cellStyle name="40% - 强调文字颜色 5" xfId="196" builtinId="47"/>
    <cellStyle name="差_行政(燃修费)_民生政策最低支出需求" xfId="197"/>
    <cellStyle name="F2" xfId="198"/>
    <cellStyle name="60% - 着色 6 2" xfId="199"/>
    <cellStyle name="60% - 强调文字颜色 5" xfId="200" builtinId="48"/>
    <cellStyle name="强调文字颜色 6" xfId="201" builtinId="49"/>
    <cellStyle name="差_2_财力性转移支付2010年预算参考数" xfId="202"/>
    <cellStyle name="计算 5" xfId="203"/>
    <cellStyle name="20% - 着色 3" xfId="204"/>
    <cellStyle name="20% - 强调文字颜色 3 3 2" xfId="205"/>
    <cellStyle name="F3" xfId="206"/>
    <cellStyle name="差_转移支付 2" xfId="207"/>
    <cellStyle name="40% - 强调文字颜色 6" xfId="208" builtinId="51"/>
    <cellStyle name="差_5.2017省本级收入" xfId="209"/>
    <cellStyle name="差_教育(按照总人口测算）—20080416_县市旗测算-新科目（含人口规模效应）_财力性转移支付2010年预算参考数 2" xfId="210"/>
    <cellStyle name="好_全省基金收入 2" xfId="211"/>
    <cellStyle name="_弱电系统设备配置报价清单" xfId="212"/>
    <cellStyle name="60% - 着色 6 3" xfId="213"/>
    <cellStyle name="60% - 强调文字颜色 6" xfId="214" builtinId="52"/>
    <cellStyle name="_对公活期账户" xfId="215"/>
    <cellStyle name="百_NJ09-08_四区预算报人大" xfId="216"/>
    <cellStyle name="好_河南 缺口县区测算(地方填报)_省级财力12.12" xfId="217"/>
    <cellStyle name="常规 35" xfId="218"/>
    <cellStyle name="20% - 强调文字颜色 2 3 2" xfId="219"/>
    <cellStyle name="Monétaire_!!!GO" xfId="220"/>
    <cellStyle name="差_文体广播事业(按照总人口测算）—20080416" xfId="221"/>
    <cellStyle name="差_核定人数下发表_2014省级收入12.2（更新后）" xfId="222"/>
    <cellStyle name="?? 6" xfId="223"/>
    <cellStyle name="_x000a_mouse.drv=lm" xfId="224"/>
    <cellStyle name="差_20河南(财政部2010年县级基本财力测算数据)_2014省级收入12.2（更新后） 2" xfId="225"/>
    <cellStyle name="差_2016-2017全省国资预算 2" xfId="226"/>
    <cellStyle name="好_2006年22湖南_2014省级收入12.2（更新后）" xfId="227"/>
    <cellStyle name="20% - 着色 2_676C2921FD36F0E0E0500A0A061B1A75" xfId="228"/>
    <cellStyle name="差_县区合并测算20080423(按照各省比重）_县市旗测算-新科目（含人口规模效应）_2014省级收入12.2（更新后） 2" xfId="229"/>
    <cellStyle name="强调文字颜色 5 2 4" xfId="230"/>
    <cellStyle name="千位分隔 20" xfId="231"/>
    <cellStyle name="千位分隔 15" xfId="232"/>
    <cellStyle name="_NJ17-25_四区预算报人大" xfId="233"/>
    <cellStyle name="差_Xl0000068 2" xfId="234"/>
    <cellStyle name="Minus (0)" xfId="235"/>
    <cellStyle name="差_县区合并测算20080423(按照各省比重）_民生政策最低支出需求" xfId="236"/>
    <cellStyle name="»õ±ò 2" xfId="237"/>
    <cellStyle name="常规 27" xfId="238"/>
    <cellStyle name="常规 32" xfId="239"/>
    <cellStyle name="°_2003-17" xfId="240"/>
    <cellStyle name="好_测算总表" xfId="241"/>
    <cellStyle name="差_MA-T-MA01.01数据完整性检查子模块-详细设计" xfId="242"/>
    <cellStyle name="差_2006年34青海 2 2" xfId="243"/>
    <cellStyle name="SAPBEXundefined" xfId="244"/>
    <cellStyle name="好_09黑龙江_2014省级收入12.2（更新后）" xfId="245"/>
    <cellStyle name="?? 3" xfId="246"/>
    <cellStyle name="强调文字颜色 1 3 2 2" xfId="247"/>
    <cellStyle name="差_00省级(打印)" xfId="248"/>
    <cellStyle name="Æõ 2" xfId="249"/>
    <cellStyle name="20% - 强调文字颜色 6 2 4" xfId="250"/>
    <cellStyle name="PSSpacer" xfId="251"/>
    <cellStyle name="差_2006年27重庆_财力性转移支付2010年预算参考数" xfId="252"/>
    <cellStyle name=" _四区预算报人大" xfId="253"/>
    <cellStyle name="差_Xl0000071 2" xfId="254"/>
    <cellStyle name="??? 2" xfId="255"/>
    <cellStyle name="_KPMG original version_附件1：审计评估联合申报明细表" xfId="256"/>
    <cellStyle name="差_分县成本差异系数_不含人员经费系数_省级财力12.12 2" xfId="257"/>
    <cellStyle name="差_追加科目情况表" xfId="258"/>
    <cellStyle name="_2010省对市县转移支付测算表(10-21）" xfId="259"/>
    <cellStyle name="好_分县成本差异系数_不含人员经费系数_省级财力12.12" xfId="260"/>
    <cellStyle name="20% - 强调文字颜色 2 5" xfId="261"/>
    <cellStyle name="_ET_STYLE_NoName_00__其他金融工具接口表" xfId="262"/>
    <cellStyle name="差_1110洱源县_财力性转移支付2010年预算参考数" xfId="263"/>
    <cellStyle name="40% - 着色 3 2 3" xfId="264"/>
    <cellStyle name=" " xfId="265"/>
    <cellStyle name="差_县市旗测算-新科目（20080627）_民生政策最低支出需求 2" xfId="266"/>
    <cellStyle name="好_27重庆" xfId="267"/>
    <cellStyle name="??" xfId="268"/>
    <cellStyle name="差_安徽 缺口县区测算(地方填报)1" xfId="269"/>
    <cellStyle name="?? [0]" xfId="270"/>
    <cellStyle name="Input_Sheet2" xfId="271"/>
    <cellStyle name="差_2006年22湖南" xfId="272"/>
    <cellStyle name="?? 4" xfId="273"/>
    <cellStyle name="好_省级明细_代编全省支出预算修改 3" xfId="274"/>
    <cellStyle name="差_2006年22湖南_2014省级收入及财力12.12（更新后） 2" xfId="275"/>
    <cellStyle name="_CBRE明细表" xfId="276"/>
    <cellStyle name="?? 5" xfId="277"/>
    <cellStyle name="差_卫生(按照总人口测算）—20080416_财力性转移支付2010年预算参考数" xfId="278"/>
    <cellStyle name="百_03-17" xfId="279"/>
    <cellStyle name="???à¨" xfId="280"/>
    <cellStyle name="常规 36" xfId="281"/>
    <cellStyle name="20% - 强调文字颜色 2 3 3" xfId="282"/>
    <cellStyle name="差_县市旗测算-新科目（20080627）_民生政策最低支出需求_2014省级收入12.2（更新后）" xfId="283"/>
    <cellStyle name="?? 7" xfId="284"/>
    <cellStyle name="差_缺口消化情况_2014省级收入12.2（更新后）" xfId="285"/>
    <cellStyle name="差_2007年结算已定项目对账单_省级财力12.12 2" xfId="286"/>
    <cellStyle name="40% - 着色 6 3" xfId="287"/>
    <cellStyle name="差_Xl0000071" xfId="288"/>
    <cellStyle name="???" xfId="289"/>
    <cellStyle name="0,0_x000a__x000a_NA_x000a__x000a_" xfId="290"/>
    <cellStyle name="60% - 强调文字颜色 3 3 2 2" xfId="291"/>
    <cellStyle name="??????_E_A8-" xfId="292"/>
    <cellStyle name="SAPBEXheaderText" xfId="293"/>
    <cellStyle name="???_2017-市本级报人大样表-10-14" xfId="294"/>
    <cellStyle name="好_2008年一般预算支出预计 2" xfId="295"/>
    <cellStyle name="好_成本差异系数（含人口规模）" xfId="296"/>
    <cellStyle name="60% - 强调文字颜色 5 3 2 2" xfId="297"/>
    <cellStyle name="_ET_STYLE_NoName_00__对公活期" xfId="298"/>
    <cellStyle name="???¨" xfId="299"/>
    <cellStyle name="差_12滨州_2014省级收入12.2（更新后）" xfId="300"/>
    <cellStyle name="差_城建部门" xfId="301"/>
    <cellStyle name="差_省级明细_基金最新 2" xfId="302"/>
    <cellStyle name="差_2010省对市县转移支付测算表(10-21） 2 2" xfId="303"/>
    <cellStyle name="???¨¤" xfId="304"/>
    <cellStyle name="差_市辖区测算-新科目（20080626）_2014省级收入及财力12.12（更新后）" xfId="305"/>
    <cellStyle name="_MA-T-指标维度地图" xfId="306"/>
    <cellStyle name="???§??" xfId="307"/>
    <cellStyle name="20% - 着色 4 2 2" xfId="308"/>
    <cellStyle name="差_一般预算支出口径剔除表_财力性转移支付2010年预算参考数 2" xfId="309"/>
    <cellStyle name="差_危改资金测算" xfId="310"/>
    <cellStyle name="Dollar (zero dec)" xfId="311"/>
    <cellStyle name="???mal" xfId="312"/>
    <cellStyle name="好_2011年预算大表11-26_基金汇总" xfId="313"/>
    <cellStyle name="差_财政厅编制用表（2011年报省人大） 2" xfId="314"/>
    <cellStyle name="??_0N-HANDLING " xfId="315"/>
    <cellStyle name="差_2016年收支完成及2017年收支预算" xfId="316"/>
    <cellStyle name="??¡" xfId="317"/>
    <cellStyle name="40% - 强调文字颜色 1 3 2 2" xfId="318"/>
    <cellStyle name="百_2005-18_四区预算报人大" xfId="319"/>
    <cellStyle name="40% - 强调文字颜色 3 5" xfId="320"/>
    <cellStyle name="3_05" xfId="321"/>
    <cellStyle name="百_NJ18-12_四区预算报人大" xfId="322"/>
    <cellStyle name="百_NJ18-07_四区预算报人大" xfId="323"/>
    <cellStyle name="??¡à¨" xfId="324"/>
    <cellStyle name="_long term loan - others 300504_KPMG original version_附件1：审计评估联合申报明细表" xfId="325"/>
    <cellStyle name="差_2013省级预算附表" xfId="326"/>
    <cellStyle name="差_农林水和城市维护标准支出20080505－县区合计_县市旗测算-新科目（含人口规模效应） 2" xfId="327"/>
    <cellStyle name="标题 3 2 2" xfId="328"/>
    <cellStyle name="好_河南省----2009-05-21（补充数据）_2017年预算草案（债务）" xfId="329"/>
    <cellStyle name="好_行政(燃修费)_县市旗测算-新科目（含人口规模效应）_2014省级收入及财力12.12（更新后） 2" xfId="330"/>
    <cellStyle name="??¨" xfId="331"/>
    <cellStyle name="20% - 强调文字颜色 6 4" xfId="332"/>
    <cellStyle name="??¨???" xfId="333"/>
    <cellStyle name="??¨_四区预算报人大" xfId="334"/>
    <cellStyle name="°ù·ö±è" xfId="335"/>
    <cellStyle name="40% - 强调文字颜色 4 2 6" xfId="336"/>
    <cellStyle name="??¨¬" xfId="337"/>
    <cellStyle name="好_Book1_支出汇总" xfId="338"/>
    <cellStyle name="差_20河南(财政部2010年县级基本财力测算数据)_2014省级收入12.2（更新后）" xfId="339"/>
    <cellStyle name="差_2016-2017全省国资预算" xfId="340"/>
    <cellStyle name="好_2006年27重庆_财力性转移支付2010年预算参考数 2" xfId="341"/>
    <cellStyle name="好_行政公检法测算_县市旗测算-新科目（含人口规模效应）_2014省级收入及财力12.12（更新后） 2" xfId="342"/>
    <cellStyle name="差_县区合并测算20080423(按照各省比重）_县市旗测算-新科目（含人口规模效应）_2014省级收入12.2（更新后）" xfId="343"/>
    <cellStyle name="60% - 着色 1 3" xfId="344"/>
    <cellStyle name="差_云南 缺口县区测算(地方填报)_省级财力12.12" xfId="345"/>
    <cellStyle name="20% - 强调文字颜色 1 5" xfId="346"/>
    <cellStyle name="??¨¬???" xfId="347"/>
    <cellStyle name="差_平邑_财力性转移支付2010年预算参考数 2" xfId="348"/>
    <cellStyle name="_Part III.200406.Loan and Liabilities details.(Site Name)_Shenhua PBC package 050530_附件1：审计评估联合申报明细表" xfId="349"/>
    <cellStyle name="entry box" xfId="350"/>
    <cellStyle name="好 2" xfId="351"/>
    <cellStyle name="_2005-17" xfId="352"/>
    <cellStyle name="差_20160105省级2016年预算情况表（最新）_基金汇总" xfId="353"/>
    <cellStyle name="好_不含人员经费系数_财力性转移支付2010年预算参考数 2" xfId="354"/>
    <cellStyle name="??¨¬_四区预算报人大" xfId="355"/>
    <cellStyle name="计算 3 2 2" xfId="356"/>
    <cellStyle name="20% - 着色 1 2 2" xfId="357"/>
    <cellStyle name="??±" xfId="358"/>
    <cellStyle name="归盒啦_95" xfId="359"/>
    <cellStyle name="差_2007一般预算支出口径剔除表 2" xfId="360"/>
    <cellStyle name="Linked Cell" xfId="361"/>
    <cellStyle name="强调文字颜色 6 2 3" xfId="362"/>
    <cellStyle name="_审计调查表.V3" xfId="363"/>
    <cellStyle name="差_河南省----2009-05-21（补充数据） 2" xfId="364"/>
    <cellStyle name="??±ò[" xfId="365"/>
    <cellStyle name="??ì" xfId="366"/>
    <cellStyle name="??ì???" xfId="367"/>
    <cellStyle name="PSDec" xfId="368"/>
    <cellStyle name="差_第一部分：综合全 2" xfId="369"/>
    <cellStyle name="好_2016-2017全省国资预算 2" xfId="370"/>
    <cellStyle name="差_省级明细_社保2017年预算草案1.3" xfId="371"/>
    <cellStyle name="_2006-2_四区预算报人大" xfId="372"/>
    <cellStyle name="??ì??[" xfId="373"/>
    <cellStyle name="差_县市旗测算-新科目（20080626）_县市旗测算-新科目（含人口规模效应）" xfId="374"/>
    <cellStyle name="20% - 强调文字颜色 4 2_3.2017全省支出" xfId="375"/>
    <cellStyle name="常规 2 3 2" xfId="376"/>
    <cellStyle name="??ì_四区预算报人大" xfId="377"/>
    <cellStyle name="输入 3 2 2" xfId="378"/>
    <cellStyle name="3_2005-18" xfId="379"/>
    <cellStyle name="差_省级明细_2016年预算草案1.13 3" xfId="380"/>
    <cellStyle name="差_1110洱源县_2014省级收入12.2（更新后）" xfId="381"/>
    <cellStyle name="_对公客户 2" xfId="382"/>
    <cellStyle name="差_缺口县区测算（11.13）_2014省级收入12.2（更新后） 2" xfId="383"/>
    <cellStyle name="百_NJ17-22_四区预算报人大" xfId="384"/>
    <cellStyle name="Bad" xfId="385"/>
    <cellStyle name="好_财力差异计算表(不含非农业区)_2014省级收入12.2（更新后）" xfId="386"/>
    <cellStyle name="好_文体广播事业(按照总人口测算）—20080416" xfId="387"/>
    <cellStyle name="20% - 强调文字颜色 6 2 2" xfId="388"/>
    <cellStyle name="60% - 强调文字颜色 6 2 4 2" xfId="389"/>
    <cellStyle name="20% - 着色 1 4" xfId="390"/>
    <cellStyle name="差_重点民生支出需求测算表社保（农村低保）081112 2" xfId="391"/>
    <cellStyle name="40% - 强调文字颜色 4 4" xfId="392"/>
    <cellStyle name="?¡ì??¡¤" xfId="393"/>
    <cellStyle name="_2010.10.30" xfId="394"/>
    <cellStyle name="?§" xfId="395"/>
    <cellStyle name="好_分析缺口率_2014省级收入12.2（更新后）" xfId="396"/>
    <cellStyle name="?§?" xfId="397"/>
    <cellStyle name="3_2005-19_四区预算报人大" xfId="398"/>
    <cellStyle name="好_34青海_2014省级收入12.2（更新后） 2" xfId="399"/>
    <cellStyle name="差_Xl0000068_支出汇总" xfId="400"/>
    <cellStyle name="20% - 强调文字颜色 2 2 4" xfId="401"/>
    <cellStyle name="HEADER" xfId="402"/>
    <cellStyle name="?§??" xfId="403"/>
    <cellStyle name="差_河南 缺口县区测算(地方填报)_2014省级收入12.2（更新后）" xfId="404"/>
    <cellStyle name="强调文字颜色 5 2" xfId="405"/>
    <cellStyle name="SAPBEXfilterItem" xfId="406"/>
    <cellStyle name="差_行政公检法测算_县市旗测算-新科目（含人口规模效应） 2" xfId="407"/>
    <cellStyle name="好_河南省农村义务教育教师绩效工资测算表8-12_省级财力12.12 2" xfId="408"/>
    <cellStyle name="20% - 强调文字颜色 4 2 5" xfId="409"/>
    <cellStyle name="Enter Units (1)" xfId="410"/>
    <cellStyle name="差_Xl0000068" xfId="411"/>
    <cellStyle name="?§??[0" xfId="412"/>
    <cellStyle name="40% - 强调文字颜色 3 2 3" xfId="413"/>
    <cellStyle name="差_测算总表_2014省级收入及财力12.12（更新后） 2" xfId="414"/>
    <cellStyle name="»õ±ò" xfId="415"/>
    <cellStyle name="常规 4 2_2.2017全省收入" xfId="416"/>
    <cellStyle name="差_1604月报 2" xfId="417"/>
    <cellStyle name="_对私活期" xfId="418"/>
    <cellStyle name="差_省级明细_副本最新_收入汇总" xfId="419"/>
    <cellStyle name="差_国有资本经营预算（2011年报省人大） 3" xfId="420"/>
    <cellStyle name="好_2006年22湖南 2 2" xfId="421"/>
    <cellStyle name="?§??_四区预算报人大" xfId="422"/>
    <cellStyle name="KPMG Heading 3" xfId="423"/>
    <cellStyle name="?§?_四区预算报人大" xfId="424"/>
    <cellStyle name="差_汇总_2014省级收入12.2（更新后）" xfId="425"/>
    <cellStyle name="Î¡Ýá [0]_95" xfId="426"/>
    <cellStyle name="差_城建部门 2" xfId="427"/>
    <cellStyle name="_MA-T-MA01.01数据完整性检查子模块-详细设计" xfId="428"/>
    <cellStyle name="强调文字颜色 6 2 2" xfId="429"/>
    <cellStyle name="?§_四区预算报人大" xfId="430"/>
    <cellStyle name="好_Book2 2" xfId="431"/>
    <cellStyle name="20% - 强调文字颜色 3 2 3" xfId="432"/>
    <cellStyle name="好_不含人员经费系数_省级财力12.12" xfId="433"/>
    <cellStyle name="_接口清单" xfId="434"/>
    <cellStyle name="?H?????W?s??" xfId="435"/>
    <cellStyle name="差_2008年全省汇总收支计算表_2014省级收入及财力12.12（更新后）" xfId="436"/>
    <cellStyle name="?W?s??" xfId="437"/>
    <cellStyle name="40% - 强调文字颜色 6 2 5 2" xfId="438"/>
    <cellStyle name="差_人员工资和公用经费_财力性转移支付2010年预算参考数 2" xfId="439"/>
    <cellStyle name="差_20171126--2018年省级收入预算（打印） 2" xfId="440"/>
    <cellStyle name="?鹎%U龡&amp;H?_x0008_e_x0005_9_x0006__x0007__x0001__x0001_" xfId="441"/>
    <cellStyle name="差_省级明细_省级国有资本经营预算表 2" xfId="442"/>
    <cellStyle name="°_2006-2_四区预算报人大" xfId="443"/>
    <cellStyle name="_NJ17-25" xfId="444"/>
    <cellStyle name="?鹎%U龡&amp;H齲_x0001_C铣_x0014__x0007__x0001__x0001_" xfId="445"/>
    <cellStyle name="差_2006年水利统计指标统计表" xfId="446"/>
    <cellStyle name="40% - 着色 4_676C2921FD36F0E0E0500A0A061B1A75" xfId="447"/>
    <cellStyle name="_KPMG original version_(中企华)审计评估联合申报明细表.V1" xfId="448"/>
    <cellStyle name="好_20111127汇报附表（8张）_收入汇总" xfId="449"/>
    <cellStyle name="@_text" xfId="450"/>
    <cellStyle name="@ET_Style?@font-face" xfId="451"/>
    <cellStyle name="ºó¼Ì³¬¼¶Á´½Ó" xfId="452"/>
    <cellStyle name="60% - 强调文字颜色 6 2 2" xfId="453"/>
    <cellStyle name="_(中企华)审计评估联合申报明细表.V1" xfId="454"/>
    <cellStyle name="好_2007一般预算支出口径剔除表_2014省级收入及财力12.12（更新后）" xfId="455"/>
    <cellStyle name="_~1276375" xfId="456"/>
    <cellStyle name="差_同德_省级财力12.12" xfId="457"/>
    <cellStyle name="_Part III.200406.Loan and Liabilities details.(Site Name)" xfId="458"/>
    <cellStyle name="差_2010年收入预测表（20091219)）_支出汇总" xfId="459"/>
    <cellStyle name="PSInt" xfId="460"/>
    <cellStyle name="常规 2 4" xfId="461"/>
    <cellStyle name="{Thousand [0]}" xfId="462"/>
    <cellStyle name="差_县市旗测算-新科目（20080626）_县市旗测算-新科目（含人口规模效应）_2014省级收入及财力12.12（更新后）" xfId="463"/>
    <cellStyle name="输入 3 3" xfId="464"/>
    <cellStyle name="_16" xfId="465"/>
    <cellStyle name="_~1276375 2" xfId="466"/>
    <cellStyle name="差_同德_省级财力12.12 2" xfId="467"/>
    <cellStyle name="差_14安徽 2" xfId="468"/>
    <cellStyle name="{Month}" xfId="469"/>
    <cellStyle name="60% - Accent4" xfId="470"/>
    <cellStyle name="per.style" xfId="471"/>
    <cellStyle name="20% - 强调文字颜色 2 2 5 2" xfId="472"/>
    <cellStyle name="_05" xfId="473"/>
    <cellStyle name="60% - 强调文字颜色 3 4" xfId="474"/>
    <cellStyle name="_05_四区预算报人大" xfId="475"/>
    <cellStyle name="20% - 强调文字颜色 3 5" xfId="476"/>
    <cellStyle name="_1" xfId="477"/>
    <cellStyle name="40% - 强调文字颜色 6 2_3.2017全省支出" xfId="478"/>
    <cellStyle name="_13" xfId="479"/>
    <cellStyle name="差_行政（人员）_2014省级收入12.2（更新后）" xfId="480"/>
    <cellStyle name="差_测算结果汇总_财力性转移支付2010年预算参考数 2" xfId="481"/>
    <cellStyle name="标题 1 2" xfId="482"/>
    <cellStyle name="_13-19" xfId="483"/>
    <cellStyle name="60% - 着色 4" xfId="484"/>
    <cellStyle name="差_省级明细_副本1.2_基金汇总" xfId="485"/>
    <cellStyle name="好_县区合并测算20080421_不含人员经费系数_财力性转移支付2010年预算参考数 2" xfId="486"/>
    <cellStyle name="好_省级明细_23_基金汇总" xfId="487"/>
    <cellStyle name="_13-19(1)" xfId="488"/>
    <cellStyle name="差_财政厅编制用表（2011年报省人大）_收入汇总" xfId="489"/>
    <cellStyle name="_long term loan - others 300504_审计调查表.V3" xfId="490"/>
    <cellStyle name="_17" xfId="491"/>
    <cellStyle name="差_人员工资和公用经费2_2014省级收入及财力12.12（更新后） 2" xfId="492"/>
    <cellStyle name="好_安徽 缺口县区测算(地方填报)1_2014省级收入12.2（更新后）" xfId="493"/>
    <cellStyle name="_17_四区预算报人大" xfId="494"/>
    <cellStyle name="解释性文本 2" xfId="495"/>
    <cellStyle name="差_表一_省级财力12.12" xfId="496"/>
    <cellStyle name="Comma" xfId="497"/>
    <cellStyle name="差_(财政总决算简表-2016年)收入导出数据" xfId="498"/>
    <cellStyle name="_2003-17" xfId="499"/>
    <cellStyle name="差_省级明细_Xl0000071_2017年预算草案（债务）" xfId="500"/>
    <cellStyle name="差_省级明细" xfId="501"/>
    <cellStyle name="强调文字颜色 1 2 2" xfId="502"/>
    <cellStyle name="差_2011年预算大表11-26_基金汇总" xfId="503"/>
    <cellStyle name="_2003-17_四区预算报人大" xfId="504"/>
    <cellStyle name="好_财力差异计算表(不含非农业区)_省级财力12.12 2" xfId="505"/>
    <cellStyle name="好_省级明细_全省预算代编_支出汇总" xfId="506"/>
    <cellStyle name="差_县区合并测算20080423(按照各省比重）_民生政策最低支出需求_2014省级收入12.2（更新后） 2" xfId="507"/>
    <cellStyle name="t_HVAC Equipment (3)_Book1" xfId="508"/>
    <cellStyle name="20% - 强调文字颜色 1 2" xfId="509"/>
    <cellStyle name="好_2006年22湖南_2014省级收入及财力12.12（更新后）" xfId="510"/>
    <cellStyle name="_2005-09" xfId="511"/>
    <cellStyle name="差_0605石屏县_2014省级收入及财力12.12（更新后）" xfId="512"/>
    <cellStyle name="差_2007一般预算支出口径剔除表_省级财力12.12" xfId="513"/>
    <cellStyle name="_2005-09_四区预算报人大" xfId="514"/>
    <cellStyle name="差_河南 缺口县区测算(地方填报)_财力性转移支付2010年预算参考数" xfId="515"/>
    <cellStyle name="好_2006年34青海_2014省级收入及财力12.12（更新后） 2" xfId="516"/>
    <cellStyle name="°_综合数据" xfId="517"/>
    <cellStyle name="差_1_财力性转移支付2010年预算参考数 2" xfId="518"/>
    <cellStyle name="_2005-17_四区预算报人大" xfId="519"/>
    <cellStyle name="差_省级明细_副本1.2_收入汇总" xfId="520"/>
    <cellStyle name="_2005-18" xfId="521"/>
    <cellStyle name="差_青海 缺口县区测算(地方填报)_省级财力12.12" xfId="522"/>
    <cellStyle name="差_20河南(财政部2010年县级基本财力测算数据)_省级财力12.12 2" xfId="523"/>
    <cellStyle name="_2005-18_四区预算报人大" xfId="524"/>
    <cellStyle name="差_20 2007年河南结算单_收入汇总" xfId="525"/>
    <cellStyle name="_NJ18-13" xfId="526"/>
    <cellStyle name="_2005-19" xfId="527"/>
    <cellStyle name="Heading 2" xfId="528"/>
    <cellStyle name="_NJ18-13_四区预算报人大" xfId="529"/>
    <cellStyle name="20% - 强调文字颜色 3 2" xfId="530"/>
    <cellStyle name="F8" xfId="531"/>
    <cellStyle name="差_20 2007年河南结算单_2014省级收入12.2（更新后） 2" xfId="532"/>
    <cellStyle name="输出 3 2" xfId="533"/>
    <cellStyle name="_2005-19_四区预算报人大" xfId="534"/>
    <cellStyle name="差_行政公检法测算_民生政策最低支出需求 2" xfId="535"/>
    <cellStyle name="好_03昭通" xfId="536"/>
    <cellStyle name="差_1110洱源县_省级财力12.12 2" xfId="537"/>
    <cellStyle name="Subtotal" xfId="538"/>
    <cellStyle name="好_2007年中央财政与河南省财政年终决算结算单 2" xfId="539"/>
    <cellStyle name="20% - 强调文字颜色 2 2 5" xfId="540"/>
    <cellStyle name="_2006-2" xfId="541"/>
    <cellStyle name="日期 2" xfId="542"/>
    <cellStyle name="60% - 强调文字颜色 6 3 2 2" xfId="543"/>
    <cellStyle name="_2008 Oracle bootcamp Event budget Plan v2" xfId="544"/>
    <cellStyle name="好_附表_财力性转移支付2010年预算参考数" xfId="545"/>
    <cellStyle name="差_Sheet1_2014省级收入12.2（更新后） 2" xfId="546"/>
    <cellStyle name="_Ellen task 2" xfId="547"/>
    <cellStyle name="_2008 Oracle bootcamp Event budget Plan v2 2" xfId="548"/>
    <cellStyle name="Æõí¨ 2" xfId="549"/>
    <cellStyle name="_20100326高清市院遂宁检察院1080P配置清单26日改" xfId="550"/>
    <cellStyle name="差_成本差异系数（含人口规模）" xfId="551"/>
    <cellStyle name="_29" xfId="552"/>
    <cellStyle name="差_Sheet1" xfId="553"/>
    <cellStyle name="好_30云南_1_财力性转移支付2010年预算参考数" xfId="554"/>
    <cellStyle name="_29_四区预算报人大" xfId="555"/>
    <cellStyle name="40% - Accent2" xfId="556"/>
    <cellStyle name="_5K700" xfId="557"/>
    <cellStyle name="差_不含人员经费系数_财力性转移支付2010年预算参考数" xfId="558"/>
    <cellStyle name="好_核定人数下发表_财力性转移支付2010年预算参考数 2" xfId="559"/>
    <cellStyle name="20% - 着色 5 3" xfId="560"/>
    <cellStyle name="差_22湖南_财力性转移支付2010年预算参考数" xfId="561"/>
    <cellStyle name="_Book1" xfId="562"/>
    <cellStyle name="3" xfId="563"/>
    <cellStyle name="20% - 着色 5" xfId="564"/>
    <cellStyle name="_long term loan - others 300504_Shenhua PBC package 050530_(中企华)审计评估联合申报明细表.V1" xfId="565"/>
    <cellStyle name="差_人员工资和公用经费3_财力性转移支付2010年预算参考数" xfId="566"/>
    <cellStyle name="Calc Percent (2)" xfId="567"/>
    <cellStyle name="F5" xfId="568"/>
    <cellStyle name="_Book1_1" xfId="569"/>
    <cellStyle name="好_2007年结算已定项目对账单 2" xfId="570"/>
    <cellStyle name="Accent2 - 20%" xfId="571"/>
    <cellStyle name="百_封面" xfId="572"/>
    <cellStyle name="差_省电力2008年 工作表_附表1-6" xfId="573"/>
    <cellStyle name="20% - 着色 6" xfId="574"/>
    <cellStyle name="差_表一_2014省级收入及财力12.12（更新后）" xfId="575"/>
    <cellStyle name="F6" xfId="576"/>
    <cellStyle name="好_2.2017全省收入 2" xfId="577"/>
    <cellStyle name="好_Book1_2017-市本级报人大样表-10-14" xfId="578"/>
    <cellStyle name="_Book1_2" xfId="579"/>
    <cellStyle name="20% - 着色 6 2" xfId="580"/>
    <cellStyle name="_Book1_2 2" xfId="581"/>
    <cellStyle name="差_省级支出" xfId="582"/>
    <cellStyle name="_ET_STYLE_NoName_00__对私客户" xfId="583"/>
    <cellStyle name="Heading 1" xfId="584"/>
    <cellStyle name="差_省级明细_1.3日 2017年预算草案 - 副本" xfId="585"/>
    <cellStyle name="差_2007年中央财政与河南省财政年终决算结算单" xfId="586"/>
    <cellStyle name="F7" xfId="587"/>
    <cellStyle name="_Book1_3" xfId="588"/>
    <cellStyle name="_文函专递0211-施工企业调查表（附件）" xfId="589"/>
    <cellStyle name="强调文字颜色 2 2" xfId="590"/>
    <cellStyle name="»õ±ò[0] 2" xfId="591"/>
    <cellStyle name="差_34青海" xfId="592"/>
    <cellStyle name="_Book3" xfId="593"/>
    <cellStyle name="20% - 强调文字颜色 6 2 5" xfId="594"/>
    <cellStyle name="差_2006年28四川_2014省级收入12.2（更新后）" xfId="595"/>
    <cellStyle name="40% - 着色 4 2" xfId="596"/>
    <cellStyle name="好_文体广播事业(按照总人口测算）—20080416_县市旗测算-新科目（含人口规模效应）_财力性转移支付2010年预算参考数" xfId="597"/>
    <cellStyle name="_Book3_四区预算报人大" xfId="598"/>
    <cellStyle name="差_Sheet1_2014省级收入12.2（更新后）" xfId="599"/>
    <cellStyle name="_Ellen task" xfId="600"/>
    <cellStyle name="千_NJ18-15_四区预算报人大" xfId="601"/>
    <cellStyle name="_ET_STYLE_NoName_00_" xfId="602"/>
    <cellStyle name="60% - 强调文字颜色 2 3 3" xfId="603"/>
    <cellStyle name="InputArea" xfId="604"/>
    <cellStyle name="好_人员工资和公用经费2_财力性转移支付2010年预算参考数" xfId="605"/>
    <cellStyle name="差_Book2_2014省级收入及财力12.12（更新后）" xfId="606"/>
    <cellStyle name="_ET_STYLE_NoName_00_ 2" xfId="607"/>
    <cellStyle name="好_2007年结算已定项目对账单_2014省级收入12.2（更新后）" xfId="608"/>
    <cellStyle name="_ET_STYLE_NoName_00__20161017---核定基数定表" xfId="609"/>
    <cellStyle name="60% - 着色 1 2" xfId="610"/>
    <cellStyle name="_ET_STYLE_NoName_00__MA-T-接口清单-20090508" xfId="611"/>
    <cellStyle name="_ET_STYLE_NoName_00__2017-市本级报人大样表-10-14" xfId="612"/>
    <cellStyle name="wrap" xfId="613"/>
    <cellStyle name="_ET_STYLE_NoName_00__Book1" xfId="614"/>
    <cellStyle name="_NJ17-24" xfId="615"/>
    <cellStyle name="_ET_STYLE_NoName_00__Book1_1" xfId="616"/>
    <cellStyle name="差_20160105省级2016年预算情况表（最新） 2" xfId="617"/>
    <cellStyle name="°_四区预算报人大" xfId="618"/>
    <cellStyle name="_ET_STYLE_NoName_00__Book1_1_Book1" xfId="619"/>
    <cellStyle name="好_20171126--2018年省级收入预算（打印）" xfId="620"/>
    <cellStyle name="20% - 强调文字颜色 1 3 2" xfId="621"/>
    <cellStyle name="好_Xl0000068_2017年预算草案（债务）" xfId="622"/>
    <cellStyle name="Accent5 - 20%" xfId="623"/>
    <cellStyle name="差_测算结果_2014省级收入及财力12.12（更新后） 2" xfId="624"/>
    <cellStyle name="_ET_STYLE_NoName_00__Book1_2" xfId="625"/>
    <cellStyle name="差_Book1_基金汇总" xfId="626"/>
    <cellStyle name="差_20 2007年河南结算单_2013省级预算附表" xfId="627"/>
    <cellStyle name="差_22湖南_2014省级收入12.2（更新后）" xfId="628"/>
    <cellStyle name="好_20171126--2018年省级收入预算（打印） 2" xfId="629"/>
    <cellStyle name="20% - 强调文字颜色 1 3 2 2" xfId="630"/>
    <cellStyle name="好_2007年结算已定项目对账单_2014省级收入及财力12.12（更新后）" xfId="631"/>
    <cellStyle name="差_附表_财力性转移支付2010年预算参考数" xfId="632"/>
    <cellStyle name="差_不含人员经费系数_2014省级收入12.2（更新后）" xfId="633"/>
    <cellStyle name="40% - 着色 5 4" xfId="634"/>
    <cellStyle name="注释 2 5" xfId="635"/>
    <cellStyle name="_ET_STYLE_NoName_00__Book1_2 2" xfId="636"/>
    <cellStyle name="20% - 强调文字颜色 1 3 3" xfId="637"/>
    <cellStyle name="°_17_四区预算报人大" xfId="638"/>
    <cellStyle name="好_20160105省级2016年预算情况表（最新）_支出汇总" xfId="639"/>
    <cellStyle name="差_2010年收入预测表（20091219)）_收入汇总" xfId="640"/>
    <cellStyle name="SAPBEXHLevel1X" xfId="641"/>
    <cellStyle name="差_云南省2008年转移支付测算——州市本级考核部分及政策性测算_省级财力12.12" xfId="642"/>
    <cellStyle name="好_河南省----2009-05-21（补充数据）_2017年常委会" xfId="643"/>
    <cellStyle name="差_14安徽_省级财力12.12" xfId="644"/>
    <cellStyle name="40% - 强调文字颜色 3 2" xfId="645"/>
    <cellStyle name="_ET_STYLE_NoName_00__Book1_3" xfId="646"/>
    <cellStyle name="40% - 着色 6 4" xfId="647"/>
    <cellStyle name="差_河南 缺口县区测算(地方填报)_2014省级收入及财力12.12（更新后） 2" xfId="648"/>
    <cellStyle name="差_成本差异系数（含人口规模）_财力性转移支付2010年预算参考数" xfId="649"/>
    <cellStyle name="差_14安徽_省级财力12.12 2" xfId="650"/>
    <cellStyle name="40% - 强调文字颜色 3 2 2" xfId="651"/>
    <cellStyle name="_ET_STYLE_NoName_00__Book1_3 2" xfId="652"/>
    <cellStyle name="差_2006年34青海_省级财力12.12" xfId="653"/>
    <cellStyle name="差_行政公检法测算_县市旗测算-新科目（含人口规模效应）_2014省级收入及财力12.12（更新后）" xfId="654"/>
    <cellStyle name="差_其他部门(按照总人口测算）—20080416_不含人员经费系数_省级财力12.12" xfId="655"/>
    <cellStyle name="_ET_STYLE_NoName_00__Book1_Book1" xfId="656"/>
    <cellStyle name="_NJ17-26_四区预算报人大" xfId="657"/>
    <cellStyle name="_综合数据" xfId="658"/>
    <cellStyle name="60% - 强调文字颜色 6 2 5" xfId="659"/>
    <cellStyle name="差_2006年30云南 2" xfId="660"/>
    <cellStyle name="20% - 强调文字颜色 6 3" xfId="661"/>
    <cellStyle name="_ET_STYLE_NoName_00__MA接口清单" xfId="662"/>
    <cellStyle name="差_28四川_2014省级收入12.2（更新后） 2" xfId="663"/>
    <cellStyle name="_ET_STYLE_NoName_00__对公贷款" xfId="664"/>
    <cellStyle name="差_商品交易所2006--2008年税收_2014省级收入12.2（更新后） 2" xfId="665"/>
    <cellStyle name="差_2011年预算表格2010.12.9_2014省级收入12.2（更新后） 2" xfId="666"/>
    <cellStyle name="好_重点民生支出需求测算表社保（农村低保）081112" xfId="667"/>
    <cellStyle name="好_县市旗测算-新科目（20080627）_不含人员经费系数_财力性转移支付2010年预算参考数" xfId="668"/>
    <cellStyle name="好_省级明细_2016年预算草案1.13_2017年预算草案（债务）" xfId="669"/>
    <cellStyle name="60% - 着色 2 2 2" xfId="670"/>
    <cellStyle name="好_20 2007年河南结算单_基金汇总" xfId="671"/>
    <cellStyle name="_ET_STYLE_NoName_00__对公定期" xfId="672"/>
    <cellStyle name="差_不含人员经费系数 2" xfId="673"/>
    <cellStyle name="_对公中间业务表" xfId="674"/>
    <cellStyle name="20% - 着色 6 4" xfId="675"/>
    <cellStyle name="好_卫生部门 2" xfId="676"/>
    <cellStyle name="Norm੎੎" xfId="677"/>
    <cellStyle name="差_22湖南 2" xfId="678"/>
    <cellStyle name="_ET_STYLE_NoName_00__对公客户" xfId="679"/>
    <cellStyle name="_ET_STYLE_NoName_00__对私定期账户表" xfId="680"/>
    <cellStyle name="差_其他部门(按照总人口测算）—20080416_民生政策最低支出需求_省级财力12.12" xfId="681"/>
    <cellStyle name="差_财政供养人员_省级财力12.12" xfId="682"/>
    <cellStyle name="40% - Accent6" xfId="683"/>
    <cellStyle name="差_省级明细_2016年预算草案1.13_支出汇总" xfId="684"/>
    <cellStyle name="好_不含人员经费系数_2014省级收入及财力12.12（更新后） 2" xfId="685"/>
    <cellStyle name="好_基金安排表" xfId="686"/>
    <cellStyle name="好_2007年中央财政与河南省财政年终决算结算单_省级财力12.12 2" xfId="687"/>
    <cellStyle name="差_财政厅编制用表（2011年报省人大） 3" xfId="688"/>
    <cellStyle name="_ET_STYLE_NoName_00__对私活期" xfId="689"/>
    <cellStyle name="好_2006年全省财力计算表（中央、决算） 2" xfId="690"/>
    <cellStyle name="差_2007年中央财政与河南省财政年终决算结算单_支出汇总" xfId="691"/>
    <cellStyle name="差_县区合并测算20080423(按照各省比重）_不含人员经费系数_2014省级收入及财力12.12（更新后）" xfId="692"/>
    <cellStyle name="_MA接口清单" xfId="693"/>
    <cellStyle name="差_山东省民生支出标准 2" xfId="694"/>
    <cellStyle name="差_省级明细_副本最新_基金汇总" xfId="695"/>
    <cellStyle name="_ET_STYLE_NoName_00__对私活期账户表" xfId="696"/>
    <cellStyle name="差_行政（人员）_省级财力12.12" xfId="697"/>
    <cellStyle name="常规 23 2" xfId="698"/>
    <cellStyle name="好_2009全省决算表（批复后）" xfId="699"/>
    <cellStyle name="style 2" xfId="700"/>
    <cellStyle name="好_Book1" xfId="701"/>
    <cellStyle name="_ET_STYLE_NoName_00__分摊参数接口" xfId="702"/>
    <cellStyle name="20% - 强调文字颜色 4 3 2 2" xfId="703"/>
    <cellStyle name="_ET_STYLE_NoName_00__接口清单" xfId="704"/>
    <cellStyle name="好_2008年全省汇总收支计算表 2" xfId="705"/>
    <cellStyle name="好_2006年34青海" xfId="706"/>
    <cellStyle name="差_2010年收入预测表（20091230)）_支出汇总" xfId="707"/>
    <cellStyle name="_ET_STYLE_NoName_00__人大附表-9-14" xfId="708"/>
    <cellStyle name="60% - 强调文字颜色 4 2 4" xfId="709"/>
    <cellStyle name="_ET_STYLE_NoName_00__筛选的中间业务流水" xfId="710"/>
    <cellStyle name="差_下文" xfId="711"/>
    <cellStyle name="好_14安徽_财力性转移支付2010年预算参考数" xfId="712"/>
    <cellStyle name="SAPBEXexcCritical6" xfId="713"/>
    <cellStyle name="PrePop Currency (2)" xfId="714"/>
    <cellStyle name="好_1110洱源县_2014省级收入及财力12.12（更新后） 2" xfId="715"/>
    <cellStyle name="°_纵横对比_四区预算报人大" xfId="716"/>
    <cellStyle name="_ET_STYLE_NoName_00__四区2017年预算" xfId="717"/>
    <cellStyle name="标题 4 2_3.2017全省支出" xfId="718"/>
    <cellStyle name="_ET_STYLE_NoName_00__账户基本信息" xfId="719"/>
    <cellStyle name="好_市辖区测算20080510_民生政策最低支出需求_财力性转移支付2010年预算参考数" xfId="720"/>
    <cellStyle name="百_NJ17-21" xfId="721"/>
    <cellStyle name="百_NJ17-16" xfId="722"/>
    <cellStyle name="差_财力（李处长）_省级财力12.12 2" xfId="723"/>
    <cellStyle name="差_2007年中央财政与河南省财政年终决算结算单_2014省级收入12.2（更新后） 2" xfId="724"/>
    <cellStyle name="_ET_STYLE_NoName_00__账户筛选交易" xfId="725"/>
    <cellStyle name="_KPMG original version" xfId="726"/>
    <cellStyle name="百_NJ18-43" xfId="727"/>
    <cellStyle name="百_NJ18-38" xfId="728"/>
    <cellStyle name="Ø›ŽÅ_06" xfId="729"/>
    <cellStyle name="_long term loan - others 300504_(中企华)审计评估联合申报明细表.V1" xfId="730"/>
    <cellStyle name="差_12滨州_省级财力12.12 2" xfId="731"/>
    <cellStyle name="好_2016年预算表格（公式）" xfId="732"/>
    <cellStyle name="好_省级明细_代编表" xfId="733"/>
    <cellStyle name="_long term loan - others 300504_KPMG original version" xfId="734"/>
    <cellStyle name="°_纵横对比" xfId="735"/>
    <cellStyle name="差_2006年28四川_省级财力12.12" xfId="736"/>
    <cellStyle name="20% - 强调文字颜色 4 2 4" xfId="737"/>
    <cellStyle name="差_农林水和城市维护标准支出20080505－县区合计_不含人员经费系数_省级财力12.12 2" xfId="738"/>
    <cellStyle name="差_总人口_省级财力12.12 2" xfId="739"/>
    <cellStyle name="常规 3 4" xfId="740"/>
    <cellStyle name="_long term loan - others 300504_KPMG original version_(中企华)审计评估联合申报明细表.V1" xfId="741"/>
    <cellStyle name="差_2008年财政收支预算草案(1.4)_2017年常委会" xfId="742"/>
    <cellStyle name="20% - 着色 4 2" xfId="743"/>
    <cellStyle name="Currency1" xfId="744"/>
    <cellStyle name="差_一般预算支出口径剔除表_财力性转移支付2010年预算参考数" xfId="745"/>
    <cellStyle name="差_核定人数对比 2" xfId="746"/>
    <cellStyle name="_long term loan - others 300504_Shenhua PBC package 050530" xfId="747"/>
    <cellStyle name="适中 3" xfId="748"/>
    <cellStyle name="{Thousand}" xfId="749"/>
    <cellStyle name="计算 6" xfId="750"/>
    <cellStyle name="20% - 着色 4" xfId="751"/>
    <cellStyle name="差_2006年22湖南 2 2" xfId="752"/>
    <cellStyle name="20% - 强调文字颜色 3 3 3" xfId="753"/>
    <cellStyle name="F4" xfId="754"/>
    <cellStyle name="好_2006年28四川_财力性转移支付2010年预算参考数" xfId="755"/>
    <cellStyle name="好_1110洱源县_2014省级收入12.2（更新后）" xfId="756"/>
    <cellStyle name="差_文体广播事业(按照总人口测算）—20080416_不含人员经费系数 2" xfId="757"/>
    <cellStyle name="着色 5 3" xfId="758"/>
    <cellStyle name="好_分县成本差异系数_民生政策最低支出需求_2014省级收入及财力12.12（更新后） 2" xfId="759"/>
    <cellStyle name="_long term loan - others 300504_Shenhua PBC package 050530_附件1：审计评估联合申报明细表" xfId="760"/>
    <cellStyle name="差_核定人数对比" xfId="761"/>
    <cellStyle name="差_2008年全省汇总收支计算表 2" xfId="762"/>
    <cellStyle name="60% - 强调文字颜色 4 4" xfId="763"/>
    <cellStyle name="20% - 着色 2 2 3" xfId="764"/>
    <cellStyle name="_long term loan - others 300504_附件1：审计评估联合申报明细表" xfId="765"/>
    <cellStyle name="常_四区预算报人大" xfId="766"/>
    <cellStyle name="好_2011年预算表格2010.12.9_2017年常委会" xfId="767"/>
    <cellStyle name="好_Sheet2 2" xfId="768"/>
    <cellStyle name="好_商品交易所2006--2008年税收_2017年常委会" xfId="769"/>
    <cellStyle name="差_表一" xfId="770"/>
    <cellStyle name="好_2007年收支情况及2008年收支预计表(汇总表)_财力性转移支付2010年预算参考数" xfId="771"/>
    <cellStyle name="好_市辖区测算20080510_不含人员经费系数 2" xfId="772"/>
    <cellStyle name="_MA-T-接口清单-20090508" xfId="773"/>
    <cellStyle name="千位分" xfId="774"/>
    <cellStyle name="_NJ18-27" xfId="775"/>
    <cellStyle name="千位分隔 4" xfId="776"/>
    <cellStyle name="标题 4 3" xfId="777"/>
    <cellStyle name="_NJ09-05" xfId="778"/>
    <cellStyle name="差_人员工资和公用经费2_省级财力12.12" xfId="779"/>
    <cellStyle name="差_2008年支出调整_2014省级收入12.2（更新后）" xfId="780"/>
    <cellStyle name="好_县市旗测算-新科目（20080626） 2 2" xfId="781"/>
    <cellStyle name="Ç§î»[0]" xfId="782"/>
    <cellStyle name="40% - 强调文字颜色 1 3" xfId="783"/>
    <cellStyle name="_NJ09-05_四区预算报人大" xfId="784"/>
    <cellStyle name="常规 9 2" xfId="785"/>
    <cellStyle name="好_2007年中央财政与河南省财政年终决算结算单_2014省级收入及财力12.12（更新后）" xfId="786"/>
    <cellStyle name="_NJ18-27_四区预算报人大" xfId="787"/>
    <cellStyle name="差_复件 2012年地方财政公共预算分级平衡情况表（5" xfId="788"/>
    <cellStyle name="差_检验表 2" xfId="789"/>
    <cellStyle name="Accent1" xfId="790"/>
    <cellStyle name="Enter Currency (0)" xfId="791"/>
    <cellStyle name="好_Xl0000068_基金汇总" xfId="792"/>
    <cellStyle name="SAPBEXstdDataEmph" xfId="793"/>
    <cellStyle name="20% - 着色 4_676C2921FD36F0E0E0500A0A061B1A75" xfId="794"/>
    <cellStyle name="差_汇总表_2014省级收入12.2（更新后）" xfId="795"/>
    <cellStyle name="SAPBEXaggDataEmph" xfId="796"/>
    <cellStyle name="好_20 2007年河南结算单_支出汇总" xfId="797"/>
    <cellStyle name="注释 2 6" xfId="798"/>
    <cellStyle name="comma-d" xfId="799"/>
    <cellStyle name="_NJ17-06" xfId="800"/>
    <cellStyle name="_NJ17-06_四区预算报人大" xfId="801"/>
    <cellStyle name="好_省级明细_2016年预算草案1.13_收入汇总" xfId="802"/>
    <cellStyle name="差_其他部门(按照总人口测算）—20080416_财力性转移支付2010年预算参考数 2" xfId="803"/>
    <cellStyle name="差_分析缺口率" xfId="804"/>
    <cellStyle name="_NJ17-24_四区预算报人大" xfId="805"/>
    <cellStyle name="差_财政供养人员_2014省级收入12.2（更新后） 2" xfId="806"/>
    <cellStyle name="差_2006年28四川_2014省级收入及财力12.12（更新后） 2" xfId="807"/>
    <cellStyle name="_NJ17-26" xfId="808"/>
    <cellStyle name="差_县市旗测算-新科目（20080627）_县市旗测算-新科目（含人口规模效应）_省级财力12.12" xfId="809"/>
    <cellStyle name="_Part III.200406.Loan and Liabilities details.(Site Name)_(中企华)审计评估联合申报明细表.V1" xfId="810"/>
    <cellStyle name="烹拳 [0]_ +Foil &amp; -FOIL &amp; PAPER" xfId="811"/>
    <cellStyle name="好_2007年一般预算支出剔除 2" xfId="812"/>
    <cellStyle name="好_测算结果汇总" xfId="813"/>
    <cellStyle name="Ø›ŽÅ[0]_cashflow" xfId="814"/>
    <cellStyle name="_Part III.200406.Loan and Liabilities details.(Site Name)_KPMG original version" xfId="815"/>
    <cellStyle name="差_2009年省对市县转移支付测算表(9.27)_省级财力12.12" xfId="816"/>
    <cellStyle name="20% - 强调文字颜色 3 2 6" xfId="817"/>
    <cellStyle name="_Part III.200406.Loan and Liabilities details.(Site Name)_KPMG original version_(中企华)审计评估联合申报明细表.V1" xfId="818"/>
    <cellStyle name="Accent1 - 20%" xfId="819"/>
    <cellStyle name="强调文字颜色 2 2 2" xfId="820"/>
    <cellStyle name="20% - Accent1" xfId="821"/>
    <cellStyle name="_Part III.200406.Loan and Liabilities details.(Site Name)_KPMG original version_附件1：审计评估联合申报明细表" xfId="822"/>
    <cellStyle name="差_文体广播事业(按照总人口测算）—20080416_民生政策最低支出需求 2" xfId="823"/>
    <cellStyle name="好_Sheet1_2014省级收入及财力12.12（更新后） 2" xfId="824"/>
    <cellStyle name="20% - 强调文字颜色 1 2 4" xfId="825"/>
    <cellStyle name="好_2007一般预算支出口径剔除表" xfId="826"/>
    <cellStyle name="_Part III.200406.Loan and Liabilities details.(Site Name)_Shenhua PBC package 050530_(中企华)审计评估联合申报明细表.V1" xfId="827"/>
    <cellStyle name="好_省电力2008年 工作表_基金汇总" xfId="828"/>
    <cellStyle name="40% - 强调文字颜色 2 3" xfId="829"/>
    <cellStyle name="好_民生政策最低支出需求 2 2" xfId="830"/>
    <cellStyle name="差_县区合并测算20080423(按照各省比重）_民生政策最低支出需求_2014省级收入及财力12.12（更新后） 2" xfId="831"/>
    <cellStyle name="差_2016年中原银行税收基数短收市县负担情况表 2" xfId="832"/>
    <cellStyle name="20% - 强调文字颜色 2 3" xfId="833"/>
    <cellStyle name="3_03-17" xfId="834"/>
    <cellStyle name="好_河南省农村义务教育教师绩效工资测算表8-12 2 2" xfId="835"/>
    <cellStyle name="Ç§·öî»[0] 2" xfId="836"/>
    <cellStyle name="_Part III.200406.Loan and Liabilities details.(Site Name)_附件1：审计评估联合申报明细表" xfId="837"/>
    <cellStyle name="差_津补贴保障测算（2010.3.19）_2014省级收入12.2（更新后） 2" xfId="838"/>
    <cellStyle name="差_市辖区测算-新科目（20080626） 2" xfId="839"/>
    <cellStyle name="60% - 强调文字颜色 5 2 4" xfId="840"/>
    <cellStyle name="好_分县成本差异系数" xfId="841"/>
    <cellStyle name="_Part III.200406.Loan and Liabilities details.(Site Name)_审计调查表.V3" xfId="842"/>
    <cellStyle name="差_县市旗测算20080508_民生政策最低支出需求_财力性转移支付2010年预算参考数 2" xfId="843"/>
    <cellStyle name="20% - 强调文字颜色 2 2_3.2017全省支出" xfId="844"/>
    <cellStyle name="好_行政公检法测算_不含人员经费系数_2014省级收入12.2（更新后）" xfId="845"/>
    <cellStyle name="_Shenhua PBC package 050530" xfId="846"/>
    <cellStyle name="差_2008年全省人员信息 2" xfId="847"/>
    <cellStyle name="好_2007结算与财力(6.2)_2017年常委会" xfId="848"/>
    <cellStyle name="_Shenhua PBC package 050530_(中企华)审计评估联合申报明细表.V1" xfId="849"/>
    <cellStyle name="Pourcentage_pldt" xfId="850"/>
    <cellStyle name="差_行政（人员）_不含人员经费系数_2014省级收入及财力12.12（更新后） 2" xfId="851"/>
    <cellStyle name="差_市辖区测算-新科目（20080626）_县市旗测算-新科目（含人口规模效应） 2" xfId="852"/>
    <cellStyle name="20% - 着色 6 3" xfId="853"/>
    <cellStyle name="Currency" xfId="854"/>
    <cellStyle name="着色 2 3" xfId="855"/>
    <cellStyle name="_Shenhua PBC package 050530_附件1：审计评估联合申报明细表" xfId="856"/>
    <cellStyle name="差_安徽 缺口县区测算(地方填报)1_2014省级收入及财力12.12（更新后）" xfId="857"/>
    <cellStyle name="_参加人员情况调查表_consolidate" xfId="858"/>
    <cellStyle name="好_1" xfId="859"/>
    <cellStyle name="差_安徽 缺口县区测算(地方填报)1_2014省级收入及财力12.12（更新后） 2" xfId="860"/>
    <cellStyle name="_参加人员情况调查表_consolidate 2" xfId="861"/>
    <cellStyle name="好_1 2" xfId="862"/>
    <cellStyle name="标题 5 3" xfId="863"/>
    <cellStyle name="3f1?assumption(tj)t" xfId="864"/>
    <cellStyle name="好_云南 缺口县区测算(地方填报)_财力性转移支付2010年预算参考数 2" xfId="865"/>
    <cellStyle name="好_省级明细_副本最新_支出汇总" xfId="866"/>
    <cellStyle name="差_缺口县区测算(财政部标准)_省级财力12.12" xfId="867"/>
    <cellStyle name="_定稿" xfId="868"/>
    <cellStyle name="³£¹æ" xfId="869"/>
    <cellStyle name="差_财政供养人员_2014省级收入12.2（更新后）" xfId="870"/>
    <cellStyle name="差 3 2 2" xfId="871"/>
    <cellStyle name="_定稿_四区预算报人大" xfId="872"/>
    <cellStyle name="差_其他部门(按照总人口测算）—20080416_财力性转移支付2010年预算参考数" xfId="873"/>
    <cellStyle name="好_27重庆_2014省级收入及财力12.12（更新后） 2" xfId="874"/>
    <cellStyle name="标题 3 3_1.3日 2017年预算草案 - 副本" xfId="875"/>
    <cellStyle name="好_2006年33甘肃" xfId="876"/>
    <cellStyle name="好_Book1_2012-2013年经常性收入预测（1.1新口径） 2" xfId="877"/>
    <cellStyle name="_对公贷款" xfId="878"/>
    <cellStyle name="好_2008年全省汇总收支计算表_2014省级收入12.2（更新后）" xfId="879"/>
    <cellStyle name="40% - 强调文字颜色 2 2 2" xfId="880"/>
    <cellStyle name="_对公定期" xfId="881"/>
    <cellStyle name="NormalX" xfId="882"/>
    <cellStyle name="°_Book3" xfId="883"/>
    <cellStyle name="_对公客户" xfId="884"/>
    <cellStyle name="差_缺口县区测算（11.13）_2014省级收入12.2（更新后）" xfId="885"/>
    <cellStyle name="60% - Accent3" xfId="886"/>
    <cellStyle name="好_2011年预算表格2010.12.9 3" xfId="887"/>
    <cellStyle name="_对公中间业务" xfId="888"/>
    <cellStyle name="RowLevel_0" xfId="889"/>
    <cellStyle name="_对私贷款账户表" xfId="890"/>
    <cellStyle name="差_05潍坊 2" xfId="891"/>
    <cellStyle name="60% - 强调文字颜色 5 3 2" xfId="892"/>
    <cellStyle name="_对私定期账户表" xfId="893"/>
    <cellStyle name="60% - 强调文字颜色 6 4" xfId="894"/>
    <cellStyle name="好_Xl0000071_收入汇总" xfId="895"/>
    <cellStyle name="3￡" xfId="896"/>
    <cellStyle name="差_省级明细_冬梅3_收入汇总" xfId="897"/>
    <cellStyle name="_对私活期账户" xfId="898"/>
    <cellStyle name="差_行政(燃修费)_县市旗测算-新科目（含人口规模效应）_财力性转移支付2010年预算参考数 2" xfId="899"/>
    <cellStyle name="_对私客户" xfId="900"/>
    <cellStyle name="差_分县成本差异系数_不含人员经费系数_2014省级收入及财力12.12（更新后） 2" xfId="901"/>
    <cellStyle name="°_2006-2" xfId="902"/>
    <cellStyle name="Date_03.10meireyuan" xfId="903"/>
    <cellStyle name="_对私客户_1" xfId="904"/>
    <cellStyle name="20% - 强调文字颜色 1 5 2" xfId="905"/>
    <cellStyle name="好_2009年结算（最终）_2017年常委会" xfId="906"/>
    <cellStyle name="差_云南 缺口县区测算(地方填报)_省级财力12.12 2" xfId="907"/>
    <cellStyle name="差_2007年收支情况及2008年收支预计表(汇总表)_2014省级收入12.2（更新后）" xfId="908"/>
    <cellStyle name="entry box 2" xfId="909"/>
    <cellStyle name="好 2 2" xfId="910"/>
    <cellStyle name="_对私中间业务表" xfId="911"/>
    <cellStyle name="好_不含人员经费系数_财力性转移支付2010年预算参考数" xfId="912"/>
    <cellStyle name="Accent5 - 40%" xfId="913"/>
    <cellStyle name="_房屋建筑评估申报表" xfId="914"/>
    <cellStyle name="差_行政（人员）_2014省级收入12.2（更新后） 2" xfId="915"/>
    <cellStyle name="好_Book1_2013省级预算附表" xfId="916"/>
    <cellStyle name="标题 1 2 2" xfId="917"/>
    <cellStyle name="60% - 着色 4 2" xfId="918"/>
    <cellStyle name="_分市分省GDP" xfId="919"/>
    <cellStyle name="差_34青海_省级财力12.12" xfId="920"/>
    <cellStyle name="20% - 着色 3_676C2921FD36F0E0E0500A0A061B1A75" xfId="921"/>
    <cellStyle name="20% - 强调文字颜色 1 3" xfId="922"/>
    <cellStyle name="差_2014年12月财政月报" xfId="923"/>
    <cellStyle name="差_测算结果_2014省级收入及财力12.12（更新后）" xfId="924"/>
    <cellStyle name="差_2008年全省汇总收支计算表_财力性转移支付2010年预算参考数 2" xfId="925"/>
    <cellStyle name="差_核定人数下发表_财力性转移支付2010年预算参考数" xfId="926"/>
    <cellStyle name="差_34青海 2 2" xfId="927"/>
    <cellStyle name="_分摊参数接口" xfId="928"/>
    <cellStyle name="差_2006年22湖南_省级财力12.12" xfId="929"/>
    <cellStyle name="°_副本2006-2_四区预算报人大" xfId="930"/>
    <cellStyle name="표준_(정보부문)월별인원계획" xfId="931"/>
    <cellStyle name="百_NJ17-25_四区预算报人大" xfId="932"/>
    <cellStyle name="_附件1：审计评估联合申报明细表" xfId="933"/>
    <cellStyle name="好_2016年预算表格（公式） 2" xfId="934"/>
    <cellStyle name="{Comma [0]}" xfId="935"/>
    <cellStyle name="_副本2006-2" xfId="936"/>
    <cellStyle name="差_Book2_2014省级收入12.2（更新后）" xfId="937"/>
    <cellStyle name="好_分县成本差异系数_民生政策最低支出需求_2014省级收入12.2（更新后） 2" xfId="938"/>
    <cellStyle name="差_河南省----2009-05-21（补充数据）_省级财力12.12" xfId="939"/>
    <cellStyle name="60% - 强调文字颜色 5 2 2" xfId="940"/>
    <cellStyle name="差_收入汇总" xfId="941"/>
    <cellStyle name="好_20河南(财政部2010年县级基本财力测算数据)" xfId="942"/>
    <cellStyle name="_副本2006-2_四区预算报人大" xfId="943"/>
    <cellStyle name="差_农林水和城市维护标准支出20080505－县区合计_民生政策最低支出需求_2014省级收入12.2（更新后）" xfId="944"/>
    <cellStyle name="40% - 强调文字颜色 3 3 2 2" xfId="945"/>
    <cellStyle name="40% - 强调文字颜色 4 2 4" xfId="946"/>
    <cellStyle name="_副本2006-2新" xfId="947"/>
    <cellStyle name="{Date}" xfId="948"/>
    <cellStyle name="百_NJ18-03" xfId="949"/>
    <cellStyle name="40% - 强调文字颜色 1 2 4" xfId="950"/>
    <cellStyle name="差_文体广播事业(按照总人口测算）—20080416_省级财力12.12 2" xfId="951"/>
    <cellStyle name="_副本2006-2新_四区预算报人大" xfId="952"/>
    <cellStyle name="好_平邑 2 2" xfId="953"/>
    <cellStyle name="差_省级收入" xfId="954"/>
    <cellStyle name="_管网二所 K (02-04)" xfId="955"/>
    <cellStyle name="差_成本差异系数_财力性转移支付2010年预算参考数 2" xfId="956"/>
    <cellStyle name="差_县市旗测算20080508_县市旗测算-新科目（含人口规模效应）_2014省级收入12.2（更新后） 2" xfId="957"/>
    <cellStyle name="好_财政厅编制用表（2011年报省人大）" xfId="958"/>
    <cellStyle name="好_行政公检法测算_民生政策最低支出需求_2014省级收入12.2（更新后）" xfId="959"/>
    <cellStyle name="_四所 (K844)" xfId="960"/>
    <cellStyle name="40% - 着色 6 2 2" xfId="961"/>
    <cellStyle name="好_2012年国有资本经营预算收支总表" xfId="962"/>
    <cellStyle name="{Z'0000(4 dec)}" xfId="963"/>
    <cellStyle name="40% - 着色 2_676C2921FD36F0E0E0500A0A061B1A75" xfId="964"/>
    <cellStyle name="差_危改资金测算_财力性转移支付2010年预算参考数" xfId="965"/>
    <cellStyle name="_账户基本信息" xfId="966"/>
    <cellStyle name="差_2011年预算表格2010.12.9_省级财力12.12" xfId="967"/>
    <cellStyle name="差_县市旗测算-新科目（20080626）_县市旗测算-新科目（含人口规模效应）_财力性转移支付2010年预算参考数" xfId="968"/>
    <cellStyle name="差_28四川_省级财力12.12" xfId="969"/>
    <cellStyle name="差_商品交易所2006--2008年税收_省级财力12.12" xfId="970"/>
    <cellStyle name="_账户筛选交易" xfId="971"/>
    <cellStyle name="好_27重庆_2014省级收入12.2（更新后）" xfId="972"/>
    <cellStyle name="百分比 3" xfId="973"/>
    <cellStyle name="好_2009年省对市县转移支付测算表(9.27) 2 2" xfId="974"/>
    <cellStyle name="20% - 强调文字颜色 5 3 2" xfId="975"/>
    <cellStyle name="好_2011年全省及省级预计2011-12-12_2017年常委会" xfId="976"/>
    <cellStyle name="¤@¯ë_OTT-Con00" xfId="977"/>
    <cellStyle name="_转移支付" xfId="978"/>
    <cellStyle name="_综合数据_四区预算报人大" xfId="979"/>
    <cellStyle name="差_2009年省对市县转移支付测算表(9.27)_省级财力12.12 2" xfId="980"/>
    <cellStyle name="好_一般预算支出口径剔除表" xfId="981"/>
    <cellStyle name="差_汇总_财力性转移支付2010年预算参考数" xfId="982"/>
    <cellStyle name="20% - 强调文字颜色 3 2 5" xfId="983"/>
    <cellStyle name="40% - 强调文字颜色 2 2_3.2017全省支出" xfId="984"/>
    <cellStyle name="差_卫生(按照总人口测算）—20080416_不含人员经费系数_财力性转移支付2010年预算参考数" xfId="985"/>
    <cellStyle name="_纵横对比" xfId="986"/>
    <cellStyle name="{Comma}" xfId="987"/>
    <cellStyle name="SAPBEXexcGood1" xfId="988"/>
    <cellStyle name="差 3" xfId="989"/>
    <cellStyle name="°ù·ö±è 2" xfId="990"/>
    <cellStyle name="好_一般预算支出口径剔除表 2" xfId="991"/>
    <cellStyle name="差_20111127汇报附表（8张）_基金汇总" xfId="992"/>
    <cellStyle name="差_汇总_财力性转移支付2010年预算参考数 2" xfId="993"/>
    <cellStyle name="好_12滨州_财力性转移支付2010年预算参考数" xfId="994"/>
    <cellStyle name="20% - 强调文字颜色 3 2 5 2" xfId="995"/>
    <cellStyle name="{Percent}" xfId="996"/>
    <cellStyle name="差_分析缺口率_省级财力12.12" xfId="997"/>
    <cellStyle name="差_Material reprot In Dec (3)" xfId="998"/>
    <cellStyle name="差_20111127汇报附表（8张）_支出汇总" xfId="999"/>
    <cellStyle name="{Z'0000(1 dec)}" xfId="1000"/>
    <cellStyle name="好_分县成本差异系数_2014省级收入及财力12.12（更新后）" xfId="1001"/>
    <cellStyle name="差_Book1_2016年结算与财力5.17 2" xfId="1002"/>
    <cellStyle name="百_NJ17-08_四区预算报人大" xfId="1003"/>
    <cellStyle name="差_中原证券2012年补助（上解）核定表 2" xfId="1004"/>
    <cellStyle name="差_34青海_2014省级收入及财力12.12（更新后）" xfId="1005"/>
    <cellStyle name="Accent6_2006年33甘肃" xfId="1006"/>
    <cellStyle name="百_NJ09-05" xfId="1007"/>
    <cellStyle name="¡ã¨" xfId="1008"/>
    <cellStyle name="好_Book2_2014省级收入12.2（更新后）" xfId="1009"/>
    <cellStyle name="好_2011年全省及省级预计2011-12-12_基金汇总" xfId="1010"/>
    <cellStyle name="差_分县成本差异系数_民生政策最低支出需求_财力性转移支付2010年预算参考数 2" xfId="1011"/>
    <cellStyle name="好_2006年水利统计指标统计表_2014省级收入12.2（更新后） 2" xfId="1012"/>
    <cellStyle name="»õ" xfId="1013"/>
    <cellStyle name="差_2008经常性收入" xfId="1014"/>
    <cellStyle name="Accent6 - 40%" xfId="1015"/>
    <cellStyle name="差_Book1_四区2017年预算" xfId="1016"/>
    <cellStyle name="20% - 强调文字颜色 4 2 3" xfId="1017"/>
    <cellStyle name="好_县市旗测算20080508_县市旗测算-新科目（含人口规模效应）_财力性转移支付2010年预算参考数 2" xfId="1018"/>
    <cellStyle name="»õ±ò[" xfId="1019"/>
    <cellStyle name="Normal 3" xfId="1020"/>
    <cellStyle name="差_测算结果_省级财力12.12 2" xfId="1021"/>
    <cellStyle name="差_27重庆_2014省级收入12.2（更新后）" xfId="1022"/>
    <cellStyle name="°" xfId="1023"/>
    <cellStyle name="好_2007一般预算支出口径剔除表_财力性转移支付2010年预算参考数" xfId="1024"/>
    <cellStyle name="°_05" xfId="1025"/>
    <cellStyle name="好_行政(燃修费)_县市旗测算-新科目（含人口规模效应）" xfId="1026"/>
    <cellStyle name="差_汇总表 2" xfId="1027"/>
    <cellStyle name="°_05_四区预算报人大" xfId="1028"/>
    <cellStyle name="°_1" xfId="1029"/>
    <cellStyle name="好_不含人员经费系数_2014省级收入12.2（更新后）" xfId="1030"/>
    <cellStyle name="40% - 着色 2 2" xfId="1031"/>
    <cellStyle name="差_卫生(按照总人口测算）—20080416_不含人员经费系数_2014省级收入及财力12.12（更新后） 2" xfId="1032"/>
    <cellStyle name="°_1_四区预算报人大" xfId="1033"/>
    <cellStyle name="style2 2" xfId="1034"/>
    <cellStyle name="差_核定人数对比_2014省级收入及财力12.12（更新后）" xfId="1035"/>
    <cellStyle name="DELTA 3" xfId="1036"/>
    <cellStyle name="20% - 强调文字颜色 3 5 2" xfId="1037"/>
    <cellStyle name="°_17" xfId="1038"/>
    <cellStyle name="60% - 强调文字颜色 1 3 2" xfId="1039"/>
    <cellStyle name="Filter Input Text" xfId="1040"/>
    <cellStyle name="°_2003-17_四区预算报人大" xfId="1041"/>
    <cellStyle name="差_20161017---核定基数定表 2" xfId="1042"/>
    <cellStyle name="计算 3 3" xfId="1043"/>
    <cellStyle name="20% - 着色 1 3" xfId="1044"/>
    <cellStyle name="差_商品交易所2006--2008年税收_附表1-6" xfId="1045"/>
    <cellStyle name="差_2011年预算表格2010.12.9_附表1-6" xfId="1046"/>
    <cellStyle name="°_NJ17-14" xfId="1047"/>
    <cellStyle name="°_NJ17-14_四区预算报人大" xfId="1048"/>
    <cellStyle name="°_定稿" xfId="1049"/>
    <cellStyle name="°_定稿_四区预算报人大" xfId="1050"/>
    <cellStyle name="差_县市旗测算-新科目（20080627）_县市旗测算-新科目（含人口规模效应）_2014省级收入及财力12.12（更新后） 2" xfId="1051"/>
    <cellStyle name="好_市辖区测算-新科目（20080626） 2 2" xfId="1052"/>
    <cellStyle name="20% - 强调文字颜色 4 4" xfId="1053"/>
    <cellStyle name="差_县市旗测算-新科目（20080627）_县市旗测算-新科目（含人口规模效应）_2014省级收入12.2（更新后） 2" xfId="1054"/>
    <cellStyle name="百_NJ17-25" xfId="1055"/>
    <cellStyle name="°_副本2006-2" xfId="1056"/>
    <cellStyle name="60% - 强调文字颜色 2 2" xfId="1057"/>
    <cellStyle name="差_复件 复件 2010年预算表格－2010-03-26-（含表间 公式）_2014省级收入及财力12.12（更新后）" xfId="1058"/>
    <cellStyle name="差_省级明细_全省预算代编" xfId="1059"/>
    <cellStyle name="差_2010年收入预测表（20091218)）_支出汇总" xfId="1060"/>
    <cellStyle name="60% - 强调文字颜色 3 3 2" xfId="1061"/>
    <cellStyle name="°_副本2006-2新" xfId="1062"/>
    <cellStyle name="差_1110洱源县_财力性转移支付2010年预算参考数 2" xfId="1063"/>
    <cellStyle name="差_教育(按照总人口测算）—20080416_县市旗测算-新科目（含人口规模效应）_2014省级收入12.2（更新后）" xfId="1064"/>
    <cellStyle name="差_卫生(按照总人口测算）—20080416_县市旗测算-新科目（含人口规模效应）_财力性转移支付2010年预算参考数" xfId="1065"/>
    <cellStyle name="好_分县成本差异系数_不含人员经费系数_省级财力12.12 2" xfId="1066"/>
    <cellStyle name="20% - 强调文字颜色 2 5 2" xfId="1067"/>
    <cellStyle name="差_农林水和城市维护标准支出20080505－县区合计_民生政策最低支出需求" xfId="1068"/>
    <cellStyle name="百_05" xfId="1069"/>
    <cellStyle name="°_副本2006-2新_四区预算报人大" xfId="1070"/>
    <cellStyle name="°_综合数据_四区预算报人大" xfId="1071"/>
    <cellStyle name="°ù·" xfId="1072"/>
    <cellStyle name="差_测算总表_省级财力12.12 2" xfId="1073"/>
    <cellStyle name="百_NJ18-10" xfId="1074"/>
    <cellStyle name="百_NJ18-05" xfId="1075"/>
    <cellStyle name="40% - 强调文字颜色 1 2 6" xfId="1076"/>
    <cellStyle name="差_11大理_省级财力12.12" xfId="1077"/>
    <cellStyle name="百分比 2" xfId="1078"/>
    <cellStyle name="差_2007结算与财力(6.2)_基金汇总" xfId="1079"/>
    <cellStyle name="好_县市旗测算20080508_县市旗测算-新科目（含人口规模效应） 2" xfId="1080"/>
    <cellStyle name="差_12滨州_财力性转移支付2010年预算参考数" xfId="1081"/>
    <cellStyle name="差_市辖区测算20080510_民生政策最低支出需求_省级财力12.12" xfId="1082"/>
    <cellStyle name="普通 2" xfId="1083"/>
    <cellStyle name="¶W³sµ²" xfId="1084"/>
    <cellStyle name="好_民生政策最低支出需求 2" xfId="1085"/>
    <cellStyle name="差_县区合并测算20080423(按照各省比重）_民生政策最低支出需求_2014省级收入及财力12.12（更新后）" xfId="1086"/>
    <cellStyle name="强调文字颜色 2 2 3" xfId="1087"/>
    <cellStyle name="差_2016年中原银行税收基数短收市县负担情况表" xfId="1088"/>
    <cellStyle name="20% - Accent2" xfId="1089"/>
    <cellStyle name="好_卫生(按照总人口测算）—20080416_不含人员经费系数_财力性转移支付2010年预算参考数 2" xfId="1090"/>
    <cellStyle name="20% - 强调文字颜色 5 4 2" xfId="1091"/>
    <cellStyle name="SAPBEXexcBad7" xfId="1092"/>
    <cellStyle name="强调文字颜色 2 2 4" xfId="1093"/>
    <cellStyle name="20% - Accent3" xfId="1094"/>
    <cellStyle name="SAPBEXexcBad8" xfId="1095"/>
    <cellStyle name="强调文字颜色 2 2 5" xfId="1096"/>
    <cellStyle name="20% - Accent4" xfId="1097"/>
    <cellStyle name="差_转移支付_省级财力12.12" xfId="1098"/>
    <cellStyle name="好_行政（人员）_县市旗测算-新科目（含人口规模效应）_省级财力12.12 2" xfId="1099"/>
    <cellStyle name="³£_四区预算报人大" xfId="1100"/>
    <cellStyle name="SAPBEXexcBad9" xfId="1101"/>
    <cellStyle name="好_2_2014省级收入12.2（更新后） 2" xfId="1102"/>
    <cellStyle name="差_1110洱源县_2014省级收入及财力12.12（更新后）" xfId="1103"/>
    <cellStyle name="好_2009年省对市县转移支付测算表(9.27)" xfId="1104"/>
    <cellStyle name="3f1?p&amp;l(tj)i" xfId="1105"/>
    <cellStyle name="货币[" xfId="1106"/>
    <cellStyle name="好_11大理_财力性转移支付2010年预算参考数" xfId="1107"/>
    <cellStyle name="20% - Accent5" xfId="1108"/>
    <cellStyle name="差_2006年30云南" xfId="1109"/>
    <cellStyle name="20% - Accent6" xfId="1110"/>
    <cellStyle name="好_2006年22湖南_2014省级收入及财力12.12（更新后） 2" xfId="1111"/>
    <cellStyle name="好_电力公司增值税划转_省级财力12.12" xfId="1112"/>
    <cellStyle name="20% - 强调文字颜色 1 2 2" xfId="1113"/>
    <cellStyle name="40% - 强调文字颜色 2 2" xfId="1114"/>
    <cellStyle name="20% - 强调文字颜色 1 2 3" xfId="1115"/>
    <cellStyle name="好_分县成本差异系数_不含人员经费系数_2014省级收入及财力12.12（更新后）" xfId="1116"/>
    <cellStyle name="SAPBEXresData" xfId="1117"/>
    <cellStyle name="差_县区合并测算20080421_县市旗测算-新科目（含人口规模效应）_2014省级收入12.2（更新后） 2" xfId="1118"/>
    <cellStyle name="20% - 强调文字颜色 1 2 5" xfId="1119"/>
    <cellStyle name="20% - 强调文字颜色 1 2 5 2" xfId="1120"/>
    <cellStyle name="百_NJ18-43_四区预算报人大" xfId="1121"/>
    <cellStyle name="百_NJ18-38_四区预算报人大" xfId="1122"/>
    <cellStyle name="20% - 强调文字颜色 1 2 6" xfId="1123"/>
    <cellStyle name="差_22湖南_省级财力12.12" xfId="1124"/>
    <cellStyle name="20% - 强调文字颜色 1 4" xfId="1125"/>
    <cellStyle name="差_县市旗测算-新科目（20080627）_民生政策最低支出需求_财力性转移支付2010年预算参考数 2" xfId="1126"/>
    <cellStyle name="Link Currency (2)" xfId="1127"/>
    <cellStyle name="差_教育(按照总人口测算）—20080416_财力性转移支付2010年预算参考数" xfId="1128"/>
    <cellStyle name="差_22湖南_省级财力12.12 2" xfId="1129"/>
    <cellStyle name="20% - 强调文字颜色 5 2_3.2017全省支出" xfId="1130"/>
    <cellStyle name="20% - 强调文字颜色 1 4 2" xfId="1131"/>
    <cellStyle name="差_Xl0000071_收入汇总" xfId="1132"/>
    <cellStyle name="20% - 强调文字颜色 2 2" xfId="1133"/>
    <cellStyle name="差_2010年全省供养人员" xfId="1134"/>
    <cellStyle name="差_行政(燃修费)_不含人员经费系数" xfId="1135"/>
    <cellStyle name="好_2010年收入预测表（20091230)）_2017年常委会" xfId="1136"/>
    <cellStyle name="好_Sheet1_2" xfId="1137"/>
    <cellStyle name="20% - 强调文字颜色 2 2 2" xfId="1138"/>
    <cellStyle name="Enter Units (2)" xfId="1139"/>
    <cellStyle name="差_2006年22湖南_财力性转移支付2010年预算参考数 2" xfId="1140"/>
    <cellStyle name="差_下文（表）" xfId="1141"/>
    <cellStyle name="差_其他部门(按照总人口测算）—20080416_县市旗测算-新科目（含人口规模效应）_省级财力12.12" xfId="1142"/>
    <cellStyle name="差_缺口县区测算(按核定人数)_2014省级收入12.2（更新后） 2" xfId="1143"/>
    <cellStyle name="20% - 强调文字颜色 2 2 3" xfId="1144"/>
    <cellStyle name="好_2007年中央财政与河南省财政年终决算结算单 3" xfId="1145"/>
    <cellStyle name="好_20河南省 2" xfId="1146"/>
    <cellStyle name="20% - 强调文字颜色 2 2 6" xfId="1147"/>
    <cellStyle name="差_河南 缺口县区测算(地方填报) 2" xfId="1148"/>
    <cellStyle name="3_03-17_四区预算报人大" xfId="1149"/>
    <cellStyle name="20% - 强调文字颜色 2 3 2 2" xfId="1150"/>
    <cellStyle name="20% - 强调文字颜色 2 4" xfId="1151"/>
    <cellStyle name="差_行政(燃修费) 2 2" xfId="1152"/>
    <cellStyle name="40% - 着色 3 2 2" xfId="1153"/>
    <cellStyle name="20% - 强调文字颜色 3 2 2" xfId="1154"/>
    <cellStyle name="差_附表_2014省级收入及财力12.12（更新后） 2" xfId="1155"/>
    <cellStyle name="差_财政供养人员_财力性转移支付2010年预算参考数" xfId="1156"/>
    <cellStyle name="差_Sheet2 2" xfId="1157"/>
    <cellStyle name="³¬¼¶Á´½Ó" xfId="1158"/>
    <cellStyle name="好_行政（人员）_县市旗测算-新科目（含人口规模效应）_2014省级收入12.2（更新后） 2" xfId="1159"/>
    <cellStyle name="20% - 强调文字颜色 3 2 4" xfId="1160"/>
    <cellStyle name="差_07临沂 2 2" xfId="1161"/>
    <cellStyle name="3L1a_assumption(tj)" xfId="1162"/>
    <cellStyle name="好_410927000_台前县_省级财力12.12" xfId="1163"/>
    <cellStyle name="60% - 强调文字颜色 1 2 4 2" xfId="1164"/>
    <cellStyle name="20% - 强调文字颜色 3 2_3.2017全省支出" xfId="1165"/>
    <cellStyle name="差_03昭通" xfId="1166"/>
    <cellStyle name="20% - 着色 3 2" xfId="1167"/>
    <cellStyle name="差_行政公检法测算_不含人员经费系数_财力性转移支付2010年预算参考数" xfId="1168"/>
    <cellStyle name="常规 4_2008年横排表0721" xfId="1169"/>
    <cellStyle name="20% - 强调文字颜色 3 3 2 2" xfId="1170"/>
    <cellStyle name="40% - 强调文字颜色 6 2" xfId="1171"/>
    <cellStyle name="好 3 3" xfId="1172"/>
    <cellStyle name="差_测算结果_财力性转移支付2010年预算参考数 2" xfId="1173"/>
    <cellStyle name="Heading 4" xfId="1174"/>
    <cellStyle name="差_财力差异计算表(不含非农业区)_2014省级收入及财力12.12（更新后）" xfId="1175"/>
    <cellStyle name="20% - 强调文字颜色 3 4" xfId="1176"/>
    <cellStyle name="差_财力差异计算表(不含非农业区)_2014省级收入及财力12.12（更新后） 2" xfId="1177"/>
    <cellStyle name="20% - 强调文字颜色 3 4 2" xfId="1178"/>
    <cellStyle name="百_NJ17-08" xfId="1179"/>
    <cellStyle name="商品名称 2" xfId="1180"/>
    <cellStyle name="差_1" xfId="1181"/>
    <cellStyle name="3_04-19_四区预算报人大" xfId="1182"/>
    <cellStyle name="差_410927000_台前县_省级财力12.12" xfId="1183"/>
    <cellStyle name="Mon閠aire_!!!GO" xfId="1184"/>
    <cellStyle name="20% - 强调文字颜色 4 2" xfId="1185"/>
    <cellStyle name="好_2011年预算表格2010.12.9_2014省级收入及财力12.12（更新后） 2" xfId="1186"/>
    <cellStyle name="20% - 强调文字颜色 4 2 2" xfId="1187"/>
    <cellStyle name="jl" xfId="1188"/>
    <cellStyle name="20% - 强调文字颜色 4 2 5 2" xfId="1189"/>
    <cellStyle name="Header1" xfId="1190"/>
    <cellStyle name="差_河南 缺口县区测算(地方填报)_2014省级收入12.2（更新后） 2" xfId="1191"/>
    <cellStyle name="好_410927000_台前县" xfId="1192"/>
    <cellStyle name="强调文字颜色 5 2 2" xfId="1193"/>
    <cellStyle name="千位分隔 13" xfId="1194"/>
    <cellStyle name="百" xfId="1195"/>
    <cellStyle name="20% - 强调文字颜色 4 2 6" xfId="1196"/>
    <cellStyle name="差_省级明细_2016年预算草案1.13_2017年预算草案（债务）" xfId="1197"/>
    <cellStyle name="20% - 强调文字颜色 4 3" xfId="1198"/>
    <cellStyle name="Monétaire [0]_!!!GO" xfId="1199"/>
    <cellStyle name="20% - 强调文字颜色 4 3 2" xfId="1200"/>
    <cellStyle name="Model 2" xfId="1201"/>
    <cellStyle name="差_2017年预算草案（债务）" xfId="1202"/>
    <cellStyle name="好_云南省2008年转移支付测算——州市本级考核部分及政策性测算" xfId="1203"/>
    <cellStyle name="差_2_省级财力12.12" xfId="1204"/>
    <cellStyle name="20% - 强调文字颜色 4 3 3" xfId="1205"/>
    <cellStyle name="20% - 强调文字颜色 4 5 2" xfId="1206"/>
    <cellStyle name="20% - 强调文字颜色 5 2" xfId="1207"/>
    <cellStyle name="差_市辖区测算-新科目（20080626）_不含人员经费系数_省级财力12.12 2" xfId="1208"/>
    <cellStyle name="20% - 强调文字颜色 5 2 2" xfId="1209"/>
    <cellStyle name="好_县区合并测算20080423(按照各省比重）_县市旗测算-新科目（含人口规模效应）" xfId="1210"/>
    <cellStyle name="SAPBEXHLevel3" xfId="1211"/>
    <cellStyle name="40% - 着色 2" xfId="1212"/>
    <cellStyle name="差_卫生(按照总人口测算）—20080416_不含人员经费系数_2014省级收入及财力12.12（更新后）" xfId="1213"/>
    <cellStyle name="差_河南省----2009-05-21（补充数据）_2014省级收入12.2（更新后） 2" xfId="1214"/>
    <cellStyle name="20% - 着色 1_676C2921FD36F0E0E0500A0A061B1A75" xfId="1215"/>
    <cellStyle name="好_2008年支出调整_2014省级收入12.2（更新后） 2" xfId="1216"/>
    <cellStyle name="40% - 着色 3" xfId="1217"/>
    <cellStyle name="20% - 强调文字颜色 5 2 3" xfId="1218"/>
    <cellStyle name="40% - 着色 4" xfId="1219"/>
    <cellStyle name="20% - 强调文字颜色 5 2 4" xfId="1220"/>
    <cellStyle name="表标题 2" xfId="1221"/>
    <cellStyle name="差_22湖南_2014省级收入及财力12.12（更新后）" xfId="1222"/>
    <cellStyle name="差_2012年结余使用" xfId="1223"/>
    <cellStyle name="20% - 强调文字颜色 6 2_3.2017全省支出" xfId="1224"/>
    <cellStyle name="40% - 着色 5" xfId="1225"/>
    <cellStyle name="差_不含人员经费系数_2014省级收入及财力12.12（更新后）" xfId="1226"/>
    <cellStyle name="20% - 强调文字颜色 5 2 5" xfId="1227"/>
    <cellStyle name="差_测算结果汇总_2014省级收入及财力12.12（更新后） 2" xfId="1228"/>
    <cellStyle name="20% - 强调文字颜色 5 2 6" xfId="1229"/>
    <cellStyle name="差_县区合并测算20080423(按照各省比重）_不含人员经费系数_省级财力12.12 2" xfId="1230"/>
    <cellStyle name="C?AØ_¿?¾÷CoE² " xfId="1231"/>
    <cellStyle name="40% - 着色 6" xfId="1232"/>
    <cellStyle name="差_1110洱源县_2014省级收入及财力12.12（更新后） 2" xfId="1233"/>
    <cellStyle name="好_2009年省对市县转移支付测算表(9.27) 2" xfId="1234"/>
    <cellStyle name="好_11大理_财力性转移支付2010年预算参考数 2" xfId="1235"/>
    <cellStyle name="20% - 强调文字颜色 5 3" xfId="1236"/>
    <cellStyle name="20% - 强调文字颜色 5 3 2 2" xfId="1237"/>
    <cellStyle name="好_卫生(按照总人口测算）—20080416_不含人员经费系数_财力性转移支付2010年预算参考数" xfId="1238"/>
    <cellStyle name="20% - 强调文字颜色 5 4" xfId="1239"/>
    <cellStyle name="AeE­_INQUIRY ¿μ¾÷AßAø " xfId="1240"/>
    <cellStyle name="20% - 强调文字颜色 6 2" xfId="1241"/>
    <cellStyle name="60% - 强调文字颜色 6 2 4" xfId="1242"/>
    <cellStyle name="差_2_2014省级收入及财力12.12（更新后） 2" xfId="1243"/>
    <cellStyle name="差_县区合并测算20080423(按照各省比重）" xfId="1244"/>
    <cellStyle name="20% - 强调文字颜色 6 2 3" xfId="1245"/>
    <cellStyle name="20% - 强调文字颜色 6 2 5 2" xfId="1246"/>
    <cellStyle name="Format Number Column" xfId="1247"/>
    <cellStyle name="百_NJ17-62_四区预算报人大" xfId="1248"/>
    <cellStyle name="20% - 强调文字颜色 6 2 6" xfId="1249"/>
    <cellStyle name="差_县市旗测算-新科目（20080627）_不含人员经费系数 2" xfId="1250"/>
    <cellStyle name="Accent3 - 40%" xfId="1251"/>
    <cellStyle name="差_2006年30云南 2 2" xfId="1252"/>
    <cellStyle name="20% - 强调文字颜色 6 3 2" xfId="1253"/>
    <cellStyle name="好_卫生(按照总人口测算）—20080416_不含人员经费系数 2" xfId="1254"/>
    <cellStyle name="好_财政厅编制用表（2011年报省人大）_支出汇总" xfId="1255"/>
    <cellStyle name="20% - 着色 2 4" xfId="1256"/>
    <cellStyle name="60% - 强调文字颜色 6 3" xfId="1257"/>
    <cellStyle name="20% - 强调文字颜色 6 3 2 2" xfId="1258"/>
    <cellStyle name="20% - 强调文字颜色 6 3 3" xfId="1259"/>
    <cellStyle name="no dec" xfId="1260"/>
    <cellStyle name="差_河南省----2009-05-21（补充数据）_2014省级收入及财力12.12（更新后）" xfId="1261"/>
    <cellStyle name="PSHeading 2" xfId="1262"/>
    <cellStyle name="20% - 强调文字颜色 6 4 2" xfId="1263"/>
    <cellStyle name="差_Book1" xfId="1264"/>
    <cellStyle name="好_2007年收支情况及2008年收支预计表(汇总表)_省级财力12.12" xfId="1265"/>
    <cellStyle name="差_2011年预算表格2010.12.9_2013省级预算附表 2" xfId="1266"/>
    <cellStyle name="20% - 着色 3 4" xfId="1267"/>
    <cellStyle name="好_34青海_2014省级收入及财力12.12（更新后） 2" xfId="1268"/>
    <cellStyle name="差_商品交易所2006--2008年税收_2013省级预算附表 2" xfId="1269"/>
    <cellStyle name="差_其他部门(按照总人口测算）—20080416_2014省级收入及财力12.12（更新后）" xfId="1270"/>
    <cellStyle name="差_人员工资和公用经费3_2014省级收入及财力12.12（更新后） 2" xfId="1271"/>
    <cellStyle name="20% - 着色 1 2 3" xfId="1272"/>
    <cellStyle name="计算 4 2" xfId="1273"/>
    <cellStyle name="20% - 着色 2 2" xfId="1274"/>
    <cellStyle name="20% - 着色 2 2 2" xfId="1275"/>
    <cellStyle name="60% - 强调文字颜色 4 3" xfId="1276"/>
    <cellStyle name="20% - 着色 2 3" xfId="1277"/>
    <cellStyle name="差_5334_2006年迪庆县级财政报表附表" xfId="1278"/>
    <cellStyle name="Column Headings" xfId="1279"/>
    <cellStyle name="差_03昭通 2" xfId="1280"/>
    <cellStyle name="20% - 着色 3 2 2" xfId="1281"/>
    <cellStyle name="差_行政公检法测算_不含人员经费系数_财力性转移支付2010年预算参考数 2" xfId="1282"/>
    <cellStyle name="Date" xfId="1283"/>
    <cellStyle name="差_市辖区测算20080510_不含人员经费系数_2014省级收入12.2（更新后） 2" xfId="1284"/>
    <cellStyle name="差_2009年财力测算情况11.19_2017年常委会" xfId="1285"/>
    <cellStyle name="20% - 着色 3 2 3" xfId="1286"/>
    <cellStyle name="差_分县成本差异系数_不含人员经费系数_2014省级收入12.2（更新后） 2" xfId="1287"/>
    <cellStyle name="60% - 着色 2 2" xfId="1288"/>
    <cellStyle name="差_28四川_2014省级收入12.2（更新后）" xfId="1289"/>
    <cellStyle name="差_商品交易所2006--2008年税收_2014省级收入12.2（更新后）" xfId="1290"/>
    <cellStyle name="差_2011年预算表格2010.12.9_2014省级收入12.2（更新后）" xfId="1291"/>
    <cellStyle name="20% - 着色 3 3" xfId="1292"/>
    <cellStyle name="差_14安徽_2014省级收入及财力12.12（更新后）" xfId="1293"/>
    <cellStyle name="Euro" xfId="1294"/>
    <cellStyle name="20% - 着色 4 2 3" xfId="1295"/>
    <cellStyle name="强调文字颜色 3 3 2" xfId="1296"/>
    <cellStyle name="差_缺口消化情况_2014省级收入及财力12.12（更新后）" xfId="1297"/>
    <cellStyle name="e鯪9Y_x000b_" xfId="1298"/>
    <cellStyle name="20% - 着色 4 3" xfId="1299"/>
    <cellStyle name="差_2006年34青海_2014省级收入12.2（更新后） 2" xfId="1300"/>
    <cellStyle name="差_行政(燃修费)_2014省级收入12.2（更新后）" xfId="1301"/>
    <cellStyle name="好_行政（人员）_财力性转移支付2010年预算参考数" xfId="1302"/>
    <cellStyle name="差_其他部门(按照总人口测算）—20080416_不含人员经费系数_2014省级收入12.2（更新后） 2" xfId="1303"/>
    <cellStyle name="20% - 着色 4 4" xfId="1304"/>
    <cellStyle name="差_2008年财政收支预算草案(1.4)_基金汇总" xfId="1305"/>
    <cellStyle name="40% - Accent1" xfId="1306"/>
    <cellStyle name="好_28四川_2014省级收入及财力12.12（更新后）" xfId="1307"/>
    <cellStyle name="20% - 着色 5 2" xfId="1308"/>
    <cellStyle name="差_省级明细_23" xfId="1309"/>
    <cellStyle name="KPMG Heading 4" xfId="1310"/>
    <cellStyle name="好_1110洱源县" xfId="1311"/>
    <cellStyle name="好_28四川_2014省级收入及财力12.12（更新后） 2" xfId="1312"/>
    <cellStyle name="20% - 着色 5 2 2" xfId="1313"/>
    <cellStyle name="差_省级明细_23 2" xfId="1314"/>
    <cellStyle name="20% - 着色 5 2 3" xfId="1315"/>
    <cellStyle name="差_省级明细_23 3" xfId="1316"/>
    <cellStyle name="好_14安徽_2014省级收入12.2（更新后） 2" xfId="1317"/>
    <cellStyle name="差_省级明细_副本最新" xfId="1318"/>
    <cellStyle name="60% - 强调文字颜色 4 4 2" xfId="1319"/>
    <cellStyle name="40% - Accent3" xfId="1320"/>
    <cellStyle name="标题 1 3_1.3日 2017年预算草案 - 副本" xfId="1321"/>
    <cellStyle name="20% - 着色 5 4" xfId="1322"/>
    <cellStyle name="百_NJ18-03_四区预算报人大" xfId="1323"/>
    <cellStyle name="一般_0301-200212-HKD" xfId="1324"/>
    <cellStyle name="40% - 强调文字颜色 6 3 3" xfId="1325"/>
    <cellStyle name="差_2006年水利统计指标统计表_2014省级收入12.2（更新后）" xfId="1326"/>
    <cellStyle name="好_财政供养人员_财力性转移支付2010年预算参考数 2" xfId="1327"/>
    <cellStyle name="20% - 着色 5_676C2921FD36F0E0E0500A0A061B1A75" xfId="1328"/>
    <cellStyle name="好_表一_省级财力12.12" xfId="1329"/>
    <cellStyle name="20% - 着色 6 2 2" xfId="1330"/>
    <cellStyle name="20% - 着色 6 2 3" xfId="1331"/>
    <cellStyle name="差_农林水和城市维护标准支出20080505－县区合计_民生政策最低支出需求_省级财力12.12 2" xfId="1332"/>
    <cellStyle name="差_33甘肃 2" xfId="1333"/>
    <cellStyle name="20% - 着色 6_676C2921FD36F0E0E0500A0A061B1A75" xfId="1334"/>
    <cellStyle name="差_2007年收支情况及2008年收支预计表(汇总表)" xfId="1335"/>
    <cellStyle name="3?" xfId="1336"/>
    <cellStyle name="Comma  - Style3" xfId="1337"/>
    <cellStyle name="3_四区预算报人大" xfId="1338"/>
    <cellStyle name="Header1 2" xfId="1339"/>
    <cellStyle name="40% - 强调文字颜色 1 4" xfId="1340"/>
    <cellStyle name="3?ê" xfId="1341"/>
    <cellStyle name="3_04-19" xfId="1342"/>
    <cellStyle name="40% - 强调文字颜色 5 3 2" xfId="1343"/>
    <cellStyle name="好 2 4 2" xfId="1344"/>
    <cellStyle name="3_2005-18_四区预算报人大" xfId="1345"/>
    <cellStyle name="好_2010年收入预测表（20091230)）" xfId="1346"/>
    <cellStyle name="好_其他部门(按照总人口测算）—20080416" xfId="1347"/>
    <cellStyle name="差_市辖区测算-新科目（20080626）_县市旗测算-新科目（含人口规模效应）_2014省级收入12.2（更新后）" xfId="1348"/>
    <cellStyle name="3_2005-19" xfId="1349"/>
    <cellStyle name="差_财政厅编制用表（2011年报省人大）_支出汇总" xfId="1350"/>
    <cellStyle name="差_县市旗测算-新科目（20080627）_不含人员经费系数_财力性转移支付2010年预算参考数" xfId="1351"/>
    <cellStyle name="3_封面" xfId="1352"/>
    <cellStyle name="差_文体广播事业(按照总人口测算）—20080416_县市旗测算-新科目（含人口规模效应）_2014省级收入12.2（更新后）" xfId="1353"/>
    <cellStyle name="强调文字颜色 2 3" xfId="1354"/>
    <cellStyle name="3_封面_四区预算报人大" xfId="1355"/>
    <cellStyle name="差_20160105省级2016年预算情况表（最新）_2017年预算草案（债务）" xfId="1356"/>
    <cellStyle name="3¡" xfId="1357"/>
    <cellStyle name="好_财政厅编制用表（2011年报省人大）_2013省级预算附表 2" xfId="1358"/>
    <cellStyle name="差_分县成本差异系数_2014省级收入12.2（更新后） 2" xfId="1359"/>
    <cellStyle name="³£" xfId="1360"/>
    <cellStyle name="3￡1" xfId="1361"/>
    <cellStyle name="Normal_!!!GO" xfId="1362"/>
    <cellStyle name="差_财政供养人员_财力性转移支付2010年预算参考数 2" xfId="1363"/>
    <cellStyle name="³¬¼¶Á´½Ó 2" xfId="1364"/>
    <cellStyle name="PrePop Units (2)" xfId="1365"/>
    <cellStyle name="差_2007年结算已定项目对账单_2014省级收入12.2（更新后） 2" xfId="1366"/>
    <cellStyle name="差_07临沂 2" xfId="1367"/>
    <cellStyle name="60% - 强调文字颜色 5 2_3.2017全省支出" xfId="1368"/>
    <cellStyle name="好_2012年省级平衡简表（用） 2" xfId="1369"/>
    <cellStyle name="3f1?0]_assumption(tj))" xfId="1370"/>
    <cellStyle name="60% - 强调文字颜色 1 2 4" xfId="1371"/>
    <cellStyle name="差_市辖区测算20080510_2014省级收入12.2（更新后）" xfId="1372"/>
    <cellStyle name="差_县市旗测算20080508_财力性转移支付2010年预算参考数 2" xfId="1373"/>
    <cellStyle name="好_山东省民生支出标准" xfId="1374"/>
    <cellStyle name="40% - Accent4" xfId="1375"/>
    <cellStyle name="Normal - Style1" xfId="1376"/>
    <cellStyle name="40% - Accent5" xfId="1377"/>
    <cellStyle name="add" xfId="1378"/>
    <cellStyle name="AeE­ [0]_INQUIRY ¿μ¾÷AßAø " xfId="1379"/>
    <cellStyle name="好_20河南(财政部2010年县级基本财力测算数据)_2014省级收入12.2（更新后）" xfId="1380"/>
    <cellStyle name="差_2006年27重庆_2014省级收入及财力12.12（更新后） 2" xfId="1381"/>
    <cellStyle name="40% - 强调文字颜色 4 3 2 2" xfId="1382"/>
    <cellStyle name="差_县市旗测算-新科目（20080626）_不含人员经费系数 2" xfId="1383"/>
    <cellStyle name="差_12滨州 2 2" xfId="1384"/>
    <cellStyle name="40% - 强调文字颜色 1 2" xfId="1385"/>
    <cellStyle name="百_NJ18-01" xfId="1386"/>
    <cellStyle name="40% - 强调文字颜色 1 2 2" xfId="1387"/>
    <cellStyle name="好_20河南" xfId="1388"/>
    <cellStyle name="Calc Units (1)" xfId="1389"/>
    <cellStyle name="百_NJ18-02" xfId="1390"/>
    <cellStyle name="40% - 强调文字颜色 1 2 3" xfId="1391"/>
    <cellStyle name="百_NJ18-04" xfId="1392"/>
    <cellStyle name="40% - 强调文字颜色 1 2 5" xfId="1393"/>
    <cellStyle name="差_2011年全省及省级预计2011-12-12_收入汇总" xfId="1394"/>
    <cellStyle name="t_HVAC Equipment (3)" xfId="1395"/>
    <cellStyle name="40% - 强调文字颜色 1 2 5 2" xfId="1396"/>
    <cellStyle name="40% - 强调文字颜色 5 2 4" xfId="1397"/>
    <cellStyle name="差_2_2014省级收入12.2（更新后）" xfId="1398"/>
    <cellStyle name="40% - 强调文字颜色 1 2_3.2017全省支出" xfId="1399"/>
    <cellStyle name="差_不含人员经费系数" xfId="1400"/>
    <cellStyle name="40% - 强调文字颜色 1 3 2" xfId="1401"/>
    <cellStyle name="差_省级明细_2017年预算草案（债务）" xfId="1402"/>
    <cellStyle name="40% - 强调文字颜色 5 2_3.2017全省支出" xfId="1403"/>
    <cellStyle name="40% - 强调文字颜色 1 3 3" xfId="1404"/>
    <cellStyle name="差_1_财力性转移支付2010年预算参考数" xfId="1405"/>
    <cellStyle name="40% - 强调文字颜色 1 4 2" xfId="1406"/>
    <cellStyle name="百_NJ17-33_四区预算报人大" xfId="1407"/>
    <cellStyle name="百_NJ17-28_四区预算报人大" xfId="1408"/>
    <cellStyle name="40% - 强调文字颜色 1 5" xfId="1409"/>
    <cellStyle name="差_商品交易所2006--2008年税收_支出汇总" xfId="1410"/>
    <cellStyle name="差_省级明细_代编表" xfId="1411"/>
    <cellStyle name="差_2011年预算表格2010.12.9_支出汇总" xfId="1412"/>
    <cellStyle name="40% - 强调文字颜色 1 5 2" xfId="1413"/>
    <cellStyle name="差_省级明细_代编表 2" xfId="1414"/>
    <cellStyle name="40% - 强调文字颜色 2 2 3" xfId="1415"/>
    <cellStyle name="40% - 强调文字颜色 2 2 4" xfId="1416"/>
    <cellStyle name="百_2005-19_四区预算报人大" xfId="1417"/>
    <cellStyle name="好_20 2007年河南结算单_2013省级预算附表" xfId="1418"/>
    <cellStyle name="好_县区合并测算20080423(按照各省比重）_民生政策最低支出需求" xfId="1419"/>
    <cellStyle name="40% - 强调文字颜色 2 2 5" xfId="1420"/>
    <cellStyle name="好_20 2007年河南结算单_2013省级预算附表 2" xfId="1421"/>
    <cellStyle name="好_县区合并测算20080423(按照各省比重）_民生政策最低支出需求 2" xfId="1422"/>
    <cellStyle name="40% - 强调文字颜色 2 2 5 2" xfId="1423"/>
    <cellStyle name="40% - 强调文字颜色 2 2 6" xfId="1424"/>
    <cellStyle name="好_6.2017省本级支出 2" xfId="1425"/>
    <cellStyle name="差_2006年33甘肃" xfId="1426"/>
    <cellStyle name="40% - 强调文字颜色 2 3 2" xfId="1427"/>
    <cellStyle name="差_县区合并测算20080423(按照各省比重）_不含人员经费系数_省级财力12.12" xfId="1428"/>
    <cellStyle name="差_2006年33甘肃 2" xfId="1429"/>
    <cellStyle name="40% - 强调文字颜色 2 3 2 2" xfId="1430"/>
    <cellStyle name="差_省级明细_Book1_收入汇总" xfId="1431"/>
    <cellStyle name="40% - 强调文字颜色 2 3 3" xfId="1432"/>
    <cellStyle name="差_2007一般预算支出口径剔除表_财力性转移支付2010年预算参考数" xfId="1433"/>
    <cellStyle name="差_市辖区测算20080510_县市旗测算-新科目（含人口规模效应）_2014省级收入及财力12.12（更新后） 2" xfId="1434"/>
    <cellStyle name="差_省级明细_23_收入汇总" xfId="1435"/>
    <cellStyle name="Header2 2" xfId="1436"/>
    <cellStyle name="40% - 强调文字颜色 2 4" xfId="1437"/>
    <cellStyle name="40% - 强调文字颜色 2 4 2" xfId="1438"/>
    <cellStyle name="40% - 强调文字颜色 3 2 4" xfId="1439"/>
    <cellStyle name="差_成本差异系数（含人口规模）_财力性转移支付2010年预算参考数 2" xfId="1440"/>
    <cellStyle name="40% - 强调文字颜色 3 2 5" xfId="1441"/>
    <cellStyle name="差_市辖区测算20080510" xfId="1442"/>
    <cellStyle name="40% - 强调文字颜色 3 2 5 2" xfId="1443"/>
    <cellStyle name="差_市辖区测算20080510 2" xfId="1444"/>
    <cellStyle name="差_2009年财力测算情况11.19_收入汇总" xfId="1445"/>
    <cellStyle name="好_Sheet1_1" xfId="1446"/>
    <cellStyle name="40% - 强调文字颜色 3 2 6" xfId="1447"/>
    <cellStyle name="差_表一_2014省级收入12.2（更新后）" xfId="1448"/>
    <cellStyle name="40% - 强调文字颜色 3 2_3.2017全省支出" xfId="1449"/>
    <cellStyle name="KPMG Normal" xfId="1450"/>
    <cellStyle name="差_2008年支出调整_财力性转移支付2010年预算参考数 2" xfId="1451"/>
    <cellStyle name="40% - 强调文字颜色 3 3" xfId="1452"/>
    <cellStyle name="常规 25" xfId="1453"/>
    <cellStyle name="常规 30" xfId="1454"/>
    <cellStyle name="40% - 强调文字颜色 3 3 2" xfId="1455"/>
    <cellStyle name="差_2008年财政收支预算草案(1.4) 3" xfId="1456"/>
    <cellStyle name="Input" xfId="1457"/>
    <cellStyle name="常规 26" xfId="1458"/>
    <cellStyle name="常规 31" xfId="1459"/>
    <cellStyle name="40% - 强调文字颜色 3 3 3" xfId="1460"/>
    <cellStyle name="40% - 强调文字颜色 3 4" xfId="1461"/>
    <cellStyle name="PrePop Units (0)" xfId="1462"/>
    <cellStyle name="40% - 强调文字颜色 3 4 2" xfId="1463"/>
    <cellStyle name="40% - 强调文字颜色 3 5 2" xfId="1464"/>
    <cellStyle name="40% - 强调文字颜色 4 2" xfId="1465"/>
    <cellStyle name="差_省级明细_代编全省支出预算修改_基金汇总" xfId="1466"/>
    <cellStyle name="差_危改资金测算_2014省级收入12.2（更新后）" xfId="1467"/>
    <cellStyle name="Ç§·" xfId="1468"/>
    <cellStyle name="差_危改资金测算_2014省级收入12.2（更新后） 2" xfId="1469"/>
    <cellStyle name="差_09黑龙江_财力性转移支付2010年预算参考数" xfId="1470"/>
    <cellStyle name="Ç§· 2" xfId="1471"/>
    <cellStyle name="差_基金安排表" xfId="1472"/>
    <cellStyle name="40% - 强调文字颜色 4 2 2" xfId="1473"/>
    <cellStyle name="40% - 强调文字颜色 4 2 3" xfId="1474"/>
    <cellStyle name="差_河南 缺口县区测算(地方填报白) 2" xfId="1475"/>
    <cellStyle name="差_县区合并测算20080423(按照各省比重）_不含人员经费系数_财力性转移支付2010年预算参考数" xfId="1476"/>
    <cellStyle name="差_3.2017全省支出" xfId="1477"/>
    <cellStyle name="40% - 强调文字颜色 4 2 5" xfId="1478"/>
    <cellStyle name="差_3.2017全省支出 2" xfId="1479"/>
    <cellStyle name="40% - 强调文字颜色 4 2 5 2" xfId="1480"/>
    <cellStyle name="好_2010年收入预测表（20091218)）_支出汇总" xfId="1481"/>
    <cellStyle name="HEADING1" xfId="1482"/>
    <cellStyle name="40% - 强调文字颜色 4 2_3.2017全省支出" xfId="1483"/>
    <cellStyle name="差_12滨州" xfId="1484"/>
    <cellStyle name="40% - 强调文字颜色 4 3" xfId="1485"/>
    <cellStyle name="好_行政公检法测算_2014省级收入及财力12.12（更新后）" xfId="1486"/>
    <cellStyle name="40% - 强调文字颜色 4 4 2" xfId="1487"/>
    <cellStyle name="40% - 强调文字颜色 4 5" xfId="1488"/>
    <cellStyle name="差_省级明细_副本最新_2017年预算草案（债务）" xfId="1489"/>
    <cellStyle name="40% - 强调文字颜色 4 5 2" xfId="1490"/>
    <cellStyle name="40% - 强调文字颜色 5 2" xfId="1491"/>
    <cellStyle name="好 2 3" xfId="1492"/>
    <cellStyle name="差_行政(燃修费)_民生政策最低支出需求 2" xfId="1493"/>
    <cellStyle name="40% - 强调文字颜色 5 2 2" xfId="1494"/>
    <cellStyle name="差_县区合并测算20080423(按照各省比重）_民生政策最低支出需求_省级财力12.12" xfId="1495"/>
    <cellStyle name="40% - 强调文字颜色 5 2 3" xfId="1496"/>
    <cellStyle name="40% - 强调文字颜色 5 2 5" xfId="1497"/>
    <cellStyle name="差_省级明细_代编全省支出预算修改 2" xfId="1498"/>
    <cellStyle name="差_Xl0000068_收入汇总" xfId="1499"/>
    <cellStyle name="差_教育(按照总人口测算）—20080416_民生政策最低支出需求_财力性转移支付2010年预算参考数" xfId="1500"/>
    <cellStyle name="好_市辖区测算-新科目（20080626）_不含人员经费系数" xfId="1501"/>
    <cellStyle name="40% - 强调文字颜色 5 2 5 2" xfId="1502"/>
    <cellStyle name="强调文字颜色 4 3 2 2" xfId="1503"/>
    <cellStyle name="Norma,_laroux_4_营业在建 (2)_E21" xfId="1504"/>
    <cellStyle name="40% - 强调文字颜色 5 2 6" xfId="1505"/>
    <cellStyle name="差_省级明细_代编全省支出预算修改 3" xfId="1506"/>
    <cellStyle name="40% - 强调文字颜色 5 3" xfId="1507"/>
    <cellStyle name="好 2 4" xfId="1508"/>
    <cellStyle name="差_21.2017年全省基金收入" xfId="1509"/>
    <cellStyle name="Sheet Head" xfId="1510"/>
    <cellStyle name="强调文字颜色 4 3 3" xfId="1511"/>
    <cellStyle name="40% - 强调文字颜色 5 3 2 2" xfId="1512"/>
    <cellStyle name="差_2010省对市县转移支付测算表(10-21）_2014省级收入12.2（更新后） 2" xfId="1513"/>
    <cellStyle name="差_分析缺口率_2014省级收入及财力12.12（更新后）" xfId="1514"/>
    <cellStyle name="40% - 强调文字颜色 5 3 3" xfId="1515"/>
    <cellStyle name="Ç§·öî» 2" xfId="1516"/>
    <cellStyle name="差_省级明细_复件 表19（梁蕊发）" xfId="1517"/>
    <cellStyle name="好_34青海_省级财力12.12 2" xfId="1518"/>
    <cellStyle name="40% - 强调文字颜色 5 4" xfId="1519"/>
    <cellStyle name="差_县市旗测算-新科目（20080626）_不含人员经费系数_财力性转移支付2010年预算参考数" xfId="1520"/>
    <cellStyle name="好 2 5" xfId="1521"/>
    <cellStyle name="40% - 强调文字颜色 5 4 2" xfId="1522"/>
    <cellStyle name="差_县市旗测算-新科目（20080626）_不含人员经费系数_财力性转移支付2010年预算参考数 2" xfId="1523"/>
    <cellStyle name="差_省级明细_Book3" xfId="1524"/>
    <cellStyle name="40% - 强调文字颜色 6 2 2" xfId="1525"/>
    <cellStyle name="好 3 3 2" xfId="1526"/>
    <cellStyle name="40% - 强调文字颜色 6 2 3" xfId="1527"/>
    <cellStyle name="差_转移支付_2014省级收入及财力12.12（更新后）" xfId="1528"/>
    <cellStyle name="40% - 强调文字颜色 6 2 4" xfId="1529"/>
    <cellStyle name="SAPBEXHLevel0" xfId="1530"/>
    <cellStyle name="40% - 强调文字颜色 6 2 5" xfId="1531"/>
    <cellStyle name="差_人员工资和公用经费_财力性转移支付2010年预算参考数" xfId="1532"/>
    <cellStyle name="差_20171126--2018年省级收入预算（打印）" xfId="1533"/>
    <cellStyle name="SAPBEXHLevel1" xfId="1534"/>
    <cellStyle name="40% - 强调文字颜色 6 2 6" xfId="1535"/>
    <cellStyle name="差_县区合并测算20080421_财力性转移支付2010年预算参考数 2" xfId="1536"/>
    <cellStyle name="SAPBEXHLevel2" xfId="1537"/>
    <cellStyle name="差_汇总表4_财力性转移支付2010年预算参考数 2" xfId="1538"/>
    <cellStyle name="差_2.2017全省收入 2" xfId="1539"/>
    <cellStyle name="40% - 着色 1" xfId="1540"/>
    <cellStyle name="千位" xfId="1541"/>
    <cellStyle name="40% - 强调文字颜色 6 3" xfId="1542"/>
    <cellStyle name="好 3 4" xfId="1543"/>
    <cellStyle name="好_下文" xfId="1544"/>
    <cellStyle name="40% - 强调文字颜色 6 3 2" xfId="1545"/>
    <cellStyle name="差_其他部门(按照总人口测算）—20080416_县市旗测算-新科目（含人口规模效应）_财力性转移支付2010年预算参考数" xfId="1546"/>
    <cellStyle name="好_下文 2" xfId="1547"/>
    <cellStyle name="40% - 强调文字颜色 6 3 2 2" xfId="1548"/>
    <cellStyle name="百_NJ17-19_四区预算报人大" xfId="1549"/>
    <cellStyle name="差_教育(按照总人口测算）—20080416_不含人员经费系数_2014省级收入12.2（更新后） 2" xfId="1550"/>
    <cellStyle name="60% - 强调文字颜色 4 2 2" xfId="1551"/>
    <cellStyle name="40% - 强调文字颜色 6 4" xfId="1552"/>
    <cellStyle name="40% - 强调文字颜色 6 4 2" xfId="1553"/>
    <cellStyle name="差_2007年结算已定项目对账单_省级财力12.12" xfId="1554"/>
    <cellStyle name="40% - 强调文字颜色 6 5 2" xfId="1555"/>
    <cellStyle name="好_2007年一般预算支出剔除_2014省级收入12.2（更新后）" xfId="1556"/>
    <cellStyle name="40% - 着色 1 2" xfId="1557"/>
    <cellStyle name="40% - 着色 1 2 2" xfId="1558"/>
    <cellStyle name="好_农林水和城市维护标准支出20080505－县区合计_民生政策最低支出需求_财力性转移支付2010年预算参考数" xfId="1559"/>
    <cellStyle name="Milliers_!!!GO" xfId="1560"/>
    <cellStyle name="好_成本差异系数_省级财力12.12 2" xfId="1561"/>
    <cellStyle name="40% - 着色 2 3" xfId="1562"/>
    <cellStyle name="差_2007年中央财政与河南省财政年终决算结算单_省级财力12.12" xfId="1563"/>
    <cellStyle name="40% - 着色 2 4" xfId="1564"/>
    <cellStyle name="category" xfId="1565"/>
    <cellStyle name="好_2007年结算已定项目对账单_2013省级预算附表" xfId="1566"/>
    <cellStyle name="差_缺口消化情况_省级财力12.12" xfId="1567"/>
    <cellStyle name="40% - 着色 1 2 3" xfId="1568"/>
    <cellStyle name="40% - 着色 1 3" xfId="1569"/>
    <cellStyle name="40% - 着色 1 4" xfId="1570"/>
    <cellStyle name="差_文体广播事业(按照总人口测算）—20080416_不含人员经费系数_2014省级收入12.2（更新后） 2" xfId="1571"/>
    <cellStyle name="差_34青海_1_省级财力12.12" xfId="1572"/>
    <cellStyle name="Mon　aire_AR1194MPL" xfId="1573"/>
    <cellStyle name="40% - 着色 1_676C2921FD36F0E0E0500A0A061B1A75" xfId="1574"/>
    <cellStyle name="好_不含人员经费系数_2014省级收入12.2（更新后） 2" xfId="1575"/>
    <cellStyle name="40% - 着色 2 2 2" xfId="1576"/>
    <cellStyle name="编号 2" xfId="1577"/>
    <cellStyle name="差_行政（人员） 2 2" xfId="1578"/>
    <cellStyle name="好_2007年中央财政与河南省财政年终决算结算单_附表1-6" xfId="1579"/>
    <cellStyle name="40% - 着色 2 2 3" xfId="1580"/>
    <cellStyle name="40% - 着色 3 2" xfId="1581"/>
    <cellStyle name="SAPBEXHLevel2X" xfId="1582"/>
    <cellStyle name="差_行政(燃修费) 2" xfId="1583"/>
    <cellStyle name="差_教育(按照总人口测算）—20080416_县市旗测算-新科目（含人口规模效应）_2014省级收入及财力12.12（更新后）" xfId="1584"/>
    <cellStyle name="好_2016省级收入1.3" xfId="1585"/>
    <cellStyle name="40% - 着色 3 3" xfId="1586"/>
    <cellStyle name="差_34青海_1_省级财力12.12 2" xfId="1587"/>
    <cellStyle name="40% - 着色 3_676C2921FD36F0E0E0500A0A061B1A75" xfId="1588"/>
    <cellStyle name="60% - 着色 2 3" xfId="1589"/>
    <cellStyle name="好_2006年28四川_2014省级收入12.2（更新后） 2" xfId="1590"/>
    <cellStyle name="差_市辖区测算-新科目（20080626）_民生政策最低支出需求" xfId="1591"/>
    <cellStyle name="差_2006年28四川_2014省级收入12.2（更新后） 2" xfId="1592"/>
    <cellStyle name="40% - 着色 4 2 2" xfId="1593"/>
    <cellStyle name="40% - 着色 4 2 3" xfId="1594"/>
    <cellStyle name="Mon閠aire [0]_!!!GO" xfId="1595"/>
    <cellStyle name="差_县市旗测算20080508_民生政策最低支出需求_财力性转移支付2010年预算参考数" xfId="1596"/>
    <cellStyle name="40% - 着色 4 3" xfId="1597"/>
    <cellStyle name="差_农林水和城市维护标准支出20080505－县区合计_县市旗测算-新科目（含人口规模效应）_财力性转移支付2010年预算参考数" xfId="1598"/>
    <cellStyle name="差_云南 缺口县区测算(地方填报)_2014省级收入及财力12.12（更新后） 2" xfId="1599"/>
    <cellStyle name="差_测算结果 2" xfId="1600"/>
    <cellStyle name="40% - 着色 4 4" xfId="1601"/>
    <cellStyle name="40% - 着色 5 2 2" xfId="1602"/>
    <cellStyle name="差_2007年中央财政与河南省财政年终决算结算单_基金汇总" xfId="1603"/>
    <cellStyle name="百_封面_四区预算报人大" xfId="1604"/>
    <cellStyle name="40% - 着色 5 2 3" xfId="1605"/>
    <cellStyle name="差_省属监狱人员级别表(驻外)_基金汇总" xfId="1606"/>
    <cellStyle name="40% - 着色 5 3" xfId="1607"/>
    <cellStyle name="好_复件 2012年地方财政公共预算分级平衡情况表" xfId="1608"/>
    <cellStyle name="差_Sheet1 2" xfId="1609"/>
    <cellStyle name="差_省电力2008年 工作表_基金汇总" xfId="1610"/>
    <cellStyle name="好_30云南_1_财力性转移支付2010年预算参考数 2" xfId="1611"/>
    <cellStyle name="40% - 着色 5_676C2921FD36F0E0E0500A0A061B1A75" xfId="1612"/>
    <cellStyle name="60% - 强调文字颜色 4 2 5" xfId="1613"/>
    <cellStyle name="差_成本差异系数_财力性转移支付2010年预算参考数" xfId="1614"/>
    <cellStyle name="差_县市旗测算20080508_县市旗测算-新科目（含人口规模效应）_2014省级收入12.2（更新后）" xfId="1615"/>
    <cellStyle name="40% - 着色 6 2" xfId="1616"/>
    <cellStyle name="40% - 着色 6_676C2921FD36F0E0E0500A0A061B1A75" xfId="1617"/>
    <cellStyle name="差_市辖区测算-新科目（20080626）_不含人员经费系数" xfId="1618"/>
    <cellStyle name="差_市辖区测算-新科目（20080626）_县市旗测算-新科目（含人口规模效应）_省级财力12.12 2" xfId="1619"/>
    <cellStyle name="60% - Accent1" xfId="1620"/>
    <cellStyle name="60% - Accent2" xfId="1621"/>
    <cellStyle name="好_2011年预算表格2010.12.9 2" xfId="1622"/>
    <cellStyle name="好_34青海 2 2" xfId="1623"/>
    <cellStyle name="好_商品交易所2006--2008年税收 2" xfId="1624"/>
    <cellStyle name="好_20河南_省级财力12.12" xfId="1625"/>
    <cellStyle name="60% - Accent5" xfId="1626"/>
    <cellStyle name="强调文字颜色 4 2" xfId="1627"/>
    <cellStyle name="差_Material reprot In Mar" xfId="1628"/>
    <cellStyle name="t" xfId="1629"/>
    <cellStyle name="好_检验表" xfId="1630"/>
    <cellStyle name="差_分县成本差异系数_民生政策最低支出需求 2" xfId="1631"/>
    <cellStyle name="60% - Accent6" xfId="1632"/>
    <cellStyle name="60% - 强调文字颜色 1 2" xfId="1633"/>
    <cellStyle name="60% - 强调文字颜色 1 2 2" xfId="1634"/>
    <cellStyle name="60% - 强调文字颜色 1 2 3" xfId="1635"/>
    <cellStyle name="60% - 强调文字颜色 1 2 5" xfId="1636"/>
    <cellStyle name="ColLevel_0" xfId="1637"/>
    <cellStyle name="差_人员工资和公用经费_2014省级收入12.2（更新后） 2" xfId="1638"/>
    <cellStyle name="60% - 强调文字颜色 1 2_3.2017全省支出" xfId="1639"/>
    <cellStyle name="60% - 强调文字颜色 1 3" xfId="1640"/>
    <cellStyle name="60% - 强调文字颜色 1 3 2 2" xfId="1641"/>
    <cellStyle name="好_2013省级预算附表" xfId="1642"/>
    <cellStyle name="Milliers [0]_!!!GO" xfId="1643"/>
    <cellStyle name="60% - 强调文字颜色 1 4" xfId="1644"/>
    <cellStyle name="差_电力公司增值税划转_2014省级收入12.2（更新后）" xfId="1645"/>
    <cellStyle name="好_省级明细 2" xfId="1646"/>
    <cellStyle name="差_成本差异系数 2" xfId="1647"/>
    <cellStyle name="60% - 强调文字颜色 1 4 2" xfId="1648"/>
    <cellStyle name="差_电力公司增值税划转_2014省级收入12.2（更新后） 2" xfId="1649"/>
    <cellStyle name="差_成本差异系数 2 2" xfId="1650"/>
    <cellStyle name="差_县市旗测算-新科目（20080626）_不含人员经费系数_省级财力12.12" xfId="1651"/>
    <cellStyle name="强调文字颜色 5 2_3.2017全省支出" xfId="1652"/>
    <cellStyle name="标题 4 2 3" xfId="1653"/>
    <cellStyle name="60% - 强调文字颜色 2 2 2" xfId="1654"/>
    <cellStyle name="差_复件 复件 2010年预算表格－2010-03-26-（含表间 公式）_2014省级收入及财力12.12（更新后） 2" xfId="1655"/>
    <cellStyle name="差_省级明细_全省预算代编 2" xfId="1656"/>
    <cellStyle name="Calc Units (0)" xfId="1657"/>
    <cellStyle name="差_财政厅编制用表（2011年报省人大）_2014省级收入12.2（更新后） 2" xfId="1658"/>
    <cellStyle name="60% - 强调文字颜色 2 2 3" xfId="1659"/>
    <cellStyle name="差_省级明细_全省预算代编 3" xfId="1660"/>
    <cellStyle name="SAPBEXaggData" xfId="1661"/>
    <cellStyle name="Calc Currency (2)" xfId="1662"/>
    <cellStyle name="差_行政(燃修费)_民生政策最低支出需求_2014省级收入12.2（更新后） 2" xfId="1663"/>
    <cellStyle name="差_2006年27重庆" xfId="1664"/>
    <cellStyle name="好_行政（人员）_不含人员经费系数_2014省级收入及财力12.12（更新后）" xfId="1665"/>
    <cellStyle name="60% - 强调文字颜色 2 2 4" xfId="1666"/>
    <cellStyle name="差_2006年27重庆 2" xfId="1667"/>
    <cellStyle name="好_行政（人员）_不含人员经费系数_2014省级收入及财力12.12（更新后） 2" xfId="1668"/>
    <cellStyle name="60% - 强调文字颜色 2 2 4 2" xfId="1669"/>
    <cellStyle name="差_2008年财政收支预算草案(1.4)_2017年预算草案（债务）" xfId="1670"/>
    <cellStyle name="好_2007年中央财政与河南省财政年终决算结算单_2013省级预算附表 2" xfId="1671"/>
    <cellStyle name="60% - 强调文字颜色 2 2 5" xfId="1672"/>
    <cellStyle name="60% - 强调文字颜色 2 2_3.2017全省支出" xfId="1673"/>
    <cellStyle name="差_安徽 缺口县区测算(地方填报)1_财力性转移支付2010年预算参考数 2" xfId="1674"/>
    <cellStyle name="差_30云南_1_省级财力12.12" xfId="1675"/>
    <cellStyle name="60% - 强调文字颜色 2 3 2" xfId="1676"/>
    <cellStyle name="注释 2" xfId="1677"/>
    <cellStyle name="差_20河南_2014省级收入及财力12.12（更新后）" xfId="1678"/>
    <cellStyle name="差_30云南_1_省级财力12.12 2" xfId="1679"/>
    <cellStyle name="60% - 强调文字颜色 2 3 2 2" xfId="1680"/>
    <cellStyle name="注释 2 2" xfId="1681"/>
    <cellStyle name="差_20河南_2014省级收入及财力12.12（更新后） 2" xfId="1682"/>
    <cellStyle name="好_河南省农村义务教育教师绩效工资测算表8-12" xfId="1683"/>
    <cellStyle name="60% - 强调文字颜色 3 2" xfId="1684"/>
    <cellStyle name="好_河南省农村义务教育教师绩效工资测算表8-12 2" xfId="1685"/>
    <cellStyle name="60% - 强调文字颜色 3 2 2" xfId="1686"/>
    <cellStyle name="Ç§·öî»[0]" xfId="1687"/>
    <cellStyle name="差_行政公检法测算_县市旗测算-新科目（含人口规模效应）_2014省级收入12.2（更新后）" xfId="1688"/>
    <cellStyle name="60% - 强调文字颜色 3 2 3" xfId="1689"/>
    <cellStyle name="60% - 强调文字颜色 3 2 4" xfId="1690"/>
    <cellStyle name="差_20河南_2014省级收入12.2（更新后）" xfId="1691"/>
    <cellStyle name="百_NJ17-19" xfId="1692"/>
    <cellStyle name="60% - 强调文字颜色 3 2 4 2" xfId="1693"/>
    <cellStyle name="60% - 强调文字颜色 3 2 5" xfId="1694"/>
    <cellStyle name="60% - 强调文字颜色 3 2_3.2017全省支出" xfId="1695"/>
    <cellStyle name="Accent4" xfId="1696"/>
    <cellStyle name="好_Book2_2014省级收入12.2（更新后） 2" xfId="1697"/>
    <cellStyle name="差_2009年财力测算情况11.19" xfId="1698"/>
    <cellStyle name="60% - 强调文字颜色 3 3" xfId="1699"/>
    <cellStyle name="60% - 强调文字颜色 3 3 3" xfId="1700"/>
    <cellStyle name="差_县市旗测算-新科目（20080627）_2014省级收入12.2（更新后） 2" xfId="1701"/>
    <cellStyle name="Link Currency (0)" xfId="1702"/>
    <cellStyle name="60% - 强调文字颜色 3 4 2" xfId="1703"/>
    <cellStyle name="差_财政厅编制用表（2011年报省人大）_2014省级收入及财力12.12（更新后）" xfId="1704"/>
    <cellStyle name="千位分隔 23" xfId="1705"/>
    <cellStyle name="千位分隔 18" xfId="1706"/>
    <cellStyle name="好_财政厅编制用表（2011年报省人大）_附表1-6 2" xfId="1707"/>
    <cellStyle name="差_2007年结算已定项目对账单_基金汇总" xfId="1708"/>
    <cellStyle name="Neutral" xfId="1709"/>
    <cellStyle name="60% - 强调文字颜色 4 2" xfId="1710"/>
    <cellStyle name="注释 3 2 2" xfId="1711"/>
    <cellStyle name="好_28四川_2014省级收入12.2（更新后）" xfId="1712"/>
    <cellStyle name="60% - 强调文字颜色 4 2 4 2" xfId="1713"/>
    <cellStyle name="60% - 强调文字颜色 4 2_3.2017全省支出" xfId="1714"/>
    <cellStyle name="差_20河南_省级财力12.12 2" xfId="1715"/>
    <cellStyle name="常规 15" xfId="1716"/>
    <cellStyle name="常规 20" xfId="1717"/>
    <cellStyle name="60% - 强调文字颜色 4 3 2" xfId="1718"/>
    <cellStyle name="好_省级明细_2016年预算草案1.13 3" xfId="1719"/>
    <cellStyle name="Check Cell" xfId="1720"/>
    <cellStyle name="60% - 强调文字颜色 4 3 2 2" xfId="1721"/>
    <cellStyle name="差_文体广播事业(按照总人口测算）—20080416_不含人员经费系数_财力性转移支付2010年预算参考数" xfId="1722"/>
    <cellStyle name="常规 16" xfId="1723"/>
    <cellStyle name="常规 21" xfId="1724"/>
    <cellStyle name="60% - 强调文字颜色 4 3 3" xfId="1725"/>
    <cellStyle name="60% - 强调文字颜色 5 2" xfId="1726"/>
    <cellStyle name="60% - 着色 6 2 2" xfId="1727"/>
    <cellStyle name="e鯪9Y_x000b__Book1" xfId="1728"/>
    <cellStyle name="好_1604月报" xfId="1729"/>
    <cellStyle name="差_省级基金收出" xfId="1730"/>
    <cellStyle name="60% - 强调文字颜色 5 2 3" xfId="1731"/>
    <cellStyle name="好_2006年22湖南_财力性转移支付2010年预算参考数 2" xfId="1732"/>
    <cellStyle name="好_20河南(财政部2010年县级基本财力测算数据)_2014省级收入及财力12.12（更新后） 2" xfId="1733"/>
    <cellStyle name="差_市辖区测算-新科目（20080626） 2 2" xfId="1734"/>
    <cellStyle name="60% - 强调文字颜色 5 2 4 2" xfId="1735"/>
    <cellStyle name="gcd" xfId="1736"/>
    <cellStyle name="60% - 强调文字颜色 5 2 5" xfId="1737"/>
    <cellStyle name="差_5334_2006年迪庆县级财政报表附表 2" xfId="1738"/>
    <cellStyle name="差_05潍坊" xfId="1739"/>
    <cellStyle name="60% - 强调文字颜色 5 3" xfId="1740"/>
    <cellStyle name="强调文字颜色 1 2_3.2017全省支出" xfId="1741"/>
    <cellStyle name="检查单元格 3 2 2" xfId="1742"/>
    <cellStyle name="60% - 强调文字颜色 5 3 3" xfId="1743"/>
    <cellStyle name="60% - 强调文字颜色 6 2" xfId="1744"/>
    <cellStyle name="好_其他部门(按照总人口测算）—20080416_不含人员经费系数_财力性转移支付2010年预算参考数" xfId="1745"/>
    <cellStyle name="E&amp;Y House" xfId="1746"/>
    <cellStyle name="差_0605石屏县_2014省级收入12.2（更新后）" xfId="1747"/>
    <cellStyle name="差_县区合并测算20080421_2014省级收入及财力12.12（更新后） 2" xfId="1748"/>
    <cellStyle name="差_行政（人员）_民生政策最低支出需求" xfId="1749"/>
    <cellStyle name="差_汇总表4_2014省级收入及财力12.12（更新后） 2" xfId="1750"/>
    <cellStyle name="60% - 强调文字颜色 6 2 3" xfId="1751"/>
    <cellStyle name="60% - 强调文字颜色 6 2_3.2017全省支出" xfId="1752"/>
    <cellStyle name="日期" xfId="1753"/>
    <cellStyle name="60% - 强调文字颜色 6 3 2" xfId="1754"/>
    <cellStyle name="Accent2 - 60%" xfId="1755"/>
    <cellStyle name="60% - 强调文字颜色 6 3 3" xfId="1756"/>
    <cellStyle name="RevList" xfId="1757"/>
    <cellStyle name="60% - 强调文字颜色 6 4 2" xfId="1758"/>
    <cellStyle name="60% - 着色 1" xfId="1759"/>
    <cellStyle name="差_省级明细_Book1 3" xfId="1760"/>
    <cellStyle name="60% - 着色 1 2 2" xfId="1761"/>
    <cellStyle name="60% - 着色 3" xfId="1762"/>
    <cellStyle name="差_测算总表_2014省级收入12.2（更新后）" xfId="1763"/>
    <cellStyle name="差_09黑龙江_省级财力12.12 2" xfId="1764"/>
    <cellStyle name="60% - 着色 3 2" xfId="1765"/>
    <cellStyle name="Moneda_96 Risk" xfId="1766"/>
    <cellStyle name="差_测算总表_2014省级收入12.2（更新后） 2" xfId="1767"/>
    <cellStyle name="60% - 着色 3 2 2" xfId="1768"/>
    <cellStyle name="差_教育(按照总人口测算）—20080416_不含人员经费系数" xfId="1769"/>
    <cellStyle name="好_2017年常委会" xfId="1770"/>
    <cellStyle name="60% - 着色 3 3" xfId="1771"/>
    <cellStyle name="60% - 着色 4 2 2" xfId="1772"/>
    <cellStyle name="差_2007结算与财力(6.2)_2017年常委会" xfId="1773"/>
    <cellStyle name="标题 1 2 3" xfId="1774"/>
    <cellStyle name="好_其他部门(按照总人口测算）—20080416_民生政策最低支出需求" xfId="1775"/>
    <cellStyle name="60% - 着色 4 3" xfId="1776"/>
    <cellStyle name="差_市辖区测算-新科目（20080626）_民生政策最低支出需求_省级财力12.12 2" xfId="1777"/>
    <cellStyle name="60% - 着色 5" xfId="1778"/>
    <cellStyle name="好_农林水和城市维护标准支出20080505－县区合计_民生政策最低支出需求_财力性转移支付2010年预算参考数 2" xfId="1779"/>
    <cellStyle name="差_20160105省级2016年预算情况表（最新）_收入汇总" xfId="1780"/>
    <cellStyle name="好_县市旗测算-新科目（20080627）_县市旗测算-新科目（含人口规模效应）_财力性转移支付2010年预算参考数" xfId="1781"/>
    <cellStyle name="好_Book1_5.2017省本级收入" xfId="1782"/>
    <cellStyle name="差_2012年省级平衡简表（用）" xfId="1783"/>
    <cellStyle name="标题 1 3" xfId="1784"/>
    <cellStyle name="好_县市旗测算-新科目（20080627）_县市旗测算-新科目（含人口规模效应）_财力性转移支付2010年预算参考数 2" xfId="1785"/>
    <cellStyle name="好_Book1_5.2017省本级收入 2" xfId="1786"/>
    <cellStyle name="好_行政(燃修费)_2014省级收入及财力12.12（更新后）" xfId="1787"/>
    <cellStyle name="差_2012年省级平衡简表（用） 2" xfId="1788"/>
    <cellStyle name="标题 1 3 2" xfId="1789"/>
    <cellStyle name="60% - 着色 5 2" xfId="1790"/>
    <cellStyle name="Comma  - Style6" xfId="1791"/>
    <cellStyle name="差_市辖区测算20080510_县市旗测算-新科目（含人口规模效应）_2014省级收入12.2（更新后）" xfId="1792"/>
    <cellStyle name="60% - 着色 5 2 2" xfId="1793"/>
    <cellStyle name="60% - 着色 5 3" xfId="1794"/>
    <cellStyle name="Comma  - Style7" xfId="1795"/>
    <cellStyle name="差_缺口县区测算_2014省级收入12.2（更新后）" xfId="1796"/>
    <cellStyle name="标题 1 4" xfId="1797"/>
    <cellStyle name="60% - 着色 6" xfId="1798"/>
    <cellStyle name="差_2006年水利统计指标统计表_财力性转移支付2010年预算参考数" xfId="1799"/>
    <cellStyle name="6mal" xfId="1800"/>
    <cellStyle name="差_成本差异系数（含人口规模）_2014省级收入12.2（更新后）" xfId="1801"/>
    <cellStyle name="Accent1 - 40%" xfId="1802"/>
    <cellStyle name="好_2007年中央财政与河南省财政年终决算结算单_2017年预算草案（债务）" xfId="1803"/>
    <cellStyle name="Accent1 - 60%" xfId="1804"/>
    <cellStyle name="差_2009年省对市县转移支付测算表(9.27)_2014省级收入及财力12.12（更新后）" xfId="1805"/>
    <cellStyle name="Accent1_2006年33甘肃" xfId="1806"/>
    <cellStyle name="Accent2" xfId="1807"/>
    <cellStyle name="差_Book1_2012年省级平衡简表（用） 2" xfId="1808"/>
    <cellStyle name="Accent2_2006年33甘肃" xfId="1809"/>
    <cellStyle name="捠壿_Region Orders (2)" xfId="1810"/>
    <cellStyle name="差_行政公检法测算_县市旗测算-新科目（含人口规模效应）_省级财力12.12 2" xfId="1811"/>
    <cellStyle name="Accent3" xfId="1812"/>
    <cellStyle name="好_2006年28四川_2014省级收入及财力12.12（更新后）" xfId="1813"/>
    <cellStyle name="好_2012年省级平衡表" xfId="1814"/>
    <cellStyle name="差_县市旗测算20080508_不含人员经费系数_2014省级收入12.2（更新后）" xfId="1815"/>
    <cellStyle name="Accent3 - 20%" xfId="1816"/>
    <cellStyle name="Comma  - Style2" xfId="1817"/>
    <cellStyle name="Accent3 - 60%" xfId="1818"/>
    <cellStyle name="差_县市旗测算-新科目（20080627）" xfId="1819"/>
    <cellStyle name="差_市辖区测算20080510_不含人员经费系数_省级财力12.12" xfId="1820"/>
    <cellStyle name="差_行政（人员）_财力性转移支付2010年预算参考数 2" xfId="1821"/>
    <cellStyle name="Accent3_2006年33甘肃" xfId="1822"/>
    <cellStyle name="Accent4 - 20%" xfId="1823"/>
    <cellStyle name="差_县市旗测算-新科目（20080627）_县市旗测算-新科目（含人口规模效应）_省级财力12.12 2" xfId="1824"/>
    <cellStyle name="Accent4 - 40%" xfId="1825"/>
    <cellStyle name="好_行政(燃修费)" xfId="1826"/>
    <cellStyle name="捠壿 [0.00]_Region Orders (2)" xfId="1827"/>
    <cellStyle name="Accent4 - 60%" xfId="1828"/>
    <cellStyle name="Calc Percent (0)" xfId="1829"/>
    <cellStyle name="差_农林水和城市维护标准支出20080505－县区合计 2 2" xfId="1830"/>
    <cellStyle name="汇总 3_1.3日 2017年预算草案 - 副本" xfId="1831"/>
    <cellStyle name="Accent4_2017年常委会" xfId="1832"/>
    <cellStyle name="差_县区合并测算20080423(按照各省比重）_县市旗测算-新科目（含人口规模效应）_财力性转移支付2010年预算参考数" xfId="1833"/>
    <cellStyle name="差_2006年水利统计指标统计表_2014省级收入及财力12.12（更新后）" xfId="1834"/>
    <cellStyle name="差_教育(按照总人口测算）—20080416_2014省级收入12.2（更新后）" xfId="1835"/>
    <cellStyle name="好_其他部门(按照总人口测算）—20080416_民生政策最低支出需求_财力性转移支付2010年预算参考数 2" xfId="1836"/>
    <cellStyle name="Accent5" xfId="1837"/>
    <cellStyle name="差_2006年28四川_财力性转移支付2010年预算参考数" xfId="1838"/>
    <cellStyle name="Accent5 - 60%" xfId="1839"/>
    <cellStyle name="差_市辖区测算20080510_不含人员经费系数_财力性转移支付2010年预算参考数 2" xfId="1840"/>
    <cellStyle name="Accent5_2017年常委会" xfId="1841"/>
    <cellStyle name="差_县市旗测算-新科目（20080626）_民生政策最低支出需求_2014省级收入及财力12.12（更新后） 2" xfId="1842"/>
    <cellStyle name="好_20160105省级2016年预算情况表（最新）" xfId="1843"/>
    <cellStyle name="好_2011年预算表格2010.12.9_省级财力12.12" xfId="1844"/>
    <cellStyle name="Accent6" xfId="1845"/>
    <cellStyle name="PERCENTAGE 2" xfId="1846"/>
    <cellStyle name="好_2009年财力测算情况11.19_支出汇总" xfId="1847"/>
    <cellStyle name="差_20161017---核定基数定表" xfId="1848"/>
    <cellStyle name="Accent6 - 20%" xfId="1849"/>
    <cellStyle name="差_行政(燃修费)_县市旗测算-新科目（含人口规模效应） 2" xfId="1850"/>
    <cellStyle name="差_国有资本经营预算（2011年报省人大）_省级财力12.12 2" xfId="1851"/>
    <cellStyle name="SAPBEXstdData" xfId="1852"/>
    <cellStyle name="好_财力（李处长）_2014省级收入12.2（更新后） 2" xfId="1853"/>
    <cellStyle name="Accent6 - 60%" xfId="1854"/>
    <cellStyle name="ÁÈµú»Õ_95" xfId="1855"/>
    <cellStyle name="Æõ" xfId="1856"/>
    <cellStyle name="Æõí¨" xfId="1857"/>
    <cellStyle name="好_2006年34青海 2 2" xfId="1858"/>
    <cellStyle name="Normalny_Arkusz1" xfId="1859"/>
    <cellStyle name="好 3 2 2" xfId="1860"/>
    <cellStyle name="差_30云南_1_财力性转移支付2010年预算参考数" xfId="1861"/>
    <cellStyle name="args.style" xfId="1862"/>
    <cellStyle name="Percent [00]" xfId="1863"/>
    <cellStyle name="标题 6" xfId="1864"/>
    <cellStyle name="AÞ¸¶_INQUIRY ¿?¾÷AßAø " xfId="1865"/>
    <cellStyle name="差_20河南(财政部2010年县级基本财力测算数据) 2" xfId="1866"/>
    <cellStyle name="好_分县成本差异系数_不含人员经费系数_2014省级收入12.2（更新后） 2" xfId="1867"/>
    <cellStyle name="C￥AØ_¿μ¾÷CoE² " xfId="1868"/>
    <cellStyle name="SAPBEXtitle" xfId="1869"/>
    <cellStyle name="差_国有资本经营预算（2011年报省人大）_附表1-6" xfId="1870"/>
    <cellStyle name="差_县区合并测算20080423(按照各省比重）_县市旗测算-新科目（含人口规模效应） 2" xfId="1871"/>
    <cellStyle name="差_2010省对市县转移支付测算表(10-21）_2014省级收入12.2（更新后）" xfId="1872"/>
    <cellStyle name="好_2006年28四川_省级财力12.12 2" xfId="1873"/>
    <cellStyle name="好_21.2017年全省基金收入 2" xfId="1874"/>
    <cellStyle name="好_Sheet1_全省基金收支 2" xfId="1875"/>
    <cellStyle name="Ç§·öî»" xfId="1876"/>
    <cellStyle name="好_34青海_省级财力12.12" xfId="1877"/>
    <cellStyle name="Ç§·öî»_（鸭河工区）财政预算草案表" xfId="1878"/>
    <cellStyle name="Ç§î»" xfId="1879"/>
    <cellStyle name="好_核定人数下发表_省级财力12.12" xfId="1880"/>
    <cellStyle name="差_分县成本差异系数_2014省级收入及财力12.12（更新后）" xfId="1881"/>
    <cellStyle name="好_2008计算资料（8月11日终稿） 2" xfId="1882"/>
    <cellStyle name="差_财政供养人员_省级财力12.12 2" xfId="1883"/>
    <cellStyle name="Ç§î»·ö¸" xfId="1884"/>
    <cellStyle name="好_缺口县区测算(按2007支出增长25%测算)" xfId="1885"/>
    <cellStyle name="Calc Currency (0)" xfId="1886"/>
    <cellStyle name="差_农林水和城市维护标准支出20080505－县区合计_不含人员经费系数_财力性转移支付2010年预算参考数 2" xfId="1887"/>
    <cellStyle name="差_总人口_财力性转移支付2010年预算参考数 2" xfId="1888"/>
    <cellStyle name="差_财政厅编制用表（2011年报省人大）_基金汇总" xfId="1889"/>
    <cellStyle name="差_人员工资和公用经费_2014省级收入12.2（更新后）" xfId="1890"/>
    <cellStyle name="差_2012年结算与财力5.3" xfId="1891"/>
    <cellStyle name="Calc Units (2)" xfId="1892"/>
    <cellStyle name="百_NJ18-11" xfId="1893"/>
    <cellStyle name="百_NJ18-06" xfId="1894"/>
    <cellStyle name="Percent_!!!GO" xfId="1895"/>
    <cellStyle name="Calculation" xfId="1896"/>
    <cellStyle name="Model" xfId="1897"/>
    <cellStyle name="好_省级基金收出 2" xfId="1898"/>
    <cellStyle name="Column$Headings" xfId="1899"/>
    <cellStyle name="Comma_!!!GO" xfId="1900"/>
    <cellStyle name="差_核定人数下发表 2" xfId="1901"/>
    <cellStyle name="差_分县成本差异系数_民生政策最低支出需求_2014省级收入12.2（更新后） 2" xfId="1902"/>
    <cellStyle name="差_2011省级预算公开2011.1.24" xfId="1903"/>
    <cellStyle name="差_2009年结算（最终）_基金汇总" xfId="1904"/>
    <cellStyle name="标题 2 2" xfId="1905"/>
    <cellStyle name="Column_Title" xfId="1906"/>
    <cellStyle name="差_农林水和城市维护标准支出20080505－县区合计_财力性转移支付2010年预算参考数 2" xfId="1907"/>
    <cellStyle name="Comma  - Style1" xfId="1908"/>
    <cellStyle name="Comma  - Style4" xfId="1909"/>
    <cellStyle name="差_行政公检法测算_财力性转移支付2010年预算参考数" xfId="1910"/>
    <cellStyle name="差_2011年预算大表11-26_2017年预算草案（债务）" xfId="1911"/>
    <cellStyle name="强调文字颜色 3 2 4 2" xfId="1912"/>
    <cellStyle name="好_云南 缺口县区测算(地方填报) 2" xfId="1913"/>
    <cellStyle name="好_分县成本差异系数_省级财力12.12" xfId="1914"/>
    <cellStyle name="百_NJ17-27_四区预算报人大" xfId="1915"/>
    <cellStyle name="Comma  - Style5" xfId="1916"/>
    <cellStyle name="Comma  - Style8" xfId="1917"/>
    <cellStyle name="Comma [0]" xfId="1918"/>
    <cellStyle name="Comma [0] 2" xfId="1919"/>
    <cellStyle name="Comma [00]" xfId="1920"/>
    <cellStyle name="样式 1 2" xfId="1921"/>
    <cellStyle name="警告文本 2 4" xfId="1922"/>
    <cellStyle name="Prefilled 2" xfId="1923"/>
    <cellStyle name="Comma 3" xfId="1924"/>
    <cellStyle name="comma zerodec" xfId="1925"/>
    <cellStyle name="Comma0" xfId="1926"/>
    <cellStyle name="SAPBEXresItemX" xfId="1927"/>
    <cellStyle name="好_2007年中央财政与河南省财政年终决算结算单_2013省级预算附表" xfId="1928"/>
    <cellStyle name="差_安徽 缺口县区测算(地方填报)1_省级财力12.12 2" xfId="1929"/>
    <cellStyle name="Copied" xfId="1930"/>
    <cellStyle name="差_缺口县区测算_2014省级收入及财力12.12（更新后）" xfId="1931"/>
    <cellStyle name="콤마_1202" xfId="1932"/>
    <cellStyle name="百_NJ18-23" xfId="1933"/>
    <cellStyle name="百_NJ18-18" xfId="1934"/>
    <cellStyle name="COST1" xfId="1935"/>
    <cellStyle name="差_省级明细_副本1.2_支出汇总" xfId="1936"/>
    <cellStyle name="好_2008年财政收支预算草案(1.4) 2" xfId="1937"/>
    <cellStyle name="Currency [0]" xfId="1938"/>
    <cellStyle name="百_NJ18-13" xfId="1939"/>
    <cellStyle name="百_NJ18-08" xfId="1940"/>
    <cellStyle name="Moneda [0]_96 Risk" xfId="1941"/>
    <cellStyle name="好_财力（李处长）" xfId="1942"/>
    <cellStyle name="差_28四川 2 2" xfId="1943"/>
    <cellStyle name="Currency [00]" xfId="1944"/>
    <cellStyle name="标题 3 3 2" xfId="1945"/>
    <cellStyle name="分级显示列_1_Book1" xfId="1946"/>
    <cellStyle name="Currency_!!!GO" xfId="1947"/>
    <cellStyle name="Currency0" xfId="1948"/>
    <cellStyle name="百_NJ17-35" xfId="1949"/>
    <cellStyle name="Date Short" xfId="1950"/>
    <cellStyle name="差_2007一般预算支出口径剔除表_2014省级收入12.2（更新后） 2" xfId="1951"/>
    <cellStyle name="DELTA" xfId="1952"/>
    <cellStyle name="差_省级明细_基金最新 3" xfId="1953"/>
    <cellStyle name="DELTA 2" xfId="1954"/>
    <cellStyle name="Mon　aire [0]_AR1194HP数" xfId="1955"/>
    <cellStyle name="差_分县成本差异系数_民生政策最低支出需求_省级财力12.12 2" xfId="1956"/>
    <cellStyle name="Enter Currency (2)" xfId="1957"/>
    <cellStyle name="Explanatory Text" xfId="1958"/>
    <cellStyle name="EY House" xfId="1959"/>
    <cellStyle name="百_NJ09-03" xfId="1960"/>
    <cellStyle name="强调文字颜色 3 3 2 2" xfId="1961"/>
    <cellStyle name="差_缺口消化情况_2014省级收入及财力12.12（更新后） 2" xfId="1962"/>
    <cellStyle name="e鯪9Y_x000b_ 2" xfId="1963"/>
    <cellStyle name="差_文体广播事业(按照总人口测算）—20080416_民生政策最低支出需求_2014省级收入及财力12.12（更新后） 2" xfId="1964"/>
    <cellStyle name="差_测算总表" xfId="1965"/>
    <cellStyle name="千_NJ17-24_四区预算报人大" xfId="1966"/>
    <cellStyle name="Filter Label" xfId="1967"/>
    <cellStyle name="好_市辖区测算20080510 2 2" xfId="1968"/>
    <cellStyle name="百_NJ17-60" xfId="1969"/>
    <cellStyle name="Fixed" xfId="1970"/>
    <cellStyle name="常规 10" xfId="1971"/>
    <cellStyle name="差_Book1_人大附表-9-14" xfId="1972"/>
    <cellStyle name="Good" xfId="1973"/>
    <cellStyle name="Grey" xfId="1974"/>
    <cellStyle name="好_Book2_财力性转移支付2010年预算参考数 2" xfId="1975"/>
    <cellStyle name="强调文字颜色 5 2 3" xfId="1976"/>
    <cellStyle name="千位分隔 14" xfId="1977"/>
    <cellStyle name="差_河南 缺口县区测算(地方填报白)_2014省级收入12.2（更新后） 2" xfId="1978"/>
    <cellStyle name="Header2" xfId="1979"/>
    <cellStyle name="差_行政公检法测算_民生政策最低支出需求_省级财力12.12 2" xfId="1980"/>
    <cellStyle name="HEADING2" xfId="1981"/>
    <cellStyle name="差_教育(按照总人口测算）—20080416_省级财力12.12 2" xfId="1982"/>
    <cellStyle name="Hyperlink_CRB 2010 BUDGET T2 V4" xfId="1983"/>
    <cellStyle name="Input [yellow] 2" xfId="1984"/>
    <cellStyle name="差_商品交易所2006--2008年税收 3" xfId="1985"/>
    <cellStyle name="差_2011年预算表格2010.12.9 3" xfId="1986"/>
    <cellStyle name="Î¡Ýá_95" xfId="1987"/>
    <cellStyle name="Input Cells" xfId="1988"/>
    <cellStyle name="KPMG Heading 1" xfId="1989"/>
    <cellStyle name="SAPBEXresDataEmph" xfId="1990"/>
    <cellStyle name="KPMG Heading 2" xfId="1991"/>
    <cellStyle name="好_国有资本经营预算（2011年报省人大）_省级财力12.12" xfId="1992"/>
    <cellStyle name="sstot" xfId="1993"/>
    <cellStyle name="KPMG Normal Text" xfId="1994"/>
    <cellStyle name="差_缺口县区测算(按2007支出增长25%测算)_2014省级收入12.2（更新后） 2" xfId="1995"/>
    <cellStyle name="好_财政供养人员_省级财力12.12" xfId="1996"/>
    <cellStyle name="Lines Fill" xfId="1997"/>
    <cellStyle name="差_卫生(按照总人口测算）—20080416_县市旗测算-新科目（含人口规模效应） 2" xfId="1998"/>
    <cellStyle name="好_1_2014省级收入12.2（更新后）" xfId="1999"/>
    <cellStyle name="Link Units (2)" xfId="2000"/>
    <cellStyle name="百_NJ09-07" xfId="2001"/>
    <cellStyle name="Linked Cells" xfId="2002"/>
    <cellStyle name="Millares [0]_96 Risk" xfId="2003"/>
    <cellStyle name="常规 2 2 2 2" xfId="2004"/>
    <cellStyle name="Millares_96 Risk" xfId="2005"/>
    <cellStyle name="差_不含人员经费系数_财力性转移支付2010年预算参考数 2" xfId="2006"/>
    <cellStyle name="Monšaire [0]_AR1194" xfId="2007"/>
    <cellStyle name="Œ…‹æØ‚è_laroux" xfId="2008"/>
    <cellStyle name="Monšaire_AR1194" xfId="2009"/>
    <cellStyle name="差_青海 缺口县区测算(地方填报)_财力性转移支付2010年预算参考数" xfId="2010"/>
    <cellStyle name="差_2010年收入预测表（20091219)）_基金汇总" xfId="2011"/>
    <cellStyle name="差_2007年一般预算支出剔除 2" xfId="2012"/>
    <cellStyle name="New Times Roman" xfId="2013"/>
    <cellStyle name="差_县市旗测算-新科目（20080627）_不含人员经费系数" xfId="2014"/>
    <cellStyle name="style2" xfId="2015"/>
    <cellStyle name="no dec 2" xfId="2016"/>
    <cellStyle name="差_2006年28四川_省级财力12.12 2" xfId="2017"/>
    <cellStyle name="千位分隔 2 2 3" xfId="2018"/>
    <cellStyle name="差_34青海_1" xfId="2019"/>
    <cellStyle name="SAPBEXaggItemX" xfId="2020"/>
    <cellStyle name="Normal" xfId="2021"/>
    <cellStyle name="好_行政（人员）_财力性转移支付2010年预算参考数 2" xfId="2022"/>
    <cellStyle name="Normal 12" xfId="2023"/>
    <cellStyle name="Normal 13" xfId="2024"/>
    <cellStyle name="差_行政公检法测算 2" xfId="2025"/>
    <cellStyle name="千位分隔 2 2 3 2" xfId="2026"/>
    <cellStyle name="差_34青海_1 2" xfId="2027"/>
    <cellStyle name="差_下文（表）_2014省级收入及财力12.12（更新后）" xfId="2028"/>
    <cellStyle name="Normal 2" xfId="2029"/>
    <cellStyle name="Normal 3 2" xfId="2030"/>
    <cellStyle name="Note" xfId="2031"/>
    <cellStyle name="差_行政（人员）_不含人员经费系数_2014省级收入及财力12.12（更新后）" xfId="2032"/>
    <cellStyle name="差_2008年全省人员信息" xfId="2033"/>
    <cellStyle name="差_0605石屏县_2014省级收入及财力12.12（更新后） 2" xfId="2034"/>
    <cellStyle name="差_县市旗测算20080508_2014省级收入12.2（更新后）" xfId="2035"/>
    <cellStyle name="差_县市旗测算-新科目（20080626）_2014省级收入12.2（更新后） 2" xfId="2036"/>
    <cellStyle name="Ò»°ã_ˆó±í¸½±í" xfId="2037"/>
    <cellStyle name="Œ…‹æØ‚è [0.00]_laroux" xfId="2038"/>
    <cellStyle name="差_复件 复件 2010年预算表格－2010-03-26-（含表间 公式）" xfId="2039"/>
    <cellStyle name="差_省级明细_21.2017年全省基金收入" xfId="2040"/>
    <cellStyle name="差_河南省----2009-05-21（补充数据） 3" xfId="2041"/>
    <cellStyle name="Output" xfId="2042"/>
    <cellStyle name="Output Amounts" xfId="2043"/>
    <cellStyle name="Percent" xfId="2044"/>
    <cellStyle name="好_电力公司增值税划转_2014省级收入12.2（更新后）" xfId="2045"/>
    <cellStyle name="Percent [0]" xfId="2046"/>
    <cellStyle name="差_市辖区测算20080510_不含人员经费系数" xfId="2047"/>
    <cellStyle name="差_Sheet1_全省基金收支" xfId="2048"/>
    <cellStyle name="Percent [2]" xfId="2049"/>
    <cellStyle name="样式 1" xfId="2050"/>
    <cellStyle name="好_行政(燃修费)_县市旗测算-新科目（含人口规模效应）_财力性转移支付2010年预算参考数 2" xfId="2051"/>
    <cellStyle name="Prefilled" xfId="2052"/>
    <cellStyle name="Percent 2" xfId="2053"/>
    <cellStyle name="SAPBEXexcCritical4" xfId="2054"/>
    <cellStyle name="差_30云南_1 2" xfId="2055"/>
    <cellStyle name="PERCENTAGE" xfId="2056"/>
    <cellStyle name="好_20160105省级2016年预算情况表（最新）_基金汇总" xfId="2057"/>
    <cellStyle name="差_2007年一般预算支出剔除" xfId="2058"/>
    <cellStyle name="똿뗦먛귟 [0.00]_PRODUCT DETAIL Q1" xfId="2059"/>
    <cellStyle name="PrePop Currency (0)" xfId="2060"/>
    <cellStyle name="差_分县成本差异系数_不含人员经费系数_2014省级收入及财力12.12（更新后）" xfId="2061"/>
    <cellStyle name="pricing" xfId="2062"/>
    <cellStyle name="差_2008年支出调整_省级财力12.12 2" xfId="2063"/>
    <cellStyle name="PSDate" xfId="2064"/>
    <cellStyle name="差_530623_2006年县级财政报表附表" xfId="2065"/>
    <cellStyle name="PSHeading" xfId="2066"/>
    <cellStyle name="差_缺口消化情况_2014省级收入12.2（更新后） 2" xfId="2067"/>
    <cellStyle name="Ricky" xfId="2068"/>
    <cellStyle name="千位分隔[0] 3" xfId="2069"/>
    <cellStyle name="SAPBEXaggItem" xfId="2070"/>
    <cellStyle name="差_人员工资和公用经费2_2014省级收入及财力12.12（更新后）" xfId="2071"/>
    <cellStyle name="百_NJ18-17_四区预算报人大" xfId="2072"/>
    <cellStyle name="SAPBEXchaText" xfId="2073"/>
    <cellStyle name="差_00省级(打印) 2" xfId="2074"/>
    <cellStyle name="千_NJ17-26" xfId="2075"/>
    <cellStyle name="SAPBEXexcCritical5" xfId="2076"/>
    <cellStyle name="差_2006年28四川_2014省级收入及财力12.12（更新后）" xfId="2077"/>
    <cellStyle name="好_2007年收支情况及2008年收支预计表(汇总表)_2014省级收入12.2（更新后） 2" xfId="2078"/>
    <cellStyle name="差 4" xfId="2079"/>
    <cellStyle name="差_省级明细_政府性基金人大会表格1稿_支出汇总" xfId="2080"/>
    <cellStyle name="好_行政（人员）_民生政策最低支出需求_2014省级收入12.2（更新后）" xfId="2081"/>
    <cellStyle name="SAPBEXexcGood2" xfId="2082"/>
    <cellStyle name="SAPBEXexcGood3" xfId="2083"/>
    <cellStyle name="差_县市旗测算20080508_2014省级收入12.2（更新后） 2" xfId="2084"/>
    <cellStyle name="好_20 2007年河南结算单_2014省级收入12.2（更新后）" xfId="2085"/>
    <cellStyle name="SAPBEXfilterDrill" xfId="2086"/>
    <cellStyle name="差_国有资本经营预算（2011年报省人大） 2" xfId="2087"/>
    <cellStyle name="差_2010.10.30" xfId="2088"/>
    <cellStyle name="SAPBEXfilterText" xfId="2089"/>
    <cellStyle name="SAPBEXformats" xfId="2090"/>
    <cellStyle name="百_NJ17-27" xfId="2091"/>
    <cellStyle name="t_Book1" xfId="2092"/>
    <cellStyle name="差_县市旗测算-新科目（20080626）_不含人员经费系数_2014省级收入及财力12.12（更新后）" xfId="2093"/>
    <cellStyle name="SAPBEXheaderItem" xfId="2094"/>
    <cellStyle name="好_县区合并测算20080423(按照各省比重）_不含人员经费系数" xfId="2095"/>
    <cellStyle name="好_成本差异系数_财力性转移支付2010年预算参考数" xfId="2096"/>
    <cellStyle name="SAPBEXHLevel0X" xfId="2097"/>
    <cellStyle name="差_分县成本差异系数_民生政策最低支出需求_财力性转移支付2010年预算参考数" xfId="2098"/>
    <cellStyle name="SAPBEXHLevel3X" xfId="2099"/>
    <cellStyle name="差_其他部门(按照总人口测算）—20080416_不含人员经费系数_2014省级收入及财力12.12（更新后） 2" xfId="2100"/>
    <cellStyle name="好_2006年水利统计指标统计表_2014省级收入12.2（更新后）" xfId="2101"/>
    <cellStyle name="好_分县成本差异系数_财力性转移支付2010年预算参考数 2" xfId="2102"/>
    <cellStyle name="差_2006年34青海_2014省级收入及财力12.12（更新后） 2" xfId="2103"/>
    <cellStyle name="百_NJ18-39_四区预算报人大" xfId="2104"/>
    <cellStyle name="好_省级明细_代编全省支出预算修改_基金汇总" xfId="2105"/>
    <cellStyle name="SAPBEXresItem" xfId="2106"/>
    <cellStyle name="SAPBEXstdItemX" xfId="2107"/>
    <cellStyle name="差_电力公司增值税划转 2" xfId="2108"/>
    <cellStyle name="STANDARD" xfId="2109"/>
    <cellStyle name="差_省级明细_Book1_2017年预算草案（债务）" xfId="2110"/>
    <cellStyle name="好_2011年预算大表11-26_收入汇总" xfId="2111"/>
    <cellStyle name="常规 18" xfId="2112"/>
    <cellStyle name="常规 23" xfId="2113"/>
    <cellStyle name="style" xfId="2114"/>
    <cellStyle name="好_11大理_2014省级收入及财力12.12（更新后）" xfId="2115"/>
    <cellStyle name="style1" xfId="2116"/>
    <cellStyle name="好_测算结果_2014省级收入12.2（更新后）" xfId="2117"/>
    <cellStyle name="subhead" xfId="2118"/>
    <cellStyle name="Text Indent A" xfId="2119"/>
    <cellStyle name="好_2007一般预算支出口径剔除表_省级财力12.12" xfId="2120"/>
    <cellStyle name="Text Indent B" xfId="2121"/>
    <cellStyle name="差_县市旗测算20080508_民生政策最低支出需求_2014省级收入12.2（更新后）" xfId="2122"/>
    <cellStyle name="好_成本差异系数_2014省级收入及财力12.12（更新后）" xfId="2123"/>
    <cellStyle name="Text Indent C" xfId="2124"/>
    <cellStyle name="差_28四川 2" xfId="2125"/>
    <cellStyle name="Times New Roman" xfId="2126"/>
    <cellStyle name="差_商品交易所2006--2008年税收 2" xfId="2127"/>
    <cellStyle name="差_2011年预算表格2010.12.9 2" xfId="2128"/>
    <cellStyle name="差_2012年国有资本经营预算收支总表 2" xfId="2129"/>
    <cellStyle name="好_34青海_1_2014省级收入12.2（更新后） 2" xfId="2130"/>
    <cellStyle name="差_30云南_1_财力性转移支付2010年预算参考数 2" xfId="2131"/>
    <cellStyle name="Title" xfId="2132"/>
    <cellStyle name="差_县市旗测算20080508_财力性转移支付2010年预算参考数" xfId="2133"/>
    <cellStyle name="TJ" xfId="2134"/>
    <cellStyle name="好_农林水和城市维护标准支出20080505－县区合计_不含人员经费系数" xfId="2135"/>
    <cellStyle name="Total" xfId="2136"/>
    <cellStyle name="差_卫生部门_2014省级收入及财力12.12（更新后） 2" xfId="2137"/>
    <cellStyle name="好_农林水和城市维护标准支出20080505－县区合计_不含人员经费系数 2" xfId="2138"/>
    <cellStyle name="Total 2" xfId="2139"/>
    <cellStyle name="好_财政厅编制用表（2011年报省人大）_2013省级预算附表" xfId="2140"/>
    <cellStyle name="千位分隔 2_Book1" xfId="2141"/>
    <cellStyle name="百_NJ09-04" xfId="2142"/>
    <cellStyle name="好_2008年支出调整_2014省级收入及财力12.12（更新后） 2" xfId="2143"/>
    <cellStyle name="Warning Text" xfId="2144"/>
    <cellStyle name="百_03-17_四区预算报人大" xfId="2145"/>
    <cellStyle name="差_分析缺口率_2014省级收入及财力12.12（更新后） 2" xfId="2146"/>
    <cellStyle name="差_教育(按照总人口测算）—20080416_不含人员经费系数_省级财力12.12" xfId="2147"/>
    <cellStyle name="百_04-19" xfId="2148"/>
    <cellStyle name="百_04-19_四区预算报人大" xfId="2149"/>
    <cellStyle name="好_Xl0000335 2" xfId="2150"/>
    <cellStyle name="差_Sheet1_省级财力12.12" xfId="2151"/>
    <cellStyle name="百_05_四区预算报人大" xfId="2152"/>
    <cellStyle name="百_NJ09-03_四区预算报人大" xfId="2153"/>
    <cellStyle name="警告文本 2 3" xfId="2154"/>
    <cellStyle name="百_NJ09-04_四区预算报人大" xfId="2155"/>
    <cellStyle name="差_县区合并测算20080421_2014省级收入12.2（更新后） 2" xfId="2156"/>
    <cellStyle name="差_测算结果汇总" xfId="2157"/>
    <cellStyle name="好_gdp 2" xfId="2158"/>
    <cellStyle name="差_2011年全省及省级预计2011-12-12_基金汇总" xfId="2159"/>
    <cellStyle name="输出 2 2" xfId="2160"/>
    <cellStyle name="差_复件 复件 2010年预算表格－2010-03-26-（含表间 公式）_2014省级收入12.2（更新后）" xfId="2161"/>
    <cellStyle name="百_NJ09-05_四区预算报人大" xfId="2162"/>
    <cellStyle name="差_市辖区测算20080510_民生政策最低支出需求_2014省级收入12.2（更新后） 2" xfId="2163"/>
    <cellStyle name="百_NJ09-07_四区预算报人大" xfId="2164"/>
    <cellStyle name="差_行政公检法测算" xfId="2165"/>
    <cellStyle name="好_行政(燃修费)_县市旗测算-新科目（含人口规模效应） 2" xfId="2166"/>
    <cellStyle name="百_NJ09-08" xfId="2167"/>
    <cellStyle name="差_09黑龙江" xfId="2168"/>
    <cellStyle name="好_财政厅编制用表（2011年报省人大）_2014省级收入及财力12.12（更新后）" xfId="2169"/>
    <cellStyle name="好_省级明细_副本最新 3" xfId="2170"/>
    <cellStyle name="百_NJ17-07" xfId="2171"/>
    <cellStyle name="输入 2" xfId="2172"/>
    <cellStyle name="差_核定人数下发表_2014省级收入及财力12.12（更新后） 2" xfId="2173"/>
    <cellStyle name="常规 2 8" xfId="2174"/>
    <cellStyle name="强调文字颜色 2 3 2 2" xfId="2175"/>
    <cellStyle name="好_行政（人员）_民生政策最低支出需求_2014省级收入及财力12.12（更新后）" xfId="2176"/>
    <cellStyle name="百_NJ17-07_四区预算报人大" xfId="2177"/>
    <cellStyle name="差_2008年支出核定 2" xfId="2178"/>
    <cellStyle name="믅됞_PRODUCT DETAIL Q1" xfId="2179"/>
    <cellStyle name="好_省级明细_副本最新 2" xfId="2180"/>
    <cellStyle name="百_NJ17-11" xfId="2181"/>
    <cellStyle name="好_2007年一般预算支出剔除" xfId="2182"/>
    <cellStyle name="百_NJ17-11_四区预算报人大" xfId="2183"/>
    <cellStyle name="差_下文 2" xfId="2184"/>
    <cellStyle name="好_14安徽_财力性转移支付2010年预算参考数 2" xfId="2185"/>
    <cellStyle name="标题 3 4" xfId="2186"/>
    <cellStyle name="好_Material reprot In Dec" xfId="2187"/>
    <cellStyle name="百_NJ17-21_四区预算报人大" xfId="2188"/>
    <cellStyle name="百_NJ17-16_四区预算报人大" xfId="2189"/>
    <cellStyle name="百_NJ17-23" xfId="2190"/>
    <cellStyle name="百_NJ17-18" xfId="2191"/>
    <cellStyle name="差_2010年收入预测表（20091218)）" xfId="2192"/>
    <cellStyle name="差_教育(按照总人口测算）—20080416_民生政策最低支出需求_2014省级收入12.2（更新后）" xfId="2193"/>
    <cellStyle name="百_NJ17-23_四区预算报人大" xfId="2194"/>
    <cellStyle name="百_NJ17-18_四区预算报人大" xfId="2195"/>
    <cellStyle name="百_NJ17-22" xfId="2196"/>
    <cellStyle name="差_财政厅编制用表（2011年报省人大）" xfId="2197"/>
    <cellStyle name="百_NJ17-26_四区预算报人大" xfId="2198"/>
    <cellStyle name="百_NJ17-33" xfId="2199"/>
    <cellStyle name="百_NJ17-28" xfId="2200"/>
    <cellStyle name="差_行政（人员）_不含人员经费系数_2014省级收入12.2（更新后） 2" xfId="2201"/>
    <cellStyle name="好_县市旗测算-新科目（20080626） 2" xfId="2202"/>
    <cellStyle name="百_NJ17-34" xfId="2203"/>
    <cellStyle name="好_行政公检法测算 2 2" xfId="2204"/>
    <cellStyle name="百_NJ17-34_四区预算报人大" xfId="2205"/>
    <cellStyle name="好_电力公司增值税划转_2014省级收入12.2（更新后） 2" xfId="2206"/>
    <cellStyle name="表标题" xfId="2207"/>
    <cellStyle name="差_市辖区测算20080510_不含人员经费系数 2" xfId="2208"/>
    <cellStyle name="差_省电力2008年 工作表_支出汇总" xfId="2209"/>
    <cellStyle name="百_NJ17-35_四区预算报人大" xfId="2210"/>
    <cellStyle name="差_410927000_台前县" xfId="2211"/>
    <cellStyle name="百_NJ17-36" xfId="2212"/>
    <cellStyle name="百_NJ17-36_四区预算报人大" xfId="2213"/>
    <cellStyle name="差_山东省民生支出标准_2014省级收入12.2（更新后）" xfId="2214"/>
    <cellStyle name="差_同德 2 2" xfId="2215"/>
    <cellStyle name="好_行政（人员）_民生政策最低支出需求_2014省级收入及财力12.12（更新后） 2" xfId="2216"/>
    <cellStyle name="百_NJ17-42" xfId="2217"/>
    <cellStyle name="百_NJ17-37" xfId="2218"/>
    <cellStyle name="差_2017年常委会" xfId="2219"/>
    <cellStyle name="常规 4 2 3" xfId="2220"/>
    <cellStyle name="常规 4 5" xfId="2221"/>
    <cellStyle name="百_NJ17-42_四区预算报人大" xfId="2222"/>
    <cellStyle name="百_NJ17-37_四区预算报人大" xfId="2223"/>
    <cellStyle name="差_农林水和城市维护标准支出20080505－县区合计" xfId="2224"/>
    <cellStyle name="差_缺口县区测算(财政部标准)_2014省级收入12.2（更新后） 2" xfId="2225"/>
    <cellStyle name="百_NJ17-39" xfId="2226"/>
    <cellStyle name="差_农林水和城市维护标准支出20080505－县区合计_民生政策最低支出需求_财力性转移支付2010年预算参考数" xfId="2227"/>
    <cellStyle name="输入 2 4" xfId="2228"/>
    <cellStyle name="千位分隔[0] 2 2" xfId="2229"/>
    <cellStyle name="差_2010省级行政性收费专项收入批复_收入汇总" xfId="2230"/>
    <cellStyle name="百_NJ17-39_四区预算报人大" xfId="2231"/>
    <cellStyle name="差_危改资金测算_2014省级收入及财力12.12（更新后） 2" xfId="2232"/>
    <cellStyle name="百_NJ17-47" xfId="2233"/>
    <cellStyle name="差_省级明细_副本最新 3" xfId="2234"/>
    <cellStyle name="好_Material reprot In Dec (3)" xfId="2235"/>
    <cellStyle name="差_30云南 2" xfId="2236"/>
    <cellStyle name="差_2007年结算已定项目对账单_2017年常委会" xfId="2237"/>
    <cellStyle name="百_NJ17-47_四区预算报人大" xfId="2238"/>
    <cellStyle name="差_卫生(按照总人口测算）—20080416" xfId="2239"/>
    <cellStyle name="百_NJ17-54" xfId="2240"/>
    <cellStyle name="差_2013省级预算附表 2" xfId="2241"/>
    <cellStyle name="百_NJ17-54_四区预算报人大" xfId="2242"/>
    <cellStyle name="差_2011年预算表格2010.12.9_省级财力12.12 2" xfId="2243"/>
    <cellStyle name="差_县市旗测算-新科目（20080626）_县市旗测算-新科目（含人口规模效应）_财力性转移支付2010年预算参考数 2" xfId="2244"/>
    <cellStyle name="差_28四川_省级财力12.12 2" xfId="2245"/>
    <cellStyle name="差_商品交易所2006--2008年税收_省级财力12.12 2" xfId="2246"/>
    <cellStyle name="百_NJ17-60_四区预算报人大" xfId="2247"/>
    <cellStyle name="好_财政厅编制用表（2011年报省人大）_收入汇总" xfId="2248"/>
    <cellStyle name="百_NJ17-62" xfId="2249"/>
    <cellStyle name="百_NJ18-01_四区预算报人大" xfId="2250"/>
    <cellStyle name="差_安徽 缺口县区测算(地方填报)1_2014省级收入12.2（更新后）" xfId="2251"/>
    <cellStyle name="百_NJ18-02_四区预算报人大" xfId="2252"/>
    <cellStyle name="好_行政公检法测算 2" xfId="2253"/>
    <cellStyle name="百_NJ18-04_四区预算报人大" xfId="2254"/>
    <cellStyle name="好_县市旗测算-新科目（20080627）_民生政策最低支出需求_财力性转移支付2010年预算参考数" xfId="2255"/>
    <cellStyle name="百_NJ18-10_四区预算报人大" xfId="2256"/>
    <cellStyle name="百_NJ18-05_四区预算报人大" xfId="2257"/>
    <cellStyle name="差_县区合并测算20080421_省级财力12.12 2" xfId="2258"/>
    <cellStyle name="好_行政(燃修费)_县市旗测算-新科目（含人口规模效应）_省级财力12.12" xfId="2259"/>
    <cellStyle name="差_第五部分(才淼、饶永宏） 2" xfId="2260"/>
    <cellStyle name="百_NJ18-11_四区预算报人大" xfId="2261"/>
    <cellStyle name="百_NJ18-06_四区预算报人大" xfId="2262"/>
    <cellStyle name="百_NJ18-12" xfId="2263"/>
    <cellStyle name="百_NJ18-07" xfId="2264"/>
    <cellStyle name="差_其他部门(按照总人口测算）—20080416_2014省级收入及财力12.12（更新后） 2" xfId="2265"/>
    <cellStyle name="差_27重庆_2014省级收入及财力12.12（更新后）" xfId="2266"/>
    <cellStyle name="百_NJ18-13_四区预算报人大" xfId="2267"/>
    <cellStyle name="百_NJ18-08_四区预算报人大" xfId="2268"/>
    <cellStyle name="好_人员工资和公用经费3 2" xfId="2269"/>
    <cellStyle name="差_教育(按照总人口测算）—20080416_不含人员经费系数_财力性转移支付2010年预算参考数" xfId="2270"/>
    <cellStyle name="百_NJ18-14" xfId="2271"/>
    <cellStyle name="百_NJ18-09" xfId="2272"/>
    <cellStyle name="百_NJ18-14_四区预算报人大" xfId="2273"/>
    <cellStyle name="百_NJ18-09_四区预算报人大" xfId="2274"/>
    <cellStyle name="差_2011年全省及省级预计12-31" xfId="2275"/>
    <cellStyle name="差_缺口县区测算(财政部标准)_2014省级收入12.2（更新后）" xfId="2276"/>
    <cellStyle name="差_Book2_2014省级收入12.2（更新后） 2" xfId="2277"/>
    <cellStyle name="好_2010.10.30" xfId="2278"/>
    <cellStyle name="百_NJ18-17" xfId="2279"/>
    <cellStyle name="百_NJ18-23_四区预算报人大" xfId="2280"/>
    <cellStyle name="百_NJ18-18_四区预算报人大" xfId="2281"/>
    <cellStyle name="差_省级明细_政府性基金人大会表格1稿_2017年预算草案（债务）" xfId="2282"/>
    <cellStyle name="百_NJ18-19" xfId="2283"/>
    <cellStyle name="差_财政厅编制用表（2011年报省人大）_2014省级收入12.2（更新后）" xfId="2284"/>
    <cellStyle name="百_NJ18-19_四区预算报人大" xfId="2285"/>
    <cellStyle name="差_22湖南 2 2" xfId="2286"/>
    <cellStyle name="百_NJ18-21" xfId="2287"/>
    <cellStyle name="好_人员工资和公用经费" xfId="2288"/>
    <cellStyle name="差_电力公司增值税划转_省级财力12.12" xfId="2289"/>
    <cellStyle name="百_NJ18-21_四区预算报人大" xfId="2290"/>
    <cellStyle name="百_NJ18-32" xfId="2291"/>
    <cellStyle name="百_NJ18-27" xfId="2292"/>
    <cellStyle name="差_Material reprot In Apr (2)" xfId="2293"/>
    <cellStyle name="好_2006年34青海_2014省级收入12.2（更新后） 2" xfId="2294"/>
    <cellStyle name="好_同德_财力性转移支付2010年预算参考数 2" xfId="2295"/>
    <cellStyle name="百_NJ18-32_四区预算报人大" xfId="2296"/>
    <cellStyle name="百_NJ18-27_四区预算报人大" xfId="2297"/>
    <cellStyle name="好_汇总表_2014省级收入12.2（更新后）" xfId="2298"/>
    <cellStyle name="百_NJ18-33" xfId="2299"/>
    <cellStyle name="百_NJ18-33_四区预算报人大" xfId="2300"/>
    <cellStyle name="好_县市旗测算-新科目（20080627） 2" xfId="2301"/>
    <cellStyle name="好_行政(燃修费)_不含人员经费系数_省级财力12.12" xfId="2302"/>
    <cellStyle name="差_2007结算与财力(6.2)_收入汇总" xfId="2303"/>
    <cellStyle name="百_NJ18-34" xfId="2304"/>
    <cellStyle name="百_NJ18-34_四区预算报人大" xfId="2305"/>
    <cellStyle name="好_2010省级行政性收费专项收入批复_支出汇总" xfId="2306"/>
    <cellStyle name="差_文体广播事业(按照总人口测算）—20080416_县市旗测算-新科目（含人口规模效应）_省级财力12.12" xfId="2307"/>
    <cellStyle name="差_12滨州_2014省级收入12.2（更新后） 2" xfId="2308"/>
    <cellStyle name="百_NJ18-39" xfId="2309"/>
    <cellStyle name="百_四区预算报人大" xfId="2310"/>
    <cellStyle name="差_12滨州_财力性转移支付2010年预算参考数 2" xfId="2311"/>
    <cellStyle name="差_市辖区测算20080510_民生政策最低支出需求_省级财力12.12 2" xfId="2312"/>
    <cellStyle name="货_四区预算报人大" xfId="2313"/>
    <cellStyle name="百分比 2 2" xfId="2314"/>
    <cellStyle name="百分比 5" xfId="2315"/>
    <cellStyle name="差_县市旗测算20080508_不含人员经费系数_2014省级收入及财力12.12（更新后）" xfId="2316"/>
    <cellStyle name="常规 3_10政府采购预算表" xfId="2317"/>
    <cellStyle name="差 2 5" xfId="2318"/>
    <cellStyle name="差_县市旗测算-新科目（20080627） 2 2" xfId="2319"/>
    <cellStyle name="编号" xfId="2320"/>
    <cellStyle name="差_行政（人员） 2" xfId="2321"/>
    <cellStyle name="标题 1 5" xfId="2322"/>
    <cellStyle name="好_Xl0000071 2" xfId="2323"/>
    <cellStyle name="差_2008计算资料（8月5）" xfId="2324"/>
    <cellStyle name="差_省级明细_冬梅3 2" xfId="2325"/>
    <cellStyle name="标题 1 6" xfId="2326"/>
    <cellStyle name="差_12滨州_省级财力12.12" xfId="2327"/>
    <cellStyle name="标题 2 2 2" xfId="2328"/>
    <cellStyle name="差_青海 缺口县区测算(地方填报)_省级财力12.12 2" xfId="2329"/>
    <cellStyle name="差_省级明细_Xl0000068_收入汇总" xfId="2330"/>
    <cellStyle name="标题 2 2 3" xfId="2331"/>
    <cellStyle name="标题 2 2_1.3日 2017年预算草案 - 副本" xfId="2332"/>
    <cellStyle name="标题 2 3" xfId="2333"/>
    <cellStyle name="差_其他部门(按照总人口测算）—20080416_民生政策最低支出需求" xfId="2334"/>
    <cellStyle name="标题 2 3 2" xfId="2335"/>
    <cellStyle name="差_1_2014省级收入及财力12.12（更新后）" xfId="2336"/>
    <cellStyle name="差_云南省2008年转移支付测算——州市本级考核部分及政策性测算_2014省级收入及财力12.12（更新后） 2" xfId="2337"/>
    <cellStyle name="标题 2 4" xfId="2338"/>
    <cellStyle name="标题 2 5" xfId="2339"/>
    <cellStyle name="标题 2 6" xfId="2340"/>
    <cellStyle name="差_农林水和城市维护标准支出20080505－县区合计_不含人员经费系数 2" xfId="2341"/>
    <cellStyle name="差_总人口 2" xfId="2342"/>
    <cellStyle name="差_gdp 2 2" xfId="2343"/>
    <cellStyle name="差_农林水和城市维护标准支出20080505－县区合计_县市旗测算-新科目（含人口规模效应）" xfId="2344"/>
    <cellStyle name="标题 3 2" xfId="2345"/>
    <cellStyle name="差_行政（人员）_财力性转移支付2010年预算参考数" xfId="2346"/>
    <cellStyle name="标题 3 2 3" xfId="2347"/>
    <cellStyle name="差_省级明细_Xl0000071_收入汇总" xfId="2348"/>
    <cellStyle name="差_县市旗测算-新科目（20080627）_2014省级收入及财力12.12（更新后）" xfId="2349"/>
    <cellStyle name="标题 3 2_1.3日 2017年预算草案 - 副本" xfId="2350"/>
    <cellStyle name="差_县市旗测算-新科目（20080626）_不含人员经费系数_2014省级收入12.2（更新后） 2" xfId="2351"/>
    <cellStyle name="标题 3 3" xfId="2352"/>
    <cellStyle name="差_成本差异系数（含人口规模）_2014省级收入及财力12.12（更新后） 2" xfId="2353"/>
    <cellStyle name="好_2016年财政专项清理表 2" xfId="2354"/>
    <cellStyle name="标题 3 5" xfId="2355"/>
    <cellStyle name="差_行政(燃修费)_财力性转移支付2010年预算参考数" xfId="2356"/>
    <cellStyle name="标题 3 6" xfId="2357"/>
    <cellStyle name="差_20 2007年河南结算单_2017年常委会" xfId="2358"/>
    <cellStyle name="千位分隔 3" xfId="2359"/>
    <cellStyle name="标题 4 2" xfId="2360"/>
    <cellStyle name="标题 4 2 2" xfId="2361"/>
    <cellStyle name="千位分隔 4 2" xfId="2362"/>
    <cellStyle name="标题 4 3 2" xfId="2363"/>
    <cellStyle name="差_人员工资和公用经费2_省级财力12.12 2" xfId="2364"/>
    <cellStyle name="差_2008年支出调整_2014省级收入12.2（更新后） 2" xfId="2365"/>
    <cellStyle name="千位分隔 5" xfId="2366"/>
    <cellStyle name="标题 4 4" xfId="2367"/>
    <cellStyle name="千位分隔 6" xfId="2368"/>
    <cellStyle name="标题 4 5" xfId="2369"/>
    <cellStyle name="标题 5" xfId="2370"/>
    <cellStyle name="差_省级明细 3" xfId="2371"/>
    <cellStyle name="好_第一部分：综合全" xfId="2372"/>
    <cellStyle name="差_20 2007年河南结算单_附表1-6" xfId="2373"/>
    <cellStyle name="标题 5 2" xfId="2374"/>
    <cellStyle name="好_第一部分：综合全 2" xfId="2375"/>
    <cellStyle name="差_20 2007年河南结算单_附表1-6 2" xfId="2376"/>
    <cellStyle name="好_复件 2012年地方财政公共预算分级平衡情况表（5 2" xfId="2377"/>
    <cellStyle name="差_方案二 2" xfId="2378"/>
    <cellStyle name="差_2008年支出调整_2014省级收入及财力12.12（更新后） 2" xfId="2379"/>
    <cellStyle name="标题 5_3.2017全省支出" xfId="2380"/>
    <cellStyle name="好_表一" xfId="2381"/>
    <cellStyle name="标题 6 2" xfId="2382"/>
    <cellStyle name="好_行政(燃修费)_不含人员经费系数_财力性转移支付2010年预算参考数" xfId="2383"/>
    <cellStyle name="差_缺口县区测算(财政部标准)_省级财力12.12 2" xfId="2384"/>
    <cellStyle name="标题 7" xfId="2385"/>
    <cellStyle name="标题 8" xfId="2386"/>
    <cellStyle name="常规 2 7" xfId="2387"/>
    <cellStyle name="标题 8 2" xfId="2388"/>
    <cellStyle name="标题 9" xfId="2389"/>
    <cellStyle name="好_0605石屏县_财力性转移支付2010年预算参考数" xfId="2390"/>
    <cellStyle name="差_卫生(按照总人口测算）—20080416_民生政策最低支出需求_财力性转移支付2010年预算参考数" xfId="2391"/>
    <cellStyle name="差_测算结果_省级财力12.12" xfId="2392"/>
    <cellStyle name="标题 9 2" xfId="2393"/>
    <cellStyle name="好_0605石屏县_财力性转移支付2010年预算参考数 2" xfId="2394"/>
    <cellStyle name="差_卫生(按照总人口测算）—20080416_民生政策最低支出需求_财力性转移支付2010年预算参考数 2" xfId="2395"/>
    <cellStyle name="好_汇总_财力性转移支付2010年预算参考数 2" xfId="2396"/>
    <cellStyle name="标题1" xfId="2397"/>
    <cellStyle name="好_00省级(打印)" xfId="2398"/>
    <cellStyle name="差_14安徽_财力性转移支付2010年预算参考数" xfId="2399"/>
    <cellStyle name="标题1 2" xfId="2400"/>
    <cellStyle name="好_00省级(打印) 2" xfId="2401"/>
    <cellStyle name="差_14安徽_财力性转移支付2010年预算参考数 2" xfId="2402"/>
    <cellStyle name="差_2008年财政收支预算草案(1.4)_收入汇总" xfId="2403"/>
    <cellStyle name="標準_N403TS印刷用" xfId="2404"/>
    <cellStyle name="差_汇总_省级财力12.12 2" xfId="2405"/>
    <cellStyle name="部门" xfId="2406"/>
    <cellStyle name="差_同德" xfId="2407"/>
    <cellStyle name="部门 2" xfId="2408"/>
    <cellStyle name="差_同德 2" xfId="2409"/>
    <cellStyle name="差 2" xfId="2410"/>
    <cellStyle name="差 2 2" xfId="2411"/>
    <cellStyle name="差 2 3" xfId="2412"/>
    <cellStyle name="差_2007年中央财政与河南省财政年终决算结算单_2014省级收入及财力12.12（更新后）" xfId="2413"/>
    <cellStyle name="差 2 4" xfId="2414"/>
    <cellStyle name="差_2007年中央财政与河南省财政年终决算结算单_2014省级收入及财力12.12（更新后） 2" xfId="2415"/>
    <cellStyle name="差 2 4 2" xfId="2416"/>
    <cellStyle name="差 2_3.2017全省支出" xfId="2417"/>
    <cellStyle name="常规 2 2" xfId="2418"/>
    <cellStyle name="差_人员工资和公用经费_省级财力12.12" xfId="2419"/>
    <cellStyle name="差 3 2" xfId="2420"/>
    <cellStyle name="差 3 3" xfId="2421"/>
    <cellStyle name="好_2008年财政收支预算草案(1.4)_收入汇总" xfId="2422"/>
    <cellStyle name="好_2011年预算表格2010.12.9_收入汇总" xfId="2423"/>
    <cellStyle name="好_商品交易所2006--2008年税收_收入汇总" xfId="2424"/>
    <cellStyle name="差 3 3 2" xfId="2425"/>
    <cellStyle name="注释 3_1.3日 2017年预算草案 - 副本" xfId="2426"/>
    <cellStyle name="差 3 4" xfId="2427"/>
    <cellStyle name="差_Xl0000621 2" xfId="2428"/>
    <cellStyle name="差_0502通海县" xfId="2429"/>
    <cellStyle name="差_0502通海县 2" xfId="2430"/>
    <cellStyle name="差_其他部门(按照总人口测算）—20080416_民生政策最低支出需求_2014省级收入12.2（更新后）" xfId="2431"/>
    <cellStyle name="差_0605石屏县" xfId="2432"/>
    <cellStyle name="差_其他部门(按照总人口测算）—20080416_民生政策最低支出需求_2014省级收入12.2（更新后） 2" xfId="2433"/>
    <cellStyle name="差_0605石屏县 2" xfId="2434"/>
    <cellStyle name="强调文字颜色 3 2_3.2017全省支出" xfId="2435"/>
    <cellStyle name="常规_南召" xfId="2436"/>
    <cellStyle name="差_0605石屏县_2014省级收入12.2（更新后） 2" xfId="2437"/>
    <cellStyle name="差_0605石屏县_财力性转移支付2010年预算参考数" xfId="2438"/>
    <cellStyle name="好_省级收入" xfId="2439"/>
    <cellStyle name="差_0605石屏县_财力性转移支付2010年预算参考数 2" xfId="2440"/>
    <cellStyle name="差_0605石屏县_省级财力12.12" xfId="2441"/>
    <cellStyle name="差_Sheet1_全省基金收支 2" xfId="2442"/>
    <cellStyle name="差_Book1_2017-市本级报人大样表-10-14" xfId="2443"/>
    <cellStyle name="差_0605石屏县_省级财力12.12 2" xfId="2444"/>
    <cellStyle name="差_2010省级行政性收费专项收入批复" xfId="2445"/>
    <cellStyle name="差_2007年结算已定项目对账单_2014省级收入12.2（更新后）" xfId="2446"/>
    <cellStyle name="差_07临沂" xfId="2447"/>
    <cellStyle name="好_2012年省级平衡简表（用）" xfId="2448"/>
    <cellStyle name="差_09黑龙江 2" xfId="2449"/>
    <cellStyle name="差_09黑龙江_2014省级收入12.2（更新后）" xfId="2450"/>
    <cellStyle name="差_09黑龙江_2014省级收入12.2（更新后） 2" xfId="2451"/>
    <cellStyle name="貨幣_AB.REC09" xfId="2452"/>
    <cellStyle name="差_09黑龙江_2014省级收入及财力12.12（更新后）" xfId="2453"/>
    <cellStyle name="差_09黑龙江_2014省级收入及财力12.12（更新后） 2" xfId="2454"/>
    <cellStyle name="差_09黑龙江_财力性转移支付2010年预算参考数 2" xfId="2455"/>
    <cellStyle name="差_09黑龙江_省级财力12.12" xfId="2456"/>
    <cellStyle name="差_34青海_2014省级收入12.2（更新后）" xfId="2457"/>
    <cellStyle name="差_1 2" xfId="2458"/>
    <cellStyle name="着色 6 2 2" xfId="2459"/>
    <cellStyle name="差_测算结果汇总_省级财力12.12" xfId="2460"/>
    <cellStyle name="差_1_2014省级收入12.2（更新后）" xfId="2461"/>
    <cellStyle name="常规_人大报告附表1-7（2013）_人大附表-9-14" xfId="2462"/>
    <cellStyle name="好_行政公检法测算_民生政策最低支出需求_财力性转移支付2010年预算参考数" xfId="2463"/>
    <cellStyle name="差_1_2014省级收入12.2（更新后） 2" xfId="2464"/>
    <cellStyle name="差_同德_2014省级收入及财力12.12（更新后）" xfId="2465"/>
    <cellStyle name="差_1_2014省级收入及财力12.12（更新后） 2" xfId="2466"/>
    <cellStyle name="差_1_省级财力12.12" xfId="2467"/>
    <cellStyle name="超链接 2" xfId="2468"/>
    <cellStyle name="差_1_省级财力12.12 2" xfId="2469"/>
    <cellStyle name="超链接 2 2" xfId="2470"/>
    <cellStyle name="差_县市旗测算-新科目（20080627）_2014省级收入12.2（更新后）" xfId="2471"/>
    <cellStyle name="差_1110洱源县" xfId="2472"/>
    <cellStyle name="差_1110洱源县 2" xfId="2473"/>
    <cellStyle name="差_20111127汇报附表（8张）_收入汇总" xfId="2474"/>
    <cellStyle name="常规 11 3" xfId="2475"/>
    <cellStyle name="差_1110洱源县_2014省级收入12.2（更新后） 2" xfId="2476"/>
    <cellStyle name="差_省电力2008年 工作表" xfId="2477"/>
    <cellStyle name="差_1110洱源县_省级财力12.12" xfId="2478"/>
    <cellStyle name="差_11大理" xfId="2479"/>
    <cellStyle name="好_省级明细_副本最新_收入汇总" xfId="2480"/>
    <cellStyle name="差_县市旗测算20080508" xfId="2481"/>
    <cellStyle name="差_11大理 2" xfId="2482"/>
    <cellStyle name="好_2008年支出核定 2" xfId="2483"/>
    <cellStyle name="差_11大理_2014省级收入12.2（更新后）" xfId="2484"/>
    <cellStyle name="差_人员工资和公用经费_2014省级收入及财力12.12（更新后）" xfId="2485"/>
    <cellStyle name="差_市辖区测算-新科目（20080626）_不含人员经费系数_2014省级收入及财力12.12（更新后） 2" xfId="2486"/>
    <cellStyle name="差_11大理_2014省级收入12.2（更新后） 2" xfId="2487"/>
    <cellStyle name="差_人员工资和公用经费_2014省级收入及财力12.12（更新后） 2" xfId="2488"/>
    <cellStyle name="差_11大理_2014省级收入及财力12.12（更新后）" xfId="2489"/>
    <cellStyle name="差_市辖区测算-新科目（20080626）_2014省级收入12.2（更新后） 2" xfId="2490"/>
    <cellStyle name="差_11大理_2014省级收入及财力12.12（更新后） 2" xfId="2491"/>
    <cellStyle name="差_2008年全省汇总收支计算表_2014省级收入及财力12.12（更新后） 2" xfId="2492"/>
    <cellStyle name="差_2009年省对市县转移支付测算表(9.27)" xfId="2493"/>
    <cellStyle name="差_市辖区测算-新科目（20080626）_县市旗测算-新科目（含人口规模效应）_2014省级收入及财力12.12（更新后）" xfId="2494"/>
    <cellStyle name="差_11大理_财力性转移支付2010年预算参考数" xfId="2495"/>
    <cellStyle name="差_2009年省对市县转移支付测算表(9.27) 2" xfId="2496"/>
    <cellStyle name="差_2007年结算已定项目对账单_附表1-6" xfId="2497"/>
    <cellStyle name="差_市辖区测算-新科目（20080626）_县市旗测算-新科目（含人口规模效应）_2014省级收入及财力12.12（更新后） 2" xfId="2498"/>
    <cellStyle name="差_11大理_财力性转移支付2010年预算参考数 2" xfId="2499"/>
    <cellStyle name="差_11大理_省级财力12.12 2" xfId="2500"/>
    <cellStyle name="差_12滨州_2014省级收入及财力12.12（更新后）" xfId="2501"/>
    <cellStyle name="差_2006年22湖南_2014省级收入12.2（更新后）" xfId="2502"/>
    <cellStyle name="差_12滨州_2014省级收入及财力12.12（更新后） 2" xfId="2503"/>
    <cellStyle name="差_其他部门(按照总人口测算）—20080416_县市旗测算-新科目（含人口规模效应）_2014省级收入12.2（更新后）" xfId="2504"/>
    <cellStyle name="差_2006年22湖南_2014省级收入12.2（更新后） 2" xfId="2505"/>
    <cellStyle name="差_14安徽" xfId="2506"/>
    <cellStyle name="差_Sheet1_省级支出" xfId="2507"/>
    <cellStyle name="差_14安徽_2014省级收入12.2（更新后）" xfId="2508"/>
    <cellStyle name="差_14安徽_2014省级收入及财力12.12（更新后） 2" xfId="2509"/>
    <cellStyle name="差_测算总表_2014省级收入及财力12.12（更新后）" xfId="2510"/>
    <cellStyle name="差_1604月报" xfId="2511"/>
    <cellStyle name="着色 6 3" xfId="2512"/>
    <cellStyle name="差_省级明细_代编全省支出预算修改_支出汇总" xfId="2513"/>
    <cellStyle name="差_2" xfId="2514"/>
    <cellStyle name="差_2 2" xfId="2515"/>
    <cellStyle name="好_2010年收入预测表（20091219)）_支出汇总" xfId="2516"/>
    <cellStyle name="强调文字颜色 4 4 2" xfId="2517"/>
    <cellStyle name="差_2.2017全省收入" xfId="2518"/>
    <cellStyle name="差_2_2014省级收入12.2（更新后） 2" xfId="2519"/>
    <cellStyle name="好_2009年结算（最终）_收入汇总" xfId="2520"/>
    <cellStyle name="差_2_2014省级收入及财力12.12（更新后）" xfId="2521"/>
    <cellStyle name="差_文体广播事业(按照总人口测算）—20080416_不含人员经费系数_财力性转移支付2010年预算参考数 2" xfId="2522"/>
    <cellStyle name="强调文字颜色 6 2" xfId="2523"/>
    <cellStyle name="好_Book2" xfId="2524"/>
    <cellStyle name="好_汇总_2014省级收入及财力12.12（更新后）" xfId="2525"/>
    <cellStyle name="差_2_财力性转移支付2010年预算参考数 2" xfId="2526"/>
    <cellStyle name="好_云南省2008年转移支付测算——州市本级考核部分及政策性测算 2" xfId="2527"/>
    <cellStyle name="差_2010年收入预测表（20091230)）_基金汇总" xfId="2528"/>
    <cellStyle name="差_2_省级财力12.12 2" xfId="2529"/>
    <cellStyle name="差_20 2007年河南结算单" xfId="2530"/>
    <cellStyle name="差_行政(燃修费)_县市旗测算-新科目（含人口规模效应）_2014省级收入12.2（更新后） 2" xfId="2531"/>
    <cellStyle name="差_财力（李处长）_2014省级收入12.2（更新后）" xfId="2532"/>
    <cellStyle name="差_20 2007年河南结算单 2" xfId="2533"/>
    <cellStyle name="差_2010年收入预测表（20091218)）_收入汇总" xfId="2534"/>
    <cellStyle name="差_20 2007年河南结算单 3" xfId="2535"/>
    <cellStyle name="差_20 2007年河南结算单_2013省级预算附表 2" xfId="2536"/>
    <cellStyle name="差_22湖南_2014省级收入12.2（更新后） 2" xfId="2537"/>
    <cellStyle name="差_20 2007年河南结算单_2014省级收入12.2（更新后）" xfId="2538"/>
    <cellStyle name="差_危改资金测算_省级财力12.12 2" xfId="2539"/>
    <cellStyle name="差_20 2007年河南结算单_2014省级收入及财力12.12（更新后）" xfId="2540"/>
    <cellStyle name="差_行政(燃修费)_不含人员经费系数_2014省级收入及财力12.12（更新后） 2" xfId="2541"/>
    <cellStyle name="差_省级明细_Xl0000068_基金汇总" xfId="2542"/>
    <cellStyle name="差_20 2007年河南结算单_2014省级收入及财力12.12（更新后） 2" xfId="2543"/>
    <cellStyle name="差_20 2007年河南结算单_2017年预算草案（债务）" xfId="2544"/>
    <cellStyle name="差_2016年财政总决算生成表全套0417 -平衡表 2" xfId="2545"/>
    <cellStyle name="好_2006年27重庆_2014省级收入及财力12.12（更新后） 2" xfId="2546"/>
    <cellStyle name="差_20 2007年河南结算单_基金汇总" xfId="2547"/>
    <cellStyle name="差_20 2007年河南结算单_省级财力12.12" xfId="2548"/>
    <cellStyle name="差_文体广播事业(按照总人口测算）—20080416_县市旗测算-新科目（含人口规模效应） 2" xfId="2549"/>
    <cellStyle name="好_2009年省对市县转移支付测算表(9.27)_省级财力12.12 2" xfId="2550"/>
    <cellStyle name="差_2010省对市县转移支付测算表(10-21）" xfId="2551"/>
    <cellStyle name="差_20 2007年河南结算单_省级财力12.12 2" xfId="2552"/>
    <cellStyle name="差_省级明细_基金最新" xfId="2553"/>
    <cellStyle name="差_2010省对市县转移支付测算表(10-21） 2" xfId="2554"/>
    <cellStyle name="好_教育(按照总人口测算）—20080416_不含人员经费系数" xfId="2555"/>
    <cellStyle name="差_20 2007年河南结算单_支出汇总" xfId="2556"/>
    <cellStyle name="差_2006年22湖南 2" xfId="2557"/>
    <cellStyle name="差_2008计算资料（8月11日终稿） 2" xfId="2558"/>
    <cellStyle name="差_2006年22湖南_2014省级收入及财力12.12（更新后）" xfId="2559"/>
    <cellStyle name="差_2006年22湖南_财力性转移支付2010年预算参考数" xfId="2560"/>
    <cellStyle name="差_2006年22湖南_省级财力12.12 2" xfId="2561"/>
    <cellStyle name="差_2006年27重庆 2 2" xfId="2562"/>
    <cellStyle name="差_2009年结算（最终）_支出汇总" xfId="2563"/>
    <cellStyle name="差_2007年中央财政与河南省财政年终决算结算单_收入汇总" xfId="2564"/>
    <cellStyle name="差_Sheet1_2014省级收入及财力12.12（更新后） 2" xfId="2565"/>
    <cellStyle name="差_2006年27重庆_2014省级收入12.2（更新后）" xfId="2566"/>
    <cellStyle name="好_河南省----2009-05-21（补充数据）_2014省级收入12.2（更新后）" xfId="2567"/>
    <cellStyle name="差_2007年收支情况及2008年收支预计表(汇总表)_财力性转移支付2010年预算参考数 2" xfId="2568"/>
    <cellStyle name="差_2006年27重庆_2014省级收入12.2（更新后） 2" xfId="2569"/>
    <cellStyle name="输入 3" xfId="2570"/>
    <cellStyle name="差_2006年27重庆_财力性转移支付2010年预算参考数 2" xfId="2571"/>
    <cellStyle name="常规 2 9" xfId="2572"/>
    <cellStyle name="好_河南省----2009-05-21（补充数据）_省级财力12.12" xfId="2573"/>
    <cellStyle name="差_27重庆" xfId="2574"/>
    <cellStyle name="好_2007年一般预算支出剔除_财力性转移支付2010年预算参考数" xfId="2575"/>
    <cellStyle name="差_2006年27重庆_省级财力12.12" xfId="2576"/>
    <cellStyle name="好_河南省----2009-05-21（补充数据）_省级财力12.12 2" xfId="2577"/>
    <cellStyle name="差_27重庆 2" xfId="2578"/>
    <cellStyle name="好_2007年一般预算支出剔除_财力性转移支付2010年预算参考数 2" xfId="2579"/>
    <cellStyle name="差_2006年27重庆_省级财力12.12 2" xfId="2580"/>
    <cellStyle name="差_2006年28四川 2" xfId="2581"/>
    <cellStyle name="差_行政公检法测算_不含人员经费系数_省级财力12.12 2" xfId="2582"/>
    <cellStyle name="差_财政厅编制用表（2011年报省人大）_省级财力12.12" xfId="2583"/>
    <cellStyle name="差_2006年28四川 2 2" xfId="2584"/>
    <cellStyle name="差_2006年28四川_财力性转移支付2010年预算参考数 2" xfId="2585"/>
    <cellStyle name="好_2007一般预算支出口径剔除表_2014省级收入及财力12.12（更新后） 2" xfId="2586"/>
    <cellStyle name="好_缺口县区测算(财政部标准) 2" xfId="2587"/>
    <cellStyle name="好_测算结果汇总_财力性转移支付2010年预算参考数 2" xfId="2588"/>
    <cellStyle name="差_2006年34青海" xfId="2589"/>
    <cellStyle name="差_2006年34青海 2" xfId="2590"/>
    <cellStyle name="好_省级明细_Book1_2017年预算草案（债务）" xfId="2591"/>
    <cellStyle name="差_2006年34青海_2014省级收入12.2（更新后）" xfId="2592"/>
    <cellStyle name="差_20河南(财政部2010年县级基本财力测算数据)_2014省级收入及财力12.12（更新后） 2" xfId="2593"/>
    <cellStyle name="好_分县成本差异系数_财力性转移支付2010年预算参考数" xfId="2594"/>
    <cellStyle name="差_2006年34青海_2014省级收入及财力12.12（更新后）" xfId="2595"/>
    <cellStyle name="差_2006年34青海_财力性转移支付2010年预算参考数 2" xfId="2596"/>
    <cellStyle name="好_22湖南_省级财力12.12 2" xfId="2597"/>
    <cellStyle name="差_行政（人员）_民生政策最低支出需求_2014省级收入12.2（更新后）" xfId="2598"/>
    <cellStyle name="差_2006年34青海_省级财力12.12 2" xfId="2599"/>
    <cellStyle name="差_行政公检法测算_县市旗测算-新科目（含人口规模效应）_2014省级收入及财力12.12（更新后） 2" xfId="2600"/>
    <cellStyle name="好_省级明细_Xl0000068_2017年预算草案（债务）" xfId="2601"/>
    <cellStyle name="差_2006年全省财力计算表（中央、决算）" xfId="2602"/>
    <cellStyle name="差_2006年全省财力计算表（中央、决算） 2" xfId="2603"/>
    <cellStyle name="差_2006年水利统计指标统计表 2" xfId="2604"/>
    <cellStyle name="差_津补贴保障测算（2010.3.19）_2014省级收入12.2（更新后）" xfId="2605"/>
    <cellStyle name="差_市辖区测算-新科目（20080626）" xfId="2606"/>
    <cellStyle name="差_Book1_收入汇总" xfId="2607"/>
    <cellStyle name="差_2006年水利统计指标统计表_2014省级收入12.2（更新后） 2" xfId="2608"/>
    <cellStyle name="差_县区合并测算20080423(按照各省比重）_县市旗测算-新科目（含人口规模效应）_财力性转移支付2010年预算参考数 2" xfId="2609"/>
    <cellStyle name="差_2006年水利统计指标统计表_2014省级收入及财力12.12（更新后） 2" xfId="2610"/>
    <cellStyle name="差_教育(按照总人口测算）—20080416_2014省级收入12.2（更新后） 2" xfId="2611"/>
    <cellStyle name="差_商品交易所2006--2008年税收_2017年常委会" xfId="2612"/>
    <cellStyle name="差_县市旗测算-新科目（20080627）_民生政策最低支出需求_财力性转移支付2010年预算参考数" xfId="2613"/>
    <cellStyle name="差_2011年预算表格2010.12.9_2017年常委会" xfId="2614"/>
    <cellStyle name="差_2006年水利统计指标统计表_财力性转移支付2010年预算参考数 2" xfId="2615"/>
    <cellStyle name="差_2006年水利统计指标统计表_省级财力12.12" xfId="2616"/>
    <cellStyle name="差_2006年水利统计指标统计表_省级财力12.12 2" xfId="2617"/>
    <cellStyle name="差_2007结算与财力(6.2)" xfId="2618"/>
    <cellStyle name="差_2007结算与财力(6.2)_支出汇总" xfId="2619"/>
    <cellStyle name="差_2007年结算已定项目对账单" xfId="2620"/>
    <cellStyle name="差_2007年结算已定项目对账单 2" xfId="2621"/>
    <cellStyle name="好_省级明细_副本1.2 3" xfId="2622"/>
    <cellStyle name="好_2_财力性转移支付2010年预算参考数" xfId="2623"/>
    <cellStyle name="差_2007年结算已定项目对账单 3" xfId="2624"/>
    <cellStyle name="差_2007年结算已定项目对账单_2013省级预算附表" xfId="2625"/>
    <cellStyle name="差_2007年结算已定项目对账单_2013省级预算附表 2" xfId="2626"/>
    <cellStyle name="差_县区合并测算20080421_县市旗测算-新科目（含人口规模效应）_2014省级收入及财力12.12（更新后）" xfId="2627"/>
    <cellStyle name="差_河南省----2009-05-21（补充数据）_收入汇总" xfId="2628"/>
    <cellStyle name="差_2007年结算已定项目对账单_2014省级收入及财力12.12（更新后）" xfId="2629"/>
    <cellStyle name="差_河南省----2009-05-21（补充数据）_支出汇总" xfId="2630"/>
    <cellStyle name="差_其他部门(按照总人口测算）—20080416_2014省级收入12.2（更新后）" xfId="2631"/>
    <cellStyle name="差_2007年结算已定项目对账单_2014省级收入及财力12.12（更新后） 2" xfId="2632"/>
    <cellStyle name="差_2007年结算已定项目对账单_2017年预算草案（债务）" xfId="2633"/>
    <cellStyle name="差_省级明细_Xl0000068 2" xfId="2634"/>
    <cellStyle name="差_2009年省对市县转移支付测算表(9.27) 2 2" xfId="2635"/>
    <cellStyle name="差_2007年结算已定项目对账单_附表1-6 2" xfId="2636"/>
    <cellStyle name="差_2007年结算已定项目对账单_收入汇总" xfId="2637"/>
    <cellStyle name="差_2007年结算已定项目对账单_支出汇总" xfId="2638"/>
    <cellStyle name="好_省级明细_副本1.2_支出汇总" xfId="2639"/>
    <cellStyle name="差_2016年预算表格（公式）" xfId="2640"/>
    <cellStyle name="差_财力（李处长）_省级财力12.12" xfId="2641"/>
    <cellStyle name="差_2007年收支情况及2008年收支预计表(汇总表) 2" xfId="2642"/>
    <cellStyle name="差_2007年中央财政与河南省财政年终决算结算单_2014省级收入12.2（更新后）" xfId="2643"/>
    <cellStyle name="差_省级明细_6.2017省本级支出" xfId="2644"/>
    <cellStyle name="差_Book1_支出汇总" xfId="2645"/>
    <cellStyle name="好_县市旗测算-新科目（20080627）_民生政策最低支出需求 2" xfId="2646"/>
    <cellStyle name="好_0605石屏县_2014省级收入及财力12.12（更新后）" xfId="2647"/>
    <cellStyle name="差_2007年收支情况及2008年收支预计表(汇总表)_2014省级收入12.2（更新后） 2" xfId="2648"/>
    <cellStyle name="差_卫生(按照总人口测算）—20080416_民生政策最低支出需求_2014省级收入及财力12.12（更新后）" xfId="2649"/>
    <cellStyle name="差_卫生(按照总人口测算）—20080416_不含人员经费系数_财力性转移支付2010年预算参考数 2" xfId="2650"/>
    <cellStyle name="差_2007年收支情况及2008年收支预计表(汇总表)_2014省级收入及财力12.12（更新后）" xfId="2651"/>
    <cellStyle name="好_2006年水利统计指标统计表" xfId="2652"/>
    <cellStyle name="差_2007年收支情况及2008年收支预计表(汇总表)_2014省级收入及财力12.12（更新后） 2" xfId="2653"/>
    <cellStyle name="差_其他部门(按照总人口测算）—20080416_县市旗测算-新科目（含人口规模效应）_2014省级收入及财力12.12（更新后）" xfId="2654"/>
    <cellStyle name="差_Sheet1_2014省级收入及财力12.12（更新后）" xfId="2655"/>
    <cellStyle name="好_2012年结余使用 2" xfId="2656"/>
    <cellStyle name="差_34青海_1_2014省级收入及财力12.12（更新后） 2" xfId="2657"/>
    <cellStyle name="差_2007年收支情况及2008年收支预计表(汇总表)_财力性转移支付2010年预算参考数" xfId="2658"/>
    <cellStyle name="好_1_2014省级收入12.2（更新后） 2" xfId="2659"/>
    <cellStyle name="差_2007年收支情况及2008年收支预计表(汇总表)_省级财力12.12" xfId="2660"/>
    <cellStyle name="差_2007年收支情况及2008年收支预计表(汇总表)_省级财力12.12 2" xfId="2661"/>
    <cellStyle name="差_2007年一般预算支出剔除_2014省级收入12.2（更新后）" xfId="2662"/>
    <cellStyle name="差_2008计算资料（8月11日终稿）" xfId="2663"/>
    <cellStyle name="差_县区合并测算20080421_不含人员经费系数_财力性转移支付2010年预算参考数" xfId="2664"/>
    <cellStyle name="差_2007年一般预算支出剔除_2014省级收入12.2（更新后） 2" xfId="2665"/>
    <cellStyle name="差_2007年一般预算支出剔除_2014省级收入及财力12.12（更新后）" xfId="2666"/>
    <cellStyle name="好_34青海_2014省级收入12.2（更新后）" xfId="2667"/>
    <cellStyle name="差_2007年一般预算支出剔除_2014省级收入及财力12.12（更新后） 2" xfId="2668"/>
    <cellStyle name="差_2007年一般预算支出剔除_财力性转移支付2010年预算参考数" xfId="2669"/>
    <cellStyle name="差_2007年一般预算支出剔除_财力性转移支付2010年预算参考数 2" xfId="2670"/>
    <cellStyle name="差_测算结果汇总 2" xfId="2671"/>
    <cellStyle name="检查单元格 2 3" xfId="2672"/>
    <cellStyle name="差_2007年一般预算支出剔除_省级财力12.12" xfId="2673"/>
    <cellStyle name="差_分县成本差异系数_2014省级收入12.2（更新后）" xfId="2674"/>
    <cellStyle name="差_测算结果汇总 2 2" xfId="2675"/>
    <cellStyle name="差_2007年一般预算支出剔除_省级财力12.12 2" xfId="2676"/>
    <cellStyle name="好_Material reprot In Apr (2)" xfId="2677"/>
    <cellStyle name="差_2007年中央财政与河南省财政年终决算结算单 2" xfId="2678"/>
    <cellStyle name="差_2007年中央财政与河南省财政年终决算结算单 3" xfId="2679"/>
    <cellStyle name="差_Book2_省级财力12.12 2" xfId="2680"/>
    <cellStyle name="差_2007年中央财政与河南省财政年终决算结算单_2013省级预算附表" xfId="2681"/>
    <cellStyle name="差_2007年中央财政与河南省财政年终决算结算单_2013省级预算附表 2" xfId="2682"/>
    <cellStyle name="好_省级明细" xfId="2683"/>
    <cellStyle name="差_成本差异系数" xfId="2684"/>
    <cellStyle name="差_2007年中央财政与河南省财政年终决算结算单_2017年常委会" xfId="2685"/>
    <cellStyle name="差_2007年中央财政与河南省财政年终决算结算单_2017年预算草案（债务）" xfId="2686"/>
    <cellStyle name="差_财政供养人员 2" xfId="2687"/>
    <cellStyle name="常规 11 2" xfId="2688"/>
    <cellStyle name="差_2007年中央财政与河南省财政年终决算结算单_附表1-6" xfId="2689"/>
    <cellStyle name="差_科室未支汇总表（一般）" xfId="2690"/>
    <cellStyle name="常规 11 2 2" xfId="2691"/>
    <cellStyle name="差_2007年中央财政与河南省财政年终决算结算单_附表1-6 2" xfId="2692"/>
    <cellStyle name="差_2007年中央财政与河南省财政年终决算结算单_省级财力12.12 2" xfId="2693"/>
    <cellStyle name="差_2007一般预算支出口径剔除表_2014省级收入12.2（更新后）" xfId="2694"/>
    <cellStyle name="差_2007一般预算支出口径剔除表_2014省级收入及财力12.12（更新后）" xfId="2695"/>
    <cellStyle name="差_2007一般预算支出口径剔除表_2014省级收入及财力12.12（更新后） 2" xfId="2696"/>
    <cellStyle name="好_云南省2008年转移支付测算——州市本级考核部分及政策性测算_财力性转移支付2010年预算参考数" xfId="2697"/>
    <cellStyle name="差_2007一般预算支出口径剔除表_财力性转移支付2010年预算参考数 2" xfId="2698"/>
    <cellStyle name="差_2007一般预算支出口径剔除表_省级财力12.12 2" xfId="2699"/>
    <cellStyle name="差_河南 缺口县区测算(地方填报)_财力性转移支付2010年预算参考数 2" xfId="2700"/>
    <cellStyle name="差_Sheet1_1" xfId="2701"/>
    <cellStyle name="差_2008结算与财力(最终)" xfId="2702"/>
    <cellStyle name="差_附表 2 2" xfId="2703"/>
    <cellStyle name="差_2008经常性收入 2" xfId="2704"/>
    <cellStyle name="好_2008年支出调整_省级财力12.12" xfId="2705"/>
    <cellStyle name="差_2008年财政收支预算草案(1.4)" xfId="2706"/>
    <cellStyle name="差_2008年财政收支预算草案(1.4) 2" xfId="2707"/>
    <cellStyle name="差_2008年财政收支预算草案(1.4)_支出汇总" xfId="2708"/>
    <cellStyle name="差_2008年全省汇总收支计算表" xfId="2709"/>
    <cellStyle name="差_27重庆_2014省级收入及财力12.12（更新后） 2" xfId="2710"/>
    <cellStyle name="差_2008年全省汇总收支计算表_2014省级收入12.2（更新后）" xfId="2711"/>
    <cellStyle name="差_省属监狱人员级别表(驻外)_收入汇总" xfId="2712"/>
    <cellStyle name="好_2006年34青海_财力性转移支付2010年预算参考数" xfId="2713"/>
    <cellStyle name="差_2008年全省汇总收支计算表_2014省级收入12.2（更新后） 2" xfId="2714"/>
    <cellStyle name="好_县市旗测算20080508_不含人员经费系数 2" xfId="2715"/>
    <cellStyle name="差_2008年全省汇总收支计算表_财力性转移支付2010年预算参考数" xfId="2716"/>
    <cellStyle name="差_34青海 2" xfId="2717"/>
    <cellStyle name="好_国有资本经营预算（2011年报省人大）_支出汇总" xfId="2718"/>
    <cellStyle name="差_2008年全省汇总收支计算表_省级财力12.12" xfId="2719"/>
    <cellStyle name="好_行政公检法测算_不含人员经费系数_2014省级收入及财力12.12（更新后）" xfId="2720"/>
    <cellStyle name="差_Book1_2013省级预算附表" xfId="2721"/>
    <cellStyle name="差_2008年全省汇总收支计算表_省级财力12.12 2" xfId="2722"/>
    <cellStyle name="好_核定人数对比_2014省级收入12.2（更新后）" xfId="2723"/>
    <cellStyle name="差_县区合并测算20080423(按照各省比重） 2 2" xfId="2724"/>
    <cellStyle name="差_2008年一般预算支出预计" xfId="2725"/>
    <cellStyle name="差_2008年一般预算支出预计 2" xfId="2726"/>
    <cellStyle name="差_2008年预计支出与2007年对比" xfId="2727"/>
    <cellStyle name="差_2008年预计支出与2007年对比 2" xfId="2728"/>
    <cellStyle name="差_2008年支出核定" xfId="2729"/>
    <cellStyle name="差_2008年支出调整" xfId="2730"/>
    <cellStyle name="好_22.2017年全省基金支出 2" xfId="2731"/>
    <cellStyle name="好_自行调整差异系数顺序_财力性转移支付2010年预算参考数" xfId="2732"/>
    <cellStyle name="差_2008年支出调整 2" xfId="2733"/>
    <cellStyle name="好_复件 2012年地方财政公共预算分级平衡情况表（5" xfId="2734"/>
    <cellStyle name="差_方案二" xfId="2735"/>
    <cellStyle name="差_2008年支出调整_2014省级收入及财力12.12（更新后）" xfId="2736"/>
    <cellStyle name="差_2008年支出调整_财力性转移支付2010年预算参考数" xfId="2737"/>
    <cellStyle name="好_2010年收入预测表（20091219)）" xfId="2738"/>
    <cellStyle name="差_2008年支出调整_省级财力12.12" xfId="2739"/>
    <cellStyle name="差_2009年财力测算情况11.19_基金汇总" xfId="2740"/>
    <cellStyle name="差_2009年财力测算情况11.19_支出汇总" xfId="2741"/>
    <cellStyle name="差_2009年结算（最终）" xfId="2742"/>
    <cellStyle name="好_09黑龙江_2014省级收入及财力12.12（更新后） 2" xfId="2743"/>
    <cellStyle name="差_成本差异系数_2014省级收入12.2（更新后）" xfId="2744"/>
    <cellStyle name="好_检验表（调整后）" xfId="2745"/>
    <cellStyle name="好_Material reprot In Feb (2)" xfId="2746"/>
    <cellStyle name="差_财力差异计算表(不含非农业区)_2014省级收入12.2（更新后） 2" xfId="2747"/>
    <cellStyle name="好_分析缺口率" xfId="2748"/>
    <cellStyle name="差_2009年结算（最终）_2017年常委会" xfId="2749"/>
    <cellStyle name="好_Xl0000336 2" xfId="2750"/>
    <cellStyle name="好_2012年省级一般预算收入计划" xfId="2751"/>
    <cellStyle name="差_2009年结算（最终）_收入汇总" xfId="2752"/>
    <cellStyle name="差_2009年省对市县转移支付测算表(9.27)_2014省级收入12.2（更新后）" xfId="2753"/>
    <cellStyle name="差_2009年省对市县转移支付测算表(9.27)_2014省级收入12.2（更新后） 2" xfId="2754"/>
    <cellStyle name="差_2009年省对市县转移支付测算表(9.27)_2014省级收入及财力12.12（更新后） 2" xfId="2755"/>
    <cellStyle name="差_2009年省与市县结算（最终）" xfId="2756"/>
    <cellStyle name="好_20 2007年河南结算单_2017年常委会" xfId="2757"/>
    <cellStyle name="差_县市旗测算-新科目（20080627）_不含人员经费系数_财力性转移支付2010年预算参考数 2" xfId="2758"/>
    <cellStyle name="差_2009年省与市县结算（最终） 2" xfId="2759"/>
    <cellStyle name="好_Xl0000071_基金汇总" xfId="2760"/>
    <cellStyle name="差_2009全省决算表（批复后）" xfId="2761"/>
    <cellStyle name="差_省级明细_冬梅3_基金汇总" xfId="2762"/>
    <cellStyle name="好_省级明细_Xl0000068_收入汇总" xfId="2763"/>
    <cellStyle name="好_行政(燃修费)_县市旗测算-新科目（含人口规模效应）_财力性转移支付2010年预算参考数" xfId="2764"/>
    <cellStyle name="差_2010年 - 现金预算 v.2 170909（华润燃气）" xfId="2765"/>
    <cellStyle name="好_2007年结算已定项目对账单_2017年常委会" xfId="2766"/>
    <cellStyle name="差_2010年收入预测表（20091218)）_2017年常委会" xfId="2767"/>
    <cellStyle name="差_Book1_3" xfId="2768"/>
    <cellStyle name="差_20河南(财政部2010年县级基本财力测算数据)" xfId="2769"/>
    <cellStyle name="好_分县成本差异系数_不含人员经费系数_2014省级收入12.2（更新后）" xfId="2770"/>
    <cellStyle name="差_县区合并测算20080423(按照各省比重）_县市旗测算-新科目（含人口规模效应）" xfId="2771"/>
    <cellStyle name="差_2010年收入预测表（20091218)）_基金汇总" xfId="2772"/>
    <cellStyle name="差_2010年收入预测表（20091219)）" xfId="2773"/>
    <cellStyle name="差_2010年收入预测表（20091230)）" xfId="2774"/>
    <cellStyle name="差_2010年收入预测表（20091230)）_2017年常委会" xfId="2775"/>
    <cellStyle name="差_2010年收入预测表（20091230)）_收入汇总" xfId="2776"/>
    <cellStyle name="差_2010省对市县转移支付测算表(10-21）_2014省级收入及财力12.12（更新后）" xfId="2777"/>
    <cellStyle name="差_省级国有资本经营预算表 2" xfId="2778"/>
    <cellStyle name="好_5.2017省本级收入" xfId="2779"/>
    <cellStyle name="差_2010省对市县转移支付测算表(10-21）_2014省级收入及财力12.12（更新后） 2" xfId="2780"/>
    <cellStyle name="好_5.2017省本级收入 2" xfId="2781"/>
    <cellStyle name="差_2010省对市县转移支付测算表(10-21）_省级财力12.12" xfId="2782"/>
    <cellStyle name="差_财政供养人员_2014省级收入及财力12.12（更新后）" xfId="2783"/>
    <cellStyle name="差_2010省对市县转移支付测算表(10-21）_省级财力12.12 2" xfId="2784"/>
    <cellStyle name="好_附表_2014省级收入及财力12.12（更新后）" xfId="2785"/>
    <cellStyle name="差_财政供养人员_2014省级收入及财力12.12（更新后） 2" xfId="2786"/>
    <cellStyle name="适中 2" xfId="2787"/>
    <cellStyle name="差_2010省级行政性收费专项收入批复_2017年常委会" xfId="2788"/>
    <cellStyle name="好_22湖南_财力性转移支付2010年预算参考数" xfId="2789"/>
    <cellStyle name="差_2010省级行政性收费专项收入批复_基金汇总" xfId="2790"/>
    <cellStyle name="差_核定人数对比_财力性转移支付2010年预算参考数" xfId="2791"/>
    <cellStyle name="差_市辖区测算20080510_不含人员经费系数_2014省级收入及财力12.12（更新后） 2" xfId="2792"/>
    <cellStyle name="差_2010省级行政性收费专项收入批复_支出汇总" xfId="2793"/>
    <cellStyle name="差_财政厅编制用表（2011年报省人大）_2017年预算草案（债务）" xfId="2794"/>
    <cellStyle name="差_20111127汇报附表（8张）" xfId="2795"/>
    <cellStyle name="好_2006年水利统计指标统计表_财力性转移支付2010年预算参考数 2" xfId="2796"/>
    <cellStyle name="差_青海 缺口县区测算(地方填报)_2014省级收入及财力12.12（更新后） 2" xfId="2797"/>
    <cellStyle name="好_不含人员经费系数" xfId="2798"/>
    <cellStyle name="差_2011年财政收支预算草案2011.1.14" xfId="2799"/>
    <cellStyle name="差_Book1_1" xfId="2800"/>
    <cellStyle name="差_2011年全省及省级预计2011-12-12" xfId="2801"/>
    <cellStyle name="差_2011年全省及省级预计2011-12-12_支出汇总" xfId="2802"/>
    <cellStyle name="警告文本 2 2" xfId="2803"/>
    <cellStyle name="差_28四川" xfId="2804"/>
    <cellStyle name="差_商品交易所2006--2008年税收" xfId="2805"/>
    <cellStyle name="差_2011年预算表格2010.12.9" xfId="2806"/>
    <cellStyle name="差_2012年国有资本经营预算收支总表" xfId="2807"/>
    <cellStyle name="好_34青海_1_2014省级收入12.2（更新后）" xfId="2808"/>
    <cellStyle name="好_20河南(财政部2010年县级基本财力测算数据)_2014省级收入12.2（更新后） 2" xfId="2809"/>
    <cellStyle name="差_2011年预算表格2010.12.9_2013省级预算附表" xfId="2810"/>
    <cellStyle name="好_28四川_2014省级收入12.2（更新后） 2" xfId="2811"/>
    <cellStyle name="好_34青海_2014省级收入及财力12.12（更新后）" xfId="2812"/>
    <cellStyle name="差_商品交易所2006--2008年税收_2013省级预算附表" xfId="2813"/>
    <cellStyle name="好_省电力2008年 工作表_支出汇总" xfId="2814"/>
    <cellStyle name="差_28四川_2014省级收入及财力12.12（更新后）" xfId="2815"/>
    <cellStyle name="差_商品交易所2006--2008年税收_2014省级收入及财力12.12（更新后）" xfId="2816"/>
    <cellStyle name="差_2011年预算表格2010.12.9_2014省级收入及财力12.12（更新后）" xfId="2817"/>
    <cellStyle name="差_28四川_2014省级收入及财力12.12（更新后） 2" xfId="2818"/>
    <cellStyle name="差_商品交易所2006--2008年税收_2014省级收入及财力12.12（更新后） 2" xfId="2819"/>
    <cellStyle name="千位[0]" xfId="2820"/>
    <cellStyle name="差_2011年预算表格2010.12.9_2014省级收入及财力12.12（更新后） 2" xfId="2821"/>
    <cellStyle name="差_2011年预算表格2010.12.9_2017年预算草案（债务）" xfId="2822"/>
    <cellStyle name="好_28四川 2" xfId="2823"/>
    <cellStyle name="好_测算结果_2014省级收入及财力12.12（更新后）" xfId="2824"/>
    <cellStyle name="差_商品交易所2006--2008年税收_2017年预算草案（债务）" xfId="2825"/>
    <cellStyle name="差_商品交易所2006--2008年税收_附表1-6 2" xfId="2826"/>
    <cellStyle name="差_2011年预算表格2010.12.9_附表1-6 2" xfId="2827"/>
    <cellStyle name="差_商品交易所2006--2008年税收_基金汇总" xfId="2828"/>
    <cellStyle name="差_2011年预算表格2010.12.9_基金汇总" xfId="2829"/>
    <cellStyle name="差_汇总表4_财力性转移支付2010年预算参考数" xfId="2830"/>
    <cellStyle name="差_商品交易所2006--2008年税收_收入汇总" xfId="2831"/>
    <cellStyle name="差_2011年预算表格2010.12.9_收入汇总" xfId="2832"/>
    <cellStyle name="差_2011年预算大表11-26" xfId="2833"/>
    <cellStyle name="差_2011年预算大表11-26 2" xfId="2834"/>
    <cellStyle name="好_2011年预算大表11-26" xfId="2835"/>
    <cellStyle name="差_2011年预算大表11-26 3" xfId="2836"/>
    <cellStyle name="差_津补贴保障测算(5.21)" xfId="2837"/>
    <cellStyle name="好_material report in May" xfId="2838"/>
    <cellStyle name="差_2011年预算大表11-26_2017年常委会" xfId="2839"/>
    <cellStyle name="差_教育(按照总人口测算）—20080416_不含人员经费系数_2014省级收入及财力12.12（更新后） 2" xfId="2840"/>
    <cellStyle name="差_平邑 2 2" xfId="2841"/>
    <cellStyle name="好_县市旗测算-新科目（20080626）_民生政策最低支出需求_财力性转移支付2010年预算参考数 2" xfId="2842"/>
    <cellStyle name="差_2011年预算大表11-26_收入汇总" xfId="2843"/>
    <cellStyle name="差_农林水和城市维护标准支出20080505－县区合计_县市旗测算-新科目（含人口规模效应）_省级财力12.12 2" xfId="2844"/>
    <cellStyle name="好_财力（李处长）_2014省级收入12.2（更新后）" xfId="2845"/>
    <cellStyle name="输入 2 4 2" xfId="2846"/>
    <cellStyle name="千位分隔[0] 2 2 2" xfId="2847"/>
    <cellStyle name="差_2011年预算大表11-26_支出汇总" xfId="2848"/>
    <cellStyle name="差_县区合并测算20080421_民生政策最低支出需求_财力性转移支付2010年预算参考数" xfId="2849"/>
    <cellStyle name="差_农林水和城市维护标准支出20080505－县区合计_民生政策最低支出需求_财力性转移支付2010年预算参考数 2" xfId="2850"/>
    <cellStyle name="好_青海 缺口县区测算(地方填报) 2" xfId="2851"/>
    <cellStyle name="差_2012-2013年经常性收入预测（1.1新口径）" xfId="2852"/>
    <cellStyle name="差_2012年省级平衡表" xfId="2853"/>
    <cellStyle name="差_河南省----2009-05-21（补充数据）_基金汇总" xfId="2854"/>
    <cellStyle name="好_1_2014省级收入及财力12.12（更新后）" xfId="2855"/>
    <cellStyle name="差_2012年省级平衡表 2" xfId="2856"/>
    <cellStyle name="差_2012年省级一般预算收入计划" xfId="2857"/>
    <cellStyle name="差_Book1_2" xfId="2858"/>
    <cellStyle name="差_20140228114517645" xfId="2859"/>
    <cellStyle name="差_20160105省级2016年预算情况表（最新）" xfId="2860"/>
    <cellStyle name="差_20160105省级2016年预算情况表（最新） 3" xfId="2861"/>
    <cellStyle name="差_20160105省级2016年预算情况表（最新）_支出汇总" xfId="2862"/>
    <cellStyle name="差_其他部门(按照总人口测算）—20080416 2 2" xfId="2863"/>
    <cellStyle name="差_2016年财政专项清理表" xfId="2864"/>
    <cellStyle name="差_县区合并测算20080421_不含人员经费系数_2014省级收入12.2（更新后）" xfId="2865"/>
    <cellStyle name="差_2016年财政专项清理表 2" xfId="2866"/>
    <cellStyle name="差_县区合并测算20080421_不含人员经费系数_2014省级收入12.2（更新后） 2" xfId="2867"/>
    <cellStyle name="差_财力差异计算表(不含非农业区)_省级财力12.12 2" xfId="2868"/>
    <cellStyle name="差_2016年财政总决算生成表全套0417 -平衡表" xfId="2869"/>
    <cellStyle name="好_2006年27重庆_2014省级收入及财力12.12（更新后）" xfId="2870"/>
    <cellStyle name="差_2016年结算与财力5.17" xfId="2871"/>
    <cellStyle name="差_2016年预算表格（公式） 2" xfId="2872"/>
    <cellStyle name="好_津补贴保障测算(5.21)_2017年常委会" xfId="2873"/>
    <cellStyle name="差_2016省级收入1.3" xfId="2874"/>
    <cellStyle name="好_Sheet1_2014省级收入12.2（更新后） 2" xfId="2875"/>
    <cellStyle name="差_2016省级收入1.3 2" xfId="2876"/>
    <cellStyle name="后继超级链接 2" xfId="2877"/>
    <cellStyle name="差_县区合并测算20080421_县市旗测算-新科目（含人口规模效应）" xfId="2878"/>
    <cellStyle name="好_缺口县区测算_财力性转移支付2010年预算参考数 2" xfId="2879"/>
    <cellStyle name="差_Xl0000302" xfId="2880"/>
    <cellStyle name="差_20170103省级2017年预算情况表" xfId="2881"/>
    <cellStyle name="差_县区合并测算20080421_县市旗测算-新科目（含人口规模效应） 2" xfId="2882"/>
    <cellStyle name="差_Xl0000302 2" xfId="2883"/>
    <cellStyle name="差_20170103省级2017年预算情况表 2" xfId="2884"/>
    <cellStyle name="差_20河南" xfId="2885"/>
    <cellStyle name="差_20河南 2" xfId="2886"/>
    <cellStyle name="差_20河南(财政部2010年县级基本财力测算数据)_2014省级收入及财力12.12（更新后）" xfId="2887"/>
    <cellStyle name="差_20河南(财政部2010年县级基本财力测算数据)_省级财力12.12" xfId="2888"/>
    <cellStyle name="差_20河南_2014省级收入12.2（更新后） 2" xfId="2889"/>
    <cellStyle name="差_20河南_财力性转移支付2010年预算参考数" xfId="2890"/>
    <cellStyle name="差_20河南_财力性转移支付2010年预算参考数 2" xfId="2891"/>
    <cellStyle name="差_20河南_省级财力12.12" xfId="2892"/>
    <cellStyle name="差_分析缺口率_2014省级收入12.2（更新后）" xfId="2893"/>
    <cellStyle name="差_20河南省" xfId="2894"/>
    <cellStyle name="差_分析缺口率_2014省级收入12.2（更新后） 2" xfId="2895"/>
    <cellStyle name="差_20河南省 2" xfId="2896"/>
    <cellStyle name="差_21.2017年全省基金收入 2" xfId="2897"/>
    <cellStyle name="差_22.2017年全省基金支出" xfId="2898"/>
    <cellStyle name="好_2011年预算表格2010.12.9_2013省级预算附表" xfId="2899"/>
    <cellStyle name="差_22.2017年全省基金支出 2" xfId="2900"/>
    <cellStyle name="好_2011年预算表格2010.12.9_2013省级预算附表 2" xfId="2901"/>
    <cellStyle name="好_省级明细_2017年财政收支预算" xfId="2902"/>
    <cellStyle name="差_县市旗测算-新科目（20080627）_不含人员经费系数_2014省级收入及财力12.12（更新后） 2" xfId="2903"/>
    <cellStyle name="好_530623_2006年县级财政报表附表" xfId="2904"/>
    <cellStyle name="差_22湖南" xfId="2905"/>
    <cellStyle name="差_22湖南_财力性转移支付2010年预算参考数 2" xfId="2906"/>
    <cellStyle name="差_省级明细_政府性基金人大会表格1稿_收入汇总" xfId="2907"/>
    <cellStyle name="差_27重庆 2 2" xfId="2908"/>
    <cellStyle name="差_山东省民生支出标准_财力性转移支付2010年预算参考数" xfId="2909"/>
    <cellStyle name="好_2007一般预算支出口径剔除表_财力性转移支付2010年预算参考数 2" xfId="2910"/>
    <cellStyle name="差_27重庆_2014省级收入12.2（更新后） 2" xfId="2911"/>
    <cellStyle name="好_09黑龙江_财力性转移支付2010年预算参考数" xfId="2912"/>
    <cellStyle name="差_27重庆_财力性转移支付2010年预算参考数" xfId="2913"/>
    <cellStyle name="差_27重庆_财力性转移支付2010年预算参考数 2" xfId="2914"/>
    <cellStyle name="差_缺口县区测算_财力性转移支付2010年预算参考数" xfId="2915"/>
    <cellStyle name="差_27重庆_省级财力12.12" xfId="2916"/>
    <cellStyle name="差_缺口县区测算_财力性转移支付2010年预算参考数 2" xfId="2917"/>
    <cellStyle name="差_27重庆_省级财力12.12 2" xfId="2918"/>
    <cellStyle name="差_28四川_财力性转移支付2010年预算参考数" xfId="2919"/>
    <cellStyle name="差_28四川_财力性转移支付2010年预算参考数 2" xfId="2920"/>
    <cellStyle name="好_2007年收支情况及2008年收支预计表(汇总表)" xfId="2921"/>
    <cellStyle name="差_30云南" xfId="2922"/>
    <cellStyle name="差_30云南 2 2" xfId="2923"/>
    <cellStyle name="差_30云南_1" xfId="2924"/>
    <cellStyle name="差_财政厅编制用表（2011年报省人大）_2013省级预算附表" xfId="2925"/>
    <cellStyle name="差_30云南_1_2014省级收入12.2（更新后）" xfId="2926"/>
    <cellStyle name="差_财政厅编制用表（2011年报省人大）_2013省级预算附表 2" xfId="2927"/>
    <cellStyle name="差_30云南_1_2014省级收入12.2（更新后） 2" xfId="2928"/>
    <cellStyle name="差_30云南_1_2014省级收入及财力12.12（更新后）" xfId="2929"/>
    <cellStyle name="差_30云南_1_2014省级收入及财力12.12（更新后） 2" xfId="2930"/>
    <cellStyle name="差_农林水和城市维护标准支出20080505－县区合计_民生政策最低支出需求_省级财力12.12" xfId="2931"/>
    <cellStyle name="好_Book1_3" xfId="2932"/>
    <cellStyle name="好_城建部门 2" xfId="2933"/>
    <cellStyle name="差_33甘肃" xfId="2934"/>
    <cellStyle name="好_河南 缺口县区测算(地方填报)" xfId="2935"/>
    <cellStyle name="差_34青海_1_2014省级收入12.2（更新后）" xfId="2936"/>
    <cellStyle name="差_自行调整差异系数顺序_省级财力12.12 2" xfId="2937"/>
    <cellStyle name="好_河南 缺口县区测算(地方填报) 2" xfId="2938"/>
    <cellStyle name="差_34青海_1_2014省级收入12.2（更新后） 2" xfId="2939"/>
    <cellStyle name="好_2_省级财力12.12" xfId="2940"/>
    <cellStyle name="好_2012年结余使用" xfId="2941"/>
    <cellStyle name="差_34青海_1_2014省级收入及财力12.12（更新后）" xfId="2942"/>
    <cellStyle name="差_34青海_1_财力性转移支付2010年预算参考数" xfId="2943"/>
    <cellStyle name="差_34青海_1_财力性转移支付2010年预算参考数 2" xfId="2944"/>
    <cellStyle name="差_34青海_2014省级收入12.2（更新后） 2" xfId="2945"/>
    <cellStyle name="差_测算结果汇总_省级财力12.12 2" xfId="2946"/>
    <cellStyle name="差_34青海_2014省级收入及财力12.12（更新后） 2" xfId="2947"/>
    <cellStyle name="差_34青海_财力性转移支付2010年预算参考数" xfId="2948"/>
    <cellStyle name="常规 5" xfId="2949"/>
    <cellStyle name="差_34青海_财力性转移支付2010年预算参考数 2" xfId="2950"/>
    <cellStyle name="常规 5 2" xfId="2951"/>
    <cellStyle name="差_34青海_省级财力12.12 2" xfId="2952"/>
    <cellStyle name="差_410927000_台前县_2014省级收入12.2（更新后）" xfId="2953"/>
    <cellStyle name="差_410927000_台前县_2014省级收入及财力12.12（更新后）" xfId="2954"/>
    <cellStyle name="好_2006年27重庆_省级财力12.12 2" xfId="2955"/>
    <cellStyle name="好_省属监狱人员级别表(驻外)_基金汇总" xfId="2956"/>
    <cellStyle name="差_5.2017省本级收入 2" xfId="2957"/>
    <cellStyle name="差_行政公检法测算_不含人员经费系数" xfId="2958"/>
    <cellStyle name="差_530629_2006年县级财政报表附表" xfId="2959"/>
    <cellStyle name="差_530629_2006年县级财政报表附表 2" xfId="2960"/>
    <cellStyle name="差_缺口县区测算(按核定人数)" xfId="2961"/>
    <cellStyle name="适中 2 3" xfId="2962"/>
    <cellStyle name="差_成本差异系数（含人口规模）_省级财力12.12 2" xfId="2963"/>
    <cellStyle name="差_县市旗测算-新科目（20080626）" xfId="2964"/>
    <cellStyle name="强调文字颜色 3 2 2" xfId="2965"/>
    <cellStyle name="差_6.2017省本级支出" xfId="2966"/>
    <cellStyle name="差_6.2017省本级支出 2" xfId="2967"/>
    <cellStyle name="差_Book1_2012-2013年经常性收入预测（1.1新口径）" xfId="2968"/>
    <cellStyle name="差_Book1_2012-2013年经常性收入预测（1.1新口径） 2" xfId="2969"/>
    <cellStyle name="差_Book1_2012年省级平衡简表（用）" xfId="2970"/>
    <cellStyle name="差_Book1_2016年结算与财力5.17" xfId="2971"/>
    <cellStyle name="好_20160105省级2016年预算情况表（最新） 2" xfId="2972"/>
    <cellStyle name="差_财力（李处长）" xfId="2973"/>
    <cellStyle name="差_Book1_2017年常委会" xfId="2974"/>
    <cellStyle name="好_2011年预算表格2010.12.9_省级财力12.12 2" xfId="2975"/>
    <cellStyle name="差_汇总表_2014省级收入及财力12.12（更新后） 2" xfId="2976"/>
    <cellStyle name="差_Book1_5.2017省本级收入" xfId="2977"/>
    <cellStyle name="差_Book1_5.2017省本级收入 2" xfId="2978"/>
    <cellStyle name="差_Book1_财力性转移支付2010年预算参考数" xfId="2979"/>
    <cellStyle name="好_2009年财力测算情况11.19_2017年常委会" xfId="2980"/>
    <cellStyle name="差_Xl0000335" xfId="2981"/>
    <cellStyle name="差_Book1_附表1-6" xfId="2982"/>
    <cellStyle name="汇总 2" xfId="2983"/>
    <cellStyle name="差_Book2 2" xfId="2984"/>
    <cellStyle name="好_2014年12月财政月报" xfId="2985"/>
    <cellStyle name="好_人员工资和公用经费2_财力性转移支付2010年预算参考数 2" xfId="2986"/>
    <cellStyle name="差_Book2_2014省级收入及财力12.12（更新后） 2" xfId="2987"/>
    <cellStyle name="差_青海 缺口县区测算(地方填报)_2014省级收入及财力12.12（更新后）" xfId="2988"/>
    <cellStyle name="好_2007年结算已定项目对账单_2014省级收入12.2（更新后） 2" xfId="2989"/>
    <cellStyle name="好_2006年水利统计指标统计表_财力性转移支付2010年预算参考数" xfId="2990"/>
    <cellStyle name="好_文体广播事业(按照总人口测算）—20080416_县市旗测算-新科目（含人口规模效应）" xfId="2991"/>
    <cellStyle name="差_卫生部门_2014省级收入12.2（更新后）" xfId="2992"/>
    <cellStyle name="差_Book2_财力性转移支付2010年预算参考数" xfId="2993"/>
    <cellStyle name="借出原因" xfId="2994"/>
    <cellStyle name="好_文体广播事业(按照总人口测算）—20080416_县市旗测算-新科目（含人口规模效应） 2" xfId="2995"/>
    <cellStyle name="好_其他部门(按照总人口测算）—20080416_不含人员经费系数" xfId="2996"/>
    <cellStyle name="差_卫生部门_2014省级收入12.2（更新后） 2" xfId="2997"/>
    <cellStyle name="差_Book2_财力性转移支付2010年预算参考数 2" xfId="2998"/>
    <cellStyle name="差_Book2_省级财力12.12" xfId="2999"/>
    <cellStyle name="差_M01-2(州市补助收入)" xfId="3000"/>
    <cellStyle name="差_M01-2(州市补助收入) 2" xfId="3001"/>
    <cellStyle name="差_material report in Jul" xfId="3002"/>
    <cellStyle name="好_Book1_基金汇总" xfId="3003"/>
    <cellStyle name="差_material report in Jun" xfId="3004"/>
    <cellStyle name="差_material report in May" xfId="3005"/>
    <cellStyle name="差_Material reprot In Dec" xfId="3006"/>
    <cellStyle name="差_人员工资和公用经费3" xfId="3007"/>
    <cellStyle name="差_Material reprot In Feb (2)" xfId="3008"/>
    <cellStyle name="差_Sheet1_1 2" xfId="3009"/>
    <cellStyle name="差_河南省----2009-05-21（补充数据）_附表1-6" xfId="3010"/>
    <cellStyle name="差_Sheet1_2" xfId="3011"/>
    <cellStyle name="差_河南 缺口县区测算(地方填报白)_财力性转移支付2010年预算参考数 2" xfId="3012"/>
    <cellStyle name="差_Sheet1_2 2" xfId="3013"/>
    <cellStyle name="差_Sheet1_Sheet2" xfId="3014"/>
    <cellStyle name="差_Sheet1_Sheet2 2" xfId="3015"/>
    <cellStyle name="差_Sheet1_省级财力12.12 2" xfId="3016"/>
    <cellStyle name="差_附表_省级财力12.12" xfId="3017"/>
    <cellStyle name="差_Sheet1_省级收入" xfId="3018"/>
    <cellStyle name="好_22湖南" xfId="3019"/>
    <cellStyle name="差_Sheet1_省级收入 2" xfId="3020"/>
    <cellStyle name="好_22湖南 2" xfId="3021"/>
    <cellStyle name="差_附表_2014省级收入及财力12.12（更新后）" xfId="3022"/>
    <cellStyle name="差_Sheet2" xfId="3023"/>
    <cellStyle name="差_Sheet2_1" xfId="3024"/>
    <cellStyle name="差_Sheet2_1 2" xfId="3025"/>
    <cellStyle name="差_Xl0000068 3" xfId="3026"/>
    <cellStyle name="差_Xl0000068_2017年预算草案（债务）" xfId="3027"/>
    <cellStyle name="差_Xl0000071 3" xfId="3028"/>
    <cellStyle name="差_Xl0000071_2017年预算草案（债务）" xfId="3029"/>
    <cellStyle name="好_material report in Jul" xfId="3030"/>
    <cellStyle name="差_Xl0000071_基金汇总" xfId="3031"/>
    <cellStyle name="好_国有资本经营预算（2011年报省人大）_2013省级预算附表 2" xfId="3032"/>
    <cellStyle name="差_Xl0000071_支出汇总" xfId="3033"/>
    <cellStyle name="差_Xl0000335 2" xfId="3034"/>
    <cellStyle name="差_Xl0000336" xfId="3035"/>
    <cellStyle name="差_Xl0000336 2" xfId="3036"/>
    <cellStyle name="差_Xl0000621" xfId="3037"/>
    <cellStyle name="常规 23_5.2017省本级收入" xfId="3038"/>
    <cellStyle name="差_安徽 缺口县区测算(地方填报)1 2" xfId="3039"/>
    <cellStyle name="好_核定人数下发表_2014省级收入12.2（更新后）" xfId="3040"/>
    <cellStyle name="差_安徽 缺口县区测算(地方填报)1_2014省级收入12.2（更新后） 2" xfId="3041"/>
    <cellStyle name="差_安徽 缺口县区测算(地方填报)1_省级财力12.12" xfId="3042"/>
    <cellStyle name="好_34青海_1_省级财力12.12 2" xfId="3043"/>
    <cellStyle name="好_20河南_财力性转移支付2010年预算参考数 2" xfId="3044"/>
    <cellStyle name="差_不含人员经费系数 2 2" xfId="3045"/>
    <cellStyle name="好_2007年结算已定项目对账单_2014省级收入及财力12.12（更新后） 2" xfId="3046"/>
    <cellStyle name="差_附表_财力性转移支付2010年预算参考数 2" xfId="3047"/>
    <cellStyle name="差_不含人员经费系数_2014省级收入12.2（更新后） 2" xfId="3048"/>
    <cellStyle name="差_不含人员经费系数_省级财力12.12" xfId="3049"/>
    <cellStyle name="差_不含人员经费系数_省级财力12.12 2" xfId="3050"/>
    <cellStyle name="差_财力（李处长）_2014省级收入12.2（更新后） 2" xfId="3051"/>
    <cellStyle name="差_财力（李处长）_2014省级收入及财力12.12（更新后）" xfId="3052"/>
    <cellStyle name="差_财力（李处长）_2014省级收入及财力12.12（更新后） 2" xfId="3053"/>
    <cellStyle name="差_财力差异计算表(不含非农业区)" xfId="3054"/>
    <cellStyle name="差_财力差异计算表(不含非农业区) 2" xfId="3055"/>
    <cellStyle name="差_财力差异计算表(不含非农业区)_2014省级收入12.2（更新后）" xfId="3056"/>
    <cellStyle name="差_财力差异计算表(不含非农业区)_省级财力12.12" xfId="3057"/>
    <cellStyle name="好_人员工资和公用经费 2" xfId="3058"/>
    <cellStyle name="差_电力公司增值税划转_省级财力12.12 2" xfId="3059"/>
    <cellStyle name="差_财政供养人员" xfId="3060"/>
    <cellStyle name="差_财政厅编制用表（2011年报省人大）_2014省级收入及财力12.12（更新后） 2" xfId="3061"/>
    <cellStyle name="好_追加科目情况表" xfId="3062"/>
    <cellStyle name="差_财政厅编制用表（2011年报省人大）_2017年常委会" xfId="3063"/>
    <cellStyle name="差_平邑_2014省级收入及财力12.12（更新后） 2" xfId="3064"/>
    <cellStyle name="差_财政厅编制用表（2011年报省人大）_附表1-6" xfId="3065"/>
    <cellStyle name="差_财政厅编制用表（2011年报省人大）_附表1-6 2" xfId="3066"/>
    <cellStyle name="差_文体广播事业(按照总人口测算）—20080416_民生政策最低支出需求_2014省级收入及财力12.12（更新后）" xfId="3067"/>
    <cellStyle name="差_财政厅编制用表（2011年报省人大）_省级财力12.12 2" xfId="3068"/>
    <cellStyle name="差_云南 缺口县区测算(地方填报)_2014省级收入及财力12.12（更新后）" xfId="3069"/>
    <cellStyle name="差_测算结果" xfId="3070"/>
    <cellStyle name="好_核定人数下发表_2014省级收入12.2（更新后） 2" xfId="3071"/>
    <cellStyle name="差_测算结果_2014省级收入12.2（更新后）" xfId="3072"/>
    <cellStyle name="差_测算结果_2014省级收入12.2（更新后） 2" xfId="3073"/>
    <cellStyle name="差_测算结果_财力性转移支付2010年预算参考数" xfId="3074"/>
    <cellStyle name="烹拳_ +Foil &amp; -FOIL &amp; PAPER" xfId="3075"/>
    <cellStyle name="差_测算结果汇总_2014省级收入12.2（更新后）" xfId="3076"/>
    <cellStyle name="好_2008年财政收支预算草案(1.4)_2017年预算草案（债务）" xfId="3077"/>
    <cellStyle name="差_测算结果汇总_2014省级收入12.2（更新后） 2" xfId="3078"/>
    <cellStyle name="差_测算结果汇总_2014省级收入及财力12.12（更新后）" xfId="3079"/>
    <cellStyle name="差_测算总表 2" xfId="3080"/>
    <cellStyle name="好_省电力2008年 工作表 2" xfId="3081"/>
    <cellStyle name="差_测算总表_省级财力12.12" xfId="3082"/>
    <cellStyle name="差_市辖区测算20080510_县市旗测算-新科目（含人口规模效应）_财力性转移支付2010年预算参考数 2" xfId="3083"/>
    <cellStyle name="好_20111127汇报附表（8张）_基金汇总" xfId="3084"/>
    <cellStyle name="差_成本差异系数（含人口规模） 2" xfId="3085"/>
    <cellStyle name="常规 5 3" xfId="3086"/>
    <cellStyle name="差_成本差异系数（含人口规模）_2014省级收入12.2（更新后） 2" xfId="3087"/>
    <cellStyle name="差_缺口县区测算(按2007支出增长25%测算)_2014省级收入及财力12.12（更新后） 2" xfId="3088"/>
    <cellStyle name="好_2010省对市县转移支付测算表(10-21）_2014省级收入12.2（更新后） 2" xfId="3089"/>
    <cellStyle name="差_成本差异系数（含人口规模）_2014省级收入及财力12.12（更新后）" xfId="3090"/>
    <cellStyle name="差_县市旗测算20080508 2 2" xfId="3091"/>
    <cellStyle name="好_科室未支汇总表（基金） 2" xfId="3092"/>
    <cellStyle name="差_成本差异系数（含人口规模）_省级财力12.12" xfId="3093"/>
    <cellStyle name="差_河南 缺口县区测算(地方填报白)_2014省级收入12.2（更新后）" xfId="3094"/>
    <cellStyle name="差_成本差异系数_2014省级收入12.2（更新后） 2" xfId="3095"/>
    <cellStyle name="差_成本差异系数_2014省级收入及财力12.12（更新后）" xfId="3096"/>
    <cellStyle name="差_成本差异系数_2014省级收入及财力12.12（更新后） 2" xfId="3097"/>
    <cellStyle name="差_成本差异系数_省级财力12.12" xfId="3098"/>
    <cellStyle name="差_自行调整差异系数顺序_财力性转移支付2010年预算参考数 2" xfId="3099"/>
    <cellStyle name="差_成本差异系数_省级财力12.12 2" xfId="3100"/>
    <cellStyle name="差_县区合并测算20080421_县市旗测算-新科目（含人口规模效应）_省级财力12.12" xfId="3101"/>
    <cellStyle name="差_县区合并测算20080421_省级财力12.12" xfId="3102"/>
    <cellStyle name="差_第五部分(才淼、饶永宏）" xfId="3103"/>
    <cellStyle name="差_第一部分：综合全" xfId="3104"/>
    <cellStyle name="好_2016-2017全省国资预算" xfId="3105"/>
    <cellStyle name="差_电力公司增值税划转" xfId="3106"/>
    <cellStyle name="差_省级明细_20171207-2018年预算草案 2" xfId="3107"/>
    <cellStyle name="差_电力公司增值税划转_2014省级收入及财力12.12（更新后）" xfId="3108"/>
    <cellStyle name="差_电力公司增值税划转_2014省级收入及财力12.12（更新后） 2" xfId="3109"/>
    <cellStyle name="差_人员工资和公用经费" xfId="3110"/>
    <cellStyle name="好_2006年34青海_省级财力12.12" xfId="3111"/>
    <cellStyle name="差_分析缺口率 2" xfId="3112"/>
    <cellStyle name="差_省级明细_全省收入代编最新_支出汇总" xfId="3113"/>
    <cellStyle name="好_Xl0000621 2" xfId="3114"/>
    <cellStyle name="差_分析缺口率_财力性转移支付2010年预算参考数" xfId="3115"/>
    <cellStyle name="差_分析缺口率_财力性转移支付2010年预算参考数 2" xfId="3116"/>
    <cellStyle name="公司标准表" xfId="3117"/>
    <cellStyle name="计算 2 3" xfId="3118"/>
    <cellStyle name="差_分析缺口率_省级财力12.12 2" xfId="3119"/>
    <cellStyle name="差_分县成本差异系数" xfId="3120"/>
    <cellStyle name="差_分县成本差异系数 2" xfId="3121"/>
    <cellStyle name="差_分县成本差异系数 2 2" xfId="3122"/>
    <cellStyle name="好_核定人数下发表_省级财力12.12 2" xfId="3123"/>
    <cellStyle name="差_分县成本差异系数_2014省级收入及财力12.12（更新后） 2" xfId="3124"/>
    <cellStyle name="差_分县成本差异系数_不含人员经费系数" xfId="3125"/>
    <cellStyle name="差_分县成本差异系数_不含人员经费系数 2" xfId="3126"/>
    <cellStyle name="差_云南 缺口县区测算(地方填报) 2" xfId="3127"/>
    <cellStyle name="差_分县成本差异系数_不含人员经费系数_财力性转移支付2010年预算参考数" xfId="3128"/>
    <cellStyle name="差_分县成本差异系数_不含人员经费系数_财力性转移支付2010年预算参考数 2" xfId="3129"/>
    <cellStyle name="好_省级明细_Book1 2" xfId="3130"/>
    <cellStyle name="差_分县成本差异系数_不含人员经费系数_省级财力12.12" xfId="3131"/>
    <cellStyle name="差_分县成本差异系数_财力性转移支付2010年预算参考数" xfId="3132"/>
    <cellStyle name="差_分县成本差异系数_财力性转移支付2010年预算参考数 2" xfId="3133"/>
    <cellStyle name="强调文字颜色 6 2 5" xfId="3134"/>
    <cellStyle name="差_分县成本差异系数_民生政策最低支出需求" xfId="3135"/>
    <cellStyle name="好_2016年中原银行税收基数短收市县负担情况表 2" xfId="3136"/>
    <cellStyle name="好_34青海_1_2014省级收入及财力12.12（更新后） 2" xfId="3137"/>
    <cellStyle name="差_分县成本差异系数_民生政策最低支出需求_2014省级收入及财力12.12（更新后）" xfId="3138"/>
    <cellStyle name="差_分县成本差异系数_民生政策最低支出需求_2014省级收入及财力12.12（更新后） 2" xfId="3139"/>
    <cellStyle name="差_分县成本差异系数_民生政策最低支出需求_省级财力12.12" xfId="3140"/>
    <cellStyle name="好_电力公司增值税划转_2014省级收入及财力12.12（更新后）" xfId="3141"/>
    <cellStyle name="差_分县成本差异系数_省级财力12.12" xfId="3142"/>
    <cellStyle name="差_附表" xfId="3143"/>
    <cellStyle name="差_附表 2" xfId="3144"/>
    <cellStyle name="差_附表_2014省级收入12.2（更新后）" xfId="3145"/>
    <cellStyle name="差_附表_2014省级收入12.2（更新后） 2" xfId="3146"/>
    <cellStyle name="差_国有资本经营预算（2011年报省人大）" xfId="3147"/>
    <cellStyle name="差_国有资本经营预算（2011年报省人大）_基金汇总" xfId="3148"/>
    <cellStyle name="差_附表_省级财力12.12 2" xfId="3149"/>
    <cellStyle name="好_县区合并测算20080421_民生政策最低支出需求 2" xfId="3150"/>
    <cellStyle name="差_附表1-6" xfId="3151"/>
    <cellStyle name="差_附表1-6 2" xfId="3152"/>
    <cellStyle name="差_农林水和城市维护标准支出20080505－县区合计_县市旗测算-新科目（含人口规模效应）_2014省级收入及财力12.12（更新后）" xfId="3153"/>
    <cellStyle name="差_复件 2012年地方财政公共预算分级平衡情况表" xfId="3154"/>
    <cellStyle name="好_Sheet1_Sheet2" xfId="3155"/>
    <cellStyle name="差_复件 2012年地方财政公共预算分级平衡情况表 2" xfId="3156"/>
    <cellStyle name="好_2007年中央财政与河南省财政年终决算结算单_2014省级收入及财力12.12（更新后） 2" xfId="3157"/>
    <cellStyle name="差_复件 2012年地方财政公共预算分级平衡情况表（5 2" xfId="3158"/>
    <cellStyle name="差_复件 复件 2010年预算表格－2010-03-26-（含表间 公式） 2" xfId="3159"/>
    <cellStyle name="差_省级明细_21.2017年全省基金收入 2" xfId="3160"/>
    <cellStyle name="好_2006年27重庆_2014省级收入12.2（更新后）" xfId="3161"/>
    <cellStyle name="差_复件 复件 2010年预算表格－2010-03-26-（含表间 公式）_2014省级收入12.2（更新后） 2" xfId="3162"/>
    <cellStyle name="差_复件 复件 2010年预算表格－2010-03-26-（含表间 公式）_省级财力12.12" xfId="3163"/>
    <cellStyle name="好_34青海_1 2" xfId="3164"/>
    <cellStyle name="好_附表_省级财力12.12" xfId="3165"/>
    <cellStyle name="差_复件 复件 2010年预算表格－2010-03-26-（含表间 公式）_省级财力12.12 2" xfId="3166"/>
    <cellStyle name="好_2010年全省供养人员" xfId="3167"/>
    <cellStyle name="差_国有资本经营预算（2011年报省人大）_2013省级预算附表" xfId="3168"/>
    <cellStyle name="差_国有资本经营预算（2011年报省人大）_2013省级预算附表 2" xfId="3169"/>
    <cellStyle name="差_行政公检法测算_财力性转移支付2010年预算参考数 2" xfId="3170"/>
    <cellStyle name="差_国有资本经营预算（2011年报省人大）_2014省级收入12.2（更新后）" xfId="3171"/>
    <cellStyle name="差_国有资本经营预算（2011年报省人大）_2014省级收入12.2（更新后） 2" xfId="3172"/>
    <cellStyle name="差_国有资本经营预算（2011年报省人大）_2014省级收入及财力12.12（更新后）" xfId="3173"/>
    <cellStyle name="差_国有资本经营预算（2011年报省人大）_2014省级收入及财力12.12（更新后） 2" xfId="3174"/>
    <cellStyle name="差_国有资本经营预算（2011年报省人大）_2017年常委会" xfId="3175"/>
    <cellStyle name="差_国有资本经营预算（2011年报省人大）_2017年预算草案（债务）" xfId="3176"/>
    <cellStyle name="好_2007一般预算支出口径剔除表_2014省级收入12.2（更新后）" xfId="3177"/>
    <cellStyle name="好_省级明细_冬梅3_收入汇总" xfId="3178"/>
    <cellStyle name="差_国有资本经营预算（2011年报省人大）_附表1-6 2" xfId="3179"/>
    <cellStyle name="差_行政(燃修费)_县市旗测算-新科目（含人口规模效应）" xfId="3180"/>
    <cellStyle name="差_国有资本经营预算（2011年报省人大）_省级财力12.12" xfId="3181"/>
    <cellStyle name="好_国有资本经营预算（2011年报省人大）_2014省级收入及财力12.12（更新后） 2" xfId="3182"/>
    <cellStyle name="差_国有资本经营预算（2011年报省人大）_收入汇总" xfId="3183"/>
    <cellStyle name="差_国有资本经营预算（2011年报省人大）_支出汇总" xfId="3184"/>
    <cellStyle name="差_行政(燃修费)" xfId="3185"/>
    <cellStyle name="差_行政(燃修费)_2014省级收入12.2（更新后） 2" xfId="3186"/>
    <cellStyle name="好_2006年34青海_财力性转移支付2010年预算参考数 2" xfId="3187"/>
    <cellStyle name="差_行政(燃修费)_2014省级收入及财力12.12（更新后）" xfId="3188"/>
    <cellStyle name="差_行政(燃修费)_2014省级收入及财力12.12（更新后） 2" xfId="3189"/>
    <cellStyle name="差_行政(燃修费)_不含人员经费系数 2" xfId="3190"/>
    <cellStyle name="好_Sheet1_2 2" xfId="3191"/>
    <cellStyle name="差_省级支出_1" xfId="3192"/>
    <cellStyle name="差_行政(燃修费)_不含人员经费系数_2014省级收入12.2（更新后）" xfId="3193"/>
    <cellStyle name="差_省级支出_1 2" xfId="3194"/>
    <cellStyle name="差_行政(燃修费)_不含人员经费系数_2014省级收入12.2（更新后） 2" xfId="3195"/>
    <cellStyle name="差_危改资金测算_省级财力12.12" xfId="3196"/>
    <cellStyle name="差_行政(燃修费)_不含人员经费系数_2014省级收入及财力12.12（更新后）" xfId="3197"/>
    <cellStyle name="差_行政(燃修费)_不含人员经费系数_财力性转移支付2010年预算参考数" xfId="3198"/>
    <cellStyle name="差_县市旗测算20080508_民生政策最低支出需求_省级财力12.12" xfId="3199"/>
    <cellStyle name="差_行政(燃修费)_不含人员经费系数_财力性转移支付2010年预算参考数 2" xfId="3200"/>
    <cellStyle name="差_县市旗测算20080508_民生政策最低支出需求_省级财力12.12 2" xfId="3201"/>
    <cellStyle name="差_行政(燃修费)_不含人员经费系数_省级财力12.12" xfId="3202"/>
    <cellStyle name="差_行政(燃修费)_不含人员经费系数_省级财力12.12 2" xfId="3203"/>
    <cellStyle name="差_行政(燃修费)_财力性转移支付2010年预算参考数 2" xfId="3204"/>
    <cellStyle name="差_核定人数对比_2014省级收入12.2（更新后）" xfId="3205"/>
    <cellStyle name="差_行政(燃修费)_民生政策最低支出需求_2014省级收入12.2（更新后）" xfId="3206"/>
    <cellStyle name="差_行政(燃修费)_民生政策最低支出需求_2014省级收入及财力12.12（更新后）" xfId="3207"/>
    <cellStyle name="差_教育(按照总人口测算）—20080416_民生政策最低支出需求" xfId="3208"/>
    <cellStyle name="差_行政(燃修费)_民生政策最低支出需求_2014省级收入及财力12.12（更新后） 2" xfId="3209"/>
    <cellStyle name="差_行政(燃修费)_民生政策最低支出需求_财力性转移支付2010年预算参考数" xfId="3210"/>
    <cellStyle name="差_市辖区测算20080510_县市旗测算-新科目（含人口规模效应）_省级财力12.12" xfId="3211"/>
    <cellStyle name="差_行政(燃修费)_民生政策最低支出需求_财力性转移支付2010年预算参考数 2" xfId="3212"/>
    <cellStyle name="差_市辖区测算20080510_县市旗测算-新科目（含人口规模效应）_省级财力12.12 2" xfId="3213"/>
    <cellStyle name="好_中原证券2012年补助（上解）核定表" xfId="3214"/>
    <cellStyle name="好_行政(燃修费)_民生政策最低支出需求_2014省级收入12.2（更新后） 2" xfId="3215"/>
    <cellStyle name="差_省级收入_1" xfId="3216"/>
    <cellStyle name="差_行政(燃修费)_民生政策最低支出需求_省级财力12.12" xfId="3217"/>
    <cellStyle name="好_中原证券2012年补助（上解）核定表 2" xfId="3218"/>
    <cellStyle name="差_省级收入_1 2" xfId="3219"/>
    <cellStyle name="差_行政(燃修费)_民生政策最低支出需求_省级财力12.12 2" xfId="3220"/>
    <cellStyle name="差_行政(燃修费)_省级财力12.12" xfId="3221"/>
    <cellStyle name="差_行政(燃修费)_省级财力12.12 2" xfId="3222"/>
    <cellStyle name="好_2006年水利统计指标统计表 2" xfId="3223"/>
    <cellStyle name="差_行政(燃修费)_县市旗测算-新科目（含人口规模效应）_2014省级收入12.2（更新后）" xfId="3224"/>
    <cellStyle name="差_其他部门(按照总人口测算）—20080416_县市旗测算-新科目（含人口规模效应）_2014省级收入及财力12.12（更新后） 2" xfId="3225"/>
    <cellStyle name="差_县市旗测算-新科目（20080626）_县市旗测算-新科目（含人口规模效应） 2" xfId="3226"/>
    <cellStyle name="超链接 2 3" xfId="3227"/>
    <cellStyle name="差_行政(燃修费)_县市旗测算-新科目（含人口规模效应）_2014省级收入及财力12.12（更新后）" xfId="3228"/>
    <cellStyle name="差_行政(燃修费)_县市旗测算-新科目（含人口规模效应）_2014省级收入及财力12.12（更新后） 2" xfId="3229"/>
    <cellStyle name="好_省级明细_冬梅3 3" xfId="3230"/>
    <cellStyle name="差_行政(燃修费)_县市旗测算-新科目（含人口规模效应）_财力性转移支付2010年预算参考数" xfId="3231"/>
    <cellStyle name="好_2010省对市县转移支付测算表(10-21） 2" xfId="3232"/>
    <cellStyle name="差_行政(燃修费)_县市旗测算-新科目（含人口规模效应）_省级财力12.12" xfId="3233"/>
    <cellStyle name="好_2010省对市县转移支付测算表(10-21） 2 2" xfId="3234"/>
    <cellStyle name="差_行政(燃修费)_县市旗测算-新科目（含人口规模效应）_省级财力12.12 2" xfId="3235"/>
    <cellStyle name="差_行政（人员）" xfId="3236"/>
    <cellStyle name="差_行政（人员）_2014省级收入及财力12.12（更新后）" xfId="3237"/>
    <cellStyle name="差_行政（人员）_2014省级收入及财力12.12（更新后） 2" xfId="3238"/>
    <cellStyle name="差_行政（人员）_不含人员经费系数" xfId="3239"/>
    <cellStyle name="差_行政（人员）_不含人员经费系数 2" xfId="3240"/>
    <cellStyle name="差_行政（人员）_不含人员经费系数_2014省级收入12.2（更新后）" xfId="3241"/>
    <cellStyle name="千位分隔 9" xfId="3242"/>
    <cellStyle name="差_行政（人员）_不含人员经费系数_财力性转移支付2010年预算参考数" xfId="3243"/>
    <cellStyle name="差_行政（人员）_不含人员经费系数_财力性转移支付2010年预算参考数 2" xfId="3244"/>
    <cellStyle name="差_行政（人员）_不含人员经费系数_省级财力12.12" xfId="3245"/>
    <cellStyle name="差_行政（人员）_不含人员经费系数_省级财力12.12 2" xfId="3246"/>
    <cellStyle name="差_行政（人员）_民生政策最低支出需求 2" xfId="3247"/>
    <cellStyle name="差_行政（人员）_民生政策最低支出需求_2014省级收入12.2（更新后） 2" xfId="3248"/>
    <cellStyle name="差_行政（人员）_民生政策最低支出需求_2014省级收入及财力12.12（更新后）" xfId="3249"/>
    <cellStyle name="差_县区合并测算20080423(按照各省比重）_民生政策最低支出需求 2" xfId="3250"/>
    <cellStyle name="差_行政（人员）_民生政策最低支出需求_2014省级收入及财力12.12（更新后） 2" xfId="3251"/>
    <cellStyle name="好_28四川_省级财力12.12 2" xfId="3252"/>
    <cellStyle name="差_行政（人员）_民生政策最低支出需求_财力性转移支付2010年预算参考数" xfId="3253"/>
    <cellStyle name="差_行政（人员）_民生政策最低支出需求_财力性转移支付2010年预算参考数 2" xfId="3254"/>
    <cellStyle name="差_河南省----2009-05-21（补充数据）_省级财力12.12 2" xfId="3255"/>
    <cellStyle name="千_四区预算报人大" xfId="3256"/>
    <cellStyle name="差_行政（人员）_民生政策最低支出需求_省级财力12.12" xfId="3257"/>
    <cellStyle name="差_行政（人员）_民生政策最低支出需求_省级财力12.12 2" xfId="3258"/>
    <cellStyle name="差_山东省民生支出标准 2 2" xfId="3259"/>
    <cellStyle name="好_2008年支出核定" xfId="3260"/>
    <cellStyle name="好_省级明细_Book1_支出汇总" xfId="3261"/>
    <cellStyle name="差_行政（人员）_省级财力12.12 2" xfId="3262"/>
    <cellStyle name="差_市辖区测算-新科目（20080626）_不含人员经费系数_2014省级收入及财力12.12（更新后）" xfId="3263"/>
    <cellStyle name="强调文字颜色 1 2" xfId="3264"/>
    <cellStyle name="好_财力差异计算表(不含非农业区)_省级财力12.12" xfId="3265"/>
    <cellStyle name="差_行政（人员）_县市旗测算-新科目（含人口规模效应） 2" xfId="3266"/>
    <cellStyle name="差_县区合并测算20080423(按照各省比重）_民生政策最低支出需求_2014省级收入12.2（更新后）" xfId="3267"/>
    <cellStyle name="差_行政（人员）_县市旗测算-新科目（含人口规模效应）_2014省级收入12.2（更新后）" xfId="3268"/>
    <cellStyle name="差_行政（人员）_县市旗测算-新科目（含人口规模效应）_2014省级收入12.2（更新后） 2" xfId="3269"/>
    <cellStyle name="差_行政（人员）_县市旗测算-新科目（含人口规模效应）_2014省级收入及财力12.12（更新后）" xfId="3270"/>
    <cellStyle name="差_行政（人员）_县市旗测算-新科目（含人口规模效应）_2014省级收入及财力12.12（更新后） 2" xfId="3271"/>
    <cellStyle name="差_行政（人员）_县市旗测算-新科目（含人口规模效应）_财力性转移支付2010年预算参考数" xfId="3272"/>
    <cellStyle name="差_行政（人员）_县市旗测算-新科目（含人口规模效应）_财力性转移支付2010年预算参考数 2" xfId="3273"/>
    <cellStyle name="差_行政（人员）_县市旗测算-新科目（含人口规模效应）_省级财力12.12" xfId="3274"/>
    <cellStyle name="差_行政（人员）_县市旗测算-新科目（含人口规模效应）_省级财力12.12 2" xfId="3275"/>
    <cellStyle name="差_行政公检法测算 2 2" xfId="3276"/>
    <cellStyle name="差_汇总_2014省级收入及财力12.12（更新后）" xfId="3277"/>
    <cellStyle name="差_行政公检法测算_2014省级收入12.2（更新后）" xfId="3278"/>
    <cellStyle name="差_汇总_2014省级收入及财力12.12（更新后） 2" xfId="3279"/>
    <cellStyle name="差_行政公检法测算_2014省级收入12.2（更新后） 2" xfId="3280"/>
    <cellStyle name="差_行政公检法测算_2014省级收入及财力12.12（更新后）" xfId="3281"/>
    <cellStyle name="差_行政公检法测算_2014省级收入及财力12.12（更新后） 2" xfId="3282"/>
    <cellStyle name="差_行政公检法测算_不含人员经费系数 2" xfId="3283"/>
    <cellStyle name="差_行政公检法测算_不含人员经费系数_2014省级收入12.2（更新后）" xfId="3284"/>
    <cellStyle name="好_市辖区测算-新科目（20080626）_县市旗测算-新科目（含人口规模效应）_财力性转移支付2010年预算参考数" xfId="3285"/>
    <cellStyle name="差_行政公检法测算_不含人员经费系数_2014省级收入12.2（更新后） 2" xfId="3286"/>
    <cellStyle name="好_2008年预计支出与2007年对比" xfId="3287"/>
    <cellStyle name="差_行政公检法测算_不含人员经费系数_2014省级收入及财力12.12（更新后）" xfId="3288"/>
    <cellStyle name="差_行政公检法测算_不含人员经费系数_2014省级收入及财力12.12（更新后） 2" xfId="3289"/>
    <cellStyle name="输出 3" xfId="3290"/>
    <cellStyle name="差_行政公检法测算_民生政策最低支出需求" xfId="3291"/>
    <cellStyle name="差_行政公检法测算_民生政策最低支出需求_2014省级收入12.2（更新后）" xfId="3292"/>
    <cellStyle name="差_行政公检法测算_民生政策最低支出需求_2014省级收入12.2（更新后） 2" xfId="3293"/>
    <cellStyle name="差_行政公检法测算_民生政策最低支出需求_2014省级收入及财力12.12（更新后）" xfId="3294"/>
    <cellStyle name="差_省级明细_副本最新_支出汇总" xfId="3295"/>
    <cellStyle name="差_行政公检法测算_民生政策最低支出需求_2014省级收入及财力12.12（更新后） 2" xfId="3296"/>
    <cellStyle name="好_其他部门(按照总人口测算）—20080416 2 2" xfId="3297"/>
    <cellStyle name="差_行政公检法测算_民生政策最低支出需求_财力性转移支付2010年预算参考数" xfId="3298"/>
    <cellStyle name="差_行政公检法测算_民生政策最低支出需求_财力性转移支付2010年预算参考数 2" xfId="3299"/>
    <cellStyle name="差_行政公检法测算_民生政策最低支出需求_省级财力12.12" xfId="3300"/>
    <cellStyle name="差_行政公检法测算_省级财力12.12" xfId="3301"/>
    <cellStyle name="差_民生政策最低支出需求_财力性转移支付2010年预算参考数" xfId="3302"/>
    <cellStyle name="差_行政公检法测算_省级财力12.12 2" xfId="3303"/>
    <cellStyle name="差_民生政策最低支出需求_财力性转移支付2010年预算参考数 2" xfId="3304"/>
    <cellStyle name="差_河南省----2009-05-21（补充数据）_2014省级收入12.2（更新后）" xfId="3305"/>
    <cellStyle name="差_行政公检法测算_县市旗测算-新科目（含人口规模效应）_2014省级收入12.2（更新后） 2" xfId="3306"/>
    <cellStyle name="好_县市旗测算-新科目（20080627）_不含人员经费系数 2" xfId="3307"/>
    <cellStyle name="差_行政公检法测算_县市旗测算-新科目（含人口规模效应）_财力性转移支付2010年预算参考数" xfId="3308"/>
    <cellStyle name="差_行政公检法测算_县市旗测算-新科目（含人口规模效应）_财力性转移支付2010年预算参考数 2" xfId="3309"/>
    <cellStyle name="差_行政公检法测算_县市旗测算-新科目（含人口规模效应）_省级财力12.12" xfId="3310"/>
    <cellStyle name="差_河南 缺口县区测算(地方填报)" xfId="3311"/>
    <cellStyle name="差_河南 缺口县区测算(地方填报)_2014省级收入及财力12.12（更新后）" xfId="3312"/>
    <cellStyle name="检查单元格 2" xfId="3313"/>
    <cellStyle name="差_河南 缺口县区测算(地方填报)_省级财力12.12 2" xfId="3314"/>
    <cellStyle name="好_14安徽_省级财力12.12" xfId="3315"/>
    <cellStyle name="差_河南 缺口县区测算(地方填报白)" xfId="3316"/>
    <cellStyle name="差_河南 缺口县区测算(地方填报白)_2014省级收入及财力12.12（更新后）" xfId="3317"/>
    <cellStyle name="差_河南 缺口县区测算(地方填报白)_2014省级收入及财力12.12（更新后） 2" xfId="3318"/>
    <cellStyle name="差_河南 缺口县区测算(地方填报白)_财力性转移支付2010年预算参考数" xfId="3319"/>
    <cellStyle name="差_河南 缺口县区测算(地方填报白)_省级财力12.12" xfId="3320"/>
    <cellStyle name="差_河南 缺口县区测算(地方填报白)_省级财力12.12 2" xfId="3321"/>
    <cellStyle name="差_河南省----2009-05-21（补充数据）" xfId="3322"/>
    <cellStyle name="差_河南省----2009-05-21（补充数据）_2013省级预算附表" xfId="3323"/>
    <cellStyle name="差_河南省----2009-05-21（补充数据）_2013省级预算附表 2" xfId="3324"/>
    <cellStyle name="差_河南省----2009-05-21（补充数据）_2014省级收入及财力12.12（更新后） 2" xfId="3325"/>
    <cellStyle name="差_河南省----2009-05-21（补充数据）_2017年预算草案（债务）" xfId="3326"/>
    <cellStyle name="差_河南省----2009-05-21（补充数据）_附表1-6 2" xfId="3327"/>
    <cellStyle name="差_河南省农村义务教育教师绩效工资测算表8-12" xfId="3328"/>
    <cellStyle name="差_河南省农村义务教育教师绩效工资测算表8-12 2" xfId="3329"/>
    <cellStyle name="差_河南省农村义务教育教师绩效工资测算表8-12 2 2" xfId="3330"/>
    <cellStyle name="差_河南省农村义务教育教师绩效工资测算表8-12_2014省级收入12.2（更新后）" xfId="3331"/>
    <cellStyle name="差_河南省农村义务教育教师绩效工资测算表8-12_2014省级收入12.2（更新后） 2" xfId="3332"/>
    <cellStyle name="差_河南省农村义务教育教师绩效工资测算表8-12_2014省级收入及财力12.12（更新后）" xfId="3333"/>
    <cellStyle name="差_河南省农村义务教育教师绩效工资测算表8-12_2014省级收入及财力12.12（更新后） 2" xfId="3334"/>
    <cellStyle name="差_县区合并测算20080423(按照各省比重）_2014省级收入12.2（更新后）" xfId="3335"/>
    <cellStyle name="差_河南省农村义务教育教师绩效工资测算表8-12_省级财力12.12" xfId="3336"/>
    <cellStyle name="差_县区合并测算20080423(按照各省比重）_2014省级收入12.2（更新后） 2" xfId="3337"/>
    <cellStyle name="差_河南省农村义务教育教师绩效工资测算表8-12_省级财力12.12 2" xfId="3338"/>
    <cellStyle name="好_缺口县区测算(财政部标准)_财力性转移支付2010年预算参考数" xfId="3339"/>
    <cellStyle name="差_缺口县区测算(财政部标准)_2014省级收入及财力12.12（更新后）" xfId="3340"/>
    <cellStyle name="差_核定人数对比_2014省级收入12.2（更新后） 2" xfId="3341"/>
    <cellStyle name="差_核定人数对比_2014省级收入及财力12.12（更新后） 2" xfId="3342"/>
    <cellStyle name="差_核定人数对比_财力性转移支付2010年预算参考数 2" xfId="3343"/>
    <cellStyle name="好_教育(按照总人口测算）—20080416_民生政策最低支出需求 2" xfId="3344"/>
    <cellStyle name="差_教育(按照总人口测算）—20080416_民生政策最低支出需求_2014省级收入及财力12.12（更新后） 2" xfId="3345"/>
    <cellStyle name="常规 6" xfId="3346"/>
    <cellStyle name="差_核定人数对比_省级财力12.12" xfId="3347"/>
    <cellStyle name="好_国有资本经营预算（2011年报省人大）_附表1-6" xfId="3348"/>
    <cellStyle name="常规 6 2" xfId="3349"/>
    <cellStyle name="好_2006年27重庆" xfId="3350"/>
    <cellStyle name="差_核定人数对比_省级财力12.12 2" xfId="3351"/>
    <cellStyle name="差_核定人数下发表_2014省级收入12.2（更新后） 2" xfId="3352"/>
    <cellStyle name="差_核定人数下发表_财力性转移支付2010年预算参考数 2" xfId="3353"/>
    <cellStyle name="差_核定人数下发表_省级财力12.12" xfId="3354"/>
    <cellStyle name="差_核定人数下发表_省级财力12.12 2" xfId="3355"/>
    <cellStyle name="好_自行调整差异系数顺序_财力性转移支付2010年预算参考数 2" xfId="3356"/>
    <cellStyle name="差_汇总" xfId="3357"/>
    <cellStyle name="差_汇总 2" xfId="3358"/>
    <cellStyle name="差_汇总_2014省级收入12.2（更新后） 2" xfId="3359"/>
    <cellStyle name="差_汇总_省级财力12.12" xfId="3360"/>
    <cellStyle name="好_成本差异系数 2 2" xfId="3361"/>
    <cellStyle name="差_汇总表" xfId="3362"/>
    <cellStyle name="差_汇总表_2014省级收入12.2（更新后） 2" xfId="3363"/>
    <cellStyle name="差_汇总表_2014省级收入及财力12.12（更新后）" xfId="3364"/>
    <cellStyle name="差_县区合并测算20080423(按照各省比重）_民生政策最低支出需求_省级财力12.12 2" xfId="3365"/>
    <cellStyle name="差_汇总表_财力性转移支付2010年预算参考数" xfId="3366"/>
    <cellStyle name="差_县区合并测算20080423(按照各省比重）_不含人员经费系数_2014省级收入12.2（更新后）" xfId="3367"/>
    <cellStyle name="差_汇总表_财力性转移支付2010年预算参考数 2" xfId="3368"/>
    <cellStyle name="差_县区合并测算20080423(按照各省比重）_不含人员经费系数_2014省级收入12.2（更新后） 2" xfId="3369"/>
    <cellStyle name="好 4" xfId="3370"/>
    <cellStyle name="好_2007年一般预算支出剔除_省级财力12.12 2" xfId="3371"/>
    <cellStyle name="差_汇总表_省级财力12.12" xfId="3372"/>
    <cellStyle name="差_汇总表_省级财力12.12 2" xfId="3373"/>
    <cellStyle name="差_人员工资和公用经费2_2014省级收入12.2（更新后） 2" xfId="3374"/>
    <cellStyle name="差_汇总表4" xfId="3375"/>
    <cellStyle name="差_汇总表4 2" xfId="3376"/>
    <cellStyle name="差_汇总表4_2014省级收入12.2（更新后）" xfId="3377"/>
    <cellStyle name="差_汇总表4_2014省级收入12.2（更新后） 2" xfId="3378"/>
    <cellStyle name="差_汇总表4_2014省级收入及财力12.12（更新后）" xfId="3379"/>
    <cellStyle name="差_汇总表4_省级财力12.12" xfId="3380"/>
    <cellStyle name="差_汇总表4_省级财力12.12 2" xfId="3381"/>
    <cellStyle name="差_汇总-县级财政报表附表" xfId="3382"/>
    <cellStyle name="差_基金安排表 2" xfId="3383"/>
    <cellStyle name="差_基金汇总" xfId="3384"/>
    <cellStyle name="差_县区合并测算20080423(按照各省比重）_县市旗测算-新科目（含人口规模效应）_省级财力12.12 2" xfId="3385"/>
    <cellStyle name="差_检验表" xfId="3386"/>
    <cellStyle name="好_14安徽" xfId="3387"/>
    <cellStyle name="差_检验表（调整后）" xfId="3388"/>
    <cellStyle name="好_方案二" xfId="3389"/>
    <cellStyle name="好_14安徽 2" xfId="3390"/>
    <cellStyle name="差_检验表（调整后） 2" xfId="3391"/>
    <cellStyle name="差_平邑_省级财力12.12" xfId="3392"/>
    <cellStyle name="差_教育(按照总人口测算）—20080416" xfId="3393"/>
    <cellStyle name="差_省级明细_2016年预算草案1.13_收入汇总" xfId="3394"/>
    <cellStyle name="好_22湖南_2014省级收入及财力12.12（更新后）" xfId="3395"/>
    <cellStyle name="差_教育(按照总人口测算）—20080416 2" xfId="3396"/>
    <cellStyle name="好_22湖南_2014省级收入及财力12.12（更新后） 2" xfId="3397"/>
    <cellStyle name="差_教育(按照总人口测算）—20080416 2 2" xfId="3398"/>
    <cellStyle name="差_教育(按照总人口测算）—20080416_2014省级收入及财力12.12（更新后）" xfId="3399"/>
    <cellStyle name="差_教育(按照总人口测算）—20080416_2014省级收入及财力12.12（更新后） 2" xfId="3400"/>
    <cellStyle name="差_教育(按照总人口测算）—20080416_不含人员经费系数 2" xfId="3401"/>
    <cellStyle name="差_教育(按照总人口测算）—20080416_不含人员经费系数_2014省级收入12.2（更新后）" xfId="3402"/>
    <cellStyle name="差_人员工资和公用经费2_财力性转移支付2010年预算参考数" xfId="3403"/>
    <cellStyle name="差_教育(按照总人口测算）—20080416_不含人员经费系数_财力性转移支付2010年预算参考数 2" xfId="3404"/>
    <cellStyle name="差_教育(按照总人口测算）—20080416_不含人员经费系数_省级财力12.12 2" xfId="3405"/>
    <cellStyle name="差_教育(按照总人口测算）—20080416_财力性转移支付2010年预算参考数 2" xfId="3406"/>
    <cellStyle name="差_教育(按照总人口测算）—20080416_民生政策最低支出需求 2" xfId="3407"/>
    <cellStyle name="差_教育(按照总人口测算）—20080416_民生政策最低支出需求_2014省级收入12.2（更新后） 2" xfId="3408"/>
    <cellStyle name="好_教育(按照总人口测算）—20080416_民生政策最低支出需求" xfId="3409"/>
    <cellStyle name="差_教育(按照总人口测算）—20080416_民生政策最低支出需求_2014省级收入及财力12.12（更新后）" xfId="3410"/>
    <cellStyle name="差_县市旗测算20080508_不含人员经费系数 2" xfId="3411"/>
    <cellStyle name="差_教育(按照总人口测算）—20080416_民生政策最低支出需求_财力性转移支付2010年预算参考数 2" xfId="3412"/>
    <cellStyle name="差_教育(按照总人口测算）—20080416_民生政策最低支出需求_省级财力12.12" xfId="3413"/>
    <cellStyle name="好_2_2014省级收入及财力12.12（更新后）" xfId="3414"/>
    <cellStyle name="差_教育(按照总人口测算）—20080416_民生政策最低支出需求_省级财力12.12 2" xfId="3415"/>
    <cellStyle name="好_2_2014省级收入及财力12.12（更新后） 2" xfId="3416"/>
    <cellStyle name="差_教育(按照总人口测算）—20080416_省级财力12.12" xfId="3417"/>
    <cellStyle name="差_教育(按照总人口测算）—20080416_县市旗测算-新科目（含人口规模效应）" xfId="3418"/>
    <cellStyle name="好_2008年财政收支预算草案(1.4) 3" xfId="3419"/>
    <cellStyle name="差_教育(按照总人口测算）—20080416_县市旗测算-新科目（含人口规模效应） 2" xfId="3420"/>
    <cellStyle name="好_2008年支出调整_2014省级收入12.2（更新后）" xfId="3421"/>
    <cellStyle name="差_教育(按照总人口测算）—20080416_县市旗测算-新科目（含人口规模效应）_2014省级收入12.2（更新后） 2" xfId="3422"/>
    <cellStyle name="差_卫生(按照总人口测算）—20080416_县市旗测算-新科目（含人口规模效应）_财力性转移支付2010年预算参考数 2" xfId="3423"/>
    <cellStyle name="差_农林水和城市维护标准支出20080505－县区合计_民生政策最低支出需求 2" xfId="3424"/>
    <cellStyle name="差_教育(按照总人口测算）—20080416_县市旗测算-新科目（含人口规模效应）_2014省级收入及财力12.12（更新后） 2" xfId="3425"/>
    <cellStyle name="好_2016省级收入1.3 2" xfId="3426"/>
    <cellStyle name="差_教育(按照总人口测算）—20080416_县市旗测算-新科目（含人口规模效应）_省级财力12.12" xfId="3427"/>
    <cellStyle name="差_教育(按照总人口测算）—20080416_县市旗测算-新科目（含人口规模效应）_省级财力12.12 2" xfId="3428"/>
    <cellStyle name="差_津补贴保障测算（2010.3.19）" xfId="3429"/>
    <cellStyle name="好_县市旗测算20080508" xfId="3430"/>
    <cellStyle name="差_津补贴保障测算（2010.3.19） 2" xfId="3431"/>
    <cellStyle name="好_县市旗测算20080508 2" xfId="3432"/>
    <cellStyle name="差_津补贴保障测算（2010.3.19） 2 2" xfId="3433"/>
    <cellStyle name="差_市辖区测算-新科目（20080626）_民生政策最低支出需求_财力性转移支付2010年预算参考数" xfId="3434"/>
    <cellStyle name="差_津补贴保障测算（2010.3.19）_2014省级收入及财力12.12（更新后）" xfId="3435"/>
    <cellStyle name="差_津补贴保障测算（2010.3.19）_省级财力12.12" xfId="3436"/>
    <cellStyle name="差_津补贴保障测算（2010.3.19）_省级财力12.12 2" xfId="3437"/>
    <cellStyle name="差_津补贴保障测算(5.21)_2017年常委会" xfId="3438"/>
    <cellStyle name="差_津补贴保障测算(5.21)_基金汇总" xfId="3439"/>
    <cellStyle name="差_津补贴保障测算(5.21)_收入汇总" xfId="3440"/>
    <cellStyle name="差_云南 缺口县区测算(地方填报)_财力性转移支付2010年预算参考数" xfId="3441"/>
    <cellStyle name="差_津补贴保障测算(5.21)_支出汇总" xfId="3442"/>
    <cellStyle name="差_缺口县区测算（11.13）_2014省级收入及财力12.12（更新后） 2" xfId="3443"/>
    <cellStyle name="好_3.2017全省支出" xfId="3444"/>
    <cellStyle name="差_科室未支汇总表（基金）" xfId="3445"/>
    <cellStyle name="常规 3 2" xfId="3446"/>
    <cellStyle name="好_3.2017全省支出 2" xfId="3447"/>
    <cellStyle name="差_科室未支汇总表（基金） 2" xfId="3448"/>
    <cellStyle name="常规 3 2 2" xfId="3449"/>
    <cellStyle name="差_科室未支汇总表（一般） 2" xfId="3450"/>
    <cellStyle name="差_丽江汇总" xfId="3451"/>
    <cellStyle name="差_县市旗测算20080508_县市旗测算-新科目（含人口规模效应）_省级财力12.12" xfId="3452"/>
    <cellStyle name="差_丽江汇总 2" xfId="3453"/>
    <cellStyle name="差_民生政策最低支出需求" xfId="3454"/>
    <cellStyle name="差_民生政策最低支出需求 2" xfId="3455"/>
    <cellStyle name="差_民生政策最低支出需求 2 2" xfId="3456"/>
    <cellStyle name="强调文字颜色 5 2 4 2" xfId="3457"/>
    <cellStyle name="差_民生政策最低支出需求_2014省级收入12.2（更新后）" xfId="3458"/>
    <cellStyle name="差_民生政策最低支出需求_2014省级收入12.2（更新后） 2" xfId="3459"/>
    <cellStyle name="好_核定人数对比_2014省级收入及财力12.12（更新后） 2" xfId="3460"/>
    <cellStyle name="差_缺口县区测算（11.13）_财力性转移支付2010年预算参考数" xfId="3461"/>
    <cellStyle name="差_民生政策最低支出需求_2014省级收入及财力12.12（更新后）" xfId="3462"/>
    <cellStyle name="差_缺口县区测算（11.13）_财力性转移支付2010年预算参考数 2" xfId="3463"/>
    <cellStyle name="差_民生政策最低支出需求_2014省级收入及财力12.12（更新后） 2" xfId="3464"/>
    <cellStyle name="差_民生政策最低支出需求_省级财力12.12" xfId="3465"/>
    <cellStyle name="差_民生政策最低支出需求_省级财力12.12 2" xfId="3466"/>
    <cellStyle name="差_南召" xfId="3467"/>
    <cellStyle name="差_农林水和城市维护标准支出20080505－县区合计 2" xfId="3468"/>
    <cellStyle name="差_农林水和城市维护标准支出20080505－县区合计_2014省级收入12.2（更新后）" xfId="3469"/>
    <cellStyle name="好_27重庆_省级财力12.12" xfId="3470"/>
    <cellStyle name="差_农林水和城市维护标准支出20080505－县区合计_2014省级收入12.2（更新后） 2" xfId="3471"/>
    <cellStyle name="好_27重庆_省级财力12.12 2" xfId="3472"/>
    <cellStyle name="好_2007年结算已定项目对账单_省级财力12.12 2" xfId="3473"/>
    <cellStyle name="差_农林水和城市维护标准支出20080505－县区合计_2014省级收入及财力12.12（更新后）" xfId="3474"/>
    <cellStyle name="差_农林水和城市维护标准支出20080505－县区合计_2014省级收入及财力12.12（更新后） 2" xfId="3475"/>
    <cellStyle name="差_农林水和城市维护标准支出20080505－县区合计_不含人员经费系数" xfId="3476"/>
    <cellStyle name="差_省级明细_基金汇总" xfId="3477"/>
    <cellStyle name="差_总人口" xfId="3478"/>
    <cellStyle name="好_2011年全省及省级预计2011-12-12" xfId="3479"/>
    <cellStyle name="差_农林水和城市维护标准支出20080505－县区合计_不含人员经费系数_2014省级收入12.2（更新后）" xfId="3480"/>
    <cellStyle name="差_县区合并测算20080423(按照各省比重）_财力性转移支付2010年预算参考数" xfId="3481"/>
    <cellStyle name="差_总人口_2014省级收入12.2（更新后）" xfId="3482"/>
    <cellStyle name="差_农林水和城市维护标准支出20080505－县区合计_不含人员经费系数_2014省级收入12.2（更新后） 2" xfId="3483"/>
    <cellStyle name="差_县区合并测算20080423(按照各省比重）_财力性转移支付2010年预算参考数 2" xfId="3484"/>
    <cellStyle name="差_总人口_2014省级收入12.2（更新后） 2" xfId="3485"/>
    <cellStyle name="好_河南 缺口县区测算(地方填报白)_2014省级收入12.2（更新后）" xfId="3486"/>
    <cellStyle name="差_农林水和城市维护标准支出20080505－县区合计_不含人员经费系数_2014省级收入及财力12.12（更新后）" xfId="3487"/>
    <cellStyle name="差_缺口县区测算(按2007支出增长25%测算)_财力性转移支付2010年预算参考数" xfId="3488"/>
    <cellStyle name="差_总人口_2014省级收入及财力12.12（更新后）" xfId="3489"/>
    <cellStyle name="好_河南 缺口县区测算(地方填报白)_2014省级收入12.2（更新后） 2" xfId="3490"/>
    <cellStyle name="差_农林水和城市维护标准支出20080505－县区合计_不含人员经费系数_2014省级收入及财力12.12（更新后） 2" xfId="3491"/>
    <cellStyle name="差_缺口县区测算(按2007支出增长25%测算)_财力性转移支付2010年预算参考数 2" xfId="3492"/>
    <cellStyle name="差_总人口_2014省级收入及财力12.12（更新后） 2" xfId="3493"/>
    <cellStyle name="好_2009年结算（最终）" xfId="3494"/>
    <cellStyle name="差_省级明细_23_2017年预算草案（债务）" xfId="3495"/>
    <cellStyle name="差_农林水和城市维护标准支出20080505－县区合计_不含人员经费系数_财力性转移支付2010年预算参考数" xfId="3496"/>
    <cellStyle name="差_总人口_财力性转移支付2010年预算参考数" xfId="3497"/>
    <cellStyle name="差_农林水和城市维护标准支出20080505－县区合计_不含人员经费系数_省级财力12.12" xfId="3498"/>
    <cellStyle name="差_总人口_省级财力12.12" xfId="3499"/>
    <cellStyle name="差_省级明细_Xl0000068_2017年预算草案（债务）" xfId="3500"/>
    <cellStyle name="差_农林水和城市维护标准支出20080505－县区合计_民生政策最低支出需求_2014省级收入12.2（更新后） 2" xfId="3501"/>
    <cellStyle name="差_农林水和城市维护标准支出20080505－县区合计_民生政策最低支出需求_2014省级收入及财力12.12（更新后）" xfId="3502"/>
    <cellStyle name="差_农林水和城市维护标准支出20080505－县区合计_民生政策最低支出需求_2014省级收入及财力12.12（更新后） 2" xfId="3503"/>
    <cellStyle name="好_Book1_2017年常委会" xfId="3504"/>
    <cellStyle name="差_县区合并测算20080421_不含人员经费系数_省级财力12.12" xfId="3505"/>
    <cellStyle name="差_农林水和城市维护标准支出20080505－县区合计_省级财力12.12" xfId="3506"/>
    <cellStyle name="差_农林水和城市维护标准支出20080505－县区合计_省级财力12.12 2" xfId="3507"/>
    <cellStyle name="差_农林水和城市维护标准支出20080505－县区合计_县市旗测算-新科目（含人口规模效应）_2014省级收入12.2（更新后）" xfId="3508"/>
    <cellStyle name="差_农林水和城市维护标准支出20080505－县区合计_县市旗测算-新科目（含人口规模效应）_2014省级收入12.2（更新后） 2" xfId="3509"/>
    <cellStyle name="好_12滨州" xfId="3510"/>
    <cellStyle name="差_农林水和城市维护标准支出20080505－县区合计_县市旗测算-新科目（含人口规模效应）_2014省级收入及财力12.12（更新后） 2" xfId="3511"/>
    <cellStyle name="差_农林水和城市维护标准支出20080505－县区合计_县市旗测算-新科目（含人口规模效应）_财力性转移支付2010年预算参考数 2" xfId="3512"/>
    <cellStyle name="好_县市旗测算-新科目（20080626）_民生政策最低支出需求_财力性转移支付2010年预算参考数" xfId="3513"/>
    <cellStyle name="差_农林水和城市维护标准支出20080505－县区合计_县市旗测算-新科目（含人口规模效应）_省级财力12.12" xfId="3514"/>
    <cellStyle name="差_平邑" xfId="3515"/>
    <cellStyle name="差_平邑_2014省级收入12.2（更新后）" xfId="3516"/>
    <cellStyle name="差_卫生部门_2014省级收入及财力12.12（更新后）" xfId="3517"/>
    <cellStyle name="差_平邑_2014省级收入12.2（更新后） 2" xfId="3518"/>
    <cellStyle name="差_平邑_2014省级收入及财力12.12（更新后）" xfId="3519"/>
    <cellStyle name="差_平邑_财力性转移支付2010年预算参考数" xfId="3520"/>
    <cellStyle name="差_平邑_省级财力12.12 2" xfId="3521"/>
    <cellStyle name="差_其他部门(按照总人口测算）—20080416" xfId="3522"/>
    <cellStyle name="差_其他部门(按照总人口测算）—20080416 2" xfId="3523"/>
    <cellStyle name="差_其他部门(按照总人口测算）—20080416_2014省级收入12.2（更新后） 2" xfId="3524"/>
    <cellStyle name="好_分县成本差异系数_民生政策最低支出需求_省级财力12.12" xfId="3525"/>
    <cellStyle name="差_其他部门(按照总人口测算）—20080416_不含人员经费系数" xfId="3526"/>
    <cellStyle name="好_分县成本差异系数_民生政策最低支出需求_省级财力12.12 2" xfId="3527"/>
    <cellStyle name="差_其他部门(按照总人口测算）—20080416_不含人员经费系数 2" xfId="3528"/>
    <cellStyle name="差_其他部门(按照总人口测算）—20080416_不含人员经费系数_2014省级收入12.2（更新后）" xfId="3529"/>
    <cellStyle name="差_县区合并测算20080423(按照各省比重）_县市旗测算-新科目（含人口规模效应）_2014省级收入及财力12.12（更新后） 2" xfId="3530"/>
    <cellStyle name="差_其他部门(按照总人口测算）—20080416_不含人员经费系数_2014省级收入及财力12.12（更新后）" xfId="3531"/>
    <cellStyle name="差_其他部门(按照总人口测算）—20080416_不含人员经费系数_财力性转移支付2010年预算参考数 2" xfId="3532"/>
    <cellStyle name="差_其他部门(按照总人口测算）—20080416_不含人员经费系数_省级财力12.12 2" xfId="3533"/>
    <cellStyle name="差_其他部门(按照总人口测算）—20080416_民生政策最低支出需求 2" xfId="3534"/>
    <cellStyle name="差_市辖区测算-新科目（20080626）_不含人员经费系数_2014省级收入12.2（更新后）" xfId="3535"/>
    <cellStyle name="差_其他部门(按照总人口测算）—20080416_民生政策最低支出需求_2014省级收入及财力12.12（更新后）" xfId="3536"/>
    <cellStyle name="差_市辖区测算-新科目（20080626）_不含人员经费系数_2014省级收入12.2（更新后） 2" xfId="3537"/>
    <cellStyle name="差_其他部门(按照总人口测算）—20080416_民生政策最低支出需求_2014省级收入及财力12.12（更新后） 2" xfId="3538"/>
    <cellStyle name="差_其他部门(按照总人口测算）—20080416_民生政策最低支出需求_财力性转移支付2010年预算参考数" xfId="3539"/>
    <cellStyle name="差_其他部门(按照总人口测算）—20080416_民生政策最低支出需求_财力性转移支付2010年预算参考数 2" xfId="3540"/>
    <cellStyle name="差_市辖区测算20080510_2014省级收入及财力12.12（更新后）" xfId="3541"/>
    <cellStyle name="差_其他部门(按照总人口测算）—20080416_民生政策最低支出需求_省级财力12.12 2" xfId="3542"/>
    <cellStyle name="常规_EE70A06373940074E0430A0804CB0074" xfId="3543"/>
    <cellStyle name="差_其他部门(按照总人口测算）—20080416_省级财力12.12" xfId="3544"/>
    <cellStyle name="差_其他部门(按照总人口测算）—20080416_省级财力12.12 2" xfId="3545"/>
    <cellStyle name="好_2008年支出调整_财力性转移支付2010年预算参考数 2" xfId="3546"/>
    <cellStyle name="差_其他部门(按照总人口测算）—20080416_县市旗测算-新科目（含人口规模效应）" xfId="3547"/>
    <cellStyle name="差_其他部门(按照总人口测算）—20080416_县市旗测算-新科目（含人口规模效应） 2" xfId="3548"/>
    <cellStyle name="常规 2 3_2012年省级平衡表" xfId="3549"/>
    <cellStyle name="差_其他部门(按照总人口测算）—20080416_县市旗测算-新科目（含人口规模效应）_2014省级收入12.2（更新后） 2" xfId="3550"/>
    <cellStyle name="差_其他部门(按照总人口测算）—20080416_县市旗测算-新科目（含人口规模效应）_财力性转移支付2010年预算参考数 2" xfId="3551"/>
    <cellStyle name="差_其他部门(按照总人口测算）—20080416_县市旗测算-新科目（含人口规模效应）_省级财力12.12 2" xfId="3552"/>
    <cellStyle name="解释性文本 2 3" xfId="3553"/>
    <cellStyle name="差_青海 缺口县区测算(地方填报)" xfId="3554"/>
    <cellStyle name="差_青海 缺口县区测算(地方填报) 2" xfId="3555"/>
    <cellStyle name="差_青海 缺口县区测算(地方填报)_2014省级收入12.2（更新后）" xfId="3556"/>
    <cellStyle name="差_青海 缺口县区测算(地方填报)_2014省级收入12.2（更新后） 2" xfId="3557"/>
    <cellStyle name="差_青海 缺口县区测算(地方填报)_财力性转移支付2010年预算参考数 2" xfId="3558"/>
    <cellStyle name="差_全省基金收入" xfId="3559"/>
    <cellStyle name="差_全省基金收入 2" xfId="3560"/>
    <cellStyle name="差_全省基金收支" xfId="3561"/>
    <cellStyle name="差_全省基金收支 2" xfId="3562"/>
    <cellStyle name="差_缺口县区测算" xfId="3563"/>
    <cellStyle name="差_缺口县区测算 2" xfId="3564"/>
    <cellStyle name="好_2009年省对市县转移支付测算表(9.27)_2014省级收入及财力12.12（更新后）" xfId="3565"/>
    <cellStyle name="差_缺口县区测算（11.13）" xfId="3566"/>
    <cellStyle name="好_2009年省对市县转移支付测算表(9.27)_2014省级收入及财力12.12（更新后） 2" xfId="3567"/>
    <cellStyle name="差_缺口县区测算（11.13） 2" xfId="3568"/>
    <cellStyle name="好_省级明细_Xl0000071 2" xfId="3569"/>
    <cellStyle name="差_缺口县区测算（11.13）_2014省级收入及财力12.12（更新后）" xfId="3570"/>
    <cellStyle name="差_缺口县区测算（11.13）_省级财力12.12" xfId="3571"/>
    <cellStyle name="差_缺口县区测算（11.13）_省级财力12.12 2" xfId="3572"/>
    <cellStyle name="差_缺口县区测算(财政部标准)_财力性转移支付2010年预算参考数" xfId="3573"/>
    <cellStyle name="差_缺口县区测算(按2007支出增长25%测算)" xfId="3574"/>
    <cellStyle name="差_缺口县区测算(按2007支出增长25%测算) 2" xfId="3575"/>
    <cellStyle name="常规 13_2017年常委会" xfId="3576"/>
    <cellStyle name="差_缺口县区测算(按2007支出增长25%测算)_2014省级收入12.2（更新后）" xfId="3577"/>
    <cellStyle name="好_省级国有资本经营预算表 2" xfId="3578"/>
    <cellStyle name="差_缺口县区测算(按2007支出增长25%测算)_2014省级收入及财力12.12（更新后）" xfId="3579"/>
    <cellStyle name="好_12滨州_省级财力12.12 2" xfId="3580"/>
    <cellStyle name="好_2010省对市县转移支付测算表(10-21）_2014省级收入12.2（更新后）" xfId="3581"/>
    <cellStyle name="差_缺口县区测算(按2007支出增长25%测算)_省级财力12.12" xfId="3582"/>
    <cellStyle name="差_省级明细_Xl0000071_支出汇总" xfId="3583"/>
    <cellStyle name="差_缺口县区测算(按2007支出增长25%测算)_省级财力12.12 2" xfId="3584"/>
    <cellStyle name="差_缺口县区测算(按核定人数) 2" xfId="3585"/>
    <cellStyle name="差_缺口县区测算(按核定人数)_2014省级收入12.2（更新后）" xfId="3586"/>
    <cellStyle name="差_缺口县区测算(按核定人数)_2014省级收入及财力12.12（更新后）" xfId="3587"/>
    <cellStyle name="常规 6_1.3日 2017年预算草案 - 副本" xfId="3588"/>
    <cellStyle name="差_缺口县区测算(按核定人数)_2014省级收入及财力12.12（更新后） 2" xfId="3589"/>
    <cellStyle name="差_缺口县区测算(按核定人数)_财力性转移支付2010年预算参考数" xfId="3590"/>
    <cellStyle name="差_山东省民生支出标准_省级财力12.12 2" xfId="3591"/>
    <cellStyle name="差_缺口县区测算(按核定人数)_财力性转移支付2010年预算参考数 2" xfId="3592"/>
    <cellStyle name="差_缺口县区测算(按核定人数)_省级财力12.12" xfId="3593"/>
    <cellStyle name="千位分隔 12" xfId="3594"/>
    <cellStyle name="差_缺口县区测算(按核定人数)_省级财力12.12 2" xfId="3595"/>
    <cellStyle name="差_缺口县区测算(财政部标准)" xfId="3596"/>
    <cellStyle name="差_省级明细_Book3 2" xfId="3597"/>
    <cellStyle name="差_缺口县区测算(财政部标准) 2" xfId="3598"/>
    <cellStyle name="好_Sheet1" xfId="3599"/>
    <cellStyle name="好_缺口县区测算(财政部标准)_财力性转移支付2010年预算参考数 2" xfId="3600"/>
    <cellStyle name="差_缺口县区测算(财政部标准)_2014省级收入及财力12.12（更新后） 2" xfId="3601"/>
    <cellStyle name="差_缺口县区测算(财政部标准)_财力性转移支付2010年预算参考数 2" xfId="3602"/>
    <cellStyle name="差_缺口县区测算_2014省级收入12.2（更新后） 2" xfId="3603"/>
    <cellStyle name="差_缺口县区测算_2014省级收入及财力12.12（更新后） 2" xfId="3604"/>
    <cellStyle name="差_缺口县区测算_省级财力12.12" xfId="3605"/>
    <cellStyle name="差_缺口县区测算_省级财力12.12 2" xfId="3606"/>
    <cellStyle name="差_缺口消化情况" xfId="3607"/>
    <cellStyle name="差_缺口消化情况 2" xfId="3608"/>
    <cellStyle name="好_2007年结算已定项目对账单_2013省级预算附表 2" xfId="3609"/>
    <cellStyle name="差_缺口消化情况_省级财力12.12 2" xfId="3610"/>
    <cellStyle name="差_人员工资和公用经费 2" xfId="3611"/>
    <cellStyle name="好_2006年34青海_省级财力12.12 2" xfId="3612"/>
    <cellStyle name="差_人员工资和公用经费 2 2" xfId="3613"/>
    <cellStyle name="常规 2 2 2" xfId="3614"/>
    <cellStyle name="差_人员工资和公用经费_省级财力12.12 2" xfId="3615"/>
    <cellStyle name="差_人员工资和公用经费2" xfId="3616"/>
    <cellStyle name="好_27重庆 2" xfId="3617"/>
    <cellStyle name="差_人员工资和公用经费2 2" xfId="3618"/>
    <cellStyle name="好_27重庆 2 2" xfId="3619"/>
    <cellStyle name="差_人员工资和公用经费2_2014省级收入12.2（更新后）" xfId="3620"/>
    <cellStyle name="差_人员工资和公用经费2_财力性转移支付2010年预算参考数 2" xfId="3621"/>
    <cellStyle name="差_人员工资和公用经费3 2" xfId="3622"/>
    <cellStyle name="差_人员工资和公用经费3_2014省级收入12.2（更新后）" xfId="3623"/>
    <cellStyle name="差_人员工资和公用经费3_2014省级收入12.2（更新后） 2" xfId="3624"/>
    <cellStyle name="好_2011年预算表格2010.12.9_支出汇总" xfId="3625"/>
    <cellStyle name="差_人员工资和公用经费3_2014省级收入及财力12.12（更新后）" xfId="3626"/>
    <cellStyle name="差_人员工资和公用经费3_财力性转移支付2010年预算参考数 2" xfId="3627"/>
    <cellStyle name="差_人员工资和公用经费3_省级财力12.12" xfId="3628"/>
    <cellStyle name="差_自行调整差异系数顺序_2014省级收入及财力12.12（更新后）" xfId="3629"/>
    <cellStyle name="差_人员工资和公用经费3_省级财力12.12 2" xfId="3630"/>
    <cellStyle name="好_财政厅编制用表（2011年报省人大）_2017年常委会" xfId="3631"/>
    <cellStyle name="差_山东省民生支出标准" xfId="3632"/>
    <cellStyle name="好_汇总_财力性转移支付2010年预算参考数" xfId="3633"/>
    <cellStyle name="差_山东省民生支出标准_2014省级收入12.2（更新后） 2" xfId="3634"/>
    <cellStyle name="差_山东省民生支出标准_2014省级收入及财力12.12（更新后）" xfId="3635"/>
    <cellStyle name="差_山东省民生支出标准_2014省级收入及财力12.12（更新后） 2" xfId="3636"/>
    <cellStyle name="差_山东省民生支出标准_财力性转移支付2010年预算参考数 2" xfId="3637"/>
    <cellStyle name="差_山东省民生支出标准_省级财力12.12" xfId="3638"/>
    <cellStyle name="差_省电力2008年 工作表 2" xfId="3639"/>
    <cellStyle name="差_省电力2008年 工作表 3" xfId="3640"/>
    <cellStyle name="差_省电力2008年 工作表_2013省级预算附表" xfId="3641"/>
    <cellStyle name="差_省电力2008年 工作表_2013省级预算附表 2" xfId="3642"/>
    <cellStyle name="差_省电力2008年 工作表_2014省级收入12.2（更新后）" xfId="3643"/>
    <cellStyle name="差_省电力2008年 工作表_2014省级收入12.2（更新后） 2" xfId="3644"/>
    <cellStyle name="差_省电力2008年 工作表_2014省级收入及财力12.12（更新后） 2" xfId="3645"/>
    <cellStyle name="差_省电力2008年 工作表_2017年常委会" xfId="3646"/>
    <cellStyle name="差_省电力2008年 工作表_2017年预算草案（债务）" xfId="3647"/>
    <cellStyle name="着色 2 2" xfId="3648"/>
    <cellStyle name="好_2016年财政总决算生成表全套0417 -平衡表" xfId="3649"/>
    <cellStyle name="差_省电力2008年 工作表_附表1-6 2" xfId="3650"/>
    <cellStyle name="好_省级明细_冬梅3 2" xfId="3651"/>
    <cellStyle name="差_省电力2008年 工作表_省级财力12.12" xfId="3652"/>
    <cellStyle name="好_复件 复件 2010年预算表格－2010-03-26-（含表间 公式）_省级财力12.12" xfId="3653"/>
    <cellStyle name="差_省电力2008年 工作表_收入汇总" xfId="3654"/>
    <cellStyle name="差_省级国有资本经营预算表" xfId="3655"/>
    <cellStyle name="好_1604月报 2" xfId="3656"/>
    <cellStyle name="差_省级基金收出 2" xfId="3657"/>
    <cellStyle name="差_省级明细_1.3日 2017年预算草案 - 副本 2" xfId="3658"/>
    <cellStyle name="差_省级明细_2.2017全省收入" xfId="3659"/>
    <cellStyle name="好_财政供养人员_2014省级收入及财力12.12（更新后）" xfId="3660"/>
    <cellStyle name="差_省级明细_2.2017全省收入 2" xfId="3661"/>
    <cellStyle name="差_省级明细_2016-2017全省国资预算" xfId="3662"/>
    <cellStyle name="差_省级明细_2016-2017全省国资预算 2" xfId="3663"/>
    <cellStyle name="差_省级明细_2016年预算草案" xfId="3664"/>
    <cellStyle name="差_云南 缺口县区测算(地方填报)" xfId="3665"/>
    <cellStyle name="差_省级明细_2016年预算草案 2" xfId="3666"/>
    <cellStyle name="好_河南 缺口县区测算(地方填报)_财力性转移支付2010年预算参考数" xfId="3667"/>
    <cellStyle name="差_省级明细_2016年预算草案1.13" xfId="3668"/>
    <cellStyle name="好_河南 缺口县区测算(地方填报)_财力性转移支付2010年预算参考数 2" xfId="3669"/>
    <cellStyle name="差_省级明细_2016年预算草案1.13 2" xfId="3670"/>
    <cellStyle name="差_省级明细_2016年预算草案1.13_基金汇总" xfId="3671"/>
    <cellStyle name="差_省级明细_20171207-2018年预算草案" xfId="3672"/>
    <cellStyle name="差_省级明细_2017年财政收支预算" xfId="3673"/>
    <cellStyle name="差_省级明细_2017年财政收支预算 2" xfId="3674"/>
    <cellStyle name="差_省级明细_2017年预算草案1.4" xfId="3675"/>
    <cellStyle name="差_省级明细_2017年预算草案1.4 2" xfId="3676"/>
    <cellStyle name="差_省级明细_23_基金汇总" xfId="3677"/>
    <cellStyle name="好_省级明细_2016年预算草案1.13" xfId="3678"/>
    <cellStyle name="差_省级明细_23_支出汇总" xfId="3679"/>
    <cellStyle name="差_省级明细_3.2017全省支出" xfId="3680"/>
    <cellStyle name="好_2010年收入预测表（20091219)）_收入汇总" xfId="3681"/>
    <cellStyle name="差_省级明细_3.2017全省支出 2" xfId="3682"/>
    <cellStyle name="差_省级明细_5.2017省本级收入" xfId="3683"/>
    <cellStyle name="好_5334_2006年迪庆县级财政报表附表 2" xfId="3684"/>
    <cellStyle name="好_财力（李处长）_2014省级收入及财力12.12（更新后） 2" xfId="3685"/>
    <cellStyle name="差_省级明细_5.2017省本级收入 2" xfId="3686"/>
    <cellStyle name="好_Sheet1_省级支出" xfId="3687"/>
    <cellStyle name="差_省级明细_6.2017省本级支出 2" xfId="3688"/>
    <cellStyle name="差_省级明细_Book1" xfId="3689"/>
    <cellStyle name="好_34青海_财力性转移支付2010年预算参考数" xfId="3690"/>
    <cellStyle name="差_省级明细_Book1 2" xfId="3691"/>
    <cellStyle name="好_34青海_财力性转移支付2010年预算参考数 2" xfId="3692"/>
    <cellStyle name="注释 2_1.3日 2017年预算草案 - 副本" xfId="3693"/>
    <cellStyle name="差_省级明细_Book1_基金汇总" xfId="3694"/>
    <cellStyle name="差_省级明细_Book1_支出汇总" xfId="3695"/>
    <cellStyle name="差_省级明细_Xl0000068" xfId="3696"/>
    <cellStyle name="好_省级国有资本经营预算表" xfId="3697"/>
    <cellStyle name="差_省级明细_Xl0000068 3" xfId="3698"/>
    <cellStyle name="好_12滨州_省级财力12.12" xfId="3699"/>
    <cellStyle name="差_省级明细_Xl0000068_支出汇总" xfId="3700"/>
    <cellStyle name="差_省级明细_Xl0000071" xfId="3701"/>
    <cellStyle name="差_省级明细_基金最新_2017年预算草案（债务）" xfId="3702"/>
    <cellStyle name="差_省级明细_Xl0000071 2" xfId="3703"/>
    <cellStyle name="好_不含人员经费系数 2" xfId="3704"/>
    <cellStyle name="好_县区合并测算20080421_民生政策最低支出需求_财力性转移支付2010年预算参考数" xfId="3705"/>
    <cellStyle name="差_省级明细_Xl0000071 3" xfId="3706"/>
    <cellStyle name="差_文体广播事业(按照总人口测算）—20080416_省级财力12.12" xfId="3707"/>
    <cellStyle name="差_省级明细_Xl0000071_基金汇总" xfId="3708"/>
    <cellStyle name="差_省级明细_表六七" xfId="3709"/>
    <cellStyle name="好_Sheet1 2" xfId="3710"/>
    <cellStyle name="好_测算结果汇总_2014省级收入及财力12.12（更新后）" xfId="3711"/>
    <cellStyle name="差_省级明细_表六七 2" xfId="3712"/>
    <cellStyle name="差_省级明细_代编全省支出预算修改" xfId="3713"/>
    <cellStyle name="差_省级明细_代编全省支出预算修改_2017年预算草案（债务）" xfId="3714"/>
    <cellStyle name="好_2007一般预算支出口径剔除表 2" xfId="3715"/>
    <cellStyle name="差_卫生(按照总人口测算）—20080416_县市旗测算-新科目（含人口规模效应）" xfId="3716"/>
    <cellStyle name="差_省级明细_代编全省支出预算修改_收入汇总" xfId="3717"/>
    <cellStyle name="好_行政公检法测算_民生政策最低支出需求_2014省级收入及财力12.12（更新后） 2" xfId="3718"/>
    <cellStyle name="好_Xl0000071" xfId="3719"/>
    <cellStyle name="差_省级明细_冬梅3" xfId="3720"/>
    <cellStyle name="好_2012-2013年经常性收入预测（1.1新口径）" xfId="3721"/>
    <cellStyle name="好_Xl0000071 3" xfId="3722"/>
    <cellStyle name="差_省级明细_冬梅3 3" xfId="3723"/>
    <cellStyle name="好_Xl0000071_2017年预算草案（债务）" xfId="3724"/>
    <cellStyle name="差_省级明细_冬梅3_2017年预算草案（债务）" xfId="3725"/>
    <cellStyle name="好_Xl0000071_支出汇总" xfId="3726"/>
    <cellStyle name="差_省级明细_冬梅3_支出汇总" xfId="3727"/>
    <cellStyle name="差_省级明细_复件 表19（梁蕊发） 2" xfId="3728"/>
    <cellStyle name="差_省级明细_副本1.2" xfId="3729"/>
    <cellStyle name="差_省级明细_副本1.2 3" xfId="3730"/>
    <cellStyle name="好_安徽 缺口县区测算(地方填报)1_财力性转移支付2010年预算参考数 2" xfId="3731"/>
    <cellStyle name="差_省级明细_副本1.2_2017年预算草案（债务）" xfId="3732"/>
    <cellStyle name="差_卫生(按照总人口测算）—20080416_县市旗测算-新科目（含人口规模效应）_2014省级收入及财力12.12（更新后）" xfId="3733"/>
    <cellStyle name="差_省级明细_副本最新 2" xfId="3734"/>
    <cellStyle name="差_省级明细_基金表" xfId="3735"/>
    <cellStyle name="差_省级明细_基金表 2" xfId="3736"/>
    <cellStyle name="差_省级明细_基金最新_基金汇总" xfId="3737"/>
    <cellStyle name="好_县区合并测算20080423(按照各省比重）" xfId="3738"/>
    <cellStyle name="差_省级明细_基金最新_收入汇总" xfId="3739"/>
    <cellStyle name="差_省级明细_基金最新_支出汇总" xfId="3740"/>
    <cellStyle name="差_市辖区测算20080510_财力性转移支付2010年预算参考数 2" xfId="3741"/>
    <cellStyle name="差_省级明细_基金最终修改支出" xfId="3742"/>
    <cellStyle name="差_省级明细_基金最终修改支出 2" xfId="3743"/>
    <cellStyle name="差_省级明细_梁蕊要预算局报人大2017年预算草案" xfId="3744"/>
    <cellStyle name="差_省级明细_梁蕊要预算局报人大2017年预算草案 2" xfId="3745"/>
    <cellStyle name="差_省级明细_全省收入代编最新" xfId="3746"/>
    <cellStyle name="好_20 2007年河南结算单_2014省级收入及财力12.12（更新后） 2" xfId="3747"/>
    <cellStyle name="差_省级明细_全省收入代编最新 2" xfId="3748"/>
    <cellStyle name="差_省级明细_全省收入代编最新 3" xfId="3749"/>
    <cellStyle name="差_省级明细_全省收入代编最新_2017年预算草案（债务）" xfId="3750"/>
    <cellStyle name="好_行政（人员）_县市旗测算-新科目（含人口规模效应）" xfId="3751"/>
    <cellStyle name="好_分析缺口率_2014省级收入及财力12.12（更新后）" xfId="3752"/>
    <cellStyle name="差_省级明细_全省收入代编最新_基金汇总" xfId="3753"/>
    <cellStyle name="差_省级明细_全省收入代编最新_收入汇总" xfId="3754"/>
    <cellStyle name="差_省级明细_全省预算代编_2017年预算草案（债务）" xfId="3755"/>
    <cellStyle name="差_省级明细_全省预算代编_基金汇总" xfId="3756"/>
    <cellStyle name="差_省级明细_全省预算代编_收入汇总" xfId="3757"/>
    <cellStyle name="差_省级明细_全省预算代编_支出汇总" xfId="3758"/>
    <cellStyle name="差_省级明细_社保2017年预算草案1.3 2" xfId="3759"/>
    <cellStyle name="差_省级明细_省级国有资本经营预算表" xfId="3760"/>
    <cellStyle name="差_省级明细_收入汇总" xfId="3761"/>
    <cellStyle name="差_省级明细_政府性基金人大会表格1稿" xfId="3762"/>
    <cellStyle name="差_省级明细_政府性基金人大会表格1稿 2" xfId="3763"/>
    <cellStyle name="差_下文_2014省级收入及财力12.12（更新后）" xfId="3764"/>
    <cellStyle name="好_省级明细_20171207-2018年预算草案" xfId="3765"/>
    <cellStyle name="差_县市旗测算-新科目（20080627）_财力性转移支付2010年预算参考数 2" xfId="3766"/>
    <cellStyle name="差_省级明细_政府性基金人大会表格1稿 3" xfId="3767"/>
    <cellStyle name="好_2008年支出调整_省级财力12.12 2" xfId="3768"/>
    <cellStyle name="差_省级明细_政府性基金人大会表格1稿_基金汇总" xfId="3769"/>
    <cellStyle name="好_2008年全省汇总收支计算表_2014省级收入12.2（更新后） 2" xfId="3770"/>
    <cellStyle name="差_省级明细_支出汇总" xfId="3771"/>
    <cellStyle name="差_省级收入 2" xfId="3772"/>
    <cellStyle name="差_省级支出 2" xfId="3773"/>
    <cellStyle name="差_省级支出_2" xfId="3774"/>
    <cellStyle name="好_缺口县区测算" xfId="3775"/>
    <cellStyle name="常规_报告附表1-7（2011）_人大附表-9-14" xfId="3776"/>
    <cellStyle name="差_省属监狱人员级别表(驻外)" xfId="3777"/>
    <cellStyle name="差_省属监狱人员级别表(驻外)_2017年常委会" xfId="3778"/>
    <cellStyle name="差_省属监狱人员级别表(驻外)_支出汇总" xfId="3779"/>
    <cellStyle name="差_市辖区测算20080510 2 2" xfId="3780"/>
    <cellStyle name="差_市辖区测算20080510_2014省级收入12.2（更新后） 2" xfId="3781"/>
    <cellStyle name="差_市辖区测算20080510_2014省级收入及财力12.12（更新后） 2" xfId="3782"/>
    <cellStyle name="差_市辖区测算20080510_不含人员经费系数_2014省级收入12.2（更新后）" xfId="3783"/>
    <cellStyle name="好_30云南_1_2014省级收入及财力12.12（更新后） 2" xfId="3784"/>
    <cellStyle name="差_市辖区测算20080510_不含人员经费系数_2014省级收入及财力12.12（更新后）" xfId="3785"/>
    <cellStyle name="差_市辖区测算20080510_不含人员经费系数_财力性转移支付2010年预算参考数" xfId="3786"/>
    <cellStyle name="差_市辖区测算20080510_不含人员经费系数_省级财力12.12 2" xfId="3787"/>
    <cellStyle name="好_表一_2014省级收入12.2（更新后）" xfId="3788"/>
    <cellStyle name="差_县市旗测算-新科目（20080627） 2" xfId="3789"/>
    <cellStyle name="差_市辖区测算20080510_财力性转移支付2010年预算参考数" xfId="3790"/>
    <cellStyle name="差_市辖区测算20080510_民生政策最低支出需求" xfId="3791"/>
    <cellStyle name="差_市辖区测算20080510_民生政策最低支出需求 2" xfId="3792"/>
    <cellStyle name="差_市辖区测算20080510_民生政策最低支出需求_2014省级收入12.2（更新后）" xfId="3793"/>
    <cellStyle name="差_市辖区测算20080510_民生政策最低支出需求_2014省级收入及财力12.12（更新后）" xfId="3794"/>
    <cellStyle name="差_市辖区测算20080510_民生政策最低支出需求_财力性转移支付2010年预算参考数" xfId="3795"/>
    <cellStyle name="差_市辖区测算20080510_民生政策最低支出需求_财力性转移支付2010年预算参考数 2" xfId="3796"/>
    <cellStyle name="差_市辖区测算20080510_省级财力12.12" xfId="3797"/>
    <cellStyle name="差_市辖区测算20080510_县市旗测算-新科目（含人口规模效应）" xfId="3798"/>
    <cellStyle name="差_市辖区测算20080510_县市旗测算-新科目（含人口规模效应） 2" xfId="3799"/>
    <cellStyle name="差_市辖区测算20080510_县市旗测算-新科目（含人口规模效应）_2014省级收入12.2（更新后） 2" xfId="3800"/>
    <cellStyle name="差_市辖区测算20080510_县市旗测算-新科目（含人口规模效应）_2014省级收入及财力12.12（更新后）" xfId="3801"/>
    <cellStyle name="好_省电力2008年 工作表" xfId="3802"/>
    <cellStyle name="差_市辖区测算20080510_县市旗测算-新科目（含人口规模效应）_财力性转移支付2010年预算参考数" xfId="3803"/>
    <cellStyle name="好_2010年收入预测表（20091230)）_基金汇总" xfId="3804"/>
    <cellStyle name="好_省级明细_代编全省支出预算修改_2017年预算草案（债务）" xfId="3805"/>
    <cellStyle name="好_行政公检法测算_民生政策最低支出需求_财力性转移支付2010年预算参考数 2" xfId="3806"/>
    <cellStyle name="差_同德_2014省级收入及财力12.12（更新后） 2" xfId="3807"/>
    <cellStyle name="差_市辖区测算-新科目（20080626）_2014省级收入12.2（更新后）" xfId="3808"/>
    <cellStyle name="差_市辖区测算-新科目（20080626）_2014省级收入及财力12.12（更新后） 2" xfId="3809"/>
    <cellStyle name="差_市辖区测算-新科目（20080626）_不含人员经费系数 2" xfId="3810"/>
    <cellStyle name="好_2008年支出调整" xfId="3811"/>
    <cellStyle name="差_市辖区测算-新科目（20080626）_不含人员经费系数_财力性转移支付2010年预算参考数" xfId="3812"/>
    <cellStyle name="好_2008年支出调整 2" xfId="3813"/>
    <cellStyle name="差_市辖区测算-新科目（20080626）_不含人员经费系数_财力性转移支付2010年预算参考数 2" xfId="3814"/>
    <cellStyle name="差_市辖区测算-新科目（20080626）_财力性转移支付2010年预算参考数" xfId="3815"/>
    <cellStyle name="差_市辖区测算-新科目（20080626）_财力性转移支付2010年预算参考数 2" xfId="3816"/>
    <cellStyle name="差_市辖区测算-新科目（20080626）_民生政策最低支出需求 2" xfId="3817"/>
    <cellStyle name="差_市辖区测算-新科目（20080626）_民生政策最低支出需求_2014省级收入12.2（更新后）" xfId="3818"/>
    <cellStyle name="好_行政(燃修费)_财力性转移支付2010年预算参考数 2" xfId="3819"/>
    <cellStyle name="好_2010省对市县转移支付测算表(10-21）_省级财力12.12" xfId="3820"/>
    <cellStyle name="强调文字颜色 1 3 3" xfId="3821"/>
    <cellStyle name="差_市辖区测算-新科目（20080626）_民生政策最低支出需求_2014省级收入12.2（更新后） 2" xfId="3822"/>
    <cellStyle name="强调文字颜色 3 3 3" xfId="3823"/>
    <cellStyle name="差_市辖区测算-新科目（20080626）_民生政策最低支出需求_2014省级收入及财力12.12（更新后）" xfId="3824"/>
    <cellStyle name="差_市辖区测算-新科目（20080626）_民生政策最低支出需求_2014省级收入及财力12.12（更新后） 2" xfId="3825"/>
    <cellStyle name="好_县市旗测算20080508 2 2" xfId="3826"/>
    <cellStyle name="差_市辖区测算-新科目（20080626）_民生政策最低支出需求_财力性转移支付2010年预算参考数 2" xfId="3827"/>
    <cellStyle name="差_市辖区测算-新科目（20080626）_民生政策最低支出需求_省级财力12.12" xfId="3828"/>
    <cellStyle name="差_市辖区测算-新科目（20080626）_省级财力12.12" xfId="3829"/>
    <cellStyle name="差_市辖区测算-新科目（20080626）_省级财力12.12 2" xfId="3830"/>
    <cellStyle name="差_市辖区测算-新科目（20080626）_县市旗测算-新科目（含人口规模效应）" xfId="3831"/>
    <cellStyle name="差_县市旗测算-新科目（20080626）_2014省级收入及财力12.12（更新后） 2" xfId="3832"/>
    <cellStyle name="差_卫生部门_省级财力12.12 2" xfId="3833"/>
    <cellStyle name="好_其他部门(按照总人口测算）—20080416 2" xfId="3834"/>
    <cellStyle name="差_市辖区测算-新科目（20080626）_县市旗测算-新科目（含人口规模效应）_2014省级收入12.2（更新后） 2" xfId="3835"/>
    <cellStyle name="好_行政(燃修费)_2014省级收入12.2（更新后）" xfId="3836"/>
    <cellStyle name="差_市辖区测算-新科目（20080626）_县市旗测算-新科目（含人口规模效应）_财力性转移支付2010年预算参考数" xfId="3837"/>
    <cellStyle name="好_行政(燃修费)_2014省级收入12.2（更新后） 2" xfId="3838"/>
    <cellStyle name="差_市辖区测算-新科目（20080626）_县市旗测算-新科目（含人口规模效应）_财力性转移支付2010年预算参考数 2" xfId="3839"/>
    <cellStyle name="差_市辖区测算-新科目（20080626）_县市旗测算-新科目（含人口规模效应）_省级财力12.12" xfId="3840"/>
    <cellStyle name="差_税负测算" xfId="3841"/>
    <cellStyle name="差_同德_2014省级收入12.2（更新后）" xfId="3842"/>
    <cellStyle name="差_同德_2014省级收入12.2（更新后） 2" xfId="3843"/>
    <cellStyle name="好_教育(按照总人口测算）—20080416_县市旗测算-新科目（含人口规模效应） 2" xfId="3844"/>
    <cellStyle name="好_行政（人员）_不含人员经费系数_省级财力12.12 2" xfId="3845"/>
    <cellStyle name="差_同德_财力性转移支付2010年预算参考数" xfId="3846"/>
    <cellStyle name="好_复件 复件 2010年预算表格－2010-03-26-（含表间 公式）_2014省级收入及财力12.12（更新后） 2" xfId="3847"/>
    <cellStyle name="好_2011年预算大表11-26_2017年预算草案（债务）" xfId="3848"/>
    <cellStyle name="差_同德_财力性转移支付2010年预算参考数 2" xfId="3849"/>
    <cellStyle name="差_危改资金测算 2" xfId="3850"/>
    <cellStyle name="差_危改资金测算_2014省级收入及财力12.12（更新后）" xfId="3851"/>
    <cellStyle name="差_危改资金测算_财力性转移支付2010年预算参考数 2" xfId="3852"/>
    <cellStyle name="好_20 2007年河南结算单_省级财力12.12" xfId="3853"/>
    <cellStyle name="差_卫生(按照总人口测算）—20080416 2" xfId="3854"/>
    <cellStyle name="差_卫生(按照总人口测算）—20080416 2 2" xfId="3855"/>
    <cellStyle name="差_卫生(按照总人口测算）—20080416_2014省级收入12.2（更新后）" xfId="3856"/>
    <cellStyle name="差_卫生(按照总人口测算）—20080416_2014省级收入12.2（更新后） 2" xfId="3857"/>
    <cellStyle name="差_卫生(按照总人口测算）—20080416_2014省级收入及财力12.12（更新后）" xfId="3858"/>
    <cellStyle name="着色 3 3" xfId="3859"/>
    <cellStyle name="差_卫生(按照总人口测算）—20080416_2014省级收入及财力12.12（更新后） 2" xfId="3860"/>
    <cellStyle name="差_卫生(按照总人口测算）—20080416_不含人员经费系数" xfId="3861"/>
    <cellStyle name="差_卫生(按照总人口测算）—20080416_不含人员经费系数 2" xfId="3862"/>
    <cellStyle name="好_2008年全省人员信息" xfId="3863"/>
    <cellStyle name="差_卫生(按照总人口测算）—20080416_不含人员经费系数_2014省级收入12.2（更新后）" xfId="3864"/>
    <cellStyle name="差_卫生(按照总人口测算）—20080416_不含人员经费系数_2014省级收入12.2（更新后） 2" xfId="3865"/>
    <cellStyle name="好_财政厅编制用表（2011年报省人大）_2014省级收入及财力12.12（更新后） 2" xfId="3866"/>
    <cellStyle name="差_卫生(按照总人口测算）—20080416_不含人员经费系数_省级财力12.12" xfId="3867"/>
    <cellStyle name="好_20 2007年河南结算单 3" xfId="3868"/>
    <cellStyle name="差_卫生(按照总人口测算）—20080416_不含人员经费系数_省级财力12.12 2" xfId="3869"/>
    <cellStyle name="差_卫生(按照总人口测算）—20080416_财力性转移支付2010年预算参考数 2" xfId="3870"/>
    <cellStyle name="常规 2 2_2016年结算与财力5.17" xfId="3871"/>
    <cellStyle name="好_0605石屏县" xfId="3872"/>
    <cellStyle name="差_卫生(按照总人口测算）—20080416_民生政策最低支出需求" xfId="3873"/>
    <cellStyle name="好_0605石屏县 2" xfId="3874"/>
    <cellStyle name="差_卫生(按照总人口测算）—20080416_民生政策最低支出需求 2" xfId="3875"/>
    <cellStyle name="好_0605石屏县_2014省级收入12.2（更新后）" xfId="3876"/>
    <cellStyle name="差_卫生(按照总人口测算）—20080416_民生政策最低支出需求_2014省级收入12.2（更新后）" xfId="3877"/>
    <cellStyle name="好_0605石屏县_2014省级收入12.2（更新后） 2" xfId="3878"/>
    <cellStyle name="好_省级明细_2.2017全省收入" xfId="3879"/>
    <cellStyle name="差_卫生(按照总人口测算）—20080416_民生政策最低支出需求_2014省级收入12.2（更新后） 2" xfId="3880"/>
    <cellStyle name="好_0605石屏县_2014省级收入及财力12.12（更新后） 2" xfId="3881"/>
    <cellStyle name="强调文字颜色 2 3 3" xfId="3882"/>
    <cellStyle name="差_卫生(按照总人口测算）—20080416_民生政策最低支出需求_2014省级收入及财力12.12（更新后） 2" xfId="3883"/>
    <cellStyle name="好_0605石屏县_省级财力12.12 2" xfId="3884"/>
    <cellStyle name="好_教育(按照总人口测算）—20080416_县市旗测算-新科目（含人口规模效应）" xfId="3885"/>
    <cellStyle name="好_行政（人员）_不含人员经费系数_省级财力12.12" xfId="3886"/>
    <cellStyle name="差_卫生(按照总人口测算）—20080416_民生政策最低支出需求_省级财力12.12 2" xfId="3887"/>
    <cellStyle name="差_卫生(按照总人口测算）—20080416_省级财力12.12" xfId="3888"/>
    <cellStyle name="差_卫生(按照总人口测算）—20080416_省级财力12.12 2" xfId="3889"/>
    <cellStyle name="差_下文_省级财力12.12 2" xfId="3890"/>
    <cellStyle name="差_卫生(按照总人口测算）—20080416_县市旗测算-新科目（含人口规模效应）_2014省级收入12.2（更新后）" xfId="3891"/>
    <cellStyle name="差_卫生(按照总人口测算）—20080416_县市旗测算-新科目（含人口规模效应）_2014省级收入12.2（更新后） 2" xfId="3892"/>
    <cellStyle name="差_卫生(按照总人口测算）—20080416_县市旗测算-新科目（含人口规模效应）_2014省级收入及财力12.12（更新后） 2" xfId="3893"/>
    <cellStyle name="差_卫生(按照总人口测算）—20080416_县市旗测算-新科目（含人口规模效应）_省级财力12.12" xfId="3894"/>
    <cellStyle name="差_卫生(按照总人口测算）—20080416_县市旗测算-新科目（含人口规模效应）_省级财力12.12 2" xfId="3895"/>
    <cellStyle name="差_县市旗测算-新科目（20080626）_县市旗测算-新科目（含人口规模效应）_省级财力12.12" xfId="3896"/>
    <cellStyle name="链接单元格 2 2" xfId="3897"/>
    <cellStyle name="差_卫生部门" xfId="3898"/>
    <cellStyle name="差_县市旗测算-新科目（20080626）_县市旗测算-新科目（含人口规模效应）_省级财力12.12 2" xfId="3899"/>
    <cellStyle name="差_卫生部门 2" xfId="3900"/>
    <cellStyle name="差_卫生部门_财力性转移支付2010年预算参考数" xfId="3901"/>
    <cellStyle name="差_卫生部门_财力性转移支付2010年预算参考数 2" xfId="3902"/>
    <cellStyle name="差_卫生部门_省级财力12.12" xfId="3903"/>
    <cellStyle name="好_不含人员经费系数_省级财力12.12 2" xfId="3904"/>
    <cellStyle name="差_县市旗测算-新科目（20080626）_2014省级收入及财力12.12（更新后）" xfId="3905"/>
    <cellStyle name="差_文体广播部门" xfId="3906"/>
    <cellStyle name="差_文体广播部门 2" xfId="3907"/>
    <cellStyle name="差_文体广播事业(按照总人口测算）—20080416 2" xfId="3908"/>
    <cellStyle name="差_文体广播事业(按照总人口测算）—20080416 2 2" xfId="3909"/>
    <cellStyle name="常规 12" xfId="3910"/>
    <cellStyle name="差_文体广播事业(按照总人口测算）—20080416_2014省级收入12.2（更新后）" xfId="3911"/>
    <cellStyle name="差_文体广播事业(按照总人口测算）—20080416_2014省级收入12.2（更新后） 2" xfId="3912"/>
    <cellStyle name="链接单元格 2" xfId="3913"/>
    <cellStyle name="差_文体广播事业(按照总人口测算）—20080416_2014省级收入及财力12.12（更新后） 2" xfId="3914"/>
    <cellStyle name="差_文体广播事业(按照总人口测算）—20080416_不含人员经费系数" xfId="3915"/>
    <cellStyle name="差_文体广播事业(按照总人口测算）—20080416_不含人员经费系数_2014省级收入12.2（更新后）" xfId="3916"/>
    <cellStyle name="差_文体广播事业(按照总人口测算）—20080416_不含人员经费系数_2014省级收入及财力12.12（更新后）" xfId="3917"/>
    <cellStyle name="差_文体广播事业(按照总人口测算）—20080416_不含人员经费系数_2014省级收入及财力12.12（更新后） 2" xfId="3918"/>
    <cellStyle name="差_文体广播事业(按照总人口测算）—20080416_不含人员经费系数_省级财力12.12" xfId="3919"/>
    <cellStyle name="差_文体广播事业(按照总人口测算）—20080416_不含人员经费系数_省级财力12.12 2" xfId="3920"/>
    <cellStyle name="差_文体广播事业(按照总人口测算）—20080416_财力性转移支付2010年预算参考数" xfId="3921"/>
    <cellStyle name="好_2011年预算大表11-26 3" xfId="3922"/>
    <cellStyle name="差_文体广播事业(按照总人口测算）—20080416_财力性转移支付2010年预算参考数 2" xfId="3923"/>
    <cellStyle name="差_文体广播事业(按照总人口测算）—20080416_民生政策最低支出需求" xfId="3924"/>
    <cellStyle name="好_Sheet1_2014省级收入及财力12.12（更新后）" xfId="3925"/>
    <cellStyle name="差_文体广播事业(按照总人口测算）—20080416_民生政策最低支出需求_2014省级收入12.2（更新后）" xfId="3926"/>
    <cellStyle name="差_文体广播事业(按照总人口测算）—20080416_民生政策最低支出需求_2014省级收入12.2（更新后） 2" xfId="3927"/>
    <cellStyle name="差_县区合并测算20080421_民生政策最低支出需求_2014省级收入12.2（更新后） 2" xfId="3928"/>
    <cellStyle name="差_文体广播事业(按照总人口测算）—20080416_民生政策最低支出需求_财力性转移支付2010年预算参考数" xfId="3929"/>
    <cellStyle name="差_文体广播事业(按照总人口测算）—20080416_民生政策最低支出需求_财力性转移支付2010年预算参考数 2" xfId="3930"/>
    <cellStyle name="差_文体广播事业(按照总人口测算）—20080416_民生政策最低支出需求_省级财力12.12" xfId="3931"/>
    <cellStyle name="差_云南 缺口县区测算(地方填报)_财力性转移支付2010年预算参考数 2" xfId="3932"/>
    <cellStyle name="差_文体广播事业(按照总人口测算）—20080416_民生政策最低支出需求_省级财力12.12 2" xfId="3933"/>
    <cellStyle name="差_文体广播事业(按照总人口测算）—20080416_县市旗测算-新科目（含人口规模效应）" xfId="3934"/>
    <cellStyle name="好_2009年省对市县转移支付测算表(9.27)_省级财力12.12" xfId="3935"/>
    <cellStyle name="常规 4 6" xfId="3936"/>
    <cellStyle name="好_省级支出_2" xfId="3937"/>
    <cellStyle name="差_文体广播事业(按照总人口测算）—20080416_县市旗测算-新科目（含人口规模效应）_2014省级收入及财力12.12（更新后）" xfId="3938"/>
    <cellStyle name="差_文体广播事业(按照总人口测算）—20080416_县市旗测算-新科目（含人口规模效应）_2014省级收入及财力12.12（更新后） 2" xfId="3939"/>
    <cellStyle name="差_文体广播事业(按照总人口测算）—20080416_县市旗测算-新科目（含人口规模效应）_财力性转移支付2010年预算参考数" xfId="3940"/>
    <cellStyle name="差_文体广播事业(按照总人口测算）—20080416_县市旗测算-新科目（含人口规模效应）_财力性转移支付2010年预算参考数 2" xfId="3941"/>
    <cellStyle name="差_文体广播事业(按照总人口测算）—20080416_县市旗测算-新科目（含人口规模效应）_省级财力12.12 2" xfId="3942"/>
    <cellStyle name="差_下文（表） 2" xfId="3943"/>
    <cellStyle name="千位分隔 11" xfId="3944"/>
    <cellStyle name="差_下文（表） 2 2" xfId="3945"/>
    <cellStyle name="差_自行调整差异系数顺序_2014省级收入12.2（更新后） 2" xfId="3946"/>
    <cellStyle name="差_下文（表）_2014省级收入12.2（更新后）" xfId="3947"/>
    <cellStyle name="差_下文（表）_2014省级收入12.2（更新后） 2" xfId="3948"/>
    <cellStyle name="差_下文（表）_2014省级收入及财力12.12（更新后） 2" xfId="3949"/>
    <cellStyle name="差_下文（表）_省级财力12.12" xfId="3950"/>
    <cellStyle name="差_下文（表）_省级财力12.12 2" xfId="3951"/>
    <cellStyle name="千分位" xfId="3952"/>
    <cellStyle name="好_2007年收支情况及2008年收支预计表(汇总表)_2014省级收入及财力12.12（更新后） 2" xfId="3953"/>
    <cellStyle name="货币 2" xfId="3954"/>
    <cellStyle name="差_下文_2014省级收入12.2（更新后）" xfId="3955"/>
    <cellStyle name="差_下文_2014省级收入12.2（更新后） 2" xfId="3956"/>
    <cellStyle name="差_下文_2014省级收入及财力12.12（更新后） 2" xfId="3957"/>
    <cellStyle name="差_下文_省级财力12.12" xfId="3958"/>
    <cellStyle name="差_县区合并测算20080421" xfId="3959"/>
    <cellStyle name="好_2007年结算已定项目对账单_附表1-6" xfId="3960"/>
    <cellStyle name="差_县区合并测算20080421 2" xfId="3961"/>
    <cellStyle name="好_2007年结算已定项目对账单_附表1-6 2" xfId="3962"/>
    <cellStyle name="差_县区合并测算20080421 2 2" xfId="3963"/>
    <cellStyle name="差_县区合并测算20080421_2014省级收入12.2（更新后）" xfId="3964"/>
    <cellStyle name="差_县区合并测算20080421_2014省级收入及财力12.12（更新后）" xfId="3965"/>
    <cellStyle name="差_县区合并测算20080421_不含人员经费系数" xfId="3966"/>
    <cellStyle name="差_县区合并测算20080421_不含人员经费系数 2" xfId="3967"/>
    <cellStyle name="差_县区合并测算20080421_不含人员经费系数_2014省级收入及财力12.12（更新后）" xfId="3968"/>
    <cellStyle name="差_县区合并测算20080421_不含人员经费系数_2014省级收入及财力12.12（更新后） 2" xfId="3969"/>
    <cellStyle name="好_2008年财政收支预算草案(1.4)_基金汇总" xfId="3970"/>
    <cellStyle name="差_县区合并测算20080421_不含人员经费系数_财力性转移支付2010年预算参考数 2" xfId="3971"/>
    <cellStyle name="差_县区合并测算20080421_不含人员经费系数_省级财力12.12 2" xfId="3972"/>
    <cellStyle name="差_县区合并测算20080421_财力性转移支付2010年预算参考数" xfId="3973"/>
    <cellStyle name="链接单元格 3 2" xfId="3974"/>
    <cellStyle name="差_县区合并测算20080421_民生政策最低支出需求" xfId="3975"/>
    <cellStyle name="常规 11 4" xfId="3976"/>
    <cellStyle name="差_县区合并测算20080421_民生政策最低支出需求 2" xfId="3977"/>
    <cellStyle name="差_县区合并测算20080421_民生政策最低支出需求_2014省级收入及财力12.12（更新后）" xfId="3978"/>
    <cellStyle name="好_财政供养人员_财力性转移支付2010年预算参考数" xfId="3979"/>
    <cellStyle name="差_县区合并测算20080421_民生政策最低支出需求_2014省级收入及财力12.12（更新后） 2" xfId="3980"/>
    <cellStyle name="差_县市旗测算20080508_民生政策最低支出需求_2014省级收入及财力12.12（更新后）" xfId="3981"/>
    <cellStyle name="千位分隔[0] 2 2 2 2" xfId="3982"/>
    <cellStyle name="好_教育(按照总人口测算）—20080416_县市旗测算-新科目（含人口规模效应）_财力性转移支付2010年预算参考数" xfId="3983"/>
    <cellStyle name="差_县区合并测算20080421_民生政策最低支出需求_财力性转移支付2010年预算参考数 2" xfId="3984"/>
    <cellStyle name="好_行政（人员）_民生政策最低支出需求_2014省级收入12.2（更新后） 2" xfId="3985"/>
    <cellStyle name="常规 10_2017年常委会" xfId="3986"/>
    <cellStyle name="差_县区合并测算20080421_民生政策最低支出需求_省级财力12.12" xfId="3987"/>
    <cellStyle name="好_行政（人员）_不含人员经费系数" xfId="3988"/>
    <cellStyle name="差_县区合并测算20080421_民生政策最低支出需求_省级财力12.12 2" xfId="3989"/>
    <cellStyle name="差_县区合并测算20080421_县市旗测算-新科目（含人口规模效应）_2014省级收入12.2（更新后）" xfId="3990"/>
    <cellStyle name="差_县区合并测算20080421_县市旗测算-新科目（含人口规模效应）_2014省级收入及财力12.12（更新后） 2" xfId="3991"/>
    <cellStyle name="差_县区合并测算20080421_县市旗测算-新科目（含人口规模效应）_财力性转移支付2010年预算参考数" xfId="3992"/>
    <cellStyle name="差_县区合并测算20080421_县市旗测算-新科目（含人口规模效应）_财力性转移支付2010年预算参考数 2" xfId="3993"/>
    <cellStyle name="好_Xl0000336" xfId="3994"/>
    <cellStyle name="差_县区合并测算20080421_县市旗测算-新科目（含人口规模效应）_省级财力12.12 2" xfId="3995"/>
    <cellStyle name="差_县区合并测算20080423(按照各省比重） 2" xfId="3996"/>
    <cellStyle name="好_卫生(按照总人口测算）—20080416_民生政策最低支出需求" xfId="3997"/>
    <cellStyle name="差_县区合并测算20080423(按照各省比重）_2014省级收入及财力12.12（更新后）" xfId="3998"/>
    <cellStyle name="差_云南省2008年转移支付测算——州市本级考核部分及政策性测算_2014省级收入12.2（更新后）" xfId="3999"/>
    <cellStyle name="好_卫生(按照总人口测算）—20080416_民生政策最低支出需求 2" xfId="4000"/>
    <cellStyle name="差_县区合并测算20080423(按照各省比重）_2014省级收入及财力12.12（更新后） 2" xfId="4001"/>
    <cellStyle name="差_云南省2008年转移支付测算——州市本级考核部分及政策性测算_2014省级收入12.2（更新后） 2" xfId="4002"/>
    <cellStyle name="差_县区合并测算20080423(按照各省比重）_不含人员经费系数" xfId="4003"/>
    <cellStyle name="差_县区合并测算20080423(按照各省比重）_不含人员经费系数 2" xfId="4004"/>
    <cellStyle name="差_县区合并测算20080423(按照各省比重）_不含人员经费系数_2014省级收入及财力12.12（更新后） 2" xfId="4005"/>
    <cellStyle name="差_县区合并测算20080423(按照各省比重）_民生政策最低支出需求_财力性转移支付2010年预算参考数" xfId="4006"/>
    <cellStyle name="差_县区合并测算20080423(按照各省比重）_民生政策最低支出需求_财力性转移支付2010年预算参考数 2" xfId="4007"/>
    <cellStyle name="好_20 2007年河南结算单_附表1-6" xfId="4008"/>
    <cellStyle name="好_商品交易所2006--2008年税收_基金汇总" xfId="4009"/>
    <cellStyle name="好_20160105省级2016年预算情况表（最新）_收入汇总" xfId="4010"/>
    <cellStyle name="计算 2" xfId="4011"/>
    <cellStyle name="差_县区合并测算20080423(按照各省比重）_省级财力12.12 2" xfId="4012"/>
    <cellStyle name="好_2011年预算表格2010.12.9_基金汇总" xfId="4013"/>
    <cellStyle name="差_县区合并测算20080423(按照各省比重）_县市旗测算-新科目（含人口规模效应）_2014省级收入及财力12.12（更新后）" xfId="4014"/>
    <cellStyle name="好_行政(燃修费)_县市旗测算-新科目（含人口规模效应）_省级财力12.12 2" xfId="4015"/>
    <cellStyle name="差_县区合并测算20080423(按照各省比重）_县市旗测算-新科目（含人口规模效应）_省级财力12.12" xfId="4016"/>
    <cellStyle name="差_县市旗测算20080508 2" xfId="4017"/>
    <cellStyle name="差_县市旗测算20080508_2014省级收入及财力12.12（更新后）" xfId="4018"/>
    <cellStyle name="差_县市旗测算20080508_2014省级收入及财力12.12（更新后） 2" xfId="4019"/>
    <cellStyle name="差_县市旗测算20080508_不含人员经费系数" xfId="4020"/>
    <cellStyle name="好_2006年28四川_2014省级收入及财力12.12（更新后） 2" xfId="4021"/>
    <cellStyle name="好_2012年省级平衡表 2" xfId="4022"/>
    <cellStyle name="差_县市旗测算20080508_不含人员经费系数_2014省级收入12.2（更新后） 2" xfId="4023"/>
    <cellStyle name="好_表一_2014省级收入及财力12.12（更新后）" xfId="4024"/>
    <cellStyle name="差_县市旗测算20080508_不含人员经费系数_2014省级收入及财力12.12（更新后） 2" xfId="4025"/>
    <cellStyle name="好_30云南_1_省级财力12.12" xfId="4026"/>
    <cellStyle name="好_12滨州_2014省级收入及财力12.12（更新后） 2" xfId="4027"/>
    <cellStyle name="好_省级明细_Xl0000071 3" xfId="4028"/>
    <cellStyle name="差_县市旗测算20080508_不含人员经费系数_财力性转移支付2010年预算参考数" xfId="4029"/>
    <cellStyle name="常规 13 2" xfId="4030"/>
    <cellStyle name="差_县市旗测算20080508_不含人员经费系数_财力性转移支付2010年预算参考数 2" xfId="4031"/>
    <cellStyle name="差_县市旗测算20080508_不含人员经费系数_省级财力12.12" xfId="4032"/>
    <cellStyle name="好_2008年财政收支预算草案(1.4)_支出汇总" xfId="4033"/>
    <cellStyle name="好_文体广播事业(按照总人口测算）—20080416 2 2" xfId="4034"/>
    <cellStyle name="好_省级明细_Xl0000071_收入汇总" xfId="4035"/>
    <cellStyle name="差_县市旗测算20080508_民生政策最低支出需求" xfId="4036"/>
    <cellStyle name="差_县市旗测算20080508_民生政策最低支出需求 2" xfId="4037"/>
    <cellStyle name="好_省级明细_2017年预算草案1.4" xfId="4038"/>
    <cellStyle name="差_县市旗测算20080508_民生政策最低支出需求_2014省级收入12.2（更新后） 2" xfId="4039"/>
    <cellStyle name="好_县市旗测算-新科目（20080626）_民生政策最低支出需求" xfId="4040"/>
    <cellStyle name="差_县市旗测算20080508_民生政策最低支出需求_2014省级收入及财力12.12（更新后） 2" xfId="4041"/>
    <cellStyle name="好_12滨州_2014省级收入12.2（更新后）" xfId="4042"/>
    <cellStyle name="差_县市旗测算20080508_省级财力12.12" xfId="4043"/>
    <cellStyle name="差_县市旗测算20080508_省级财力12.12 2" xfId="4044"/>
    <cellStyle name="差_县市旗测算20080508_县市旗测算-新科目（含人口规模效应）" xfId="4045"/>
    <cellStyle name="差_县市旗测算20080508_县市旗测算-新科目（含人口规模效应） 2" xfId="4046"/>
    <cellStyle name="差_县市旗测算20080508_县市旗测算-新科目（含人口规模效应）_2014省级收入及财力12.12（更新后）" xfId="4047"/>
    <cellStyle name="差_县市旗测算20080508_县市旗测算-新科目（含人口规模效应）_2014省级收入及财力12.12（更新后） 2" xfId="4048"/>
    <cellStyle name="差_县市旗测算20080508_县市旗测算-新科目（含人口规模效应）_财力性转移支付2010年预算参考数" xfId="4049"/>
    <cellStyle name="差_县市旗测算20080508_县市旗测算-新科目（含人口规模效应）_财力性转移支付2010年预算参考数 2" xfId="4050"/>
    <cellStyle name="差_县市旗测算20080508_县市旗测算-新科目（含人口规模效应）_省级财力12.12 2" xfId="4051"/>
    <cellStyle name="差_县市旗测算-新科目（20080626） 2" xfId="4052"/>
    <cellStyle name="差_县市旗测算-新科目（20080626） 2 2" xfId="4053"/>
    <cellStyle name="差_县市旗测算-新科目（20080626）_2014省级收入12.2（更新后）" xfId="4054"/>
    <cellStyle name="差_县市旗测算-新科目（20080626）_不含人员经费系数_2014省级收入12.2（更新后）" xfId="4055"/>
    <cellStyle name="好_省级明细_2017年预算草案（债务）" xfId="4056"/>
    <cellStyle name="差_县市旗测算-新科目（20080626）_不含人员经费系数_2014省级收入及财力12.12（更新后） 2" xfId="4057"/>
    <cellStyle name="千_NJ18-15" xfId="4058"/>
    <cellStyle name="差_县市旗测算-新科目（20080626）_不含人员经费系数_省级财力12.12 2" xfId="4059"/>
    <cellStyle name="差_县市旗测算-新科目（20080626）_财力性转移支付2010年预算参考数" xfId="4060"/>
    <cellStyle name="差_县市旗测算-新科目（20080626）_财力性转移支付2010年预算参考数 2" xfId="4061"/>
    <cellStyle name="差_县市旗测算-新科目（20080626）_民生政策最低支出需求" xfId="4062"/>
    <cellStyle name="差_县市旗测算-新科目（20080626）_民生政策最低支出需求_2014省级收入12.2（更新后）" xfId="4063"/>
    <cellStyle name="差_县市旗测算-新科目（20080626）_民生政策最低支出需求_2014省级收入12.2（更新后） 2" xfId="4064"/>
    <cellStyle name="差_县市旗测算-新科目（20080626）_民生政策最低支出需求_2014省级收入及财力12.12（更新后）" xfId="4065"/>
    <cellStyle name="常规 2 12" xfId="4066"/>
    <cellStyle name="差_县市旗测算-新科目（20080626）_民生政策最低支出需求_财力性转移支付2010年预算参考数" xfId="4067"/>
    <cellStyle name="差_县市旗测算-新科目（20080626）_民生政策最低支出需求_财力性转移支付2010年预算参考数 2" xfId="4068"/>
    <cellStyle name="差_县市旗测算-新科目（20080626）_民生政策最低支出需求_省级财力12.12" xfId="4069"/>
    <cellStyle name="差_县市旗测算-新科目（20080626）_民生政策最低支出需求_省级财力12.12 2" xfId="4070"/>
    <cellStyle name="好_Xl0000068_支出汇总" xfId="4071"/>
    <cellStyle name="差_县市旗测算-新科目（20080626）_省级财力12.12" xfId="4072"/>
    <cellStyle name="差_县市旗测算-新科目（20080626）_省级财力12.12 2" xfId="4073"/>
    <cellStyle name="差_县市旗测算-新科目（20080626）_县市旗测算-新科目（含人口规模效应）_2014省级收入12.2（更新后）" xfId="4074"/>
    <cellStyle name="差_县市旗测算-新科目（20080626）_县市旗测算-新科目（含人口规模效应）_2014省级收入12.2（更新后） 2" xfId="4075"/>
    <cellStyle name="差_县市旗测算-新科目（20080626）_县市旗测算-新科目（含人口规模效应）_2014省级收入及财力12.12（更新后） 2" xfId="4076"/>
    <cellStyle name="差_县市旗测算-新科目（20080627）_2014省级收入及财力12.12（更新后） 2" xfId="4077"/>
    <cellStyle name="计算 2 2" xfId="4078"/>
    <cellStyle name="差_县市旗测算-新科目（20080627）_不含人员经费系数_2014省级收入12.2（更新后）" xfId="4079"/>
    <cellStyle name="差_县市旗测算-新科目（20080627）_不含人员经费系数_2014省级收入12.2（更新后） 2" xfId="4080"/>
    <cellStyle name="差_县市旗测算-新科目（20080627）_不含人员经费系数_2014省级收入及财力12.12（更新后）" xfId="4081"/>
    <cellStyle name="差_县市旗测算-新科目（20080627）_不含人员经费系数_省级财力12.12" xfId="4082"/>
    <cellStyle name="好_行政（人员）_民生政策最低支出需求" xfId="4083"/>
    <cellStyle name="差_县市旗测算-新科目（20080627）_不含人员经费系数_省级财力12.12 2" xfId="4084"/>
    <cellStyle name="差_县市旗测算-新科目（20080627）_财力性转移支付2010年预算参考数" xfId="4085"/>
    <cellStyle name="好_行政（人员）_县市旗测算-新科目（含人口规模效应）_2014省级收入及财力12.12（更新后） 2" xfId="4086"/>
    <cellStyle name="差_县市旗测算-新科目（20080627）_民生政策最低支出需求" xfId="4087"/>
    <cellStyle name="差_县市旗测算-新科目（20080627）_民生政策最低支出需求_2014省级收入12.2（更新后） 2" xfId="4088"/>
    <cellStyle name="差_县市旗测算-新科目（20080627）_民生政策最低支出需求_2014省级收入及财力12.12（更新后）" xfId="4089"/>
    <cellStyle name="好_不含人员经费系数 2 2" xfId="4090"/>
    <cellStyle name="输入 3_1.3日 2017年预算草案 - 副本" xfId="4091"/>
    <cellStyle name="差_县市旗测算-新科目（20080627）_民生政策最低支出需求_2014省级收入及财力12.12（更新后） 2" xfId="4092"/>
    <cellStyle name="常规_提供表" xfId="4093"/>
    <cellStyle name="好_2006年28四川 2 2" xfId="4094"/>
    <cellStyle name="差_县市旗测算-新科目（20080627）_民生政策最低支出需求_省级财力12.12" xfId="4095"/>
    <cellStyle name="差_县市旗测算-新科目（20080627）_民生政策最低支出需求_省级财力12.12 2" xfId="4096"/>
    <cellStyle name="好_行政（人员）_不含人员经费系数_2014省级收入12.2（更新后）" xfId="4097"/>
    <cellStyle name="差_县市旗测算-新科目（20080627）_省级财力12.12" xfId="4098"/>
    <cellStyle name="好_行政（人员）_不含人员经费系数_2014省级收入12.2（更新后） 2" xfId="4099"/>
    <cellStyle name="差_县市旗测算-新科目（20080627）_省级财力12.12 2" xfId="4100"/>
    <cellStyle name="差_县市旗测算-新科目（20080627）_县市旗测算-新科目（含人口规模效应）" xfId="4101"/>
    <cellStyle name="好_电力公司增值税划转" xfId="4102"/>
    <cellStyle name="好_2009年财力测算情况11.19_收入汇总" xfId="4103"/>
    <cellStyle name="差_县市旗测算-新科目（20080627）_县市旗测算-新科目（含人口规模效应） 2" xfId="4104"/>
    <cellStyle name="好_市辖区测算-新科目（20080626） 2" xfId="4105"/>
    <cellStyle name="差_县市旗测算-新科目（20080627）_县市旗测算-新科目（含人口规模效应）_2014省级收入12.2（更新后）" xfId="4106"/>
    <cellStyle name="差_县市旗测算-新科目（20080627）_县市旗测算-新科目（含人口规模效应）_2014省级收入及财力12.12（更新后）" xfId="4107"/>
    <cellStyle name="差_县市旗测算-新科目（20080627）_县市旗测算-新科目（含人口规模效应）_财力性转移支付2010年预算参考数" xfId="4108"/>
    <cellStyle name="差_县市旗测算-新科目（20080627）_县市旗测算-新科目（含人口规模效应）_财力性转移支付2010年预算参考数 2" xfId="4109"/>
    <cellStyle name="差_一般预算支出口径剔除表" xfId="4110"/>
    <cellStyle name="差_一般预算支出口径剔除表 2" xfId="4111"/>
    <cellStyle name="差_一般预算支出口径剔除表_2014省级收入12.2（更新后）" xfId="4112"/>
    <cellStyle name="差_一般预算支出口径剔除表_2014省级收入12.2（更新后） 2" xfId="4113"/>
    <cellStyle name="差_一般预算支出口径剔除表_2014省级收入及财力12.12（更新后）" xfId="4114"/>
    <cellStyle name="差_一般预算支出口径剔除表_2014省级收入及财力12.12（更新后） 2" xfId="4115"/>
    <cellStyle name="差_一般预算支出口径剔除表_省级财力12.12" xfId="4116"/>
    <cellStyle name="差_云南 缺口县区测算(地方填报)_2014省级收入12.2（更新后）" xfId="4117"/>
    <cellStyle name="差_云南 缺口县区测算(地方填报)_2014省级收入12.2（更新后） 2" xfId="4118"/>
    <cellStyle name="差_云南省2008年转移支付测算——州市本级考核部分及政策性测算" xfId="4119"/>
    <cellStyle name="差_云南省2008年转移支付测算——州市本级考核部分及政策性测算 2" xfId="4120"/>
    <cellStyle name="好_2006年22湖南_省级财力12.12 2" xfId="4121"/>
    <cellStyle name="差_云南省2008年转移支付测算——州市本级考核部分及政策性测算_2014省级收入及财力12.12（更新后）" xfId="4122"/>
    <cellStyle name="差_云南省2008年转移支付测算——州市本级考核部分及政策性测算_财力性转移支付2010年预算参考数" xfId="4123"/>
    <cellStyle name="好_2009年结算（最终）_基金汇总" xfId="4124"/>
    <cellStyle name="好_Sheet1_全省基金收支" xfId="4125"/>
    <cellStyle name="差_云南省2008年转移支付测算——州市本级考核部分及政策性测算_财力性转移支付2010年预算参考数 2" xfId="4126"/>
    <cellStyle name="差_云南省2008年转移支付测算——州市本级考核部分及政策性测算_省级财力12.12 2" xfId="4127"/>
    <cellStyle name="差_支出汇总" xfId="4128"/>
    <cellStyle name="差_中原证券2012年补助（上解）核定表" xfId="4129"/>
    <cellStyle name="差_重点民生支出需求测算表社保（农村低保）081112" xfId="4130"/>
    <cellStyle name="好_20河南 2" xfId="4131"/>
    <cellStyle name="差_转移支付_2014省级收入12.2（更新后）" xfId="4132"/>
    <cellStyle name="差_转移支付_2014省级收入12.2（更新后） 2" xfId="4133"/>
    <cellStyle name="差_转移支付_2014省级收入及财力12.12（更新后） 2" xfId="4134"/>
    <cellStyle name="差_转移支付_省级财力12.12 2" xfId="4135"/>
    <cellStyle name="差_自行调整差异系数顺序" xfId="4136"/>
    <cellStyle name="差_自行调整差异系数顺序 2" xfId="4137"/>
    <cellStyle name="常规 4" xfId="4138"/>
    <cellStyle name="好_2006年水利统计指标统计表_省级财力12.12 2" xfId="4139"/>
    <cellStyle name="好_2008计算资料（8月5）" xfId="4140"/>
    <cellStyle name="差_自行调整差异系数顺序_2014省级收入12.2（更新后）" xfId="4141"/>
    <cellStyle name="差_自行调整差异系数顺序_2014省级收入及财力12.12（更新后） 2" xfId="4142"/>
    <cellStyle name="差_自行调整差异系数顺序_财力性转移支付2010年预算参考数" xfId="4143"/>
    <cellStyle name="好_财政供养人员_2014省级收入及财力12.12（更新后） 2" xfId="4144"/>
    <cellStyle name="差_自行调整差异系数顺序_省级财力12.12" xfId="4145"/>
    <cellStyle name="好_财力差异计算表(不含非农业区)" xfId="4146"/>
    <cellStyle name="好_县市旗测算-新科目（20080627）_财力性转移支付2010年预算参考数" xfId="4147"/>
    <cellStyle name="常" xfId="4148"/>
    <cellStyle name="好_省级明细_Book1_基金汇总" xfId="4149"/>
    <cellStyle name="好_M01-2(州市补助收入)" xfId="4150"/>
    <cellStyle name="常规 10 2" xfId="4151"/>
    <cellStyle name="常规 11" xfId="4152"/>
    <cellStyle name="常规 11 2_2012年结算与财力5.3" xfId="4153"/>
    <cellStyle name="常规 11_02支出需求及缺口县测算情况" xfId="4154"/>
    <cellStyle name="好_12滨州_2014省级收入及财力12.12（更新后）" xfId="4155"/>
    <cellStyle name="常规 13" xfId="4156"/>
    <cellStyle name="常规 14" xfId="4157"/>
    <cellStyle name="常规 16 2" xfId="4158"/>
    <cellStyle name="常规 16_2016年结算与财力5.17" xfId="4159"/>
    <cellStyle name="常规 17" xfId="4160"/>
    <cellStyle name="常规 22" xfId="4161"/>
    <cellStyle name="常规 19" xfId="4162"/>
    <cellStyle name="常规 24" xfId="4163"/>
    <cellStyle name="常规 2" xfId="4164"/>
    <cellStyle name="强调文字颜色 3 3" xfId="4165"/>
    <cellStyle name="检查单元格 2_1.3日 2017年预算草案 - 副本" xfId="4166"/>
    <cellStyle name="常规 2 10" xfId="4167"/>
    <cellStyle name="好_基金安排表 2" xfId="4168"/>
    <cellStyle name="好_2011年全省及省级预计2011-12-12_收入汇总" xfId="4169"/>
    <cellStyle name="常规 2 11" xfId="4170"/>
    <cellStyle name="常规 2 13" xfId="4171"/>
    <cellStyle name="常规 2 14" xfId="4172"/>
    <cellStyle name="常规 2 15" xfId="4173"/>
    <cellStyle name="常规 2 2 2_2017年常委会" xfId="4174"/>
    <cellStyle name="常规 2 2 3" xfId="4175"/>
    <cellStyle name="好_文体广播事业(按照总人口测算）—20080416_财力性转移支付2010年预算参考数 2" xfId="4176"/>
    <cellStyle name="常规 2 2 5" xfId="4177"/>
    <cellStyle name="常规 2 2 6" xfId="4178"/>
    <cellStyle name="好_1110洱源县_财力性转移支付2010年预算参考数 2" xfId="4179"/>
    <cellStyle name="常规 2 3" xfId="4180"/>
    <cellStyle name="常规 2 3 3" xfId="4181"/>
    <cellStyle name="好_卫生(按照总人口测算）—20080416_县市旗测算-新科目（含人口规模效应）_财力性转移支付2010年预算参考数 2" xfId="4182"/>
    <cellStyle name="常规 2 5" xfId="4183"/>
    <cellStyle name="常规 2 6" xfId="4184"/>
    <cellStyle name="常规 2_2007年收支情况及2008年收支预计表(汇总表)" xfId="4185"/>
    <cellStyle name="常规 22 2" xfId="4186"/>
    <cellStyle name="常规 28" xfId="4187"/>
    <cellStyle name="常规 33" xfId="4188"/>
    <cellStyle name="常规 29" xfId="4189"/>
    <cellStyle name="常规 34" xfId="4190"/>
    <cellStyle name="好_Sheet2_1" xfId="4191"/>
    <cellStyle name="输出 4 2" xfId="4192"/>
    <cellStyle name="常规 3" xfId="4193"/>
    <cellStyle name="常规 3 2_3.2017全省支出" xfId="4194"/>
    <cellStyle name="好_县区合并测算20080421_不含人员经费系数" xfId="4195"/>
    <cellStyle name="常规 3 3" xfId="4196"/>
    <cellStyle name="常规 3 5" xfId="4197"/>
    <cellStyle name="好_财政厅编制用表（2011年报省人大）_基金汇总" xfId="4198"/>
    <cellStyle name="常规 4 2" xfId="4199"/>
    <cellStyle name="常规 4 2 2" xfId="4200"/>
    <cellStyle name="常规 4 4" xfId="4201"/>
    <cellStyle name="常规 4 3" xfId="4202"/>
    <cellStyle name="好_河南省----2009-05-21（补充数据）_2013省级预算附表" xfId="4203"/>
    <cellStyle name="常规 5 4" xfId="4204"/>
    <cellStyle name="常规 5_2017-市本级报人大样表-10-14" xfId="4205"/>
    <cellStyle name="好_财政供养人员" xfId="4206"/>
    <cellStyle name="常规 6 3" xfId="4207"/>
    <cellStyle name="常规 6 4" xfId="4208"/>
    <cellStyle name="常规 7" xfId="4209"/>
    <cellStyle name="好_2007结算与财力(6.2)_支出汇总" xfId="4210"/>
    <cellStyle name="常规 7 2" xfId="4211"/>
    <cellStyle name="常规 7 3" xfId="4212"/>
    <cellStyle name="常规 7_2017年常委会" xfId="4213"/>
    <cellStyle name="常规 8" xfId="4214"/>
    <cellStyle name="常规 9" xfId="4215"/>
    <cellStyle name="常规_1、政府组成部门预算分析-基本支出" xfId="4216"/>
    <cellStyle name="常规_12-29日省政府常务会议材料附件_人大附表-9-14" xfId="4217"/>
    <cellStyle name="好_汇总表4_财力性转移支付2010年预算参考数" xfId="4218"/>
    <cellStyle name="常规_2007基金预算" xfId="4219"/>
    <cellStyle name="常规_2016年省本级社会保险基金收支预算表细化" xfId="4220"/>
    <cellStyle name="常规_2018年常委会" xfId="4221"/>
    <cellStyle name="常规_人大附表-9-14" xfId="4222"/>
    <cellStyle name="好_省级明细_Book1_收入汇总" xfId="4223"/>
    <cellStyle name="超级链接" xfId="4224"/>
    <cellStyle name="超連結" xfId="4225"/>
    <cellStyle name="超链接 3" xfId="4226"/>
    <cellStyle name="超链接 4" xfId="4227"/>
    <cellStyle name="分级显示行_1_13区汇总" xfId="4228"/>
    <cellStyle name="好_2006年30云南 2 2" xfId="4229"/>
    <cellStyle name="好_Sheet2" xfId="4230"/>
    <cellStyle name="好 2_3.2017全省支出" xfId="4231"/>
    <cellStyle name="好 3" xfId="4232"/>
    <cellStyle name="好 3 2" xfId="4233"/>
    <cellStyle name="好_(财政总决算简表-2016年)收入导出数据" xfId="4234"/>
    <cellStyle name="好_Sheet1_省级支出 2" xfId="4235"/>
    <cellStyle name="输出 3 2 2" xfId="4236"/>
    <cellStyle name="好_03昭通 2" xfId="4237"/>
    <cellStyle name="好_07临沂 2" xfId="4238"/>
    <cellStyle name="好_0502通海县" xfId="4239"/>
    <cellStyle name="好_07临沂 2 2" xfId="4240"/>
    <cellStyle name="好_0502通海县 2" xfId="4241"/>
    <cellStyle name="好_05潍坊" xfId="4242"/>
    <cellStyle name="好_Xl0000068_收入汇总" xfId="4243"/>
    <cellStyle name="好_05潍坊 2" xfId="4244"/>
    <cellStyle name="好_县区合并测算20080423(按照各省比重）_不含人员经费系数 2" xfId="4245"/>
    <cellStyle name="好_成本差异系数_财力性转移支付2010年预算参考数 2" xfId="4246"/>
    <cellStyle name="好_07临沂" xfId="4247"/>
    <cellStyle name="好_09黑龙江" xfId="4248"/>
    <cellStyle name="好_09黑龙江 2" xfId="4249"/>
    <cellStyle name="好_09黑龙江_2014省级收入12.2（更新后） 2" xfId="4250"/>
    <cellStyle name="好_09黑龙江_2014省级收入及财力12.12（更新后）" xfId="4251"/>
    <cellStyle name="好_09黑龙江_省级财力12.12" xfId="4252"/>
    <cellStyle name="好_09黑龙江_省级财力12.12 2" xfId="4253"/>
    <cellStyle name="好_1_2014省级收入及财力12.12（更新后） 2" xfId="4254"/>
    <cellStyle name="好_1_财力性转移支付2010年预算参考数" xfId="4255"/>
    <cellStyle name="好_1_财力性转移支付2010年预算参考数 2" xfId="4256"/>
    <cellStyle name="好_1_省级财力12.12" xfId="4257"/>
    <cellStyle name="好_1_省级财力12.12 2" xfId="4258"/>
    <cellStyle name="好_1110洱源县 2" xfId="4259"/>
    <cellStyle name="好_省级明细_基金最新_支出汇总" xfId="4260"/>
    <cellStyle name="好_2006年28四川_财力性转移支付2010年预算参考数 2" xfId="4261"/>
    <cellStyle name="好_1110洱源县_2014省级收入12.2（更新后） 2" xfId="4262"/>
    <cellStyle name="好_1110洱源县_2014省级收入及财力12.12（更新后）" xfId="4263"/>
    <cellStyle name="好_1110洱源县_财力性转移支付2010年预算参考数" xfId="4264"/>
    <cellStyle name="好_1110洱源县_省级财力12.12" xfId="4265"/>
    <cellStyle name="好_2007年收支情况及2008年收支预计表(汇总表)_财力性转移支付2010年预算参考数 2" xfId="4266"/>
    <cellStyle name="好_1110洱源县_省级财力12.12 2" xfId="4267"/>
    <cellStyle name="好_11大理" xfId="4268"/>
    <cellStyle name="好_11大理 2" xfId="4269"/>
    <cellStyle name="好_11大理_2014省级收入12.2（更新后）" xfId="4270"/>
    <cellStyle name="好_11大理_2014省级收入12.2（更新后） 2" xfId="4271"/>
    <cellStyle name="好_11大理_2014省级收入及财力12.12（更新后） 2" xfId="4272"/>
    <cellStyle name="貨幣[0]_cpu 整腳" xfId="4273"/>
    <cellStyle name="好_11大理_省级财力12.12 2" xfId="4274"/>
    <cellStyle name="好_12滨州 2" xfId="4275"/>
    <cellStyle name="好_12滨州 2 2" xfId="4276"/>
    <cellStyle name="好_县市旗测算-新科目（20080626）_民生政策最低支出需求 2" xfId="4277"/>
    <cellStyle name="好_12滨州_2014省级收入12.2（更新后） 2" xfId="4278"/>
    <cellStyle name="好_12滨州_财力性转移支付2010年预算参考数 2" xfId="4279"/>
    <cellStyle name="好_核定人数下发表 2" xfId="4280"/>
    <cellStyle name="好_14安徽_2014省级收入12.2（更新后）" xfId="4281"/>
    <cellStyle name="好_14安徽_2014省级收入及财力12.12（更新后）" xfId="4282"/>
    <cellStyle name="好_14安徽_2014省级收入及财力12.12（更新后） 2" xfId="4283"/>
    <cellStyle name="检查单元格 2 2" xfId="4284"/>
    <cellStyle name="好_14安徽_省级财力12.12 2" xfId="4285"/>
    <cellStyle name="好_2016年结算与财力5.17" xfId="4286"/>
    <cellStyle name="好_2" xfId="4287"/>
    <cellStyle name="好_2 2" xfId="4288"/>
    <cellStyle name="好_2.2017全省收入" xfId="4289"/>
    <cellStyle name="好_2_2014省级收入12.2（更新后）" xfId="4290"/>
    <cellStyle name="好_2_财力性转移支付2010年预算参考数 2" xfId="4291"/>
    <cellStyle name="好_2_省级财力12.12 2" xfId="4292"/>
    <cellStyle name="好_安徽 缺口县区测算(地方填报)1_2014省级收入及财力12.12（更新后）" xfId="4293"/>
    <cellStyle name="好_20 2007年河南结算单" xfId="4294"/>
    <cellStyle name="好_20 2007年河南结算单 2" xfId="4295"/>
    <cellStyle name="好_20 2007年河南结算单_2014省级收入12.2（更新后） 2" xfId="4296"/>
    <cellStyle name="好_22.2017年全省基金支出" xfId="4297"/>
    <cellStyle name="好_20 2007年河南结算单_2014省级收入及财力12.12（更新后）" xfId="4298"/>
    <cellStyle name="好_20 2007年河南结算单_2017年预算草案（债务）" xfId="4299"/>
    <cellStyle name="好_20 2007年河南结算单_附表1-6 2" xfId="4300"/>
    <cellStyle name="好_20 2007年河南结算单_省级财力12.12 2" xfId="4301"/>
    <cellStyle name="好_20 2007年河南结算单_收入汇总" xfId="4302"/>
    <cellStyle name="好_2006年22湖南" xfId="4303"/>
    <cellStyle name="好_2006年22湖南 2" xfId="4304"/>
    <cellStyle name="好_2006年22湖南_2014省级收入12.2（更新后） 2" xfId="4305"/>
    <cellStyle name="好_2006年22湖南_财力性转移支付2010年预算参考数" xfId="4306"/>
    <cellStyle name="好_20河南(财政部2010年县级基本财力测算数据)_2014省级收入及财力12.12（更新后）" xfId="4307"/>
    <cellStyle name="好_2006年22湖南_省级财力12.12" xfId="4308"/>
    <cellStyle name="好_国有资本经营预算（2011年报省人大）_附表1-6 2" xfId="4309"/>
    <cellStyle name="好_2006年27重庆 2" xfId="4310"/>
    <cellStyle name="好_2006年27重庆 2 2" xfId="4311"/>
    <cellStyle name="好_2006年27重庆_2014省级收入12.2（更新后） 2" xfId="4312"/>
    <cellStyle name="好_2006年27重庆_财力性转移支付2010年预算参考数" xfId="4313"/>
    <cellStyle name="好_2006年27重庆_省级财力12.12" xfId="4314"/>
    <cellStyle name="好_2006年28四川" xfId="4315"/>
    <cellStyle name="好_2006年28四川 2" xfId="4316"/>
    <cellStyle name="好_2006年28四川_2014省级收入12.2（更新后）" xfId="4317"/>
    <cellStyle name="好_2010年收入预测表（20091218)）_2017年常委会" xfId="4318"/>
    <cellStyle name="好_2006年28四川_省级财力12.12" xfId="4319"/>
    <cellStyle name="好_21.2017年全省基金收入" xfId="4320"/>
    <cellStyle name="好_2006年30云南" xfId="4321"/>
    <cellStyle name="好_2006年30云南 2" xfId="4322"/>
    <cellStyle name="好_410927000_台前县_2014省级收入12.2（更新后）" xfId="4323"/>
    <cellStyle name="好_2006年33甘肃 2" xfId="4324"/>
    <cellStyle name="好_2006年34青海 2" xfId="4325"/>
    <cellStyle name="链接单元格 4" xfId="4326"/>
    <cellStyle name="好_2006年34青海_2014省级收入12.2（更新后）" xfId="4327"/>
    <cellStyle name="好_2006年34青海_2014省级收入及财力12.12（更新后）" xfId="4328"/>
    <cellStyle name="数量 2" xfId="4329"/>
    <cellStyle name="好_2006年全省财力计算表（中央、决算）" xfId="4330"/>
    <cellStyle name="好_2006年水利统计指标统计表_2014省级收入及财力12.12（更新后）" xfId="4331"/>
    <cellStyle name="好_2006年水利统计指标统计表_2014省级收入及财力12.12（更新后） 2" xfId="4332"/>
    <cellStyle name="好_2006年水利统计指标统计表_省级财力12.12" xfId="4333"/>
    <cellStyle name="好_2007结算与财力(6.2)" xfId="4334"/>
    <cellStyle name="好_2007结算与财力(6.2)_基金汇总" xfId="4335"/>
    <cellStyle name="好_2007结算与财力(6.2)_收入汇总" xfId="4336"/>
    <cellStyle name="好_2007年结算已定项目对账单" xfId="4337"/>
    <cellStyle name="好_2007年结算已定项目对账单 3" xfId="4338"/>
    <cellStyle name="好_Xl0000621" xfId="4339"/>
    <cellStyle name="好_2007年结算已定项目对账单_基金汇总" xfId="4340"/>
    <cellStyle name="好_2007年结算已定项目对账单_省级财力12.12" xfId="4341"/>
    <cellStyle name="好_2007年结算已定项目对账单_收入汇总" xfId="4342"/>
    <cellStyle name="好_2007年结算已定项目对账单_支出汇总" xfId="4343"/>
    <cellStyle name="好_2007年收支情况及2008年收支预计表(汇总表) 2" xfId="4344"/>
    <cellStyle name="好_2007年收支情况及2008年收支预计表(汇总表)_2014省级收入12.2（更新后）" xfId="4345"/>
    <cellStyle name="好_2007年收支情况及2008年收支预计表(汇总表)_省级财力12.12 2" xfId="4346"/>
    <cellStyle name="好_2007年一般预算支出剔除_2014省级收入12.2（更新后） 2" xfId="4347"/>
    <cellStyle name="好_2007年一般预算支出剔除_2014省级收入及财力12.12（更新后）" xfId="4348"/>
    <cellStyle name="好_2007年一般预算支出剔除_2014省级收入及财力12.12（更新后） 2" xfId="4349"/>
    <cellStyle name="好_2007年一般预算支出剔除_省级财力12.12" xfId="4350"/>
    <cellStyle name="好_2007年中央财政与河南省财政年终决算结算单" xfId="4351"/>
    <cellStyle name="好_2007年中央财政与河南省财政年终决算结算单_2014省级收入12.2（更新后）" xfId="4352"/>
    <cellStyle name="好_2007年中央财政与河南省财政年终决算结算单_2014省级收入12.2（更新后） 2" xfId="4353"/>
    <cellStyle name="好_2007年中央财政与河南省财政年终决算结算单_2017年常委会" xfId="4354"/>
    <cellStyle name="好_2007年中央财政与河南省财政年终决算结算单_附表1-6 2" xfId="4355"/>
    <cellStyle name="好_国有资本经营预算（2011年报省人大）_2014省级收入12.2（更新后）" xfId="4356"/>
    <cellStyle name="好_Book1_人大附表-9-14" xfId="4357"/>
    <cellStyle name="好_2007年中央财政与河南省财政年终决算结算单_基金汇总" xfId="4358"/>
    <cellStyle name="好_2007年中央财政与河南省财政年终决算结算单_省级财力12.12" xfId="4359"/>
    <cellStyle name="好_2007年中央财政与河南省财政年终决算结算单_收入汇总" xfId="4360"/>
    <cellStyle name="好_2007年中央财政与河南省财政年终决算结算单_支出汇总" xfId="4361"/>
    <cellStyle name="好_行政公检法测算_县市旗测算-新科目（含人口规模效应）_省级财力12.12" xfId="4362"/>
    <cellStyle name="好_2007一般预算支出口径剔除表_2014省级收入12.2（更新后） 2" xfId="4363"/>
    <cellStyle name="好_2007一般预算支出口径剔除表_省级财力12.12 2" xfId="4364"/>
    <cellStyle name="好_Xl0000068" xfId="4365"/>
    <cellStyle name="好_2008计算资料（8月11日终稿）" xfId="4366"/>
    <cellStyle name="好_2008结算与财力(最终)" xfId="4367"/>
    <cellStyle name="好_2008经常性收入" xfId="4368"/>
    <cellStyle name="好_20河南_2014省级收入12.2（更新后）" xfId="4369"/>
    <cellStyle name="好_2008经常性收入 2" xfId="4370"/>
    <cellStyle name="好_20河南_2014省级收入12.2（更新后） 2" xfId="4371"/>
    <cellStyle name="好_2008年财政收支预算草案(1.4)" xfId="4372"/>
    <cellStyle name="适中 4" xfId="4373"/>
    <cellStyle name="好_危改资金测算 2" xfId="4374"/>
    <cellStyle name="好_2008年财政收支预算草案(1.4)_2017年常委会" xfId="4375"/>
    <cellStyle name="好_2008年全省汇总收支计算表" xfId="4376"/>
    <cellStyle name="好_2008年全省汇总收支计算表_2014省级收入及财力12.12（更新后）" xfId="4377"/>
    <cellStyle name="好_2008年全省汇总收支计算表_2014省级收入及财力12.12（更新后） 2" xfId="4378"/>
    <cellStyle name="寘嬫愗傝 [0.00]_Region Orders (2)" xfId="4379"/>
    <cellStyle name="好_2008年全省汇总收支计算表_财力性转移支付2010年预算参考数" xfId="4380"/>
    <cellStyle name="好_2008年全省汇总收支计算表_省级财力12.12" xfId="4381"/>
    <cellStyle name="好_2008年全省汇总收支计算表_省级财力12.12 2" xfId="4382"/>
    <cellStyle name="好_2008年全省人员信息 2" xfId="4383"/>
    <cellStyle name="好_2008年一般预算支出预计" xfId="4384"/>
    <cellStyle name="好_市辖区测算-新科目（20080626）_县市旗测算-新科目（含人口规模效应）_财力性转移支付2010年预算参考数 2" xfId="4385"/>
    <cellStyle name="好_2008年预计支出与2007年对比 2" xfId="4386"/>
    <cellStyle name="好_2008年支出调整_2014省级收入及财力12.12（更新后）" xfId="4387"/>
    <cellStyle name="好_2008年支出调整_财力性转移支付2010年预算参考数" xfId="4388"/>
    <cellStyle name="好_2009年财力测算情况11.19" xfId="4389"/>
    <cellStyle name="好_2009年财力测算情况11.19_基金汇总" xfId="4390"/>
    <cellStyle name="好_省级明细_代编全省支出预算修改" xfId="4391"/>
    <cellStyle name="好_Sheet1_省级财力12.12 2" xfId="4392"/>
    <cellStyle name="好_2009年结算（最终）_支出汇总" xfId="4393"/>
    <cellStyle name="好_2009年省对市县转移支付测算表(9.27)_2014省级收入12.2（更新后）" xfId="4394"/>
    <cellStyle name="好_2009年省对市县转移支付测算表(9.27)_2014省级收入12.2（更新后） 2" xfId="4395"/>
    <cellStyle name="好_2009年省与市县结算（最终）" xfId="4396"/>
    <cellStyle name="好_2009年省与市县结算（最终） 2" xfId="4397"/>
    <cellStyle name="好_2010年 - 现金预算 v.2 170909（华润燃气）" xfId="4398"/>
    <cellStyle name="好_农林水和城市维护标准支出20080505－县区合计_不含人员经费系数_财力性转移支付2010年预算参考数 2" xfId="4399"/>
    <cellStyle name="好_2010年收入预测表（20091218)）" xfId="4400"/>
    <cellStyle name="千位分隔 8" xfId="4401"/>
    <cellStyle name="好_2010年收入预测表（20091218)）_基金汇总" xfId="4402"/>
    <cellStyle name="好_2010年收入预测表（20091218)）_收入汇总" xfId="4403"/>
    <cellStyle name="好_2010年收入预测表（20091219)）_2017年常委会" xfId="4404"/>
    <cellStyle name="好_2010年收入预测表（20091219)）_基金汇总" xfId="4405"/>
    <cellStyle name="好_20160105省级2016年预算情况表（最新）_2017年预算草案（债务）" xfId="4406"/>
    <cellStyle name="好_2010年收入预测表（20091230)）_收入汇总" xfId="4407"/>
    <cellStyle name="好_2010年收入预测表（20091230)）_支出汇总" xfId="4408"/>
    <cellStyle name="好_2010省对市县转移支付测算表(10-21）" xfId="4409"/>
    <cellStyle name="好_2010省对市县转移支付测算表(10-21）_2014省级收入及财力12.12（更新后）" xfId="4410"/>
    <cellStyle name="好_2010省对市县转移支付测算表(10-21）_2014省级收入及财力12.12（更新后） 2" xfId="4411"/>
    <cellStyle name="好_2010省对市县转移支付测算表(10-21）_省级财力12.12 2" xfId="4412"/>
    <cellStyle name="好_2010省级行政性收费专项收入批复" xfId="4413"/>
    <cellStyle name="好_2010省级行政性收费专项收入批复_2017年常委会" xfId="4414"/>
    <cellStyle name="好_2010省级行政性收费专项收入批复_基金汇总" xfId="4415"/>
    <cellStyle name="好_2010省级行政性收费专项收入批复_收入汇总" xfId="4416"/>
    <cellStyle name="好_安徽 缺口县区测算(地方填报)1_省级财力12.12" xfId="4417"/>
    <cellStyle name="千位分隔 2 2 2" xfId="4418"/>
    <cellStyle name="好_20111127汇报附表（8张）" xfId="4419"/>
    <cellStyle name="好_20111127汇报附表（8张）_2017年常委会" xfId="4420"/>
    <cellStyle name="好_20111127汇报附表（8张）_支出汇总" xfId="4421"/>
    <cellStyle name="好_转移支付 2" xfId="4422"/>
    <cellStyle name="好_2011年财政收支预算草案2011.1.14" xfId="4423"/>
    <cellStyle name="好_县区合并测算20080421_不含人员经费系数 2" xfId="4424"/>
    <cellStyle name="好_2011年全省及省级预计12-31" xfId="4425"/>
    <cellStyle name="好_2011年全省及省级预计2011-12-12_支出汇总" xfId="4426"/>
    <cellStyle name="好_2011年预算表格2010.12.9" xfId="4427"/>
    <cellStyle name="好_34青海 2" xfId="4428"/>
    <cellStyle name="强调文字颜色 6 2_3.2017全省支出" xfId="4429"/>
    <cellStyle name="好_2011年预算表格2010.12.9_2014省级收入12.2（更新后）" xfId="4430"/>
    <cellStyle name="好_2011年预算表格2010.12.9_2014省级收入12.2（更新后） 2" xfId="4431"/>
    <cellStyle name="好_行政(燃修费)_民生政策最低支出需求_财力性转移支付2010年预算参考数" xfId="4432"/>
    <cellStyle name="好_2011年预算表格2010.12.9_2017年预算草案（债务）" xfId="4433"/>
    <cellStyle name="好_2011年预算表格2010.12.9_附表1-6 2" xfId="4434"/>
    <cellStyle name="好_2011年预算大表11-26 2" xfId="4435"/>
    <cellStyle name="好_2011年预算大表11-26_支出汇总" xfId="4436"/>
    <cellStyle name="好_2011省级预算公开2011.1.24" xfId="4437"/>
    <cellStyle name="好_市辖区测算20080510_不含人员经费系数_财力性转移支付2010年预算参考数" xfId="4438"/>
    <cellStyle name="好_财政厅编制用表（2011年报省人大） 2" xfId="4439"/>
    <cellStyle name="好_行政公检法测算_民生政策最低支出需求_2014省级收入12.2（更新后） 2" xfId="4440"/>
    <cellStyle name="好_2012年国有资本经营预算收支总表 2" xfId="4441"/>
    <cellStyle name="好_2012年结算与财力5.3" xfId="4442"/>
    <cellStyle name="好_2013省级预算附表 2" xfId="4443"/>
    <cellStyle name="好_20140228114517645" xfId="4444"/>
    <cellStyle name="好_20160105省级2016年预算情况表（最新） 3" xfId="4445"/>
    <cellStyle name="好_20161017---核定基数定表" xfId="4446"/>
    <cellStyle name="好_20161017---核定基数定表 2" xfId="4447"/>
    <cellStyle name="好_2016年财政专项清理表" xfId="4448"/>
    <cellStyle name="着色 2 2 2" xfId="4449"/>
    <cellStyle name="好_2016年财政总决算生成表全套0417 -平衡表 2" xfId="4450"/>
    <cellStyle name="好_核定人数对比_财力性转移支付2010年预算参考数 2" xfId="4451"/>
    <cellStyle name="好_2016年中原银行税收基数短收市县负担情况表" xfId="4452"/>
    <cellStyle name="好_34青海_1_2014省级收入及财力12.12（更新后）" xfId="4453"/>
    <cellStyle name="好_20170103省级2017年预算情况表" xfId="4454"/>
    <cellStyle name="好_20170103省级2017年预算情况表 2" xfId="4455"/>
    <cellStyle name="好_2017年预算草案（债务）" xfId="4456"/>
    <cellStyle name="好_20河南(财政部2010年县级基本财力测算数据)_省级财力12.12" xfId="4457"/>
    <cellStyle name="好_20河南(财政部2010年县级基本财力测算数据)_省级财力12.12 2" xfId="4458"/>
    <cellStyle name="好_20河南_2014省级收入及财力12.12（更新后）" xfId="4459"/>
    <cellStyle name="好_20河南_2014省级收入及财力12.12（更新后） 2" xfId="4460"/>
    <cellStyle name="好_34青海_1_省级财力12.12" xfId="4461"/>
    <cellStyle name="好_20河南_财力性转移支付2010年预算参考数" xfId="4462"/>
    <cellStyle name="好_20河南_省级财力12.12 2" xfId="4463"/>
    <cellStyle name="好_20河南省" xfId="4464"/>
    <cellStyle name="好_22湖南 2 2" xfId="4465"/>
    <cellStyle name="好_22湖南_2014省级收入12.2（更新后）" xfId="4466"/>
    <cellStyle name="好_22湖南_2014省级收入12.2（更新后） 2" xfId="4467"/>
    <cellStyle name="适中 2 2" xfId="4468"/>
    <cellStyle name="好_22湖南_财力性转移支付2010年预算参考数 2" xfId="4469"/>
    <cellStyle name="好_27重庆_2014省级收入12.2（更新后） 2" xfId="4470"/>
    <cellStyle name="好_27重庆_2014省级收入及财力12.12（更新后）" xfId="4471"/>
    <cellStyle name="好_27重庆_财力性转移支付2010年预算参考数" xfId="4472"/>
    <cellStyle name="好_27重庆_财力性转移支付2010年预算参考数 2" xfId="4473"/>
    <cellStyle name="好_28四川" xfId="4474"/>
    <cellStyle name="好_28四川 2 2" xfId="4475"/>
    <cellStyle name="好_28四川_财力性转移支付2010年预算参考数" xfId="4476"/>
    <cellStyle name="好_28四川_财力性转移支付2010年预算参考数 2" xfId="4477"/>
    <cellStyle name="好_28四川_省级财力12.12" xfId="4478"/>
    <cellStyle name="好_30云南" xfId="4479"/>
    <cellStyle name="好_30云南 2" xfId="4480"/>
    <cellStyle name="好_30云南_1" xfId="4481"/>
    <cellStyle name="好_30云南_1 2" xfId="4482"/>
    <cellStyle name="好_30云南_1_2014省级收入12.2（更新后）" xfId="4483"/>
    <cellStyle name="好_30云南_1_2014省级收入12.2（更新后） 2" xfId="4484"/>
    <cellStyle name="好_30云南_1_2014省级收入及财力12.12（更新后）" xfId="4485"/>
    <cellStyle name="好_30云南_1_省级财力12.12 2" xfId="4486"/>
    <cellStyle name="好_33甘肃" xfId="4487"/>
    <cellStyle name="好_33甘肃 2" xfId="4488"/>
    <cellStyle name="好_34青海" xfId="4489"/>
    <cellStyle name="好_省级明细_Xl0000071_2017年预算草案（债务）" xfId="4490"/>
    <cellStyle name="好_34青海_1" xfId="4491"/>
    <cellStyle name="好_34青海_1_财力性转移支付2010年预算参考数" xfId="4492"/>
    <cellStyle name="好_34青海_1_财力性转移支付2010年预算参考数 2" xfId="4493"/>
    <cellStyle name="好_410927000_台前县_2014省级收入及财力12.12（更新后）" xfId="4494"/>
    <cellStyle name="好_Xl0000068 2" xfId="4495"/>
    <cellStyle name="好_河南省----2009-05-21（补充数据）_附表1-6" xfId="4496"/>
    <cellStyle name="好_530629_2006年县级财政报表附表" xfId="4497"/>
    <cellStyle name="好_河南省----2009-05-21（补充数据）_附表1-6 2" xfId="4498"/>
    <cellStyle name="好_530629_2006年县级财政报表附表 2" xfId="4499"/>
    <cellStyle name="好_5334_2006年迪庆县级财政报表附表" xfId="4500"/>
    <cellStyle name="好_财力（李处长）_2014省级收入及财力12.12（更新后）" xfId="4501"/>
    <cellStyle name="好_6.2017省本级支出" xfId="4502"/>
    <cellStyle name="好_Book1_1" xfId="4503"/>
    <cellStyle name="好_Book1_2" xfId="4504"/>
    <cellStyle name="好_Book1_2012-2013年经常性收入预测（1.1新口径）" xfId="4505"/>
    <cellStyle name="好_Book1_2012年省级平衡简表（用）" xfId="4506"/>
    <cellStyle name="好_Book1_2012年省级平衡简表（用） 2" xfId="4507"/>
    <cellStyle name="好_Book1_2016年结算与财力5.17" xfId="4508"/>
    <cellStyle name="好_Book1_2016年结算与财力5.17 2" xfId="4509"/>
    <cellStyle name="好_Book1_财力性转移支付2010年预算参考数" xfId="4510"/>
    <cellStyle name="好_Book1_财力性转移支付2010年预算参考数 2" xfId="4511"/>
    <cellStyle name="好_Book1_附表1-6" xfId="4512"/>
    <cellStyle name="好_汇总表4 2" xfId="4513"/>
    <cellStyle name="好_Book1_收入汇总" xfId="4514"/>
    <cellStyle name="好_Book1_四区2017年预算" xfId="4515"/>
    <cellStyle name="好_Book2_2014省级收入及财力12.12（更新后）" xfId="4516"/>
    <cellStyle name="好_Book2_2014省级收入及财力12.12（更新后） 2" xfId="4517"/>
    <cellStyle name="好_Book2_财力性转移支付2010年预算参考数" xfId="4518"/>
    <cellStyle name="好_Book2_省级财力12.12" xfId="4519"/>
    <cellStyle name="好_Book2_省级财力12.12 2" xfId="4520"/>
    <cellStyle name="好_gdp" xfId="4521"/>
    <cellStyle name="好_省属监狱人员级别表(驻外)" xfId="4522"/>
    <cellStyle name="好_gdp 2 2" xfId="4523"/>
    <cellStyle name="好_M01-2(州市补助收入) 2" xfId="4524"/>
    <cellStyle name="好_财政厅编制用表（2011年报省人大）_2014省级收入12.2（更新后） 2" xfId="4525"/>
    <cellStyle name="好_material report in Jun" xfId="4526"/>
    <cellStyle name="好_行政公检法测算_民生政策最低支出需求_2014省级收入及财力12.12（更新后）" xfId="4527"/>
    <cellStyle name="好_Material reprot In Mar" xfId="4528"/>
    <cellStyle name="好_MA-T-MA01.01数据完整性检查子模块-详细设计" xfId="4529"/>
    <cellStyle name="好_Sheet1_1 2" xfId="4530"/>
    <cellStyle name="好_Sheet1_2014省级收入12.2（更新后）" xfId="4531"/>
    <cellStyle name="好_Sheet1_Sheet2 2" xfId="4532"/>
    <cellStyle name="好_Sheet1_省级财力12.12" xfId="4533"/>
    <cellStyle name="好_Sheet1_省级收入" xfId="4534"/>
    <cellStyle name="好_Sheet1_省级收入 2" xfId="4535"/>
    <cellStyle name="好_Sheet2_1 2" xfId="4536"/>
    <cellStyle name="好_Xl0000068 3" xfId="4537"/>
    <cellStyle name="好_Xl0000302" xfId="4538"/>
    <cellStyle name="好_Xl0000302 2" xfId="4539"/>
    <cellStyle name="好_Xl0000335" xfId="4540"/>
    <cellStyle name="好_安徽 缺口县区测算(地方填报)1" xfId="4541"/>
    <cellStyle name="好_安徽 缺口县区测算(地方填报)1 2" xfId="4542"/>
    <cellStyle name="好_安徽 缺口县区测算(地方填报)1_2014省级收入12.2（更新后） 2" xfId="4543"/>
    <cellStyle name="好_汇总表_财力性转移支付2010年预算参考数" xfId="4544"/>
    <cellStyle name="好_安徽 缺口县区测算(地方填报)1_2014省级收入及财力12.12（更新后） 2" xfId="4545"/>
    <cellStyle name="好_县区合并测算20080423(按照各省比重）_不含人员经费系数_财力性转移支付2010年预算参考数 2" xfId="4546"/>
    <cellStyle name="好_安徽 缺口县区测算(地方填报)1_财力性转移支付2010年预算参考数" xfId="4547"/>
    <cellStyle name="好_安徽 缺口县区测算(地方填报)1_省级财力12.12 2" xfId="4548"/>
    <cellStyle name="好_不含人员经费系数_2014省级收入及财力12.12（更新后）" xfId="4549"/>
    <cellStyle name="好_财力（李处长） 2" xfId="4550"/>
    <cellStyle name="好_教育(按照总人口测算）—20080416_不含人员经费系数_财力性转移支付2010年预算参考数" xfId="4551"/>
    <cellStyle name="好_财力（李处长）_省级财力12.12" xfId="4552"/>
    <cellStyle name="好_教育(按照总人口测算）—20080416_不含人员经费系数_财力性转移支付2010年预算参考数 2" xfId="4553"/>
    <cellStyle name="好_财力（李处长）_省级财力12.12 2" xfId="4554"/>
    <cellStyle name="好_财力差异计算表(不含非农业区) 2" xfId="4555"/>
    <cellStyle name="好_财力差异计算表(不含非农业区)_2014省级收入12.2（更新后） 2" xfId="4556"/>
    <cellStyle name="好_财力差异计算表(不含非农业区)_2014省级收入及财力12.12（更新后）" xfId="4557"/>
    <cellStyle name="输入 5" xfId="4558"/>
    <cellStyle name="好_财力差异计算表(不含非农业区)_2014省级收入及财力12.12（更新后） 2" xfId="4559"/>
    <cellStyle name="好_财政供养人员 2" xfId="4560"/>
    <cellStyle name="好_财政供养人员_2014省级收入12.2（更新后）" xfId="4561"/>
    <cellStyle name="好_财政供养人员_2014省级收入12.2（更新后） 2" xfId="4562"/>
    <cellStyle name="好_财政供养人员_省级财力12.12 2" xfId="4563"/>
    <cellStyle name="好_财政厅编制用表（2011年报省人大） 3" xfId="4564"/>
    <cellStyle name="好_财政厅编制用表（2011年报省人大）_2014省级收入12.2（更新后）" xfId="4565"/>
    <cellStyle name="好_财政厅编制用表（2011年报省人大）_2017年预算草案（债务）" xfId="4566"/>
    <cellStyle name="好_财政厅编制用表（2011年报省人大）_附表1-6" xfId="4567"/>
    <cellStyle name="好_财政厅编制用表（2011年报省人大）_省级财力12.12" xfId="4568"/>
    <cellStyle name="好_财政厅编制用表（2011年报省人大）_省级财力12.12 2" xfId="4569"/>
    <cellStyle name="链接单元格 2_1.3日 2017年预算草案 - 副本" xfId="4570"/>
    <cellStyle name="好_测算结果" xfId="4571"/>
    <cellStyle name="好_测算结果 2" xfId="4572"/>
    <cellStyle name="好_测算结果_2014省级收入12.2（更新后） 2" xfId="4573"/>
    <cellStyle name="好_测算结果_2014省级收入及财力12.12（更新后） 2" xfId="4574"/>
    <cellStyle name="好_测算结果_财力性转移支付2010年预算参考数" xfId="4575"/>
    <cellStyle name="好_测算结果_财力性转移支付2010年预算参考数 2" xfId="4576"/>
    <cellStyle name="好_测算结果_省级财力12.12" xfId="4577"/>
    <cellStyle name="好_测算结果_省级财力12.12 2" xfId="4578"/>
    <cellStyle name="好_测算结果汇总 2" xfId="4579"/>
    <cellStyle name="好_测算结果汇总 2 2" xfId="4580"/>
    <cellStyle name="好_测算结果汇总_2014省级收入12.2（更新后）" xfId="4581"/>
    <cellStyle name="好_测算结果汇总_2014省级收入12.2（更新后） 2" xfId="4582"/>
    <cellStyle name="好_测算结果汇总_2014省级收入及财力12.12（更新后） 2" xfId="4583"/>
    <cellStyle name="好_缺口县区测算(财政部标准)" xfId="4584"/>
    <cellStyle name="好_测算结果汇总_财力性转移支付2010年预算参考数" xfId="4585"/>
    <cellStyle name="好_测算结果汇总_省级财力12.12" xfId="4586"/>
    <cellStyle name="好_测算结果汇总_省级财力12.12 2" xfId="4587"/>
    <cellStyle name="好_测算总表 2" xfId="4588"/>
    <cellStyle name="好_测算总表_2014省级收入12.2（更新后）" xfId="4589"/>
    <cellStyle name="好_测算总表_2014省级收入12.2（更新后） 2" xfId="4590"/>
    <cellStyle name="好_测算总表_2014省级收入及财力12.12（更新后）" xfId="4591"/>
    <cellStyle name="好_测算总表_2014省级收入及财力12.12（更新后） 2" xfId="4592"/>
    <cellStyle name="好_测算总表_省级财力12.12" xfId="4593"/>
    <cellStyle name="好_测算总表_省级财力12.12 2" xfId="4594"/>
    <cellStyle name="好_成本差异系数" xfId="4595"/>
    <cellStyle name="好_成本差异系数 2" xfId="4596"/>
    <cellStyle name="好_成本差异系数（含人口规模） 2" xfId="4597"/>
    <cellStyle name="好_成本差异系数（含人口规模）_2014省级收入12.2（更新后）" xfId="4598"/>
    <cellStyle name="好_成本差异系数（含人口规模）_2014省级收入12.2（更新后） 2" xfId="4599"/>
    <cellStyle name="好_成本差异系数（含人口规模）_2014省级收入及财力12.12（更新后）" xfId="4600"/>
    <cellStyle name="好_成本差异系数（含人口规模）_2014省级收入及财力12.12（更新后） 2" xfId="4601"/>
    <cellStyle name="好_成本差异系数（含人口规模）_财力性转移支付2010年预算参考数" xfId="4602"/>
    <cellStyle name="好_成本差异系数（含人口规模）_财力性转移支付2010年预算参考数 2" xfId="4603"/>
    <cellStyle name="好_成本差异系数（含人口规模）_省级财力12.12" xfId="4604"/>
    <cellStyle name="好_成本差异系数（含人口规模）_省级财力12.12 2" xfId="4605"/>
    <cellStyle name="好_省级明细_基金最终修改支出" xfId="4606"/>
    <cellStyle name="好_成本差异系数_2014省级收入12.2（更新后）" xfId="4607"/>
    <cellStyle name="好_省级明细_基金最终修改支出 2" xfId="4608"/>
    <cellStyle name="好_成本差异系数_2014省级收入12.2（更新后） 2" xfId="4609"/>
    <cellStyle name="好_成本差异系数_2014省级收入及财力12.12（更新后） 2" xfId="4610"/>
    <cellStyle name="好_成本差异系数_省级财力12.12" xfId="4611"/>
    <cellStyle name="好_城建部门" xfId="4612"/>
    <cellStyle name="好_第五部分(才淼、饶永宏）" xfId="4613"/>
    <cellStyle name="好_第五部分(才淼、饶永宏） 2" xfId="4614"/>
    <cellStyle name="好_电力公司增值税划转 2" xfId="4615"/>
    <cellStyle name="好_电力公司增值税划转_省级财力12.12 2" xfId="4616"/>
    <cellStyle name="好_方案二 2" xfId="4617"/>
    <cellStyle name="好_分析缺口率 2" xfId="4618"/>
    <cellStyle name="好_分析缺口率_2014省级收入12.2（更新后） 2" xfId="4619"/>
    <cellStyle name="好_行政（人员）_县市旗测算-新科目（含人口规模效应） 2" xfId="4620"/>
    <cellStyle name="好_分析缺口率_2014省级收入及财力12.12（更新后） 2" xfId="4621"/>
    <cellStyle name="好_分析缺口率_财力性转移支付2010年预算参考数" xfId="4622"/>
    <cellStyle name="好_分析缺口率_财力性转移支付2010年预算参考数 2" xfId="4623"/>
    <cellStyle name="好_分析缺口率_省级财力12.12" xfId="4624"/>
    <cellStyle name="好_分析缺口率_省级财力12.12 2" xfId="4625"/>
    <cellStyle name="好_分县成本差异系数 2" xfId="4626"/>
    <cellStyle name="好_分县成本差异系数 2 2" xfId="4627"/>
    <cellStyle name="好_分县成本差异系数_2014省级收入12.2（更新后）" xfId="4628"/>
    <cellStyle name="好_市辖区测算20080510_民生政策最低支出需求" xfId="4629"/>
    <cellStyle name="好_分县成本差异系数_2014省级收入12.2（更新后） 2" xfId="4630"/>
    <cellStyle name="好_分县成本差异系数_2014省级收入及财力12.12（更新后） 2" xfId="4631"/>
    <cellStyle name="好_卫生部门_财力性转移支付2010年预算参考数 2" xfId="4632"/>
    <cellStyle name="好_分县成本差异系数_不含人员经费系数" xfId="4633"/>
    <cellStyle name="好_分县成本差异系数_不含人员经费系数 2" xfId="4634"/>
    <cellStyle name="好_分县成本差异系数_不含人员经费系数_2014省级收入及财力12.12（更新后） 2" xfId="4635"/>
    <cellStyle name="好_分县成本差异系数_不含人员经费系数_财力性转移支付2010年预算参考数" xfId="4636"/>
    <cellStyle name="好_分县成本差异系数_不含人员经费系数_财力性转移支付2010年预算参考数 2" xfId="4637"/>
    <cellStyle name="好_分县成本差异系数_民生政策最低支出需求" xfId="4638"/>
    <cellStyle name="好_分县成本差异系数_民生政策最低支出需求 2" xfId="4639"/>
    <cellStyle name="好_分县成本差异系数_民生政策最低支出需求_2014省级收入12.2（更新后）" xfId="4640"/>
    <cellStyle name="好_分县成本差异系数_民生政策最低支出需求_2014省级收入及财力12.12（更新后）" xfId="4641"/>
    <cellStyle name="好_分县成本差异系数_民生政策最低支出需求_财力性转移支付2010年预算参考数" xfId="4642"/>
    <cellStyle name="好_分县成本差异系数_民生政策最低支出需求_财力性转移支付2010年预算参考数 2" xfId="4643"/>
    <cellStyle name="好_分县成本差异系数_省级财力12.12 2" xfId="4644"/>
    <cellStyle name="好_附表" xfId="4645"/>
    <cellStyle name="好_附表 2" xfId="4646"/>
    <cellStyle name="好_县市旗测算-新科目（20080627）_不含人员经费系数" xfId="4647"/>
    <cellStyle name="好_附表 2 2" xfId="4648"/>
    <cellStyle name="好_附表_2014省级收入12.2（更新后）" xfId="4649"/>
    <cellStyle name="好_附表_2014省级收入12.2（更新后） 2" xfId="4650"/>
    <cellStyle name="好_附表_2014省级收入及财力12.12（更新后） 2" xfId="4651"/>
    <cellStyle name="好_行政公检法测算_财力性转移支付2010年预算参考数" xfId="4652"/>
    <cellStyle name="好_附表_财力性转移支付2010年预算参考数 2" xfId="4653"/>
    <cellStyle name="好_附表_省级财力12.12 2" xfId="4654"/>
    <cellStyle name="好_附表1-6" xfId="4655"/>
    <cellStyle name="好_附表1-6 2" xfId="4656"/>
    <cellStyle name="好_复件 2012年地方财政公共预算分级平衡情况表 2" xfId="4657"/>
    <cellStyle name="好_复件 复件 2010年预算表格－2010-03-26-（含表间 公式）" xfId="4658"/>
    <cellStyle name="好_复件 复件 2010年预算表格－2010-03-26-（含表间 公式） 2" xfId="4659"/>
    <cellStyle name="好_复件 复件 2010年预算表格－2010-03-26-（含表间 公式）_2014省级收入12.2（更新后）" xfId="4660"/>
    <cellStyle name="好_复件 复件 2010年预算表格－2010-03-26-（含表间 公式）_2014省级收入12.2（更新后） 2" xfId="4661"/>
    <cellStyle name="好_复件 复件 2010年预算表格－2010-03-26-（含表间 公式）_2014省级收入及财力12.12（更新后）" xfId="4662"/>
    <cellStyle name="好_复件 复件 2010年预算表格－2010-03-26-（含表间 公式）_省级财力12.12 2" xfId="4663"/>
    <cellStyle name="好_行政(燃修费)_不含人员经费系数_2014省级收入12.2（更新后）" xfId="4664"/>
    <cellStyle name="好_国有资本经营预算（2011年报省人大）" xfId="4665"/>
    <cellStyle name="好_行政(燃修费)_不含人员经费系数_2014省级收入12.2（更新后） 2" xfId="4666"/>
    <cellStyle name="好_国有资本经营预算（2011年报省人大） 2" xfId="4667"/>
    <cellStyle name="好_国有资本经营预算（2011年报省人大） 3" xfId="4668"/>
    <cellStyle name="好_一般预算支出口径剔除表_财力性转移支付2010年预算参考数 2" xfId="4669"/>
    <cellStyle name="好_国有资本经营预算（2011年报省人大）_2013省级预算附表" xfId="4670"/>
    <cellStyle name="好_国有资本经营预算（2011年报省人大）_2014省级收入及财力12.12（更新后）" xfId="4671"/>
    <cellStyle name="好_国有资本经营预算（2011年报省人大）_2017年常委会" xfId="4672"/>
    <cellStyle name="好_国有资本经营预算（2011年报省人大）_2017年预算草案（债务）" xfId="4673"/>
    <cellStyle name="好_国有资本经营预算（2011年报省人大）_基金汇总" xfId="4674"/>
    <cellStyle name="好_国有资本经营预算（2011年报省人大）_省级财力12.12 2" xfId="4675"/>
    <cellStyle name="好_国有资本经营预算（2011年报省人大）_收入汇总" xfId="4676"/>
    <cellStyle name="好_行政(燃修费) 2" xfId="4677"/>
    <cellStyle name="好_行政(燃修费) 2 2" xfId="4678"/>
    <cellStyle name="好_行政(燃修费)_2014省级收入及财力12.12（更新后） 2" xfId="4679"/>
    <cellStyle name="好_行政(燃修费)_不含人员经费系数" xfId="4680"/>
    <cellStyle name="着色 2" xfId="4681"/>
    <cellStyle name="好_行政(燃修费)_不含人员经费系数 2" xfId="4682"/>
    <cellStyle name="好_行政(燃修费)_不含人员经费系数_2014省级收入及财力12.12（更新后）" xfId="4683"/>
    <cellStyle name="好_行政(燃修费)_不含人员经费系数_2014省级收入及财力12.12（更新后） 2" xfId="4684"/>
    <cellStyle name="好_行政(燃修费)_不含人员经费系数_财力性转移支付2010年预算参考数 2" xfId="4685"/>
    <cellStyle name="好_县市旗测算-新科目（20080627） 2 2" xfId="4686"/>
    <cellStyle name="好_行政(燃修费)_不含人员经费系数_省级财力12.12 2" xfId="4687"/>
    <cellStyle name="好_行政(燃修费)_财力性转移支付2010年预算参考数" xfId="4688"/>
    <cellStyle name="好_行政(燃修费)_民生政策最低支出需求" xfId="4689"/>
    <cellStyle name="好_行政(燃修费)_民生政策最低支出需求 2" xfId="4690"/>
    <cellStyle name="好_行政(燃修费)_民生政策最低支出需求_2014省级收入12.2（更新后）" xfId="4691"/>
    <cellStyle name="好_行政(燃修费)_民生政策最低支出需求_2014省级收入及财力12.12（更新后）" xfId="4692"/>
    <cellStyle name="好_行政(燃修费)_民生政策最低支出需求_财力性转移支付2010年预算参考数 2" xfId="4693"/>
    <cellStyle name="好_行政(燃修费)_民生政策最低支出需求_省级财力12.12" xfId="4694"/>
    <cellStyle name="好_行政(燃修费)_民生政策最低支出需求_省级财力12.12 2" xfId="4695"/>
    <cellStyle name="好_行政(燃修费)_省级财力12.12" xfId="4696"/>
    <cellStyle name="好_行政(燃修费)_省级财力12.12 2" xfId="4697"/>
    <cellStyle name="好_行政(燃修费)_县市旗测算-新科目（含人口规模效应）_2014省级收入12.2（更新后）" xfId="4698"/>
    <cellStyle name="好_行政(燃修费)_县市旗测算-新科目（含人口规模效应）_2014省级收入12.2（更新后） 2" xfId="4699"/>
    <cellStyle name="汇总 2_1.3日 2017年预算草案 - 副本" xfId="4700"/>
    <cellStyle name="好_行政(燃修费)_县市旗测算-新科目（含人口规模效应）_2014省级收入及财力12.12（更新后）" xfId="4701"/>
    <cellStyle name="好_行政（人员）" xfId="4702"/>
    <cellStyle name="好_行政（人员） 2" xfId="4703"/>
    <cellStyle name="好_行政（人员） 2 2" xfId="4704"/>
    <cellStyle name="好_行政（人员）_2014省级收入12.2（更新后）" xfId="4705"/>
    <cellStyle name="好_行政（人员）_2014省级收入12.2（更新后） 2" xfId="4706"/>
    <cellStyle name="好_行政（人员）_2014省级收入及财力12.12（更新后）" xfId="4707"/>
    <cellStyle name="好_行政（人员）_2014省级收入及财力12.12（更新后） 2" xfId="4708"/>
    <cellStyle name="好_行政（人员）_不含人员经费系数 2" xfId="4709"/>
    <cellStyle name="好_行政（人员）_不含人员经费系数_财力性转移支付2010年预算参考数" xfId="4710"/>
    <cellStyle name="똿뗦먛귟_PRODUCT DETAIL Q1" xfId="4711"/>
    <cellStyle name="好_行政（人员）_不含人员经费系数_财力性转移支付2010年预算参考数 2" xfId="4712"/>
    <cellStyle name="好_行政（人员）_民生政策最低支出需求 2" xfId="4713"/>
    <cellStyle name="好_行政（人员）_民生政策最低支出需求_财力性转移支付2010年预算参考数 2" xfId="4714"/>
    <cellStyle name="好_下文（表）" xfId="4715"/>
    <cellStyle name="好_河南 缺口县区测算(地方填报白)_省级财力12.12 2" xfId="4716"/>
    <cellStyle name="好_行政（人员）_民生政策最低支出需求_省级财力12.12" xfId="4717"/>
    <cellStyle name="好_下文（表） 2" xfId="4718"/>
    <cellStyle name="好_行政（人员）_民生政策最低支出需求_省级财力12.12 2" xfId="4719"/>
    <cellStyle name="好_行政（人员）_省级财力12.12" xfId="4720"/>
    <cellStyle name="好_行政（人员）_省级财力12.12 2" xfId="4721"/>
    <cellStyle name="好_行政（人员）_县市旗测算-新科目（含人口规模效应）_2014省级收入12.2（更新后）" xfId="4722"/>
    <cellStyle name="好_行政（人员）_县市旗测算-新科目（含人口规模效应）_2014省级收入及财力12.12（更新后）" xfId="4723"/>
    <cellStyle name="好_行政（人员）_县市旗测算-新科目（含人口规模效应）_财力性转移支付2010年预算参考数" xfId="4724"/>
    <cellStyle name="好_行政（人员）_县市旗测算-新科目（含人口规模效应）_财力性转移支付2010年预算参考数 2" xfId="4725"/>
    <cellStyle name="好_行政（人员）_县市旗测算-新科目（含人口规模效应）_省级财力12.12" xfId="4726"/>
    <cellStyle name="好_行政公检法测算" xfId="4727"/>
    <cellStyle name="好_行政公检法测算_2014省级收入12.2（更新后）" xfId="4728"/>
    <cellStyle name="好_行政公检法测算_2014省级收入12.2（更新后） 2" xfId="4729"/>
    <cellStyle name="好_行政公检法测算_2014省级收入及财力12.12（更新后） 2" xfId="4730"/>
    <cellStyle name="好_行政公检法测算_不含人员经费系数" xfId="4731"/>
    <cellStyle name="好_行政公检法测算_不含人员经费系数 2" xfId="4732"/>
    <cellStyle name="好_行政公检法测算_不含人员经费系数_2014省级收入12.2（更新后） 2" xfId="4733"/>
    <cellStyle name="好_县市旗测算-新科目（20080627）_县市旗测算-新科目（含人口规模效应）" xfId="4734"/>
    <cellStyle name="好_行政公检法测算_不含人员经费系数_2014省级收入及财力12.12（更新后） 2" xfId="4735"/>
    <cellStyle name="好_行政公检法测算_不含人员经费系数_财力性转移支付2010年预算参考数" xfId="4736"/>
    <cellStyle name="好_行政公检法测算_不含人员经费系数_财力性转移支付2010年预算参考数 2" xfId="4737"/>
    <cellStyle name="好_行政公检法测算_不含人员经费系数_省级财力12.12" xfId="4738"/>
    <cellStyle name="好_行政公检法测算_不含人员经费系数_省级财力12.12 2" xfId="4739"/>
    <cellStyle name="输入 4" xfId="4740"/>
    <cellStyle name="好_行政公检法测算_财力性转移支付2010年预算参考数 2" xfId="4741"/>
    <cellStyle name="好_行政公检法测算_民生政策最低支出需求" xfId="4742"/>
    <cellStyle name="好_行政公检法测算_民生政策最低支出需求 2" xfId="4743"/>
    <cellStyle name="好_行政公检法测算_民生政策最低支出需求_省级财力12.12" xfId="4744"/>
    <cellStyle name="好_行政公检法测算_民生政策最低支出需求_省级财力12.12 2" xfId="4745"/>
    <cellStyle name="好_行政公检法测算_省级财力12.12" xfId="4746"/>
    <cellStyle name="好_行政公检法测算_省级财力12.12 2" xfId="4747"/>
    <cellStyle name="好_行政公检法测算_县市旗测算-新科目（含人口规模效应）" xfId="4748"/>
    <cellStyle name="好_行政公检法测算_县市旗测算-新科目（含人口规模效应） 2" xfId="4749"/>
    <cellStyle name="好_行政公检法测算_县市旗测算-新科目（含人口规模效应）_2014省级收入12.2（更新后）" xfId="4750"/>
    <cellStyle name="好_行政公检法测算_县市旗测算-新科目（含人口规模效应）_2014省级收入12.2（更新后） 2" xfId="4751"/>
    <cellStyle name="好_行政公检法测算_县市旗测算-新科目（含人口规模效应）_2014省级收入及财力12.12（更新后）" xfId="4752"/>
    <cellStyle name="好_行政公检法测算_县市旗测算-新科目（含人口规模效应）_财力性转移支付2010年预算参考数" xfId="4753"/>
    <cellStyle name="好_行政公检法测算_县市旗测算-新科目（含人口规模效应）_财力性转移支付2010年预算参考数 2" xfId="4754"/>
    <cellStyle name="好_行政公检法测算_县市旗测算-新科目（含人口规模效应）_省级财力12.12 2" xfId="4755"/>
    <cellStyle name="好_河南 缺口县区测算(地方填报)_2014省级收入12.2（更新后）" xfId="4756"/>
    <cellStyle name="好_河南 缺口县区测算(地方填报)_2014省级收入12.2（更新后） 2" xfId="4757"/>
    <cellStyle name="注释 5" xfId="4758"/>
    <cellStyle name="好_河南 缺口县区测算(地方填报)_2014省级收入及财力12.12（更新后）" xfId="4759"/>
    <cellStyle name="好_河南 缺口县区测算(地方填报)_2014省级收入及财力12.12（更新后） 2" xfId="4760"/>
    <cellStyle name="好_河南 缺口县区测算(地方填报)_省级财力12.12 2" xfId="4761"/>
    <cellStyle name="好_河南 缺口县区测算(地方填报白)" xfId="4762"/>
    <cellStyle name="好_河南 缺口县区测算(地方填报白) 2" xfId="4763"/>
    <cellStyle name="好_河南 缺口县区测算(地方填报白)_2014省级收入及财力12.12（更新后）" xfId="4764"/>
    <cellStyle name="好_河南 缺口县区测算(地方填报白)_2014省级收入及财力12.12（更新后） 2" xfId="4765"/>
    <cellStyle name="好_河南 缺口县区测算(地方填报白)_财力性转移支付2010年预算参考数" xfId="4766"/>
    <cellStyle name="好_河南 缺口县区测算(地方填报白)_财力性转移支付2010年预算参考数 2" xfId="4767"/>
    <cellStyle name="好_河南 缺口县区测算(地方填报白)_省级财力12.12" xfId="4768"/>
    <cellStyle name="好_河南省----2009-05-21（补充数据）" xfId="4769"/>
    <cellStyle name="好_河南省----2009-05-21（补充数据） 2" xfId="4770"/>
    <cellStyle name="好_河南省----2009-05-21（补充数据） 3" xfId="4771"/>
    <cellStyle name="好_河南省----2009-05-21（补充数据）_2013省级预算附表 2" xfId="4772"/>
    <cellStyle name="好_河南省----2009-05-21（补充数据）_2014省级收入12.2（更新后） 2" xfId="4773"/>
    <cellStyle name="好_河南省----2009-05-21（补充数据）_2014省级收入及财力12.12（更新后）" xfId="4774"/>
    <cellStyle name="好_河南省----2009-05-21（补充数据）_2014省级收入及财力12.12（更新后） 2" xfId="4775"/>
    <cellStyle name="好_省级明细_副本1.2 2" xfId="4776"/>
    <cellStyle name="好_河南省----2009-05-21（补充数据）_基金汇总" xfId="4777"/>
    <cellStyle name="好_河南省----2009-05-21（补充数据）_收入汇总" xfId="4778"/>
    <cellStyle name="好_河南省----2009-05-21（补充数据）_支出汇总" xfId="4779"/>
    <cellStyle name="好_河南省农村义务教育教师绩效工资测算表8-12_2014省级收入12.2（更新后）" xfId="4780"/>
    <cellStyle name="好_河南省农村义务教育教师绩效工资测算表8-12_2014省级收入12.2（更新后） 2" xfId="4781"/>
    <cellStyle name="好_河南省农村义务教育教师绩效工资测算表8-12_2014省级收入及财力12.12（更新后）" xfId="4782"/>
    <cellStyle name="好_河南省农村义务教育教师绩效工资测算表8-12_2014省级收入及财力12.12（更新后） 2" xfId="4783"/>
    <cellStyle name="好_河南省农村义务教育教师绩效工资测算表8-12_省级财力12.12" xfId="4784"/>
    <cellStyle name="好_核定人数对比" xfId="4785"/>
    <cellStyle name="输出 2 4" xfId="4786"/>
    <cellStyle name="好_核定人数对比 2" xfId="4787"/>
    <cellStyle name="好_核定人数对比_2014省级收入12.2（更新后） 2" xfId="4788"/>
    <cellStyle name="好_核定人数对比_2014省级收入及财力12.12（更新后）" xfId="4789"/>
    <cellStyle name="好_核定人数对比_财力性转移支付2010年预算参考数" xfId="4790"/>
    <cellStyle name="好_核定人数对比_省级财力12.12" xfId="4791"/>
    <cellStyle name="好_核定人数对比_省级财力12.12 2" xfId="4792"/>
    <cellStyle name="好_核定人数下发表" xfId="4793"/>
    <cellStyle name="好_核定人数下发表_2014省级收入及财力12.12（更新后）" xfId="4794"/>
    <cellStyle name="好_核定人数下发表_2014省级收入及财力12.12（更新后） 2" xfId="4795"/>
    <cellStyle name="好_核定人数下发表_财力性转移支付2010年预算参考数" xfId="4796"/>
    <cellStyle name="好_汇总" xfId="4797"/>
    <cellStyle name="好_汇总 2" xfId="4798"/>
    <cellStyle name="好_汇总_2014省级收入12.2（更新后）" xfId="4799"/>
    <cellStyle name="好_汇总_2014省级收入12.2（更新后） 2" xfId="4800"/>
    <cellStyle name="好_汇总_2014省级收入及财力12.12（更新后） 2" xfId="4801"/>
    <cellStyle name="强调文字颜色 1 2 4 2" xfId="4802"/>
    <cellStyle name="好_汇总_省级财力12.12" xfId="4803"/>
    <cellStyle name="好_汇总_省级财力12.12 2" xfId="4804"/>
    <cellStyle name="好_汇总表" xfId="4805"/>
    <cellStyle name="好_汇总表 2" xfId="4806"/>
    <cellStyle name="好_汇总表_2014省级收入12.2（更新后） 2" xfId="4807"/>
    <cellStyle name="好_汇总表_2014省级收入及财力12.12（更新后）" xfId="4808"/>
    <cellStyle name="好_汇总表_2014省级收入及财力12.12（更新后） 2" xfId="4809"/>
    <cellStyle name="好_汇总表_财力性转移支付2010年预算参考数 2" xfId="4810"/>
    <cellStyle name="好_汇总表_省级财力12.12" xfId="4811"/>
    <cellStyle name="好_汇总表_省级财力12.12 2" xfId="4812"/>
    <cellStyle name="好_汇总表4" xfId="4813"/>
    <cellStyle name="好_汇总表4_财力性转移支付2010年预算参考数 2" xfId="4814"/>
    <cellStyle name="好_汇总-县级财政报表附表" xfId="4815"/>
    <cellStyle name="好_基金汇总" xfId="4816"/>
    <cellStyle name="好_检验表 2" xfId="4817"/>
    <cellStyle name="好_检验表（调整后） 2" xfId="4818"/>
    <cellStyle name="好_教育(按照总人口测算）—20080416" xfId="4819"/>
    <cellStyle name="好_教育(按照总人口测算）—20080416 2" xfId="4820"/>
    <cellStyle name="好_教育(按照总人口测算）—20080416 2 2" xfId="4821"/>
    <cellStyle name="好_教育(按照总人口测算）—20080416_不含人员经费系数 2" xfId="4822"/>
    <cellStyle name="好_教育(按照总人口测算）—20080416_财力性转移支付2010年预算参考数" xfId="4823"/>
    <cellStyle name="好_省级明细_基金最新 3" xfId="4824"/>
    <cellStyle name="好_教育(按照总人口测算）—20080416_财力性转移支付2010年预算参考数 2" xfId="4825"/>
    <cellStyle name="好_教育(按照总人口测算）—20080416_民生政策最低支出需求_财力性转移支付2010年预算参考数" xfId="4826"/>
    <cellStyle name="好_教育(按照总人口测算）—20080416_民生政策最低支出需求_财力性转移支付2010年预算参考数 2" xfId="4827"/>
    <cellStyle name="好_教育(按照总人口测算）—20080416_县市旗测算-新科目（含人口规模效应）_财力性转移支付2010年预算参考数 2" xfId="4828"/>
    <cellStyle name="好_津补贴保障测算（2010.3.19）" xfId="4829"/>
    <cellStyle name="好_津补贴保障测算（2010.3.19） 2" xfId="4830"/>
    <cellStyle name="好_津补贴保障测算（2010.3.19） 2 2" xfId="4831"/>
    <cellStyle name="好_津补贴保障测算(5.21)" xfId="4832"/>
    <cellStyle name="好_津补贴保障测算(5.21)_基金汇总" xfId="4833"/>
    <cellStyle name="好_津补贴保障测算(5.21)_收入汇总" xfId="4834"/>
    <cellStyle name="好_津补贴保障测算(5.21)_支出汇总" xfId="4835"/>
    <cellStyle name="好_科室未支汇总表（基金）" xfId="4836"/>
    <cellStyle name="好_科室未支汇总表（一般）" xfId="4837"/>
    <cellStyle name="好_科室未支汇总表（一般） 2" xfId="4838"/>
    <cellStyle name="好_丽江汇总" xfId="4839"/>
    <cellStyle name="输出 2 5" xfId="4840"/>
    <cellStyle name="好_丽江汇总 2" xfId="4841"/>
    <cellStyle name="好_平邑_财力性转移支付2010年预算参考数 2" xfId="4842"/>
    <cellStyle name="好_民生政策最低支出需求" xfId="4843"/>
    <cellStyle name="好_民生政策最低支出需求_财力性转移支付2010年预算参考数" xfId="4844"/>
    <cellStyle name="好_民生政策最低支出需求_财力性转移支付2010年预算参考数 2" xfId="4845"/>
    <cellStyle name="好_南召" xfId="4846"/>
    <cellStyle name="好_农林水和城市维护标准支出20080505－县区合计" xfId="4847"/>
    <cellStyle name="好_农林水和城市维护标准支出20080505－县区合计 2" xfId="4848"/>
    <cellStyle name="好_农林水和城市维护标准支出20080505－县区合计 2 2" xfId="4849"/>
    <cellStyle name="好_农林水和城市维护标准支出20080505－县区合计_不含人员经费系数_财力性转移支付2010年预算参考数" xfId="4850"/>
    <cellStyle name="好_农林水和城市维护标准支出20080505－县区合计_财力性转移支付2010年预算参考数" xfId="4851"/>
    <cellStyle name="好_农林水和城市维护标准支出20080505－县区合计_财力性转移支付2010年预算参考数 2" xfId="4852"/>
    <cellStyle name="好_农林水和城市维护标准支出20080505－县区合计_民生政策最低支出需求" xfId="4853"/>
    <cellStyle name="好_农林水和城市维护标准支出20080505－县区合计_民生政策最低支出需求 2" xfId="4854"/>
    <cellStyle name="好_农林水和城市维护标准支出20080505－县区合计_县市旗测算-新科目（含人口规模效应）" xfId="4855"/>
    <cellStyle name="好_农林水和城市维护标准支出20080505－县区合计_县市旗测算-新科目（含人口规模效应） 2" xfId="4856"/>
    <cellStyle name="好_农林水和城市维护标准支出20080505－县区合计_县市旗测算-新科目（含人口规模效应）_财力性转移支付2010年预算参考数" xfId="4857"/>
    <cellStyle name="好_农林水和城市维护标准支出20080505－县区合计_县市旗测算-新科目（含人口规模效应）_财力性转移支付2010年预算参考数 2" xfId="4858"/>
    <cellStyle name="好_平邑" xfId="4859"/>
    <cellStyle name="好_平邑 2" xfId="4860"/>
    <cellStyle name="好_县市旗测算-新科目（20080626）_县市旗测算-新科目（含人口规模效应） 2" xfId="4861"/>
    <cellStyle name="好_平邑_财力性转移支付2010年预算参考数" xfId="4862"/>
    <cellStyle name="借出原因 2" xfId="4863"/>
    <cellStyle name="好_其他部门(按照总人口测算）—20080416_不含人员经费系数 2" xfId="4864"/>
    <cellStyle name="好_其他部门(按照总人口测算）—20080416_不含人员经费系数_财力性转移支付2010年预算参考数 2" xfId="4865"/>
    <cellStyle name="好_其他部门(按照总人口测算）—20080416_财力性转移支付2010年预算参考数" xfId="4866"/>
    <cellStyle name="好_其他部门(按照总人口测算）—20080416_财力性转移支付2010年预算参考数 2" xfId="4867"/>
    <cellStyle name="好_其他部门(按照总人口测算）—20080416_民生政策最低支出需求 2" xfId="4868"/>
    <cellStyle name="好_其他部门(按照总人口测算）—20080416_民生政策最低支出需求_财力性转移支付2010年预算参考数" xfId="4869"/>
    <cellStyle name="好_其他部门(按照总人口测算）—20080416_县市旗测算-新科目（含人口规模效应）" xfId="4870"/>
    <cellStyle name="好_其他部门(按照总人口测算）—20080416_县市旗测算-新科目（含人口规模效应） 2" xfId="4871"/>
    <cellStyle name="好_青海 缺口县区测算(地方填报)" xfId="4872"/>
    <cellStyle name="好_青海 缺口县区测算(地方填报)_财力性转移支付2010年预算参考数" xfId="4873"/>
    <cellStyle name="好_青海 缺口县区测算(地方填报)_财力性转移支付2010年预算参考数 2" xfId="4874"/>
    <cellStyle name="好_全省基金收支" xfId="4875"/>
    <cellStyle name="好_全省基金收支 2" xfId="4876"/>
    <cellStyle name="好_缺口县区测算（11.13）" xfId="4877"/>
    <cellStyle name="好_缺口县区测算（11.13） 2" xfId="4878"/>
    <cellStyle name="好_缺口县区测算（11.13）_财力性转移支付2010年预算参考数" xfId="4879"/>
    <cellStyle name="好_缺口县区测算（11.13）_财力性转移支付2010年预算参考数 2" xfId="4880"/>
    <cellStyle name="好_缺口县区测算(按2007支出增长25%测算) 2" xfId="4881"/>
    <cellStyle name="好_缺口县区测算(按2007支出增长25%测算)_财力性转移支付2010年预算参考数" xfId="4882"/>
    <cellStyle name="好_缺口县区测算(按2007支出增长25%测算)_财力性转移支付2010年预算参考数 2" xfId="4883"/>
    <cellStyle name="好_缺口县区测算(按核定人数)" xfId="4884"/>
    <cellStyle name="好_缺口县区测算(按核定人数) 2" xfId="4885"/>
    <cellStyle name="好_缺口县区测算(按核定人数)_财力性转移支付2010年预算参考数" xfId="4886"/>
    <cellStyle name="好_缺口县区测算(按核定人数)_财力性转移支付2010年预算参考数 2" xfId="4887"/>
    <cellStyle name="好_缺口县区测算_财力性转移支付2010年预算参考数" xfId="4888"/>
    <cellStyle name="好_缺口消化情况" xfId="4889"/>
    <cellStyle name="好_缺口消化情况 2" xfId="4890"/>
    <cellStyle name="好_人员工资和公用经费 2 2" xfId="4891"/>
    <cellStyle name="好_人员工资和公用经费_财力性转移支付2010年预算参考数" xfId="4892"/>
    <cellStyle name="好_人员工资和公用经费_财力性转移支付2010年预算参考数 2" xfId="4893"/>
    <cellStyle name="好_人员工资和公用经费2" xfId="4894"/>
    <cellStyle name="好_人员工资和公用经费2 2" xfId="4895"/>
    <cellStyle name="好_人员工资和公用经费3" xfId="4896"/>
    <cellStyle name="好_人员工资和公用经费3_财力性转移支付2010年预算参考数" xfId="4897"/>
    <cellStyle name="好_人员工资和公用经费3_财力性转移支付2010年预算参考数 2" xfId="4898"/>
    <cellStyle name="好_县区合并测算20080423(按照各省比重）_县市旗测算-新科目（含人口规模效应）_财力性转移支付2010年预算参考数" xfId="4899"/>
    <cellStyle name="好_山东省民生支出标准 2" xfId="4900"/>
    <cellStyle name="好_县区合并测算20080423(按照各省比重）_县市旗测算-新科目（含人口规模效应）_财力性转移支付2010年预算参考数 2" xfId="4901"/>
    <cellStyle name="好_山东省民生支出标准 2 2" xfId="4902"/>
    <cellStyle name="注释 2 4" xfId="4903"/>
    <cellStyle name="好_山东省民生支出标准_财力性转移支付2010年预算参考数" xfId="4904"/>
    <cellStyle name="好_山东省民生支出标准_财力性转移支付2010年预算参考数 2" xfId="4905"/>
    <cellStyle name="好_商品交易所2006--2008年税收" xfId="4906"/>
    <cellStyle name="好_商品交易所2006--2008年税收 3" xfId="4907"/>
    <cellStyle name="好_商品交易所2006--2008年税收_2017年预算草案（债务）" xfId="4908"/>
    <cellStyle name="好_商品交易所2006--2008年税收_支出汇总" xfId="4909"/>
    <cellStyle name="好_省电力2008年 工作表 3" xfId="4910"/>
    <cellStyle name="好_省级明细_副本1.2" xfId="4911"/>
    <cellStyle name="好_省电力2008年 工作表_2017年常委会" xfId="4912"/>
    <cellStyle name="好_省电力2008年 工作表_2017年预算草案（债务）" xfId="4913"/>
    <cellStyle name="好_省电力2008年 工作表_收入汇总" xfId="4914"/>
    <cellStyle name="好_省级基金收出" xfId="4915"/>
    <cellStyle name="好_省级明细 3" xfId="4916"/>
    <cellStyle name="好_省级明细_1.3日 2017年预算草案 - 副本" xfId="4917"/>
    <cellStyle name="好_省级明细_1.3日 2017年预算草案 - 副本 2" xfId="4918"/>
    <cellStyle name="好_省级明细_2.2017全省收入 2" xfId="4919"/>
    <cellStyle name="好_省级明细_2016-2017全省国资预算" xfId="4920"/>
    <cellStyle name="好_省级明细_2016-2017全省国资预算 2" xfId="4921"/>
    <cellStyle name="好_省级明细_2016年预算草案" xfId="4922"/>
    <cellStyle name="好_省级明细_2016年预算草案 2" xfId="4923"/>
    <cellStyle name="好_省级明细_2016年预算草案1.13 2" xfId="4924"/>
    <cellStyle name="好_省级明细_2016年预算草案1.13_基金汇总" xfId="4925"/>
    <cellStyle name="好_省级明细_2016年预算草案1.13_支出汇总" xfId="4926"/>
    <cellStyle name="好_省级明细_政府性基金人大会表格1稿_支出汇总" xfId="4927"/>
    <cellStyle name="好_省级明细_20171207-2018年预算草案 2" xfId="4928"/>
    <cellStyle name="好_省级明细_2017年财政收支预算 2" xfId="4929"/>
    <cellStyle name="好_省级明细_2017年预算草案1.4 2" xfId="4930"/>
    <cellStyle name="好_省级明细_21.2017年全省基金收入" xfId="4931"/>
    <cellStyle name="好_省级明细_21.2017年全省基金收入 2" xfId="4932"/>
    <cellStyle name="好_县市旗测算20080508_民生政策最低支出需求 2" xfId="4933"/>
    <cellStyle name="好_省级明细_23" xfId="4934"/>
    <cellStyle name="好_省级明细_23 3" xfId="4935"/>
    <cellStyle name="好_省级明细_23_2017年预算草案（债务）" xfId="4936"/>
    <cellStyle name="好_省级明细_23_收入汇总" xfId="4937"/>
    <cellStyle name="好_省级明细_23_支出汇总" xfId="4938"/>
    <cellStyle name="好_省级明细_3.2017全省支出" xfId="4939"/>
    <cellStyle name="好_省级明细_3.2017全省支出 2" xfId="4940"/>
    <cellStyle name="好_省级明细_5.2017省本级收入" xfId="4941"/>
    <cellStyle name="好_省级明细_5.2017省本级收入 2" xfId="4942"/>
    <cellStyle name="好_省级明细_6.2017省本级支出" xfId="4943"/>
    <cellStyle name="好_省级明细_6.2017省本级支出 2" xfId="4944"/>
    <cellStyle name="好_省级明细_Book1" xfId="4945"/>
    <cellStyle name="好_省级明细_Book1 3" xfId="4946"/>
    <cellStyle name="好_省级明细_Book3" xfId="4947"/>
    <cellStyle name="好_省级明细_Book3 2" xfId="4948"/>
    <cellStyle name="好_省级明细_Xl0000068" xfId="4949"/>
    <cellStyle name="好_省级明细_Xl0000068 2" xfId="4950"/>
    <cellStyle name="好_省级明细_Xl0000068 3" xfId="4951"/>
    <cellStyle name="好_省级明细_Xl0000068_基金汇总" xfId="4952"/>
    <cellStyle name="好_省级明细_Xl0000068_支出汇总" xfId="4953"/>
    <cellStyle name="好_省级明细_Xl0000071" xfId="4954"/>
    <cellStyle name="好_省级明细_Xl0000071_基金汇总" xfId="4955"/>
    <cellStyle name="好_省级明细_Xl0000071_支出汇总" xfId="4956"/>
    <cellStyle name="好_省级明细_表六七" xfId="4957"/>
    <cellStyle name="好_省级明细_表六七 2" xfId="4958"/>
    <cellStyle name="好_省级明细_代编表 2" xfId="4959"/>
    <cellStyle name="好_省级明细_代编全省支出预算修改 2" xfId="4960"/>
    <cellStyle name="好_省级明细_代编全省支出预算修改_收入汇总" xfId="4961"/>
    <cellStyle name="好_省级明细_代编全省支出预算修改_支出汇总" xfId="4962"/>
    <cellStyle name="好_省级明细_冬梅3" xfId="4963"/>
    <cellStyle name="好_省级明细_冬梅3_2017年预算草案（债务）" xfId="4964"/>
    <cellStyle name="好_县市旗测算20080508_财力性转移支付2010年预算参考数 2" xfId="4965"/>
    <cellStyle name="好_省级明细_冬梅3_基金汇总" xfId="4966"/>
    <cellStyle name="好_省级明细_冬梅3_支出汇总" xfId="4967"/>
    <cellStyle name="好_省级明细_复件 表19（梁蕊发）" xfId="4968"/>
    <cellStyle name="好_省级明细_复件 表19（梁蕊发） 2" xfId="4969"/>
    <cellStyle name="好_省级明细_副本1.2_2017年预算草案（债务）" xfId="4970"/>
    <cellStyle name="好_省级明细_副本1.2_基金汇总" xfId="4971"/>
    <cellStyle name="好_省级明细_副本1.2_收入汇总" xfId="4972"/>
    <cellStyle name="好_省级明细_副本最新" xfId="4973"/>
    <cellStyle name="好_省级明细_副本最新_2017年预算草案（债务）" xfId="4974"/>
    <cellStyle name="好_市辖区测算20080510_不含人员经费系数_财力性转移支付2010年预算参考数 2" xfId="4975"/>
    <cellStyle name="好_省级明细_副本最新_基金汇总" xfId="4976"/>
    <cellStyle name="好_省级明细_基金表" xfId="4977"/>
    <cellStyle name="好_省级明细_基金表 2" xfId="4978"/>
    <cellStyle name="好_省级明细_基金汇总" xfId="4979"/>
    <cellStyle name="好_省级明细_基金最新" xfId="4980"/>
    <cellStyle name="好_省级明细_基金最新 2" xfId="4981"/>
    <cellStyle name="好_省级明细_基金最新_2017年预算草案（债务）" xfId="4982"/>
    <cellStyle name="好_省级明细_基金最新_基金汇总" xfId="4983"/>
    <cellStyle name="好_省级明细_基金最新_收入汇总" xfId="4984"/>
    <cellStyle name="好_省级明细_梁蕊要预算局报人大2017年预算草案" xfId="4985"/>
    <cellStyle name="好_省级明细_梁蕊要预算局报人大2017年预算草案 2" xfId="4986"/>
    <cellStyle name="好_省级明细_全省收入代编最新" xfId="4987"/>
    <cellStyle name="好_省级明细_全省收入代编最新 2" xfId="4988"/>
    <cellStyle name="好_省级明细_全省收入代编最新 3" xfId="4989"/>
    <cellStyle name="好_省级明细_全省收入代编最新_2017年预算草案（债务）" xfId="4990"/>
    <cellStyle name="好_省级明细_全省收入代编最新_基金汇总" xfId="4991"/>
    <cellStyle name="好_省级明细_全省收入代编最新_收入汇总" xfId="4992"/>
    <cellStyle name="好_省级明细_全省收入代编最新_支出汇总" xfId="4993"/>
    <cellStyle name="好_省级明细_全省预算代编" xfId="4994"/>
    <cellStyle name="好_省级明细_全省预算代编 2" xfId="4995"/>
    <cellStyle name="好_省级明细_全省预算代编 3" xfId="4996"/>
    <cellStyle name="好_省级明细_全省预算代编_2017年预算草案（债务）" xfId="4997"/>
    <cellStyle name="好_省级明细_全省预算代编_基金汇总" xfId="4998"/>
    <cellStyle name="好_省级明细_全省预算代编_收入汇总" xfId="4999"/>
    <cellStyle name="好_省级明细_社保2017年预算草案1.3" xfId="5000"/>
    <cellStyle name="好_省级明细_社保2017年预算草案1.3 2" xfId="5001"/>
    <cellStyle name="好_省级明细_省级国有资本经营预算表" xfId="5002"/>
    <cellStyle name="好_省级明细_省级国有资本经营预算表 2" xfId="5003"/>
    <cellStyle name="好_省级明细_收入汇总" xfId="5004"/>
    <cellStyle name="好_省级明细_政府性基金人大会表格1稿" xfId="5005"/>
    <cellStyle name="好_省级明细_政府性基金人大会表格1稿 2" xfId="5006"/>
    <cellStyle name="好_省级明细_政府性基金人大会表格1稿 3" xfId="5007"/>
    <cellStyle name="好_省级明细_政府性基金人大会表格1稿_2017年预算草案（债务）" xfId="5008"/>
    <cellStyle name="好_省级明细_政府性基金人大会表格1稿_基金汇总" xfId="5009"/>
    <cellStyle name="好_省级明细_政府性基金人大会表格1稿_收入汇总" xfId="5010"/>
    <cellStyle name="好_省级明细_支出汇总" xfId="5011"/>
    <cellStyle name="好_省级收入 2" xfId="5012"/>
    <cellStyle name="好_省级收入_1" xfId="5013"/>
    <cellStyle name="好_省级收入_1 2" xfId="5014"/>
    <cellStyle name="好_省级支出" xfId="5015"/>
    <cellStyle name="好_省级支出 2" xfId="5016"/>
    <cellStyle name="好_省级支出_1" xfId="5017"/>
    <cellStyle name="好_省级支出_1 2" xfId="5018"/>
    <cellStyle name="好_省属监狱人员级别表(驻外)_2017年常委会" xfId="5019"/>
    <cellStyle name="好_省属监狱人员级别表(驻外)_收入汇总" xfId="5020"/>
    <cellStyle name="好_省属监狱人员级别表(驻外)_支出汇总" xfId="5021"/>
    <cellStyle name="好_市辖区测算20080510" xfId="5022"/>
    <cellStyle name="好_市辖区测算20080510 2" xfId="5023"/>
    <cellStyle name="好_市辖区测算20080510_不含人员经费系数" xfId="5024"/>
    <cellStyle name="好_市辖区测算20080510_财力性转移支付2010年预算参考数" xfId="5025"/>
    <cellStyle name="好_市辖区测算20080510_财力性转移支付2010年预算参考数 2" xfId="5026"/>
    <cellStyle name="好_市辖区测算20080510_民生政策最低支出需求 2" xfId="5027"/>
    <cellStyle name="好_市辖区测算20080510_民生政策最低支出需求_财力性转移支付2010年预算参考数 2" xfId="5028"/>
    <cellStyle name="好_市辖区测算20080510_县市旗测算-新科目（含人口规模效应）" xfId="5029"/>
    <cellStyle name="好_市辖区测算20080510_县市旗测算-新科目（含人口规模效应） 2" xfId="5030"/>
    <cellStyle name="好_市辖区测算20080510_县市旗测算-新科目（含人口规模效应）_财力性转移支付2010年预算参考数" xfId="5031"/>
    <cellStyle name="好_市辖区测算20080510_县市旗测算-新科目（含人口规模效应）_财力性转移支付2010年预算参考数 2" xfId="5032"/>
    <cellStyle name="好_市辖区测算-新科目（20080626）" xfId="5033"/>
    <cellStyle name="好_文体广播事业(按照总人口测算）—20080416_财力性转移支付2010年预算参考数" xfId="5034"/>
    <cellStyle name="好_市辖区测算-新科目（20080626）_不含人员经费系数 2" xfId="5035"/>
    <cellStyle name="好_市辖区测算-新科目（20080626）_不含人员经费系数_财力性转移支付2010年预算参考数" xfId="5036"/>
    <cellStyle name="好_市辖区测算-新科目（20080626）_不含人员经费系数_财力性转移支付2010年预算参考数 2" xfId="5037"/>
    <cellStyle name="好_市辖区测算-新科目（20080626）_财力性转移支付2010年预算参考数" xfId="5038"/>
    <cellStyle name="好_市辖区测算-新科目（20080626）_财力性转移支付2010年预算参考数 2" xfId="5039"/>
    <cellStyle name="好_市辖区测算-新科目（20080626）_民生政策最低支出需求" xfId="5040"/>
    <cellStyle name="好_市辖区测算-新科目（20080626）_民生政策最低支出需求 2" xfId="5041"/>
    <cellStyle name="好_市辖区测算-新科目（20080626）_民生政策最低支出需求_财力性转移支付2010年预算参考数" xfId="5042"/>
    <cellStyle name="好_市辖区测算-新科目（20080626）_民生政策最低支出需求_财力性转移支付2010年预算参考数 2" xfId="5043"/>
    <cellStyle name="好_市辖区测算-新科目（20080626）_县市旗测算-新科目（含人口规模效应）" xfId="5044"/>
    <cellStyle name="好_市辖区测算-新科目（20080626）_县市旗测算-新科目（含人口规模效应） 2" xfId="5045"/>
    <cellStyle name="好_收入汇总" xfId="5046"/>
    <cellStyle name="好_同德" xfId="5047"/>
    <cellStyle name="好_同德 2" xfId="5048"/>
    <cellStyle name="好_同德 2 2" xfId="5049"/>
    <cellStyle name="好_同德_财力性转移支付2010年预算参考数" xfId="5050"/>
    <cellStyle name="千位分隔 29" xfId="5051"/>
    <cellStyle name="好_危改资金测算" xfId="5052"/>
    <cellStyle name="好_危改资金测算_财力性转移支付2010年预算参考数" xfId="5053"/>
    <cellStyle name="好_危改资金测算_财力性转移支付2010年预算参考数 2" xfId="5054"/>
    <cellStyle name="好_卫生(按照总人口测算）—20080416" xfId="5055"/>
    <cellStyle name="好_卫生(按照总人口测算）—20080416 2" xfId="5056"/>
    <cellStyle name="好_卫生(按照总人口测算）—20080416 2 2" xfId="5057"/>
    <cellStyle name="好_卫生(按照总人口测算）—20080416_不含人员经费系数" xfId="5058"/>
    <cellStyle name="好_卫生(按照总人口测算）—20080416_财力性转移支付2010年预算参考数" xfId="5059"/>
    <cellStyle name="好_卫生(按照总人口测算）—20080416_财力性转移支付2010年预算参考数 2" xfId="5060"/>
    <cellStyle name="好_卫生(按照总人口测算）—20080416_民生政策最低支出需求_财力性转移支付2010年预算参考数" xfId="5061"/>
    <cellStyle name="好_卫生(按照总人口测算）—20080416_民生政策最低支出需求_财力性转移支付2010年预算参考数 2" xfId="5062"/>
    <cellStyle name="好_卫生(按照总人口测算）—20080416_县市旗测算-新科目（含人口规模效应）" xfId="5063"/>
    <cellStyle name="好_卫生(按照总人口测算）—20080416_县市旗测算-新科目（含人口规模效应） 2" xfId="5064"/>
    <cellStyle name="好_卫生(按照总人口测算）—20080416_县市旗测算-新科目（含人口规模效应）_财力性转移支付2010年预算参考数" xfId="5065"/>
    <cellStyle name="好_卫生部门" xfId="5066"/>
    <cellStyle name="好_卫生部门_财力性转移支付2010年预算参考数" xfId="5067"/>
    <cellStyle name="好_文体广播部门" xfId="5068"/>
    <cellStyle name="好_文体广播部门 2" xfId="5069"/>
    <cellStyle name="好_文体广播事业(按照总人口测算）—20080416 2" xfId="5070"/>
    <cellStyle name="着色 1 2 2" xfId="5071"/>
    <cellStyle name="好_文体广播事业(按照总人口测算）—20080416_不含人员经费系数" xfId="5072"/>
    <cellStyle name="好_文体广播事业(按照总人口测算）—20080416_不含人员经费系数 2" xfId="5073"/>
    <cellStyle name="好_文体广播事业(按照总人口测算）—20080416_不含人员经费系数_财力性转移支付2010年预算参考数" xfId="5074"/>
    <cellStyle name="好_文体广播事业(按照总人口测算）—20080416_不含人员经费系数_财力性转移支付2010年预算参考数 2" xfId="5075"/>
    <cellStyle name="好_文体广播事业(按照总人口测算）—20080416_民生政策最低支出需求" xfId="5076"/>
    <cellStyle name="好_文体广播事业(按照总人口测算）—20080416_民生政策最低支出需求 2" xfId="5077"/>
    <cellStyle name="好_文体广播事业(按照总人口测算）—20080416_民生政策最低支出需求_财力性转移支付2010年预算参考数" xfId="5078"/>
    <cellStyle name="好_文体广播事业(按照总人口测算）—20080416_民生政策最低支出需求_财力性转移支付2010年预算参考数 2" xfId="5079"/>
    <cellStyle name="好_文体广播事业(按照总人口测算）—20080416_县市旗测算-新科目（含人口规模效应）_财力性转移支付2010年预算参考数 2" xfId="5080"/>
    <cellStyle name="好_下文（表） 2 2" xfId="5081"/>
    <cellStyle name="好_县区合并测算20080421" xfId="5082"/>
    <cellStyle name="好_县区合并测算20080421 2" xfId="5083"/>
    <cellStyle name="好_县区合并测算20080421 2 2" xfId="5084"/>
    <cellStyle name="好_县区合并测算20080421_不含人员经费系数_财力性转移支付2010年预算参考数" xfId="5085"/>
    <cellStyle name="好_县区合并测算20080421_财力性转移支付2010年预算参考数" xfId="5086"/>
    <cellStyle name="好_县区合并测算20080421_财力性转移支付2010年预算参考数 2" xfId="5087"/>
    <cellStyle name="好_县区合并测算20080421_民生政策最低支出需求" xfId="5088"/>
    <cellStyle name="好_县区合并测算20080421_民生政策最低支出需求_财力性转移支付2010年预算参考数 2" xfId="5089"/>
    <cellStyle name="好_县区合并测算20080421_县市旗测算-新科目（含人口规模效应）" xfId="5090"/>
    <cellStyle name="好_县区合并测算20080421_县市旗测算-新科目（含人口规模效应） 2" xfId="5091"/>
    <cellStyle name="好_县区合并测算20080421_县市旗测算-新科目（含人口规模效应）_财力性转移支付2010年预算参考数" xfId="5092"/>
    <cellStyle name="小数" xfId="5093"/>
    <cellStyle name="好_县区合并测算20080421_县市旗测算-新科目（含人口规模效应）_财力性转移支付2010年预算参考数 2" xfId="5094"/>
    <cellStyle name="好_县区合并测算20080423(按照各省比重） 2" xfId="5095"/>
    <cellStyle name="好_县区合并测算20080423(按照各省比重） 2 2" xfId="5096"/>
    <cellStyle name="好_县区合并测算20080423(按照各省比重）_不含人员经费系数_财力性转移支付2010年预算参考数" xfId="5097"/>
    <cellStyle name="好_县区合并测算20080423(按照各省比重）_财力性转移支付2010年预算参考数" xfId="5098"/>
    <cellStyle name="好_县区合并测算20080423(按照各省比重）_财力性转移支付2010年预算参考数 2" xfId="5099"/>
    <cellStyle name="好_县区合并测算20080423(按照各省比重）_民生政策最低支出需求_财力性转移支付2010年预算参考数" xfId="5100"/>
    <cellStyle name="好_县区合并测算20080423(按照各省比重）_民生政策最低支出需求_财力性转移支付2010年预算参考数 2" xfId="5101"/>
    <cellStyle name="好_县区合并测算20080423(按照各省比重）_县市旗测算-新科目（含人口规模效应） 2" xfId="5102"/>
    <cellStyle name="好_县市旗测算20080508_不含人员经费系数" xfId="5103"/>
    <cellStyle name="好_县市旗测算20080508_不含人员经费系数_财力性转移支付2010年预算参考数" xfId="5104"/>
    <cellStyle name="好_县市旗测算20080508_不含人员经费系数_财力性转移支付2010年预算参考数 2" xfId="5105"/>
    <cellStyle name="好_县市旗测算20080508_财力性转移支付2010年预算参考数" xfId="5106"/>
    <cellStyle name="好_县市旗测算20080508_民生政策最低支出需求" xfId="5107"/>
    <cellStyle name="好_县市旗测算20080508_民生政策最低支出需求_财力性转移支付2010年预算参考数" xfId="5108"/>
    <cellStyle name="好_县市旗测算20080508_民生政策最低支出需求_财力性转移支付2010年预算参考数 2" xfId="5109"/>
    <cellStyle name="好_县市旗测算20080508_县市旗测算-新科目（含人口规模效应）" xfId="5110"/>
    <cellStyle name="好_县市旗测算20080508_县市旗测算-新科目（含人口规模效应）_财力性转移支付2010年预算参考数" xfId="5111"/>
    <cellStyle name="好_县市旗测算-新科目（20080626）" xfId="5112"/>
    <cellStyle name="好_县市旗测算-新科目（20080626）_不含人员经费系数" xfId="5113"/>
    <cellStyle name="好_县市旗测算-新科目（20080626）_不含人员经费系数 2" xfId="5114"/>
    <cellStyle name="好_县市旗测算-新科目（20080626）_不含人员经费系数_财力性转移支付2010年预算参考数" xfId="5115"/>
    <cellStyle name="好_县市旗测算-新科目（20080626）_不含人员经费系数_财力性转移支付2010年预算参考数 2" xfId="5116"/>
    <cellStyle name="好_县市旗测算-新科目（20080626）_财力性转移支付2010年预算参考数" xfId="5117"/>
    <cellStyle name="好_县市旗测算-新科目（20080626）_财力性转移支付2010年预算参考数 2" xfId="5118"/>
    <cellStyle name="好_县市旗测算-新科目（20080626）_县市旗测算-新科目（含人口规模效应）" xfId="5119"/>
    <cellStyle name="好_县市旗测算-新科目（20080626）_县市旗测算-新科目（含人口规模效应）_财力性转移支付2010年预算参考数" xfId="5120"/>
    <cellStyle name="好_县市旗测算-新科目（20080626）_县市旗测算-新科目（含人口规模效应）_财力性转移支付2010年预算参考数 2" xfId="5121"/>
    <cellStyle name="好_县市旗测算-新科目（20080627）" xfId="5122"/>
    <cellStyle name="好_重点民生支出需求测算表社保（农村低保）081112 2" xfId="5123"/>
    <cellStyle name="好_县市旗测算-新科目（20080627）_不含人员经费系数_财力性转移支付2010年预算参考数 2" xfId="5124"/>
    <cellStyle name="好_县市旗测算-新科目（20080627）_财力性转移支付2010年预算参考数 2" xfId="5125"/>
    <cellStyle name="好_县市旗测算-新科目（20080627）_民生政策最低支出需求" xfId="5126"/>
    <cellStyle name="好_县市旗测算-新科目（20080627）_民生政策最低支出需求_财力性转移支付2010年预算参考数 2" xfId="5127"/>
    <cellStyle name="好_县市旗测算-新科目（20080627）_县市旗测算-新科目（含人口规模效应） 2" xfId="5128"/>
    <cellStyle name="好_一般预算支出口径剔除表_财力性转移支付2010年预算参考数" xfId="5129"/>
    <cellStyle name="强调文字颜色 3 2 4" xfId="5130"/>
    <cellStyle name="好_云南 缺口县区测算(地方填报)" xfId="5131"/>
    <cellStyle name="好_云南 缺口县区测算(地方填报)_财力性转移支付2010年预算参考数" xfId="5132"/>
    <cellStyle name="好_云南省2008年转移支付测算——州市本级考核部分及政策性测算_财力性转移支付2010年预算参考数 2" xfId="5133"/>
    <cellStyle name="好_支出汇总" xfId="5134"/>
    <cellStyle name="好_转移支付" xfId="5135"/>
    <cellStyle name="통화_1202" xfId="5136"/>
    <cellStyle name="好_自行调整差异系数顺序" xfId="5137"/>
    <cellStyle name="好_自行调整差异系数顺序 2" xfId="5138"/>
    <cellStyle name="好_总人口" xfId="5139"/>
    <cellStyle name="好_总人口 2" xfId="5140"/>
    <cellStyle name="好_总人口_财力性转移支付2010年预算参考数" xfId="5141"/>
    <cellStyle name="好_总人口_财力性转移支付2010年预算参考数 2" xfId="5142"/>
    <cellStyle name="后继超级链接" xfId="5143"/>
    <cellStyle name="后继超链接" xfId="5144"/>
    <cellStyle name="汇总 2 2" xfId="5145"/>
    <cellStyle name="汇总 2 3" xfId="5146"/>
    <cellStyle name="汇总 2 4" xfId="5147"/>
    <cellStyle name="汇总 3" xfId="5148"/>
    <cellStyle name="汇总 3 2" xfId="5149"/>
    <cellStyle name="汇总 4" xfId="5150"/>
    <cellStyle name="汇总 5" xfId="5151"/>
    <cellStyle name="汇总 6" xfId="5152"/>
    <cellStyle name="货" xfId="5153"/>
    <cellStyle name="货_NJ18-15_四区预算报人大" xfId="5154"/>
    <cellStyle name="貨幣 [0]_AB.REC09" xfId="5155"/>
    <cellStyle name="计算 2 4" xfId="5156"/>
    <cellStyle name="计算 2 4 2" xfId="5157"/>
    <cellStyle name="计算 2 5" xfId="5158"/>
    <cellStyle name="计算 2_1.3日 2017年预算草案 - 副本" xfId="5159"/>
    <cellStyle name="计算 3_1.3日 2017年预算草案 - 副本" xfId="5160"/>
    <cellStyle name="检查单元格 2 4" xfId="5161"/>
    <cellStyle name="检查单元格 2 4 2" xfId="5162"/>
    <cellStyle name="检查单元格 2 5" xfId="5163"/>
    <cellStyle name="检查单元格 3" xfId="5164"/>
    <cellStyle name="检查单元格 3 2" xfId="5165"/>
    <cellStyle name="检查单元格 3 3" xfId="5166"/>
    <cellStyle name="检查单元格 3_1.3日 2017年预算草案 - 副本" xfId="5167"/>
    <cellStyle name="小数 2" xfId="5168"/>
    <cellStyle name="检查单元格 4" xfId="5169"/>
    <cellStyle name="检查单元格 5" xfId="5170"/>
    <cellStyle name="解释性文本 2 2" xfId="5171"/>
    <cellStyle name="解释性文本 3" xfId="5172"/>
    <cellStyle name="解释性文本 3 2" xfId="5173"/>
    <cellStyle name="警告文本 2" xfId="5174"/>
    <cellStyle name="警告文本 3" xfId="5175"/>
    <cellStyle name="警告文本 3 2" xfId="5176"/>
    <cellStyle name="警告文本 4" xfId="5177"/>
    <cellStyle name="链接单元格 2 3" xfId="5178"/>
    <cellStyle name="链接单元格 3" xfId="5179"/>
    <cellStyle name="链接单元格 3_1.3日 2017年预算草案 - 副本" xfId="5180"/>
    <cellStyle name="链接单元格 5" xfId="5181"/>
    <cellStyle name="霓付 [0]_ +Foil &amp; -FOIL &amp; PAPER" xfId="5182"/>
    <cellStyle name="霓付_ +Foil &amp; -FOIL &amp; PAPER" xfId="5183"/>
    <cellStyle name="普通" xfId="5184"/>
    <cellStyle name="千" xfId="5185"/>
    <cellStyle name="千_NJ09-05" xfId="5186"/>
    <cellStyle name="千_NJ09-05_四区预算报人大" xfId="5187"/>
    <cellStyle name="千_NJ17-06" xfId="5188"/>
    <cellStyle name="千_NJ17-06_四区预算报人大" xfId="5189"/>
    <cellStyle name="千_NJ17-24" xfId="5190"/>
    <cellStyle name="千_NJ17-26_四区预算报人大" xfId="5191"/>
    <cellStyle name="千分位 2" xfId="5192"/>
    <cellStyle name="千分位[0]" xfId="5193"/>
    <cellStyle name="强调 3" xfId="5194"/>
    <cellStyle name="千分位[0] 2" xfId="5195"/>
    <cellStyle name="千分位_ 白土" xfId="5196"/>
    <cellStyle name="千位[" xfId="5197"/>
    <cellStyle name="千位_ 方正PC" xfId="5198"/>
    <cellStyle name="千位分隔 10" xfId="5199"/>
    <cellStyle name="强调文字颜色 5 2 5" xfId="5200"/>
    <cellStyle name="千位分隔 21" xfId="5201"/>
    <cellStyle name="千位分隔 16" xfId="5202"/>
    <cellStyle name="千位分隔 22" xfId="5203"/>
    <cellStyle name="千位分隔 17" xfId="5204"/>
    <cellStyle name="千位分隔 24" xfId="5205"/>
    <cellStyle name="千位分隔 19" xfId="5206"/>
    <cellStyle name="千位分隔 2" xfId="5207"/>
    <cellStyle name="千位分隔 2 2" xfId="5208"/>
    <cellStyle name="千位分隔 2 2 2 2" xfId="5209"/>
    <cellStyle name="千位分隔 2 2 3 3" xfId="5210"/>
    <cellStyle name="千位分隔 25" xfId="5211"/>
    <cellStyle name="千位分隔 26" xfId="5212"/>
    <cellStyle name="数字" xfId="5213"/>
    <cellStyle name="千位分隔 27" xfId="5214"/>
    <cellStyle name="千位分隔 28" xfId="5215"/>
    <cellStyle name="千位分隔 5 2" xfId="5216"/>
    <cellStyle name="千位分隔 7" xfId="5217"/>
    <cellStyle name="千位分隔[0] 2" xfId="5218"/>
    <cellStyle name="千位分隔[0] 2 2 2 3" xfId="5219"/>
    <cellStyle name="千位分隔[0] 2_Book1" xfId="5220"/>
    <cellStyle name="千位分季_新建 Microsoft Excel 工作表" xfId="5221"/>
    <cellStyle name="钎霖_!!!GO" xfId="5222"/>
    <cellStyle name="强调 1" xfId="5223"/>
    <cellStyle name="强调 2" xfId="5224"/>
    <cellStyle name="强调文字颜色 1 2 3" xfId="5225"/>
    <cellStyle name="强调文字颜色 1 2 4" xfId="5226"/>
    <cellStyle name="强调文字颜色 1 2 5" xfId="5227"/>
    <cellStyle name="强调文字颜色 1 3" xfId="5228"/>
    <cellStyle name="强调文字颜色 1 3 2" xfId="5229"/>
    <cellStyle name="强调文字颜色 1 4" xfId="5230"/>
    <cellStyle name="强调文字颜色 1 4 2" xfId="5231"/>
    <cellStyle name="强调文字颜色 2 2_3.2017全省支出" xfId="5232"/>
    <cellStyle name="强调文字颜色 2 3 2" xfId="5233"/>
    <cellStyle name="强调文字颜色 3 2" xfId="5234"/>
    <cellStyle name="强调文字颜色 3 2 3" xfId="5235"/>
    <cellStyle name="强调文字颜色 3 2 5" xfId="5236"/>
    <cellStyle name="强调文字颜色 4 2 2" xfId="5237"/>
    <cellStyle name="强调文字颜色 4 2 3" xfId="5238"/>
    <cellStyle name="强调文字颜色 4 2 4" xfId="5239"/>
    <cellStyle name="强调文字颜色 4 2 4 2" xfId="5240"/>
    <cellStyle name="强调文字颜色 4 2 5" xfId="5241"/>
    <cellStyle name="强调文字颜色 4 2_3.2017全省支出" xfId="5242"/>
    <cellStyle name="强调文字颜色 4 3" xfId="5243"/>
    <cellStyle name="强调文字颜色 4 3 2" xfId="5244"/>
    <cellStyle name="强调文字颜色 4 4" xfId="5245"/>
    <cellStyle name="强调文字颜色 5 3" xfId="5246"/>
    <cellStyle name="强调文字颜色 5 3 2" xfId="5247"/>
    <cellStyle name="强调文字颜色 5 3 2 2" xfId="5248"/>
    <cellStyle name="强调文字颜色 5 3 3" xfId="5249"/>
    <cellStyle name="强调文字颜色 6 2 4" xfId="5250"/>
    <cellStyle name="强调文字颜色 6 2 4 2" xfId="5251"/>
    <cellStyle name="强调文字颜色 6 3" xfId="5252"/>
    <cellStyle name="强调文字颜色 6 3 2" xfId="5253"/>
    <cellStyle name="强调文字颜色 6 3 2 2" xfId="5254"/>
    <cellStyle name="强调文字颜色 6 3 3" xfId="5255"/>
    <cellStyle name="商品名称" xfId="5256"/>
    <cellStyle name="适中 2 4" xfId="5257"/>
    <cellStyle name="适中 2 5" xfId="5258"/>
    <cellStyle name="适中 2_3.2017全省支出" xfId="5259"/>
    <cellStyle name="适中 3 2" xfId="5260"/>
    <cellStyle name="适中 3 2 2" xfId="5261"/>
    <cellStyle name="适中 3 3" xfId="5262"/>
    <cellStyle name="输出 2" xfId="5263"/>
    <cellStyle name="输出 2 3" xfId="5264"/>
    <cellStyle name="输出 2 4 2" xfId="5265"/>
    <cellStyle name="输出 2_1.3日 2017年预算草案 - 副本" xfId="5266"/>
    <cellStyle name="输出 3 3" xfId="5267"/>
    <cellStyle name="输出 3_1.3日 2017年预算草案 - 副本" xfId="5268"/>
    <cellStyle name="输出 4" xfId="5269"/>
    <cellStyle name="输出 5" xfId="5270"/>
    <cellStyle name="输出 6" xfId="5271"/>
    <cellStyle name="输入 2 2" xfId="5272"/>
    <cellStyle name="输入 2 3" xfId="5273"/>
    <cellStyle name="输入 2 5" xfId="5274"/>
    <cellStyle name="输入 2_1.3日 2017年预算草案 - 副本" xfId="5275"/>
    <cellStyle name="输入 3 2" xfId="5276"/>
    <cellStyle name="数量" xfId="5277"/>
    <cellStyle name="数字 2" xfId="5278"/>
    <cellStyle name="未定义" xfId="5279"/>
    <cellStyle name="未定义 2" xfId="5280"/>
    <cellStyle name="样式 1_20170103省级2017年预算情况表" xfId="5281"/>
    <cellStyle name="已瀏覽過的超連結" xfId="5282"/>
    <cellStyle name="믅됞 [0.00]_PRODUCT DETAIL Q1" xfId="5283"/>
    <cellStyle name="백분율_HOBONG" xfId="5284"/>
    <cellStyle name="昗弨_iACPU Summary" xfId="5285"/>
    <cellStyle name="着色 1" xfId="5286"/>
    <cellStyle name="着色 1 2" xfId="5287"/>
    <cellStyle name="着色 1 3" xfId="5288"/>
    <cellStyle name="着色 3" xfId="5289"/>
    <cellStyle name="着色 3 2" xfId="5290"/>
    <cellStyle name="着色 3 2 2" xfId="5291"/>
    <cellStyle name="着色 4" xfId="5292"/>
    <cellStyle name="着色 4 2" xfId="5293"/>
    <cellStyle name="着色 4 2 2" xfId="5294"/>
    <cellStyle name="着色 4 3" xfId="5295"/>
    <cellStyle name="着色 5" xfId="5296"/>
    <cellStyle name="着色 5 2" xfId="5297"/>
    <cellStyle name="着色 5 2 2" xfId="5298"/>
    <cellStyle name="着色 6" xfId="5299"/>
    <cellStyle name="着色 6 2" xfId="5300"/>
    <cellStyle name="寘嬫愗傝_Region Orders (2)" xfId="5301"/>
    <cellStyle name="注释 2 5 2" xfId="5302"/>
    <cellStyle name="注释 2 6 2" xfId="5303"/>
    <cellStyle name="注释 2 7" xfId="5304"/>
    <cellStyle name="注释 3" xfId="5305"/>
    <cellStyle name="注释 3 2" xfId="5306"/>
    <cellStyle name="注释 3 3" xfId="5307"/>
    <cellStyle name="注释 4" xfId="5308"/>
    <cellStyle name="资产" xfId="5309"/>
    <cellStyle name="资产 2" xfId="5310"/>
    <cellStyle name="뷭?_BOOKSHIP" xfId="5311"/>
    <cellStyle name="콤마 [0]_1202" xfId="5312"/>
    <cellStyle name="통화 [0]_1202" xfId="531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8" sqref="D8"/>
    </sheetView>
  </sheetViews>
  <sheetFormatPr defaultColWidth="9" defaultRowHeight="13.5" outlineLevelCol="5"/>
  <cols>
    <col min="1" max="1" width="21.5" customWidth="1"/>
    <col min="2" max="4" width="17.375" customWidth="1"/>
    <col min="5" max="5" width="13.25" customWidth="1"/>
    <col min="6" max="6" width="11.625" customWidth="1"/>
  </cols>
  <sheetData>
    <row r="1" ht="14.25" spans="1:1">
      <c r="A1" s="304" t="s">
        <v>0</v>
      </c>
    </row>
    <row r="2" ht="22.5" spans="1:6">
      <c r="A2" s="305" t="s">
        <v>1</v>
      </c>
      <c r="B2" s="305"/>
      <c r="C2" s="305"/>
      <c r="D2" s="305"/>
      <c r="E2" s="305"/>
      <c r="F2" s="305"/>
    </row>
    <row r="3" ht="14.25" spans="1:6">
      <c r="A3" s="306"/>
      <c r="B3" s="306"/>
      <c r="C3" s="306"/>
      <c r="D3" s="306"/>
      <c r="E3" s="307" t="s">
        <v>2</v>
      </c>
      <c r="F3" s="307"/>
    </row>
    <row r="4" ht="30" customHeight="1" spans="1:6">
      <c r="A4" s="308" t="s">
        <v>3</v>
      </c>
      <c r="B4" s="309" t="s">
        <v>4</v>
      </c>
      <c r="C4" s="309" t="s">
        <v>5</v>
      </c>
      <c r="D4" s="310" t="s">
        <v>6</v>
      </c>
      <c r="E4" s="309" t="s">
        <v>7</v>
      </c>
      <c r="F4" s="310" t="s">
        <v>8</v>
      </c>
    </row>
    <row r="5" ht="30" customHeight="1" spans="1:6">
      <c r="A5" s="308"/>
      <c r="B5" s="311" t="s">
        <v>9</v>
      </c>
      <c r="C5" s="311" t="s">
        <v>10</v>
      </c>
      <c r="D5" s="310"/>
      <c r="E5" s="311" t="s">
        <v>11</v>
      </c>
      <c r="F5" s="310"/>
    </row>
    <row r="6" ht="30" customHeight="1" spans="1:6">
      <c r="A6" s="312" t="s">
        <v>12</v>
      </c>
      <c r="B6" s="308">
        <v>73340</v>
      </c>
      <c r="C6" s="308">
        <v>69848</v>
      </c>
      <c r="D6" s="308">
        <v>5</v>
      </c>
      <c r="E6" s="308">
        <v>3492</v>
      </c>
      <c r="F6" s="313"/>
    </row>
    <row r="7" ht="30" customHeight="1" spans="1:6">
      <c r="A7" s="312" t="s">
        <v>13</v>
      </c>
      <c r="B7" s="308">
        <v>36490</v>
      </c>
      <c r="C7" s="308">
        <v>34577</v>
      </c>
      <c r="D7" s="308">
        <v>5.5</v>
      </c>
      <c r="E7" s="308">
        <v>1913</v>
      </c>
      <c r="F7" s="314"/>
    </row>
    <row r="8" ht="30" customHeight="1" spans="1:6">
      <c r="A8" s="312" t="s">
        <v>14</v>
      </c>
      <c r="B8" s="308">
        <v>36850</v>
      </c>
      <c r="C8" s="308">
        <v>35271</v>
      </c>
      <c r="D8" s="308">
        <v>4.5</v>
      </c>
      <c r="E8" s="308">
        <v>1579</v>
      </c>
      <c r="F8" s="314"/>
    </row>
    <row r="9" ht="30" customHeight="1" spans="1:6">
      <c r="A9" s="313" t="s">
        <v>15</v>
      </c>
      <c r="B9" s="308">
        <v>49612</v>
      </c>
      <c r="C9" s="308">
        <v>45937</v>
      </c>
      <c r="D9" s="308">
        <v>8</v>
      </c>
      <c r="E9" s="308">
        <v>3675</v>
      </c>
      <c r="F9" s="314"/>
    </row>
    <row r="10" ht="30" customHeight="1" spans="1:6">
      <c r="A10" s="312" t="s">
        <v>13</v>
      </c>
      <c r="B10" s="308">
        <v>12762</v>
      </c>
      <c r="C10" s="308">
        <v>10995</v>
      </c>
      <c r="D10" s="308">
        <v>16.1</v>
      </c>
      <c r="E10" s="308">
        <v>1767</v>
      </c>
      <c r="F10" s="314"/>
    </row>
    <row r="11" ht="30" customHeight="1" spans="1:6">
      <c r="A11" s="312" t="s">
        <v>14</v>
      </c>
      <c r="B11" s="308">
        <v>36850</v>
      </c>
      <c r="C11" s="308">
        <v>34942</v>
      </c>
      <c r="D11" s="308">
        <v>5.5</v>
      </c>
      <c r="E11" s="308">
        <v>1908</v>
      </c>
      <c r="F11" s="314"/>
    </row>
    <row r="12" ht="30" customHeight="1" spans="1:6">
      <c r="A12" s="312" t="s">
        <v>16</v>
      </c>
      <c r="B12" s="308">
        <v>23728</v>
      </c>
      <c r="C12" s="308">
        <v>23911</v>
      </c>
      <c r="D12" s="308">
        <v>-0.8</v>
      </c>
      <c r="E12" s="308">
        <v>-183</v>
      </c>
      <c r="F12" s="314"/>
    </row>
    <row r="13" ht="30" customHeight="1" spans="1:6">
      <c r="A13" s="312" t="s">
        <v>13</v>
      </c>
      <c r="B13" s="308">
        <v>23728</v>
      </c>
      <c r="C13" s="308">
        <v>23582</v>
      </c>
      <c r="D13" s="308">
        <v>0.6</v>
      </c>
      <c r="E13" s="308">
        <v>146</v>
      </c>
      <c r="F13" s="314"/>
    </row>
    <row r="14" ht="30" customHeight="1" spans="1:6">
      <c r="A14" s="312" t="s">
        <v>14</v>
      </c>
      <c r="B14" s="315"/>
      <c r="C14" s="308">
        <v>329</v>
      </c>
      <c r="D14" s="308">
        <v>-100</v>
      </c>
      <c r="E14" s="308">
        <v>-329</v>
      </c>
      <c r="F14" s="316"/>
    </row>
    <row r="15" ht="14.25" spans="1:6">
      <c r="A15" s="317"/>
      <c r="B15" s="318"/>
      <c r="C15" s="318"/>
      <c r="D15" s="318"/>
      <c r="E15" s="318"/>
      <c r="F15" s="319"/>
    </row>
    <row r="16" ht="14.25" spans="1:6">
      <c r="A16" s="317"/>
      <c r="B16" s="318"/>
      <c r="C16" s="318"/>
      <c r="D16" s="318"/>
      <c r="E16" s="318"/>
      <c r="F16" s="319"/>
    </row>
    <row r="17" ht="14.25" spans="1:6">
      <c r="A17" s="317"/>
      <c r="B17" s="318"/>
      <c r="C17" s="318"/>
      <c r="D17" s="318"/>
      <c r="E17" s="318"/>
      <c r="F17" s="319"/>
    </row>
    <row r="18" ht="14.25" spans="1:6">
      <c r="A18" s="317"/>
      <c r="B18" s="318"/>
      <c r="C18" s="318"/>
      <c r="D18" s="318"/>
      <c r="E18" s="318"/>
      <c r="F18" s="319"/>
    </row>
    <row r="19" ht="14.25" spans="1:6">
      <c r="A19" s="317"/>
      <c r="B19" s="318"/>
      <c r="C19" s="318"/>
      <c r="D19" s="318"/>
      <c r="E19" s="318"/>
      <c r="F19" s="319"/>
    </row>
    <row r="20" ht="14.25" spans="1:6">
      <c r="A20" s="317"/>
      <c r="B20" s="318"/>
      <c r="C20" s="318"/>
      <c r="D20" s="318"/>
      <c r="E20" s="320"/>
      <c r="F20" s="319"/>
    </row>
    <row r="21" ht="14.25" spans="1:6">
      <c r="A21" s="317"/>
      <c r="B21" s="318"/>
      <c r="C21" s="318"/>
      <c r="D21" s="318"/>
      <c r="E21" s="318"/>
      <c r="F21" s="319"/>
    </row>
    <row r="22" ht="14.25" spans="1:6">
      <c r="A22" s="317"/>
      <c r="B22" s="318"/>
      <c r="C22" s="318"/>
      <c r="D22" s="318"/>
      <c r="E22" s="318"/>
      <c r="F22" s="319"/>
    </row>
    <row r="23" ht="14.25" spans="1:6">
      <c r="A23" s="317"/>
      <c r="B23" s="318"/>
      <c r="C23" s="318"/>
      <c r="D23" s="318"/>
      <c r="E23" s="318"/>
      <c r="F23" s="319"/>
    </row>
    <row r="24" ht="14.25" spans="1:6">
      <c r="A24" s="317"/>
      <c r="B24" s="320"/>
      <c r="C24" s="320"/>
      <c r="D24" s="320"/>
      <c r="E24" s="320"/>
      <c r="F24" s="319"/>
    </row>
    <row r="25" ht="14.25" spans="1:6">
      <c r="A25" s="317"/>
      <c r="B25" s="318"/>
      <c r="C25" s="318"/>
      <c r="D25" s="318"/>
      <c r="E25" s="318"/>
      <c r="F25" s="319"/>
    </row>
    <row r="26" ht="14.25" spans="1:6">
      <c r="A26" s="317"/>
      <c r="B26" s="318"/>
      <c r="C26" s="318"/>
      <c r="D26" s="318"/>
      <c r="E26" s="318"/>
      <c r="F26" s="319"/>
    </row>
    <row r="27" ht="14.25" spans="1:6">
      <c r="A27" s="317"/>
      <c r="B27" s="318"/>
      <c r="C27" s="318"/>
      <c r="D27" s="318"/>
      <c r="E27" s="318"/>
      <c r="F27" s="319"/>
    </row>
    <row r="28" ht="14.25" spans="1:6">
      <c r="A28" s="317"/>
      <c r="B28" s="321"/>
      <c r="C28" s="321"/>
      <c r="D28" s="322"/>
      <c r="E28" s="321"/>
      <c r="F28" s="319"/>
    </row>
    <row r="29" spans="1:1">
      <c r="A29" s="323"/>
    </row>
  </sheetData>
  <mergeCells count="5">
    <mergeCell ref="A2:F2"/>
    <mergeCell ref="E3:F3"/>
    <mergeCell ref="A4:A5"/>
    <mergeCell ref="D4:D5"/>
    <mergeCell ref="F4:F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8"/>
  <sheetViews>
    <sheetView zoomScale="90" zoomScaleNormal="90" workbookViewId="0">
      <pane xSplit="1" ySplit="4" topLeftCell="B1005" activePane="bottomRight" state="frozen"/>
      <selection/>
      <selection pane="topRight"/>
      <selection pane="bottomLeft"/>
      <selection pane="bottomRight" activeCell="B1205" sqref="B1205"/>
    </sheetView>
  </sheetViews>
  <sheetFormatPr defaultColWidth="9" defaultRowHeight="14.25" outlineLevelCol="2"/>
  <cols>
    <col min="1" max="1" width="49.875" style="270" customWidth="1"/>
    <col min="2" max="2" width="31.125" style="270" customWidth="1"/>
    <col min="3" max="3" width="29.875" style="270" customWidth="1"/>
    <col min="4" max="4" width="15.25" style="270" customWidth="1"/>
    <col min="5" max="5" width="11.875" style="270" customWidth="1"/>
    <col min="6" max="6" width="16.25" style="270" customWidth="1"/>
    <col min="7" max="16382" width="9" style="270"/>
    <col min="16383" max="16384" width="9" style="303"/>
  </cols>
  <sheetData>
    <row r="1" s="270" customFormat="1" spans="1:3">
      <c r="A1" s="272" t="s">
        <v>17</v>
      </c>
      <c r="C1" s="273" t="s">
        <v>18</v>
      </c>
    </row>
    <row r="2" s="270" customFormat="1" ht="20.25" spans="1:3">
      <c r="A2" s="274" t="s">
        <v>19</v>
      </c>
      <c r="B2" s="274"/>
      <c r="C2" s="274"/>
    </row>
    <row r="3" s="270" customFormat="1" spans="3:3">
      <c r="C3" s="273" t="s">
        <v>2</v>
      </c>
    </row>
    <row r="4" s="270" customFormat="1" ht="45.75" customHeight="1" spans="1:3">
      <c r="A4" s="275" t="s">
        <v>20</v>
      </c>
      <c r="B4" s="275" t="s">
        <v>9</v>
      </c>
      <c r="C4" s="275" t="s">
        <v>8</v>
      </c>
    </row>
    <row r="5" s="270" customFormat="1" ht="20.1" customHeight="1" spans="1:3">
      <c r="A5" s="276" t="s">
        <v>21</v>
      </c>
      <c r="B5" s="277">
        <f>SUM(B6,B18,B27,B38,B50,B61,B72,B84,B93,B106,B116,B125,B136,B149,B156,B164,B170,B177,B184,B191,B198,B205,B213,B219,B225,B232,B247)</f>
        <v>24743</v>
      </c>
      <c r="C5" s="276"/>
    </row>
    <row r="6" s="270" customFormat="1" ht="20.1" customHeight="1" spans="1:3">
      <c r="A6" s="278" t="s">
        <v>22</v>
      </c>
      <c r="B6" s="279">
        <f>SUM(B7:B17)</f>
        <v>601</v>
      </c>
      <c r="C6" s="276"/>
    </row>
    <row r="7" s="270" customFormat="1" ht="20.1" customHeight="1" spans="1:3">
      <c r="A7" s="280" t="s">
        <v>23</v>
      </c>
      <c r="B7" s="281">
        <v>279</v>
      </c>
      <c r="C7" s="276"/>
    </row>
    <row r="8" s="270" customFormat="1" ht="20.1" customHeight="1" spans="1:3">
      <c r="A8" s="280" t="s">
        <v>24</v>
      </c>
      <c r="B8" s="281">
        <v>272</v>
      </c>
      <c r="C8" s="276"/>
    </row>
    <row r="9" s="270" customFormat="1" ht="20.1" customHeight="1" spans="1:3">
      <c r="A9" s="282" t="s">
        <v>25</v>
      </c>
      <c r="B9" s="281"/>
      <c r="C9" s="276"/>
    </row>
    <row r="10" s="270" customFormat="1" ht="20.1" customHeight="1" spans="1:3">
      <c r="A10" s="282" t="s">
        <v>26</v>
      </c>
      <c r="B10" s="281">
        <v>50</v>
      </c>
      <c r="C10" s="276"/>
    </row>
    <row r="11" s="270" customFormat="1" ht="20.1" customHeight="1" spans="1:3">
      <c r="A11" s="282" t="s">
        <v>27</v>
      </c>
      <c r="B11" s="281"/>
      <c r="C11" s="276"/>
    </row>
    <row r="12" s="270" customFormat="1" ht="20.1" customHeight="1" spans="1:3">
      <c r="A12" s="276" t="s">
        <v>28</v>
      </c>
      <c r="B12" s="281"/>
      <c r="C12" s="276"/>
    </row>
    <row r="13" s="270" customFormat="1" ht="20.1" customHeight="1" spans="1:3">
      <c r="A13" s="276" t="s">
        <v>29</v>
      </c>
      <c r="B13" s="281"/>
      <c r="C13" s="276"/>
    </row>
    <row r="14" s="270" customFormat="1" ht="20.1" customHeight="1" spans="1:3">
      <c r="A14" s="276" t="s">
        <v>30</v>
      </c>
      <c r="B14" s="281"/>
      <c r="C14" s="276"/>
    </row>
    <row r="15" s="270" customFormat="1" ht="20.1" customHeight="1" spans="1:3">
      <c r="A15" s="276" t="s">
        <v>31</v>
      </c>
      <c r="B15" s="281"/>
      <c r="C15" s="276"/>
    </row>
    <row r="16" s="270" customFormat="1" ht="20.1" customHeight="1" spans="1:3">
      <c r="A16" s="276" t="s">
        <v>32</v>
      </c>
      <c r="B16" s="281"/>
      <c r="C16" s="276"/>
    </row>
    <row r="17" s="270" customFormat="1" ht="20.1" customHeight="1" spans="1:3">
      <c r="A17" s="276" t="s">
        <v>33</v>
      </c>
      <c r="B17" s="281"/>
      <c r="C17" s="276"/>
    </row>
    <row r="18" s="270" customFormat="1" ht="20.1" customHeight="1" spans="1:3">
      <c r="A18" s="278" t="s">
        <v>34</v>
      </c>
      <c r="B18" s="279">
        <f>SUM(B19:B26)</f>
        <v>358</v>
      </c>
      <c r="C18" s="276"/>
    </row>
    <row r="19" s="270" customFormat="1" ht="20.1" customHeight="1" spans="1:3">
      <c r="A19" s="280" t="s">
        <v>23</v>
      </c>
      <c r="B19" s="281">
        <v>238</v>
      </c>
      <c r="C19" s="276"/>
    </row>
    <row r="20" s="270" customFormat="1" ht="20.1" customHeight="1" spans="1:3">
      <c r="A20" s="280" t="s">
        <v>24</v>
      </c>
      <c r="B20" s="281">
        <v>45</v>
      </c>
      <c r="C20" s="276"/>
    </row>
    <row r="21" s="270" customFormat="1" ht="20.1" customHeight="1" spans="1:3">
      <c r="A21" s="282" t="s">
        <v>25</v>
      </c>
      <c r="B21" s="281"/>
      <c r="C21" s="276"/>
    </row>
    <row r="22" s="270" customFormat="1" ht="20.1" customHeight="1" spans="1:3">
      <c r="A22" s="282" t="s">
        <v>35</v>
      </c>
      <c r="B22" s="281">
        <v>45</v>
      </c>
      <c r="C22" s="276"/>
    </row>
    <row r="23" s="270" customFormat="1" ht="20.1" customHeight="1" spans="1:3">
      <c r="A23" s="282" t="s">
        <v>36</v>
      </c>
      <c r="B23" s="281">
        <v>22</v>
      </c>
      <c r="C23" s="276"/>
    </row>
    <row r="24" s="270" customFormat="1" ht="20.1" customHeight="1" spans="1:3">
      <c r="A24" s="282" t="s">
        <v>37</v>
      </c>
      <c r="B24" s="281">
        <v>8</v>
      </c>
      <c r="C24" s="276"/>
    </row>
    <row r="25" s="270" customFormat="1" ht="20.1" customHeight="1" spans="1:3">
      <c r="A25" s="282" t="s">
        <v>32</v>
      </c>
      <c r="B25" s="281"/>
      <c r="C25" s="276"/>
    </row>
    <row r="26" s="270" customFormat="1" ht="20.1" customHeight="1" spans="1:3">
      <c r="A26" s="282" t="s">
        <v>38</v>
      </c>
      <c r="B26" s="281"/>
      <c r="C26" s="276"/>
    </row>
    <row r="27" s="270" customFormat="1" ht="20.1" customHeight="1" spans="1:3">
      <c r="A27" s="278" t="s">
        <v>39</v>
      </c>
      <c r="B27" s="279">
        <f>SUM(B28:B37)</f>
        <v>4736</v>
      </c>
      <c r="C27" s="276"/>
    </row>
    <row r="28" s="270" customFormat="1" ht="20.1" customHeight="1" spans="1:3">
      <c r="A28" s="280" t="s">
        <v>23</v>
      </c>
      <c r="B28" s="281">
        <v>1243</v>
      </c>
      <c r="C28" s="276"/>
    </row>
    <row r="29" s="270" customFormat="1" ht="20.1" customHeight="1" spans="1:3">
      <c r="A29" s="280" t="s">
        <v>24</v>
      </c>
      <c r="B29" s="281">
        <v>1279</v>
      </c>
      <c r="C29" s="276"/>
    </row>
    <row r="30" s="270" customFormat="1" ht="20.1" customHeight="1" spans="1:3">
      <c r="A30" s="282" t="s">
        <v>25</v>
      </c>
      <c r="B30" s="281"/>
      <c r="C30" s="276"/>
    </row>
    <row r="31" s="270" customFormat="1" ht="20.1" customHeight="1" spans="1:3">
      <c r="A31" s="282" t="s">
        <v>40</v>
      </c>
      <c r="B31" s="281"/>
      <c r="C31" s="276"/>
    </row>
    <row r="32" s="270" customFormat="1" ht="20.1" customHeight="1" spans="1:3">
      <c r="A32" s="282" t="s">
        <v>41</v>
      </c>
      <c r="B32" s="281"/>
      <c r="C32" s="276"/>
    </row>
    <row r="33" s="270" customFormat="1" ht="20.1" customHeight="1" spans="1:3">
      <c r="A33" s="283" t="s">
        <v>42</v>
      </c>
      <c r="B33" s="281">
        <v>58</v>
      </c>
      <c r="C33" s="276"/>
    </row>
    <row r="34" s="270" customFormat="1" ht="20.1" customHeight="1" spans="1:3">
      <c r="A34" s="280" t="s">
        <v>43</v>
      </c>
      <c r="B34" s="281">
        <v>194</v>
      </c>
      <c r="C34" s="276"/>
    </row>
    <row r="35" s="270" customFormat="1" ht="20.1" customHeight="1" spans="1:3">
      <c r="A35" s="282" t="s">
        <v>44</v>
      </c>
      <c r="B35" s="281"/>
      <c r="C35" s="276"/>
    </row>
    <row r="36" s="270" customFormat="1" ht="20.1" customHeight="1" spans="1:3">
      <c r="A36" s="282" t="s">
        <v>32</v>
      </c>
      <c r="B36" s="281">
        <v>397</v>
      </c>
      <c r="C36" s="276"/>
    </row>
    <row r="37" s="270" customFormat="1" ht="20.1" customHeight="1" spans="1:3">
      <c r="A37" s="282" t="s">
        <v>45</v>
      </c>
      <c r="B37" s="281">
        <v>1565</v>
      </c>
      <c r="C37" s="276"/>
    </row>
    <row r="38" s="270" customFormat="1" ht="20.1" customHeight="1" spans="1:3">
      <c r="A38" s="278" t="s">
        <v>46</v>
      </c>
      <c r="B38" s="279">
        <f>SUM(B39:B49)</f>
        <v>800</v>
      </c>
      <c r="C38" s="276"/>
    </row>
    <row r="39" s="270" customFormat="1" ht="20.1" customHeight="1" spans="1:3">
      <c r="A39" s="280" t="s">
        <v>23</v>
      </c>
      <c r="B39" s="281">
        <v>354</v>
      </c>
      <c r="C39" s="276"/>
    </row>
    <row r="40" s="270" customFormat="1" ht="20.1" customHeight="1" spans="1:3">
      <c r="A40" s="280" t="s">
        <v>24</v>
      </c>
      <c r="B40" s="281">
        <v>300</v>
      </c>
      <c r="C40" s="276"/>
    </row>
    <row r="41" s="270" customFormat="1" ht="20.1" customHeight="1" spans="1:3">
      <c r="A41" s="282" t="s">
        <v>25</v>
      </c>
      <c r="B41" s="281"/>
      <c r="C41" s="276"/>
    </row>
    <row r="42" s="270" customFormat="1" ht="20.1" customHeight="1" spans="1:3">
      <c r="A42" s="282" t="s">
        <v>47</v>
      </c>
      <c r="B42" s="281"/>
      <c r="C42" s="276"/>
    </row>
    <row r="43" s="270" customFormat="1" ht="20.1" customHeight="1" spans="1:3">
      <c r="A43" s="282" t="s">
        <v>48</v>
      </c>
      <c r="B43" s="281"/>
      <c r="C43" s="276"/>
    </row>
    <row r="44" s="270" customFormat="1" ht="20.1" customHeight="1" spans="1:3">
      <c r="A44" s="280" t="s">
        <v>49</v>
      </c>
      <c r="B44" s="281"/>
      <c r="C44" s="276"/>
    </row>
    <row r="45" s="270" customFormat="1" ht="20.1" customHeight="1" spans="1:3">
      <c r="A45" s="280" t="s">
        <v>50</v>
      </c>
      <c r="B45" s="281"/>
      <c r="C45" s="276"/>
    </row>
    <row r="46" s="270" customFormat="1" ht="20.1" customHeight="1" spans="1:3">
      <c r="A46" s="280" t="s">
        <v>51</v>
      </c>
      <c r="B46" s="281">
        <v>146</v>
      </c>
      <c r="C46" s="276"/>
    </row>
    <row r="47" s="270" customFormat="1" ht="20.1" customHeight="1" spans="1:3">
      <c r="A47" s="280" t="s">
        <v>52</v>
      </c>
      <c r="B47" s="281"/>
      <c r="C47" s="276"/>
    </row>
    <row r="48" s="270" customFormat="1" ht="20.1" customHeight="1" spans="1:3">
      <c r="A48" s="280" t="s">
        <v>32</v>
      </c>
      <c r="B48" s="281"/>
      <c r="C48" s="276"/>
    </row>
    <row r="49" s="270" customFormat="1" ht="20.1" customHeight="1" spans="1:3">
      <c r="A49" s="282" t="s">
        <v>53</v>
      </c>
      <c r="B49" s="281"/>
      <c r="C49" s="276"/>
    </row>
    <row r="50" s="270" customFormat="1" ht="20.1" customHeight="1" spans="1:3">
      <c r="A50" s="284" t="s">
        <v>54</v>
      </c>
      <c r="B50" s="279">
        <f>SUM(B51:B60)</f>
        <v>268</v>
      </c>
      <c r="C50" s="276"/>
    </row>
    <row r="51" s="270" customFormat="1" ht="20.1" customHeight="1" spans="1:3">
      <c r="A51" s="282" t="s">
        <v>23</v>
      </c>
      <c r="B51" s="281">
        <v>100</v>
      </c>
      <c r="C51" s="276"/>
    </row>
    <row r="52" s="270" customFormat="1" ht="20.1" customHeight="1" spans="1:3">
      <c r="A52" s="276" t="s">
        <v>24</v>
      </c>
      <c r="B52" s="281">
        <v>110</v>
      </c>
      <c r="C52" s="276"/>
    </row>
    <row r="53" s="270" customFormat="1" ht="20.1" customHeight="1" spans="1:3">
      <c r="A53" s="280" t="s">
        <v>25</v>
      </c>
      <c r="B53" s="281"/>
      <c r="C53" s="276"/>
    </row>
    <row r="54" s="270" customFormat="1" ht="20.1" customHeight="1" spans="1:3">
      <c r="A54" s="280" t="s">
        <v>55</v>
      </c>
      <c r="B54" s="281"/>
      <c r="C54" s="276"/>
    </row>
    <row r="55" s="270" customFormat="1" ht="20.1" customHeight="1" spans="1:3">
      <c r="A55" s="280" t="s">
        <v>56</v>
      </c>
      <c r="B55" s="281">
        <v>58</v>
      </c>
      <c r="C55" s="276"/>
    </row>
    <row r="56" s="270" customFormat="1" ht="20.1" customHeight="1" spans="1:3">
      <c r="A56" s="282" t="s">
        <v>57</v>
      </c>
      <c r="B56" s="281"/>
      <c r="C56" s="276"/>
    </row>
    <row r="57" s="270" customFormat="1" ht="20.1" customHeight="1" spans="1:3">
      <c r="A57" s="282" t="s">
        <v>58</v>
      </c>
      <c r="B57" s="281"/>
      <c r="C57" s="276"/>
    </row>
    <row r="58" s="270" customFormat="1" ht="20.1" customHeight="1" spans="1:3">
      <c r="A58" s="282" t="s">
        <v>59</v>
      </c>
      <c r="B58" s="281"/>
      <c r="C58" s="276"/>
    </row>
    <row r="59" s="270" customFormat="1" ht="20.1" customHeight="1" spans="1:3">
      <c r="A59" s="280" t="s">
        <v>32</v>
      </c>
      <c r="B59" s="281"/>
      <c r="C59" s="276"/>
    </row>
    <row r="60" s="270" customFormat="1" ht="20.1" customHeight="1" spans="1:3">
      <c r="A60" s="282" t="s">
        <v>60</v>
      </c>
      <c r="B60" s="281"/>
      <c r="C60" s="276"/>
    </row>
    <row r="61" s="270" customFormat="1" ht="20.1" customHeight="1" spans="1:3">
      <c r="A61" s="285" t="s">
        <v>61</v>
      </c>
      <c r="B61" s="279">
        <f>SUM(B62:B71)</f>
        <v>2590</v>
      </c>
      <c r="C61" s="276"/>
    </row>
    <row r="62" s="270" customFormat="1" ht="20.1" customHeight="1" spans="1:3">
      <c r="A62" s="282" t="s">
        <v>23</v>
      </c>
      <c r="B62" s="281">
        <v>470</v>
      </c>
      <c r="C62" s="276"/>
    </row>
    <row r="63" s="270" customFormat="1" ht="20.1" customHeight="1" spans="1:3">
      <c r="A63" s="276" t="s">
        <v>24</v>
      </c>
      <c r="B63" s="281">
        <v>963</v>
      </c>
      <c r="C63" s="276"/>
    </row>
    <row r="64" s="270" customFormat="1" ht="20.1" customHeight="1" spans="1:3">
      <c r="A64" s="276" t="s">
        <v>25</v>
      </c>
      <c r="B64" s="281"/>
      <c r="C64" s="276"/>
    </row>
    <row r="65" s="270" customFormat="1" ht="20.1" customHeight="1" spans="1:3">
      <c r="A65" s="276" t="s">
        <v>62</v>
      </c>
      <c r="B65" s="281"/>
      <c r="C65" s="276"/>
    </row>
    <row r="66" s="270" customFormat="1" ht="20.1" customHeight="1" spans="1:3">
      <c r="A66" s="276" t="s">
        <v>63</v>
      </c>
      <c r="B66" s="281">
        <v>136</v>
      </c>
      <c r="C66" s="276"/>
    </row>
    <row r="67" s="270" customFormat="1" ht="20.1" customHeight="1" spans="1:3">
      <c r="A67" s="276" t="s">
        <v>64</v>
      </c>
      <c r="B67" s="281"/>
      <c r="C67" s="276"/>
    </row>
    <row r="68" s="270" customFormat="1" ht="20.1" customHeight="1" spans="1:3">
      <c r="A68" s="280" t="s">
        <v>65</v>
      </c>
      <c r="B68" s="281">
        <v>20</v>
      </c>
      <c r="C68" s="276"/>
    </row>
    <row r="69" s="270" customFormat="1" ht="20.1" customHeight="1" spans="1:3">
      <c r="A69" s="282" t="s">
        <v>66</v>
      </c>
      <c r="B69" s="281"/>
      <c r="C69" s="276"/>
    </row>
    <row r="70" s="270" customFormat="1" ht="20.1" customHeight="1" spans="1:3">
      <c r="A70" s="282" t="s">
        <v>32</v>
      </c>
      <c r="B70" s="281">
        <v>1001</v>
      </c>
      <c r="C70" s="276"/>
    </row>
    <row r="71" s="270" customFormat="1" ht="20.1" customHeight="1" spans="1:3">
      <c r="A71" s="282" t="s">
        <v>67</v>
      </c>
      <c r="B71" s="281"/>
      <c r="C71" s="276"/>
    </row>
    <row r="72" s="270" customFormat="1" ht="20.1" customHeight="1" spans="1:3">
      <c r="A72" s="280" t="s">
        <v>68</v>
      </c>
      <c r="B72" s="279">
        <f>SUM(B73:B83)</f>
        <v>0</v>
      </c>
      <c r="C72" s="276"/>
    </row>
    <row r="73" s="270" customFormat="1" ht="20.1" customHeight="1" spans="1:3">
      <c r="A73" s="280" t="s">
        <v>23</v>
      </c>
      <c r="B73" s="281"/>
      <c r="C73" s="276"/>
    </row>
    <row r="74" s="270" customFormat="1" ht="20.1" customHeight="1" spans="1:3">
      <c r="A74" s="280" t="s">
        <v>24</v>
      </c>
      <c r="B74" s="281"/>
      <c r="C74" s="276"/>
    </row>
    <row r="75" s="270" customFormat="1" ht="20.1" customHeight="1" spans="1:3">
      <c r="A75" s="282" t="s">
        <v>25</v>
      </c>
      <c r="B75" s="281"/>
      <c r="C75" s="276"/>
    </row>
    <row r="76" s="270" customFormat="1" ht="20.1" customHeight="1" spans="1:3">
      <c r="A76" s="282" t="s">
        <v>69</v>
      </c>
      <c r="B76" s="281"/>
      <c r="C76" s="276"/>
    </row>
    <row r="77" s="270" customFormat="1" ht="20.1" customHeight="1" spans="1:3">
      <c r="A77" s="282" t="s">
        <v>70</v>
      </c>
      <c r="B77" s="281"/>
      <c r="C77" s="276"/>
    </row>
    <row r="78" s="270" customFormat="1" ht="20.1" customHeight="1" spans="1:3">
      <c r="A78" s="276" t="s">
        <v>71</v>
      </c>
      <c r="B78" s="281"/>
      <c r="C78" s="276"/>
    </row>
    <row r="79" s="270" customFormat="1" ht="20.1" customHeight="1" spans="1:3">
      <c r="A79" s="280" t="s">
        <v>72</v>
      </c>
      <c r="B79" s="281"/>
      <c r="C79" s="276"/>
    </row>
    <row r="80" s="270" customFormat="1" ht="20.1" customHeight="1" spans="1:3">
      <c r="A80" s="280" t="s">
        <v>73</v>
      </c>
      <c r="B80" s="281"/>
      <c r="C80" s="276"/>
    </row>
    <row r="81" s="270" customFormat="1" ht="20.1" customHeight="1" spans="1:3">
      <c r="A81" s="280" t="s">
        <v>65</v>
      </c>
      <c r="B81" s="281"/>
      <c r="C81" s="276"/>
    </row>
    <row r="82" s="270" customFormat="1" ht="20.1" customHeight="1" spans="1:3">
      <c r="A82" s="282" t="s">
        <v>32</v>
      </c>
      <c r="B82" s="281"/>
      <c r="C82" s="276"/>
    </row>
    <row r="83" s="270" customFormat="1" ht="20.1" customHeight="1" spans="1:3">
      <c r="A83" s="282" t="s">
        <v>74</v>
      </c>
      <c r="B83" s="281"/>
      <c r="C83" s="276"/>
    </row>
    <row r="84" s="270" customFormat="1" ht="20.1" customHeight="1" spans="1:3">
      <c r="A84" s="284" t="s">
        <v>75</v>
      </c>
      <c r="B84" s="279">
        <f>SUM(B85:B92)</f>
        <v>433</v>
      </c>
      <c r="C84" s="276"/>
    </row>
    <row r="85" s="270" customFormat="1" ht="20.1" customHeight="1" spans="1:3">
      <c r="A85" s="280" t="s">
        <v>23</v>
      </c>
      <c r="B85" s="281">
        <v>208</v>
      </c>
      <c r="C85" s="276"/>
    </row>
    <row r="86" s="270" customFormat="1" ht="20.1" customHeight="1" spans="1:3">
      <c r="A86" s="280" t="s">
        <v>24</v>
      </c>
      <c r="B86" s="281">
        <v>35</v>
      </c>
      <c r="C86" s="276"/>
    </row>
    <row r="87" s="270" customFormat="1" ht="20.1" customHeight="1" spans="1:3">
      <c r="A87" s="280" t="s">
        <v>25</v>
      </c>
      <c r="B87" s="281"/>
      <c r="C87" s="276"/>
    </row>
    <row r="88" s="270" customFormat="1" ht="20.1" customHeight="1" spans="1:3">
      <c r="A88" s="286" t="s">
        <v>76</v>
      </c>
      <c r="B88" s="281">
        <v>190</v>
      </c>
      <c r="C88" s="276"/>
    </row>
    <row r="89" s="270" customFormat="1" ht="20.1" customHeight="1" spans="1:3">
      <c r="A89" s="282" t="s">
        <v>77</v>
      </c>
      <c r="B89" s="281"/>
      <c r="C89" s="276"/>
    </row>
    <row r="90" s="270" customFormat="1" ht="20.1" customHeight="1" spans="1:3">
      <c r="A90" s="282" t="s">
        <v>65</v>
      </c>
      <c r="B90" s="281"/>
      <c r="C90" s="276"/>
    </row>
    <row r="91" s="270" customFormat="1" ht="20.1" customHeight="1" spans="1:3">
      <c r="A91" s="282" t="s">
        <v>32</v>
      </c>
      <c r="B91" s="281"/>
      <c r="C91" s="276"/>
    </row>
    <row r="92" s="270" customFormat="1" ht="20.1" customHeight="1" spans="1:3">
      <c r="A92" s="276" t="s">
        <v>78</v>
      </c>
      <c r="B92" s="281"/>
      <c r="C92" s="276"/>
    </row>
    <row r="93" s="270" customFormat="1" ht="20.1" customHeight="1" spans="1:3">
      <c r="A93" s="280" t="s">
        <v>79</v>
      </c>
      <c r="B93" s="279">
        <f>SUM(B94:B105)</f>
        <v>0</v>
      </c>
      <c r="C93" s="276"/>
    </row>
    <row r="94" s="270" customFormat="1" ht="20.1" customHeight="1" spans="1:3">
      <c r="A94" s="280" t="s">
        <v>23</v>
      </c>
      <c r="B94" s="281"/>
      <c r="C94" s="276"/>
    </row>
    <row r="95" s="270" customFormat="1" ht="20.1" customHeight="1" spans="1:3">
      <c r="A95" s="282" t="s">
        <v>24</v>
      </c>
      <c r="B95" s="281"/>
      <c r="C95" s="276"/>
    </row>
    <row r="96" s="270" customFormat="1" ht="20.1" customHeight="1" spans="1:3">
      <c r="A96" s="282" t="s">
        <v>25</v>
      </c>
      <c r="B96" s="281"/>
      <c r="C96" s="276"/>
    </row>
    <row r="97" s="270" customFormat="1" ht="20.1" customHeight="1" spans="1:3">
      <c r="A97" s="280" t="s">
        <v>80</v>
      </c>
      <c r="B97" s="281"/>
      <c r="C97" s="276"/>
    </row>
    <row r="98" s="270" customFormat="1" ht="20.1" customHeight="1" spans="1:3">
      <c r="A98" s="280" t="s">
        <v>81</v>
      </c>
      <c r="B98" s="281"/>
      <c r="C98" s="276"/>
    </row>
    <row r="99" s="270" customFormat="1" ht="20.1" customHeight="1" spans="1:3">
      <c r="A99" s="280" t="s">
        <v>65</v>
      </c>
      <c r="B99" s="281"/>
      <c r="C99" s="276"/>
    </row>
    <row r="100" s="270" customFormat="1" ht="20.1" customHeight="1" spans="1:3">
      <c r="A100" s="280" t="s">
        <v>82</v>
      </c>
      <c r="B100" s="281"/>
      <c r="C100" s="276"/>
    </row>
    <row r="101" s="270" customFormat="1" ht="20.1" customHeight="1" spans="1:3">
      <c r="A101" s="280" t="s">
        <v>83</v>
      </c>
      <c r="B101" s="281"/>
      <c r="C101" s="276"/>
    </row>
    <row r="102" s="270" customFormat="1" ht="20.1" customHeight="1" spans="1:3">
      <c r="A102" s="280" t="s">
        <v>84</v>
      </c>
      <c r="B102" s="281"/>
      <c r="C102" s="276"/>
    </row>
    <row r="103" s="270" customFormat="1" ht="20.1" customHeight="1" spans="1:3">
      <c r="A103" s="280" t="s">
        <v>85</v>
      </c>
      <c r="B103" s="281"/>
      <c r="C103" s="276"/>
    </row>
    <row r="104" s="270" customFormat="1" ht="20.1" customHeight="1" spans="1:3">
      <c r="A104" s="282" t="s">
        <v>32</v>
      </c>
      <c r="B104" s="281"/>
      <c r="C104" s="276"/>
    </row>
    <row r="105" s="270" customFormat="1" ht="20.1" customHeight="1" spans="1:3">
      <c r="A105" s="282" t="s">
        <v>86</v>
      </c>
      <c r="B105" s="281"/>
      <c r="C105" s="276"/>
    </row>
    <row r="106" s="270" customFormat="1" ht="20.1" customHeight="1" spans="1:3">
      <c r="A106" s="284" t="s">
        <v>87</v>
      </c>
      <c r="B106" s="279">
        <f>SUM(B107:B115)</f>
        <v>0</v>
      </c>
      <c r="C106" s="276"/>
    </row>
    <row r="107" s="270" customFormat="1" ht="20.1" customHeight="1" spans="1:3">
      <c r="A107" s="282" t="s">
        <v>23</v>
      </c>
      <c r="B107" s="281"/>
      <c r="C107" s="276"/>
    </row>
    <row r="108" s="270" customFormat="1" ht="20.1" customHeight="1" spans="1:3">
      <c r="A108" s="280" t="s">
        <v>24</v>
      </c>
      <c r="B108" s="281"/>
      <c r="C108" s="276"/>
    </row>
    <row r="109" s="270" customFormat="1" ht="20.1" customHeight="1" spans="1:3">
      <c r="A109" s="280" t="s">
        <v>25</v>
      </c>
      <c r="B109" s="281"/>
      <c r="C109" s="276"/>
    </row>
    <row r="110" s="270" customFormat="1" ht="20.1" customHeight="1" spans="1:3">
      <c r="A110" s="280" t="s">
        <v>88</v>
      </c>
      <c r="B110" s="281"/>
      <c r="C110" s="276"/>
    </row>
    <row r="111" s="270" customFormat="1" ht="20.1" customHeight="1" spans="1:3">
      <c r="A111" s="282" t="s">
        <v>89</v>
      </c>
      <c r="B111" s="281"/>
      <c r="C111" s="276"/>
    </row>
    <row r="112" s="270" customFormat="1" ht="20.1" customHeight="1" spans="1:3">
      <c r="A112" s="282" t="s">
        <v>90</v>
      </c>
      <c r="B112" s="281"/>
      <c r="C112" s="276"/>
    </row>
    <row r="113" s="270" customFormat="1" ht="20.1" customHeight="1" spans="1:3">
      <c r="A113" s="280" t="s">
        <v>91</v>
      </c>
      <c r="B113" s="281"/>
      <c r="C113" s="276"/>
    </row>
    <row r="114" s="270" customFormat="1" ht="20.1" customHeight="1" spans="1:3">
      <c r="A114" s="286" t="s">
        <v>32</v>
      </c>
      <c r="B114" s="281"/>
      <c r="C114" s="276"/>
    </row>
    <row r="115" s="270" customFormat="1" ht="20.1" customHeight="1" spans="1:3">
      <c r="A115" s="282" t="s">
        <v>92</v>
      </c>
      <c r="B115" s="281"/>
      <c r="C115" s="276"/>
    </row>
    <row r="116" s="270" customFormat="1" ht="20.1" customHeight="1" spans="1:3">
      <c r="A116" s="287" t="s">
        <v>93</v>
      </c>
      <c r="B116" s="279">
        <f>SUM(B117:B124)</f>
        <v>5745</v>
      </c>
      <c r="C116" s="276"/>
    </row>
    <row r="117" s="270" customFormat="1" ht="20.1" customHeight="1" spans="1:3">
      <c r="A117" s="280" t="s">
        <v>23</v>
      </c>
      <c r="B117" s="281">
        <v>940</v>
      </c>
      <c r="C117" s="276"/>
    </row>
    <row r="118" s="270" customFormat="1" ht="20.1" customHeight="1" spans="1:3">
      <c r="A118" s="280" t="s">
        <v>24</v>
      </c>
      <c r="B118" s="281">
        <v>4448</v>
      </c>
      <c r="C118" s="276"/>
    </row>
    <row r="119" s="270" customFormat="1" ht="20.1" customHeight="1" spans="1:3">
      <c r="A119" s="280" t="s">
        <v>25</v>
      </c>
      <c r="B119" s="281"/>
      <c r="C119" s="276"/>
    </row>
    <row r="120" s="270" customFormat="1" ht="20.1" customHeight="1" spans="1:3">
      <c r="A120" s="282" t="s">
        <v>94</v>
      </c>
      <c r="B120" s="281"/>
      <c r="C120" s="276"/>
    </row>
    <row r="121" s="270" customFormat="1" ht="20.1" customHeight="1" spans="1:3">
      <c r="A121" s="282" t="s">
        <v>95</v>
      </c>
      <c r="B121" s="281">
        <v>230</v>
      </c>
      <c r="C121" s="276"/>
    </row>
    <row r="122" s="270" customFormat="1" ht="20.1" customHeight="1" spans="1:3">
      <c r="A122" s="282" t="s">
        <v>96</v>
      </c>
      <c r="B122" s="281">
        <v>127</v>
      </c>
      <c r="C122" s="276"/>
    </row>
    <row r="123" s="270" customFormat="1" ht="20.1" customHeight="1" spans="1:3">
      <c r="A123" s="280" t="s">
        <v>32</v>
      </c>
      <c r="B123" s="281"/>
      <c r="C123" s="276"/>
    </row>
    <row r="124" s="270" customFormat="1" ht="20.1" customHeight="1" spans="1:3">
      <c r="A124" s="280" t="s">
        <v>97</v>
      </c>
      <c r="B124" s="281"/>
      <c r="C124" s="276"/>
    </row>
    <row r="125" s="270" customFormat="1" ht="20.1" customHeight="1" spans="1:3">
      <c r="A125" s="288" t="s">
        <v>98</v>
      </c>
      <c r="B125" s="279">
        <f>SUM(B126:B135)</f>
        <v>700</v>
      </c>
      <c r="C125" s="276"/>
    </row>
    <row r="126" s="270" customFormat="1" ht="20.1" customHeight="1" spans="1:3">
      <c r="A126" s="280" t="s">
        <v>23</v>
      </c>
      <c r="B126" s="281">
        <v>198</v>
      </c>
      <c r="C126" s="276"/>
    </row>
    <row r="127" s="270" customFormat="1" ht="20.1" customHeight="1" spans="1:3">
      <c r="A127" s="280" t="s">
        <v>24</v>
      </c>
      <c r="B127" s="281">
        <v>178</v>
      </c>
      <c r="C127" s="276"/>
    </row>
    <row r="128" s="270" customFormat="1" ht="20.1" customHeight="1" spans="1:3">
      <c r="A128" s="280" t="s">
        <v>25</v>
      </c>
      <c r="B128" s="281"/>
      <c r="C128" s="276"/>
    </row>
    <row r="129" s="270" customFormat="1" ht="20.1" customHeight="1" spans="1:3">
      <c r="A129" s="282" t="s">
        <v>99</v>
      </c>
      <c r="B129" s="281">
        <v>28</v>
      </c>
      <c r="C129" s="276"/>
    </row>
    <row r="130" s="270" customFormat="1" ht="20.1" customHeight="1" spans="1:3">
      <c r="A130" s="282" t="s">
        <v>100</v>
      </c>
      <c r="B130" s="281"/>
      <c r="C130" s="276"/>
    </row>
    <row r="131" s="270" customFormat="1" ht="20.1" customHeight="1" spans="1:3">
      <c r="A131" s="282" t="s">
        <v>101</v>
      </c>
      <c r="B131" s="281"/>
      <c r="C131" s="276"/>
    </row>
    <row r="132" s="270" customFormat="1" ht="20.1" customHeight="1" spans="1:3">
      <c r="A132" s="280" t="s">
        <v>102</v>
      </c>
      <c r="B132" s="281"/>
      <c r="C132" s="276"/>
    </row>
    <row r="133" s="270" customFormat="1" ht="20.1" customHeight="1" spans="1:3">
      <c r="A133" s="280" t="s">
        <v>103</v>
      </c>
      <c r="B133" s="281">
        <v>74</v>
      </c>
      <c r="C133" s="276"/>
    </row>
    <row r="134" s="270" customFormat="1" ht="20.1" customHeight="1" spans="1:3">
      <c r="A134" s="280" t="s">
        <v>32</v>
      </c>
      <c r="B134" s="281">
        <v>33</v>
      </c>
      <c r="C134" s="276"/>
    </row>
    <row r="135" s="270" customFormat="1" ht="20.1" customHeight="1" spans="1:3">
      <c r="A135" s="282" t="s">
        <v>104</v>
      </c>
      <c r="B135" s="281">
        <v>189</v>
      </c>
      <c r="C135" s="276"/>
    </row>
    <row r="136" s="270" customFormat="1" ht="20.1" customHeight="1" spans="1:3">
      <c r="A136" s="282" t="s">
        <v>105</v>
      </c>
      <c r="B136" s="279">
        <f>SUM(B137:B148)</f>
        <v>0</v>
      </c>
      <c r="C136" s="276"/>
    </row>
    <row r="137" s="270" customFormat="1" ht="20.1" customHeight="1" spans="1:3">
      <c r="A137" s="282" t="s">
        <v>23</v>
      </c>
      <c r="B137" s="281"/>
      <c r="C137" s="276"/>
    </row>
    <row r="138" s="270" customFormat="1" ht="20.1" customHeight="1" spans="1:3">
      <c r="A138" s="276" t="s">
        <v>24</v>
      </c>
      <c r="B138" s="281"/>
      <c r="C138" s="276"/>
    </row>
    <row r="139" s="270" customFormat="1" ht="20.1" customHeight="1" spans="1:3">
      <c r="A139" s="280" t="s">
        <v>25</v>
      </c>
      <c r="B139" s="281"/>
      <c r="C139" s="276"/>
    </row>
    <row r="140" s="270" customFormat="1" ht="20.1" customHeight="1" spans="1:3">
      <c r="A140" s="280" t="s">
        <v>106</v>
      </c>
      <c r="B140" s="281"/>
      <c r="C140" s="276"/>
    </row>
    <row r="141" s="270" customFormat="1" ht="20.1" customHeight="1" spans="1:3">
      <c r="A141" s="280" t="s">
        <v>107</v>
      </c>
      <c r="B141" s="281"/>
      <c r="C141" s="276"/>
    </row>
    <row r="142" s="270" customFormat="1" ht="20.1" customHeight="1" spans="1:3">
      <c r="A142" s="286" t="s">
        <v>108</v>
      </c>
      <c r="B142" s="281"/>
      <c r="C142" s="276"/>
    </row>
    <row r="143" s="270" customFormat="1" ht="20.1" customHeight="1" spans="1:3">
      <c r="A143" s="282" t="s">
        <v>109</v>
      </c>
      <c r="B143" s="281"/>
      <c r="C143" s="276"/>
    </row>
    <row r="144" s="270" customFormat="1" ht="20.1" customHeight="1" spans="1:3">
      <c r="A144" s="280" t="s">
        <v>110</v>
      </c>
      <c r="B144" s="281"/>
      <c r="C144" s="276"/>
    </row>
    <row r="145" s="270" customFormat="1" ht="20.1" customHeight="1" spans="1:3">
      <c r="A145" s="280" t="s">
        <v>111</v>
      </c>
      <c r="B145" s="281"/>
      <c r="C145" s="276"/>
    </row>
    <row r="146" s="270" customFormat="1" ht="20.1" customHeight="1" spans="1:3">
      <c r="A146" s="280" t="s">
        <v>112</v>
      </c>
      <c r="B146" s="281"/>
      <c r="C146" s="276"/>
    </row>
    <row r="147" s="270" customFormat="1" ht="20.1" customHeight="1" spans="1:3">
      <c r="A147" s="280" t="s">
        <v>32</v>
      </c>
      <c r="B147" s="281"/>
      <c r="C147" s="276"/>
    </row>
    <row r="148" s="270" customFormat="1" ht="20.1" customHeight="1" spans="1:3">
      <c r="A148" s="280" t="s">
        <v>113</v>
      </c>
      <c r="B148" s="281"/>
      <c r="C148" s="276"/>
    </row>
    <row r="149" s="270" customFormat="1" ht="20.1" customHeight="1" spans="1:3">
      <c r="A149" s="280" t="s">
        <v>114</v>
      </c>
      <c r="B149" s="279">
        <f>SUM(B150:B155)</f>
        <v>0</v>
      </c>
      <c r="C149" s="276"/>
    </row>
    <row r="150" s="270" customFormat="1" ht="20.1" customHeight="1" spans="1:3">
      <c r="A150" s="280" t="s">
        <v>23</v>
      </c>
      <c r="B150" s="281"/>
      <c r="C150" s="276"/>
    </row>
    <row r="151" s="270" customFormat="1" ht="20.1" customHeight="1" spans="1:3">
      <c r="A151" s="280" t="s">
        <v>24</v>
      </c>
      <c r="B151" s="281"/>
      <c r="C151" s="276"/>
    </row>
    <row r="152" s="270" customFormat="1" ht="20.1" customHeight="1" spans="1:3">
      <c r="A152" s="282" t="s">
        <v>25</v>
      </c>
      <c r="B152" s="281"/>
      <c r="C152" s="276"/>
    </row>
    <row r="153" s="270" customFormat="1" ht="20.1" customHeight="1" spans="1:3">
      <c r="A153" s="282" t="s">
        <v>115</v>
      </c>
      <c r="B153" s="281"/>
      <c r="C153" s="276"/>
    </row>
    <row r="154" s="270" customFormat="1" ht="20.1" customHeight="1" spans="1:3">
      <c r="A154" s="282" t="s">
        <v>32</v>
      </c>
      <c r="B154" s="281"/>
      <c r="C154" s="276"/>
    </row>
    <row r="155" s="270" customFormat="1" ht="20.1" customHeight="1" spans="1:3">
      <c r="A155" s="276" t="s">
        <v>116</v>
      </c>
      <c r="B155" s="281"/>
      <c r="C155" s="276"/>
    </row>
    <row r="156" s="270" customFormat="1" ht="20.1" customHeight="1" spans="1:3">
      <c r="A156" s="280" t="s">
        <v>117</v>
      </c>
      <c r="B156" s="279">
        <f>SUM(B157:B163)</f>
        <v>0</v>
      </c>
      <c r="C156" s="276"/>
    </row>
    <row r="157" s="270" customFormat="1" ht="20.1" customHeight="1" spans="1:3">
      <c r="A157" s="280" t="s">
        <v>23</v>
      </c>
      <c r="B157" s="281"/>
      <c r="C157" s="276"/>
    </row>
    <row r="158" s="270" customFormat="1" ht="20.1" customHeight="1" spans="1:3">
      <c r="A158" s="282" t="s">
        <v>24</v>
      </c>
      <c r="B158" s="281"/>
      <c r="C158" s="276"/>
    </row>
    <row r="159" s="270" customFormat="1" ht="20.1" customHeight="1" spans="1:3">
      <c r="A159" s="282" t="s">
        <v>25</v>
      </c>
      <c r="B159" s="281"/>
      <c r="C159" s="276"/>
    </row>
    <row r="160" s="270" customFormat="1" ht="20.1" customHeight="1" spans="1:3">
      <c r="A160" s="282" t="s">
        <v>118</v>
      </c>
      <c r="B160" s="281"/>
      <c r="C160" s="276"/>
    </row>
    <row r="161" s="270" customFormat="1" ht="20.1" customHeight="1" spans="1:3">
      <c r="A161" s="276" t="s">
        <v>119</v>
      </c>
      <c r="B161" s="281"/>
      <c r="C161" s="276"/>
    </row>
    <row r="162" s="270" customFormat="1" ht="20.1" customHeight="1" spans="1:3">
      <c r="A162" s="280" t="s">
        <v>32</v>
      </c>
      <c r="B162" s="281"/>
      <c r="C162" s="276"/>
    </row>
    <row r="163" s="270" customFormat="1" ht="20.1" customHeight="1" spans="1:3">
      <c r="A163" s="280" t="s">
        <v>120</v>
      </c>
      <c r="B163" s="281"/>
      <c r="C163" s="276"/>
    </row>
    <row r="164" s="270" customFormat="1" ht="20.1" customHeight="1" spans="1:3">
      <c r="A164" s="284" t="s">
        <v>121</v>
      </c>
      <c r="B164" s="279">
        <f>SUM(B165:B169)</f>
        <v>0</v>
      </c>
      <c r="C164" s="276"/>
    </row>
    <row r="165" s="270" customFormat="1" ht="20.1" customHeight="1" spans="1:3">
      <c r="A165" s="282" t="s">
        <v>23</v>
      </c>
      <c r="B165" s="281"/>
      <c r="C165" s="276"/>
    </row>
    <row r="166" s="270" customFormat="1" ht="20.1" customHeight="1" spans="1:3">
      <c r="A166" s="282" t="s">
        <v>24</v>
      </c>
      <c r="B166" s="281"/>
      <c r="C166" s="276"/>
    </row>
    <row r="167" s="270" customFormat="1" ht="20.1" customHeight="1" spans="1:3">
      <c r="A167" s="280" t="s">
        <v>25</v>
      </c>
      <c r="B167" s="281"/>
      <c r="C167" s="276"/>
    </row>
    <row r="168" s="270" customFormat="1" ht="20.1" customHeight="1" spans="1:3">
      <c r="A168" s="283" t="s">
        <v>122</v>
      </c>
      <c r="B168" s="281"/>
      <c r="C168" s="276"/>
    </row>
    <row r="169" s="270" customFormat="1" ht="20.1" customHeight="1" spans="1:3">
      <c r="A169" s="280" t="s">
        <v>123</v>
      </c>
      <c r="B169" s="281"/>
      <c r="C169" s="276"/>
    </row>
    <row r="170" s="270" customFormat="1" ht="20.1" customHeight="1" spans="1:3">
      <c r="A170" s="282" t="s">
        <v>124</v>
      </c>
      <c r="B170" s="279">
        <f>SUM(B171:B176)</f>
        <v>0</v>
      </c>
      <c r="C170" s="276"/>
    </row>
    <row r="171" s="270" customFormat="1" ht="20.1" customHeight="1" spans="1:3">
      <c r="A171" s="282" t="s">
        <v>23</v>
      </c>
      <c r="B171" s="281"/>
      <c r="C171" s="276"/>
    </row>
    <row r="172" s="270" customFormat="1" ht="20.1" customHeight="1" spans="1:3">
      <c r="A172" s="282" t="s">
        <v>24</v>
      </c>
      <c r="B172" s="281"/>
      <c r="C172" s="276"/>
    </row>
    <row r="173" s="270" customFormat="1" ht="20.1" customHeight="1" spans="1:3">
      <c r="A173" s="276" t="s">
        <v>25</v>
      </c>
      <c r="B173" s="281"/>
      <c r="C173" s="276"/>
    </row>
    <row r="174" s="270" customFormat="1" ht="20.1" customHeight="1" spans="1:3">
      <c r="A174" s="280" t="s">
        <v>37</v>
      </c>
      <c r="B174" s="275"/>
      <c r="C174" s="276"/>
    </row>
    <row r="175" s="270" customFormat="1" ht="20.1" customHeight="1" spans="1:3">
      <c r="A175" s="280" t="s">
        <v>32</v>
      </c>
      <c r="B175" s="281"/>
      <c r="C175" s="276"/>
    </row>
    <row r="176" s="270" customFormat="1" ht="20.1" customHeight="1" spans="1:3">
      <c r="A176" s="280" t="s">
        <v>125</v>
      </c>
      <c r="B176" s="281"/>
      <c r="C176" s="276"/>
    </row>
    <row r="177" s="270" customFormat="1" ht="20.1" customHeight="1" spans="1:3">
      <c r="A177" s="284" t="s">
        <v>126</v>
      </c>
      <c r="B177" s="279">
        <f>SUM(B178:B183)</f>
        <v>112</v>
      </c>
      <c r="C177" s="276"/>
    </row>
    <row r="178" s="270" customFormat="1" ht="20.1" customHeight="1" spans="1:3">
      <c r="A178" s="282" t="s">
        <v>23</v>
      </c>
      <c r="B178" s="281"/>
      <c r="C178" s="276"/>
    </row>
    <row r="179" s="270" customFormat="1" ht="20.1" customHeight="1" spans="1:3">
      <c r="A179" s="282" t="s">
        <v>24</v>
      </c>
      <c r="B179" s="281">
        <v>62</v>
      </c>
      <c r="C179" s="276"/>
    </row>
    <row r="180" s="270" customFormat="1" ht="20.1" customHeight="1" spans="1:3">
      <c r="A180" s="280" t="s">
        <v>25</v>
      </c>
      <c r="B180" s="281"/>
      <c r="C180" s="276"/>
    </row>
    <row r="181" s="270" customFormat="1" ht="20.1" customHeight="1" spans="1:3">
      <c r="A181" s="280" t="s">
        <v>127</v>
      </c>
      <c r="B181" s="281">
        <v>50</v>
      </c>
      <c r="C181" s="276"/>
    </row>
    <row r="182" s="270" customFormat="1" ht="20.1" customHeight="1" spans="1:3">
      <c r="A182" s="282" t="s">
        <v>32</v>
      </c>
      <c r="B182" s="281"/>
      <c r="C182" s="276"/>
    </row>
    <row r="183" s="270" customFormat="1" ht="20.1" customHeight="1" spans="1:3">
      <c r="A183" s="282" t="s">
        <v>128</v>
      </c>
      <c r="B183" s="281"/>
      <c r="C183" s="276"/>
    </row>
    <row r="184" s="270" customFormat="1" ht="20.1" customHeight="1" spans="1:3">
      <c r="A184" s="284" t="s">
        <v>129</v>
      </c>
      <c r="B184" s="279">
        <f>SUM(B185:B190)</f>
        <v>3153</v>
      </c>
      <c r="C184" s="276"/>
    </row>
    <row r="185" s="270" customFormat="1" ht="20.1" customHeight="1" spans="1:3">
      <c r="A185" s="282" t="s">
        <v>23</v>
      </c>
      <c r="B185" s="281">
        <v>1147</v>
      </c>
      <c r="C185" s="276"/>
    </row>
    <row r="186" s="270" customFormat="1" ht="20.1" customHeight="1" spans="1:3">
      <c r="A186" s="280" t="s">
        <v>24</v>
      </c>
      <c r="B186" s="281">
        <v>2006</v>
      </c>
      <c r="C186" s="276"/>
    </row>
    <row r="187" s="270" customFormat="1" ht="20.1" customHeight="1" spans="1:3">
      <c r="A187" s="280" t="s">
        <v>25</v>
      </c>
      <c r="B187" s="281"/>
      <c r="C187" s="276"/>
    </row>
    <row r="188" s="270" customFormat="1" ht="20.1" customHeight="1" spans="1:3">
      <c r="A188" s="280" t="s">
        <v>130</v>
      </c>
      <c r="B188" s="281"/>
      <c r="C188" s="276"/>
    </row>
    <row r="189" s="270" customFormat="1" ht="20.1" customHeight="1" spans="1:3">
      <c r="A189" s="282" t="s">
        <v>32</v>
      </c>
      <c r="B189" s="281"/>
      <c r="C189" s="276"/>
    </row>
    <row r="190" s="270" customFormat="1" ht="20.1" customHeight="1" spans="1:3">
      <c r="A190" s="282" t="s">
        <v>131</v>
      </c>
      <c r="B190" s="281"/>
      <c r="C190" s="276"/>
    </row>
    <row r="191" s="270" customFormat="1" ht="20.1" customHeight="1" spans="1:3">
      <c r="A191" s="284" t="s">
        <v>132</v>
      </c>
      <c r="B191" s="279">
        <f>SUM(B192:B197)</f>
        <v>2047</v>
      </c>
      <c r="C191" s="276"/>
    </row>
    <row r="192" s="270" customFormat="1" ht="20.1" customHeight="1" spans="1:3">
      <c r="A192" s="280" t="s">
        <v>23</v>
      </c>
      <c r="B192" s="281">
        <v>351</v>
      </c>
      <c r="C192" s="276"/>
    </row>
    <row r="193" s="270" customFormat="1" ht="20.1" customHeight="1" spans="1:3">
      <c r="A193" s="280" t="s">
        <v>24</v>
      </c>
      <c r="B193" s="281">
        <v>496</v>
      </c>
      <c r="C193" s="276"/>
    </row>
    <row r="194" s="270" customFormat="1" ht="20.1" customHeight="1" spans="1:3">
      <c r="A194" s="280" t="s">
        <v>25</v>
      </c>
      <c r="B194" s="281"/>
      <c r="C194" s="276"/>
    </row>
    <row r="195" s="270" customFormat="1" ht="20.1" customHeight="1" spans="1:3">
      <c r="A195" s="280" t="s">
        <v>133</v>
      </c>
      <c r="B195" s="281"/>
      <c r="C195" s="276"/>
    </row>
    <row r="196" s="270" customFormat="1" ht="20.1" customHeight="1" spans="1:3">
      <c r="A196" s="280" t="s">
        <v>32</v>
      </c>
      <c r="B196" s="281"/>
      <c r="C196" s="276"/>
    </row>
    <row r="197" s="270" customFormat="1" ht="20.1" customHeight="1" spans="1:3">
      <c r="A197" s="282" t="s">
        <v>134</v>
      </c>
      <c r="B197" s="281">
        <v>1200</v>
      </c>
      <c r="C197" s="276"/>
    </row>
    <row r="198" s="270" customFormat="1" ht="20.1" customHeight="1" spans="1:3">
      <c r="A198" s="284" t="s">
        <v>135</v>
      </c>
      <c r="B198" s="279">
        <f>SUM(B199:B204)</f>
        <v>891</v>
      </c>
      <c r="C198" s="276"/>
    </row>
    <row r="199" s="270" customFormat="1" ht="20.1" customHeight="1" spans="1:3">
      <c r="A199" s="276" t="s">
        <v>23</v>
      </c>
      <c r="B199" s="281">
        <v>160</v>
      </c>
      <c r="C199" s="276"/>
    </row>
    <row r="200" s="270" customFormat="1" ht="20.1" customHeight="1" spans="1:3">
      <c r="A200" s="280" t="s">
        <v>24</v>
      </c>
      <c r="B200" s="281">
        <v>541</v>
      </c>
      <c r="C200" s="276"/>
    </row>
    <row r="201" s="270" customFormat="1" ht="20.1" customHeight="1" spans="1:3">
      <c r="A201" s="280" t="s">
        <v>25</v>
      </c>
      <c r="B201" s="281"/>
      <c r="C201" s="276"/>
    </row>
    <row r="202" s="270" customFormat="1" ht="20.1" customHeight="1" spans="1:3">
      <c r="A202" s="280" t="s">
        <v>136</v>
      </c>
      <c r="B202" s="281"/>
      <c r="C202" s="276"/>
    </row>
    <row r="203" s="270" customFormat="1" ht="20.1" customHeight="1" spans="1:3">
      <c r="A203" s="280" t="s">
        <v>32</v>
      </c>
      <c r="B203" s="281"/>
      <c r="C203" s="276"/>
    </row>
    <row r="204" s="270" customFormat="1" ht="20.1" customHeight="1" spans="1:3">
      <c r="A204" s="282" t="s">
        <v>137</v>
      </c>
      <c r="B204" s="281">
        <v>190</v>
      </c>
      <c r="C204" s="276"/>
    </row>
    <row r="205" s="270" customFormat="1" ht="20.1" customHeight="1" spans="1:3">
      <c r="A205" s="284" t="s">
        <v>138</v>
      </c>
      <c r="B205" s="279">
        <f>SUM(B206:B212)</f>
        <v>380</v>
      </c>
      <c r="C205" s="276"/>
    </row>
    <row r="206" s="270" customFormat="1" ht="20.1" customHeight="1" spans="1:3">
      <c r="A206" s="282" t="s">
        <v>23</v>
      </c>
      <c r="B206" s="281">
        <v>193</v>
      </c>
      <c r="C206" s="276"/>
    </row>
    <row r="207" s="270" customFormat="1" ht="20.1" customHeight="1" spans="1:3">
      <c r="A207" s="280" t="s">
        <v>24</v>
      </c>
      <c r="B207" s="281">
        <v>187</v>
      </c>
      <c r="C207" s="276"/>
    </row>
    <row r="208" s="270" customFormat="1" ht="20.1" customHeight="1" spans="1:3">
      <c r="A208" s="280" t="s">
        <v>25</v>
      </c>
      <c r="B208" s="281"/>
      <c r="C208" s="276"/>
    </row>
    <row r="209" s="270" customFormat="1" ht="20.1" customHeight="1" spans="1:3">
      <c r="A209" s="280" t="s">
        <v>139</v>
      </c>
      <c r="B209" s="281"/>
      <c r="C209" s="276"/>
    </row>
    <row r="210" s="270" customFormat="1" ht="20.1" customHeight="1" spans="1:3">
      <c r="A210" s="280" t="s">
        <v>140</v>
      </c>
      <c r="B210" s="281"/>
      <c r="C210" s="276"/>
    </row>
    <row r="211" s="270" customFormat="1" ht="20.1" customHeight="1" spans="1:3">
      <c r="A211" s="280" t="s">
        <v>32</v>
      </c>
      <c r="B211" s="275"/>
      <c r="C211" s="289"/>
    </row>
    <row r="212" s="270" customFormat="1" ht="20.1" customHeight="1" spans="1:3">
      <c r="A212" s="282" t="s">
        <v>141</v>
      </c>
      <c r="B212" s="275"/>
      <c r="C212" s="289"/>
    </row>
    <row r="213" s="270" customFormat="1" ht="20.1" customHeight="1" spans="1:3">
      <c r="A213" s="282" t="s">
        <v>142</v>
      </c>
      <c r="B213" s="290">
        <f>SUM(B214:B218)</f>
        <v>0</v>
      </c>
      <c r="C213" s="289"/>
    </row>
    <row r="214" s="270" customFormat="1" ht="20.1" customHeight="1" spans="1:3">
      <c r="A214" s="282" t="s">
        <v>23</v>
      </c>
      <c r="B214" s="281"/>
      <c r="C214" s="276"/>
    </row>
    <row r="215" s="270" customFormat="1" ht="20.1" customHeight="1" spans="1:3">
      <c r="A215" s="276" t="s">
        <v>24</v>
      </c>
      <c r="B215" s="281"/>
      <c r="C215" s="276"/>
    </row>
    <row r="216" s="270" customFormat="1" ht="20.1" customHeight="1" spans="1:3">
      <c r="A216" s="280" t="s">
        <v>25</v>
      </c>
      <c r="B216" s="291"/>
      <c r="C216" s="276"/>
    </row>
    <row r="217" s="270" customFormat="1" ht="20.1" customHeight="1" spans="1:3">
      <c r="A217" s="280" t="s">
        <v>32</v>
      </c>
      <c r="B217" s="291"/>
      <c r="C217" s="276"/>
    </row>
    <row r="218" s="270" customFormat="1" ht="20.1" customHeight="1" spans="1:3">
      <c r="A218" s="280" t="s">
        <v>143</v>
      </c>
      <c r="B218" s="291"/>
      <c r="C218" s="276"/>
    </row>
    <row r="219" s="270" customFormat="1" ht="20.1" customHeight="1" spans="1:3">
      <c r="A219" s="282" t="s">
        <v>144</v>
      </c>
      <c r="B219" s="292">
        <f>SUM(B220:B224)</f>
        <v>0</v>
      </c>
      <c r="C219" s="276"/>
    </row>
    <row r="220" s="270" customFormat="1" ht="20.1" customHeight="1" spans="1:3">
      <c r="A220" s="282" t="s">
        <v>23</v>
      </c>
      <c r="B220" s="293"/>
      <c r="C220" s="276"/>
    </row>
    <row r="221" s="270" customFormat="1" ht="20.1" customHeight="1" spans="1:3">
      <c r="A221" s="282" t="s">
        <v>24</v>
      </c>
      <c r="B221" s="293"/>
      <c r="C221" s="276"/>
    </row>
    <row r="222" s="270" customFormat="1" ht="20.1" customHeight="1" spans="1:3">
      <c r="A222" s="280" t="s">
        <v>25</v>
      </c>
      <c r="B222" s="293"/>
      <c r="C222" s="276"/>
    </row>
    <row r="223" s="270" customFormat="1" ht="20.1" customHeight="1" spans="1:3">
      <c r="A223" s="280" t="s">
        <v>32</v>
      </c>
      <c r="B223" s="293"/>
      <c r="C223" s="276"/>
    </row>
    <row r="224" s="270" customFormat="1" ht="20.1" customHeight="1" spans="1:3">
      <c r="A224" s="280" t="s">
        <v>145</v>
      </c>
      <c r="B224" s="293"/>
      <c r="C224" s="276"/>
    </row>
    <row r="225" s="270" customFormat="1" ht="20.1" customHeight="1" spans="1:3">
      <c r="A225" s="280" t="s">
        <v>146</v>
      </c>
      <c r="B225" s="294">
        <f>SUM(B226:B231)</f>
        <v>0</v>
      </c>
      <c r="C225" s="276"/>
    </row>
    <row r="226" s="270" customFormat="1" ht="20.1" customHeight="1" spans="1:3">
      <c r="A226" s="280" t="s">
        <v>23</v>
      </c>
      <c r="B226" s="293"/>
      <c r="C226" s="276"/>
    </row>
    <row r="227" s="270" customFormat="1" ht="20.1" customHeight="1" spans="1:3">
      <c r="A227" s="280" t="s">
        <v>24</v>
      </c>
      <c r="B227" s="293"/>
      <c r="C227" s="276"/>
    </row>
    <row r="228" s="270" customFormat="1" ht="20.1" customHeight="1" spans="1:3">
      <c r="A228" s="280" t="s">
        <v>25</v>
      </c>
      <c r="B228" s="291"/>
      <c r="C228" s="276"/>
    </row>
    <row r="229" s="270" customFormat="1" ht="20.1" customHeight="1" spans="1:3">
      <c r="A229" s="280" t="s">
        <v>147</v>
      </c>
      <c r="B229" s="291"/>
      <c r="C229" s="276"/>
    </row>
    <row r="230" s="270" customFormat="1" ht="20.1" customHeight="1" spans="1:3">
      <c r="A230" s="280" t="s">
        <v>32</v>
      </c>
      <c r="B230" s="291"/>
      <c r="C230" s="276"/>
    </row>
    <row r="231" s="270" customFormat="1" ht="20.1" customHeight="1" spans="1:3">
      <c r="A231" s="280" t="s">
        <v>148</v>
      </c>
      <c r="B231" s="291"/>
      <c r="C231" s="276"/>
    </row>
    <row r="232" s="270" customFormat="1" ht="20.1" customHeight="1" spans="1:3">
      <c r="A232" s="278" t="s">
        <v>149</v>
      </c>
      <c r="B232" s="292">
        <f>SUM(B233:B246)</f>
        <v>1929</v>
      </c>
      <c r="C232" s="276"/>
    </row>
    <row r="233" s="270" customFormat="1" ht="20.1" customHeight="1" spans="1:3">
      <c r="A233" s="280" t="s">
        <v>23</v>
      </c>
      <c r="B233" s="281">
        <v>1360</v>
      </c>
      <c r="C233" s="276"/>
    </row>
    <row r="234" s="270" customFormat="1" ht="20.1" customHeight="1" spans="1:3">
      <c r="A234" s="280" t="s">
        <v>24</v>
      </c>
      <c r="B234" s="281">
        <v>569</v>
      </c>
      <c r="C234" s="276"/>
    </row>
    <row r="235" s="270" customFormat="1" ht="20.1" customHeight="1" spans="1:3">
      <c r="A235" s="280" t="s">
        <v>25</v>
      </c>
      <c r="B235" s="281"/>
      <c r="C235" s="276"/>
    </row>
    <row r="236" s="270" customFormat="1" ht="20.1" customHeight="1" spans="1:3">
      <c r="A236" s="280" t="s">
        <v>150</v>
      </c>
      <c r="B236" s="281"/>
      <c r="C236" s="276"/>
    </row>
    <row r="237" s="270" customFormat="1" ht="20.1" customHeight="1" spans="1:3">
      <c r="A237" s="280" t="s">
        <v>151</v>
      </c>
      <c r="B237" s="281"/>
      <c r="C237" s="276"/>
    </row>
    <row r="238" s="270" customFormat="1" ht="20.1" customHeight="1" spans="1:3">
      <c r="A238" s="280" t="s">
        <v>65</v>
      </c>
      <c r="B238" s="281"/>
      <c r="C238" s="276"/>
    </row>
    <row r="239" s="270" customFormat="1" ht="20.1" customHeight="1" spans="1:3">
      <c r="A239" s="280" t="s">
        <v>152</v>
      </c>
      <c r="B239" s="281"/>
      <c r="C239" s="276"/>
    </row>
    <row r="240" s="270" customFormat="1" ht="20.1" customHeight="1" spans="1:3">
      <c r="A240" s="280" t="s">
        <v>153</v>
      </c>
      <c r="B240" s="281"/>
      <c r="C240" s="276"/>
    </row>
    <row r="241" s="270" customFormat="1" ht="20.1" customHeight="1" spans="1:3">
      <c r="A241" s="280" t="s">
        <v>154</v>
      </c>
      <c r="B241" s="281"/>
      <c r="C241" s="276"/>
    </row>
    <row r="242" s="270" customFormat="1" ht="20.1" customHeight="1" spans="1:3">
      <c r="A242" s="280" t="s">
        <v>155</v>
      </c>
      <c r="B242" s="281"/>
      <c r="C242" s="276"/>
    </row>
    <row r="243" s="270" customFormat="1" ht="20.1" customHeight="1" spans="1:3">
      <c r="A243" s="280" t="s">
        <v>156</v>
      </c>
      <c r="B243" s="281"/>
      <c r="C243" s="276"/>
    </row>
    <row r="244" s="270" customFormat="1" ht="20.1" customHeight="1" spans="1:3">
      <c r="A244" s="280" t="s">
        <v>157</v>
      </c>
      <c r="B244" s="281"/>
      <c r="C244" s="276"/>
    </row>
    <row r="245" s="270" customFormat="1" ht="20.1" customHeight="1" spans="1:3">
      <c r="A245" s="280" t="s">
        <v>32</v>
      </c>
      <c r="B245" s="281"/>
      <c r="C245" s="276"/>
    </row>
    <row r="246" s="270" customFormat="1" ht="20.1" customHeight="1" spans="1:3">
      <c r="A246" s="280" t="s">
        <v>158</v>
      </c>
      <c r="B246" s="281"/>
      <c r="C246" s="276"/>
    </row>
    <row r="247" s="270" customFormat="1" ht="20.1" customHeight="1" spans="1:3">
      <c r="A247" s="280" t="s">
        <v>159</v>
      </c>
      <c r="B247" s="279">
        <f>SUM(B248:B249)</f>
        <v>0</v>
      </c>
      <c r="C247" s="276"/>
    </row>
    <row r="248" s="270" customFormat="1" ht="20.1" customHeight="1" spans="1:3">
      <c r="A248" s="282" t="s">
        <v>160</v>
      </c>
      <c r="B248" s="281"/>
      <c r="C248" s="276"/>
    </row>
    <row r="249" s="270" customFormat="1" ht="20.1" customHeight="1" spans="1:3">
      <c r="A249" s="282" t="s">
        <v>161</v>
      </c>
      <c r="B249" s="281"/>
      <c r="C249" s="276"/>
    </row>
    <row r="250" s="270" customFormat="1" ht="20.1" customHeight="1" spans="1:3">
      <c r="A250" s="276" t="s">
        <v>162</v>
      </c>
      <c r="B250" s="295">
        <f>SUM(B251:B252)</f>
        <v>0</v>
      </c>
      <c r="C250" s="276"/>
    </row>
    <row r="251" s="270" customFormat="1" ht="20.1" customHeight="1" spans="1:3">
      <c r="A251" s="280" t="s">
        <v>163</v>
      </c>
      <c r="B251" s="281"/>
      <c r="C251" s="276"/>
    </row>
    <row r="252" s="270" customFormat="1" ht="20.1" customHeight="1" spans="1:3">
      <c r="A252" s="280" t="s">
        <v>164</v>
      </c>
      <c r="B252" s="281"/>
      <c r="C252" s="276"/>
    </row>
    <row r="253" s="270" customFormat="1" ht="20.1" customHeight="1" spans="1:3">
      <c r="A253" s="276" t="s">
        <v>165</v>
      </c>
      <c r="B253" s="295">
        <f>SUM(B254,B264)</f>
        <v>0</v>
      </c>
      <c r="C253" s="276"/>
    </row>
    <row r="254" s="270" customFormat="1" ht="20.1" customHeight="1" spans="1:3">
      <c r="A254" s="282" t="s">
        <v>166</v>
      </c>
      <c r="B254" s="279">
        <f>SUM(B255:B263)</f>
        <v>0</v>
      </c>
      <c r="C254" s="276"/>
    </row>
    <row r="255" s="270" customFormat="1" ht="20.1" customHeight="1" spans="1:3">
      <c r="A255" s="282" t="s">
        <v>167</v>
      </c>
      <c r="B255" s="281"/>
      <c r="C255" s="276"/>
    </row>
    <row r="256" s="270" customFormat="1" ht="20.1" customHeight="1" spans="1:3">
      <c r="A256" s="280" t="s">
        <v>168</v>
      </c>
      <c r="B256" s="281"/>
      <c r="C256" s="276"/>
    </row>
    <row r="257" s="270" customFormat="1" ht="20.1" customHeight="1" spans="1:3">
      <c r="A257" s="280" t="s">
        <v>169</v>
      </c>
      <c r="B257" s="281"/>
      <c r="C257" s="276"/>
    </row>
    <row r="258" s="270" customFormat="1" ht="20.1" customHeight="1" spans="1:3">
      <c r="A258" s="280" t="s">
        <v>170</v>
      </c>
      <c r="B258" s="281"/>
      <c r="C258" s="276"/>
    </row>
    <row r="259" s="270" customFormat="1" ht="20.1" customHeight="1" spans="1:3">
      <c r="A259" s="282" t="s">
        <v>171</v>
      </c>
      <c r="B259" s="281"/>
      <c r="C259" s="276"/>
    </row>
    <row r="260" s="270" customFormat="1" ht="20.1" customHeight="1" spans="1:3">
      <c r="A260" s="282" t="s">
        <v>172</v>
      </c>
      <c r="B260" s="281"/>
      <c r="C260" s="276"/>
    </row>
    <row r="261" s="270" customFormat="1" ht="20.1" customHeight="1" spans="1:3">
      <c r="A261" s="282" t="s">
        <v>173</v>
      </c>
      <c r="B261" s="281"/>
      <c r="C261" s="276"/>
    </row>
    <row r="262" s="270" customFormat="1" ht="20.1" customHeight="1" spans="1:3">
      <c r="A262" s="282" t="s">
        <v>174</v>
      </c>
      <c r="B262" s="281"/>
      <c r="C262" s="276"/>
    </row>
    <row r="263" s="270" customFormat="1" ht="20.1" customHeight="1" spans="1:3">
      <c r="A263" s="282" t="s">
        <v>175</v>
      </c>
      <c r="B263" s="281"/>
      <c r="C263" s="276"/>
    </row>
    <row r="264" s="270" customFormat="1" ht="20.1" customHeight="1" spans="1:3">
      <c r="A264" s="282" t="s">
        <v>176</v>
      </c>
      <c r="B264" s="281"/>
      <c r="C264" s="276"/>
    </row>
    <row r="265" s="270" customFormat="1" ht="20.1" customHeight="1" spans="1:3">
      <c r="A265" s="276" t="s">
        <v>177</v>
      </c>
      <c r="B265" s="295">
        <f>SUM(B266,B269,B280,B287,B295,B304,B320,B330,B340,B348,B354)</f>
        <v>10289</v>
      </c>
      <c r="C265" s="276"/>
    </row>
    <row r="266" s="270" customFormat="1" ht="20.1" customHeight="1" spans="1:3">
      <c r="A266" s="280" t="s">
        <v>178</v>
      </c>
      <c r="B266" s="279">
        <f>SUM(B267:B268)</f>
        <v>0</v>
      </c>
      <c r="C266" s="276"/>
    </row>
    <row r="267" s="270" customFormat="1" ht="20.1" customHeight="1" spans="1:3">
      <c r="A267" s="280" t="s">
        <v>179</v>
      </c>
      <c r="B267" s="281"/>
      <c r="C267" s="276"/>
    </row>
    <row r="268" s="270" customFormat="1" ht="20.1" customHeight="1" spans="1:3">
      <c r="A268" s="282" t="s">
        <v>180</v>
      </c>
      <c r="B268" s="281"/>
      <c r="C268" s="276"/>
    </row>
    <row r="269" s="270" customFormat="1" ht="20.1" customHeight="1" spans="1:3">
      <c r="A269" s="284" t="s">
        <v>181</v>
      </c>
      <c r="B269" s="279">
        <f>SUM(B270:B279)</f>
        <v>8952</v>
      </c>
      <c r="C269" s="276"/>
    </row>
    <row r="270" s="270" customFormat="1" ht="20.1" customHeight="1" spans="1:3">
      <c r="A270" s="282" t="s">
        <v>23</v>
      </c>
      <c r="B270" s="281">
        <v>3655</v>
      </c>
      <c r="C270" s="276"/>
    </row>
    <row r="271" s="270" customFormat="1" ht="20.1" customHeight="1" spans="1:3">
      <c r="A271" s="282" t="s">
        <v>24</v>
      </c>
      <c r="B271" s="281">
        <v>5297</v>
      </c>
      <c r="C271" s="276"/>
    </row>
    <row r="272" s="270" customFormat="1" ht="20.1" customHeight="1" spans="1:3">
      <c r="A272" s="282" t="s">
        <v>25</v>
      </c>
      <c r="B272" s="281"/>
      <c r="C272" s="276"/>
    </row>
    <row r="273" s="270" customFormat="1" ht="20.1" customHeight="1" spans="1:3">
      <c r="A273" s="282" t="s">
        <v>65</v>
      </c>
      <c r="B273" s="281"/>
      <c r="C273" s="276"/>
    </row>
    <row r="274" s="270" customFormat="1" ht="20.1" customHeight="1" spans="1:3">
      <c r="A274" s="282" t="s">
        <v>182</v>
      </c>
      <c r="B274" s="281"/>
      <c r="C274" s="276"/>
    </row>
    <row r="275" s="270" customFormat="1" ht="20.1" customHeight="1" spans="1:3">
      <c r="A275" s="282" t="s">
        <v>183</v>
      </c>
      <c r="B275" s="281"/>
      <c r="C275" s="276"/>
    </row>
    <row r="276" s="270" customFormat="1" ht="20.1" customHeight="1" spans="1:3">
      <c r="A276" s="282" t="s">
        <v>184</v>
      </c>
      <c r="B276" s="281"/>
      <c r="C276" s="276"/>
    </row>
    <row r="277" s="270" customFormat="1" ht="20.1" customHeight="1" spans="1:3">
      <c r="A277" s="282" t="s">
        <v>185</v>
      </c>
      <c r="B277" s="281"/>
      <c r="C277" s="276"/>
    </row>
    <row r="278" s="270" customFormat="1" ht="20.1" customHeight="1" spans="1:3">
      <c r="A278" s="282" t="s">
        <v>32</v>
      </c>
      <c r="B278" s="281"/>
      <c r="C278" s="276"/>
    </row>
    <row r="279" s="270" customFormat="1" ht="20.1" customHeight="1" spans="1:3">
      <c r="A279" s="282" t="s">
        <v>186</v>
      </c>
      <c r="B279" s="281"/>
      <c r="C279" s="276"/>
    </row>
    <row r="280" s="270" customFormat="1" ht="20.1" customHeight="1" spans="1:3">
      <c r="A280" s="280" t="s">
        <v>187</v>
      </c>
      <c r="B280" s="279">
        <f>SUM(B281:B286)</f>
        <v>0</v>
      </c>
      <c r="C280" s="276"/>
    </row>
    <row r="281" s="270" customFormat="1" ht="20.1" customHeight="1" spans="1:3">
      <c r="A281" s="280" t="s">
        <v>23</v>
      </c>
      <c r="B281" s="281"/>
      <c r="C281" s="276"/>
    </row>
    <row r="282" s="270" customFormat="1" ht="20.1" customHeight="1" spans="1:3">
      <c r="A282" s="280" t="s">
        <v>24</v>
      </c>
      <c r="B282" s="281"/>
      <c r="C282" s="276"/>
    </row>
    <row r="283" s="270" customFormat="1" ht="20.1" customHeight="1" spans="1:3">
      <c r="A283" s="282" t="s">
        <v>25</v>
      </c>
      <c r="B283" s="281"/>
      <c r="C283" s="276"/>
    </row>
    <row r="284" s="270" customFormat="1" ht="20.1" customHeight="1" spans="1:3">
      <c r="A284" s="282" t="s">
        <v>188</v>
      </c>
      <c r="B284" s="281"/>
      <c r="C284" s="276"/>
    </row>
    <row r="285" s="270" customFormat="1" ht="20.1" customHeight="1" spans="1:3">
      <c r="A285" s="282" t="s">
        <v>32</v>
      </c>
      <c r="B285" s="281"/>
      <c r="C285" s="276"/>
    </row>
    <row r="286" s="270" customFormat="1" ht="20.1" customHeight="1" spans="1:3">
      <c r="A286" s="276" t="s">
        <v>189</v>
      </c>
      <c r="B286" s="281"/>
      <c r="C286" s="276"/>
    </row>
    <row r="287" s="270" customFormat="1" ht="20.1" customHeight="1" spans="1:3">
      <c r="A287" s="285" t="s">
        <v>190</v>
      </c>
      <c r="B287" s="279">
        <f>SUM(B288:B294)</f>
        <v>91</v>
      </c>
      <c r="C287" s="276"/>
    </row>
    <row r="288" s="270" customFormat="1" ht="20.1" customHeight="1" spans="1:3">
      <c r="A288" s="280" t="s">
        <v>23</v>
      </c>
      <c r="B288" s="281"/>
      <c r="C288" s="276"/>
    </row>
    <row r="289" s="270" customFormat="1" ht="20.1" customHeight="1" spans="1:3">
      <c r="A289" s="280" t="s">
        <v>24</v>
      </c>
      <c r="B289" s="281">
        <v>91</v>
      </c>
      <c r="C289" s="276"/>
    </row>
    <row r="290" s="270" customFormat="1" ht="20.1" customHeight="1" spans="1:3">
      <c r="A290" s="282" t="s">
        <v>25</v>
      </c>
      <c r="B290" s="281"/>
      <c r="C290" s="276"/>
    </row>
    <row r="291" s="270" customFormat="1" ht="20.1" customHeight="1" spans="1:3">
      <c r="A291" s="282" t="s">
        <v>191</v>
      </c>
      <c r="B291" s="281"/>
      <c r="C291" s="276"/>
    </row>
    <row r="292" s="270" customFormat="1" ht="20.1" customHeight="1" spans="1:3">
      <c r="A292" s="282" t="s">
        <v>192</v>
      </c>
      <c r="B292" s="281"/>
      <c r="C292" s="276"/>
    </row>
    <row r="293" s="270" customFormat="1" ht="20.1" customHeight="1" spans="1:3">
      <c r="A293" s="282" t="s">
        <v>32</v>
      </c>
      <c r="B293" s="281"/>
      <c r="C293" s="276"/>
    </row>
    <row r="294" s="270" customFormat="1" ht="20.1" customHeight="1" spans="1:3">
      <c r="A294" s="282" t="s">
        <v>193</v>
      </c>
      <c r="B294" s="281"/>
      <c r="C294" s="276"/>
    </row>
    <row r="295" s="270" customFormat="1" ht="20.1" customHeight="1" spans="1:3">
      <c r="A295" s="288" t="s">
        <v>194</v>
      </c>
      <c r="B295" s="279">
        <f>SUM(B296:B303)</f>
        <v>399</v>
      </c>
      <c r="C295" s="276"/>
    </row>
    <row r="296" s="270" customFormat="1" ht="20.1" customHeight="1" spans="1:3">
      <c r="A296" s="280" t="s">
        <v>23</v>
      </c>
      <c r="B296" s="281"/>
      <c r="C296" s="276"/>
    </row>
    <row r="297" s="270" customFormat="1" ht="20.1" customHeight="1" spans="1:3">
      <c r="A297" s="280" t="s">
        <v>24</v>
      </c>
      <c r="B297" s="281">
        <v>399</v>
      </c>
      <c r="C297" s="276"/>
    </row>
    <row r="298" s="270" customFormat="1" ht="20.1" customHeight="1" spans="1:3">
      <c r="A298" s="280" t="s">
        <v>25</v>
      </c>
      <c r="B298" s="281"/>
      <c r="C298" s="276"/>
    </row>
    <row r="299" s="270" customFormat="1" ht="20.1" customHeight="1" spans="1:3">
      <c r="A299" s="282" t="s">
        <v>195</v>
      </c>
      <c r="B299" s="281"/>
      <c r="C299" s="276"/>
    </row>
    <row r="300" s="270" customFormat="1" ht="20.1" customHeight="1" spans="1:3">
      <c r="A300" s="282" t="s">
        <v>196</v>
      </c>
      <c r="B300" s="281"/>
      <c r="C300" s="276"/>
    </row>
    <row r="301" s="270" customFormat="1" ht="20.1" customHeight="1" spans="1:3">
      <c r="A301" s="282" t="s">
        <v>197</v>
      </c>
      <c r="B301" s="281"/>
      <c r="C301" s="276"/>
    </row>
    <row r="302" s="270" customFormat="1" ht="20.1" customHeight="1" spans="1:3">
      <c r="A302" s="280" t="s">
        <v>32</v>
      </c>
      <c r="B302" s="281"/>
      <c r="C302" s="276"/>
    </row>
    <row r="303" s="270" customFormat="1" ht="20.1" customHeight="1" spans="1:3">
      <c r="A303" s="280" t="s">
        <v>198</v>
      </c>
      <c r="B303" s="281"/>
      <c r="C303" s="276"/>
    </row>
    <row r="304" s="270" customFormat="1" ht="20.1" customHeight="1" spans="1:3">
      <c r="A304" s="278" t="s">
        <v>199</v>
      </c>
      <c r="B304" s="279">
        <f>SUM(B305:B319)</f>
        <v>847</v>
      </c>
      <c r="C304" s="276"/>
    </row>
    <row r="305" s="270" customFormat="1" ht="20.1" customHeight="1" spans="1:3">
      <c r="A305" s="282" t="s">
        <v>23</v>
      </c>
      <c r="B305" s="281">
        <v>351</v>
      </c>
      <c r="C305" s="276"/>
    </row>
    <row r="306" s="270" customFormat="1" ht="20.1" customHeight="1" spans="1:3">
      <c r="A306" s="282" t="s">
        <v>24</v>
      </c>
      <c r="B306" s="281">
        <v>496</v>
      </c>
      <c r="C306" s="276"/>
    </row>
    <row r="307" s="270" customFormat="1" ht="20.1" customHeight="1" spans="1:3">
      <c r="A307" s="282" t="s">
        <v>25</v>
      </c>
      <c r="B307" s="281"/>
      <c r="C307" s="276"/>
    </row>
    <row r="308" s="270" customFormat="1" ht="20.1" customHeight="1" spans="1:3">
      <c r="A308" s="276" t="s">
        <v>200</v>
      </c>
      <c r="B308" s="281"/>
      <c r="C308" s="276"/>
    </row>
    <row r="309" s="270" customFormat="1" ht="20.1" customHeight="1" spans="1:3">
      <c r="A309" s="280" t="s">
        <v>201</v>
      </c>
      <c r="B309" s="281"/>
      <c r="C309" s="276"/>
    </row>
    <row r="310" s="270" customFormat="1" ht="20.1" customHeight="1" spans="1:3">
      <c r="A310" s="280" t="s">
        <v>202</v>
      </c>
      <c r="B310" s="281"/>
      <c r="C310" s="276"/>
    </row>
    <row r="311" s="270" customFormat="1" ht="20.1" customHeight="1" spans="1:3">
      <c r="A311" s="283" t="s">
        <v>203</v>
      </c>
      <c r="B311" s="281"/>
      <c r="C311" s="276"/>
    </row>
    <row r="312" s="270" customFormat="1" ht="20.1" customHeight="1" spans="1:3">
      <c r="A312" s="282" t="s">
        <v>204</v>
      </c>
      <c r="B312" s="281"/>
      <c r="C312" s="276"/>
    </row>
    <row r="313" s="270" customFormat="1" ht="20.1" customHeight="1" spans="1:3">
      <c r="A313" s="282" t="s">
        <v>205</v>
      </c>
      <c r="B313" s="281"/>
      <c r="C313" s="276"/>
    </row>
    <row r="314" s="270" customFormat="1" ht="20.1" customHeight="1" spans="1:3">
      <c r="A314" s="282" t="s">
        <v>206</v>
      </c>
      <c r="B314" s="281"/>
      <c r="C314" s="276"/>
    </row>
    <row r="315" s="270" customFormat="1" ht="20.1" customHeight="1" spans="1:3">
      <c r="A315" s="282" t="s">
        <v>207</v>
      </c>
      <c r="B315" s="281"/>
      <c r="C315" s="276"/>
    </row>
    <row r="316" s="270" customFormat="1" ht="20.1" customHeight="1" spans="1:3">
      <c r="A316" s="282" t="s">
        <v>208</v>
      </c>
      <c r="B316" s="281"/>
      <c r="C316" s="276"/>
    </row>
    <row r="317" s="270" customFormat="1" ht="20.1" customHeight="1" spans="1:3">
      <c r="A317" s="282" t="s">
        <v>65</v>
      </c>
      <c r="B317" s="281"/>
      <c r="C317" s="276"/>
    </row>
    <row r="318" s="270" customFormat="1" ht="20.1" customHeight="1" spans="1:3">
      <c r="A318" s="282" t="s">
        <v>32</v>
      </c>
      <c r="B318" s="281"/>
      <c r="C318" s="276"/>
    </row>
    <row r="319" s="270" customFormat="1" ht="20.1" customHeight="1" spans="1:3">
      <c r="A319" s="280" t="s">
        <v>209</v>
      </c>
      <c r="B319" s="281"/>
      <c r="C319" s="276"/>
    </row>
    <row r="320" s="270" customFormat="1" ht="20.1" customHeight="1" spans="1:3">
      <c r="A320" s="283" t="s">
        <v>210</v>
      </c>
      <c r="B320" s="279">
        <f>SUM(B321:B329)</f>
        <v>0</v>
      </c>
      <c r="C320" s="276"/>
    </row>
    <row r="321" s="270" customFormat="1" ht="20.1" customHeight="1" spans="1:3">
      <c r="A321" s="280" t="s">
        <v>23</v>
      </c>
      <c r="B321" s="281"/>
      <c r="C321" s="276"/>
    </row>
    <row r="322" s="270" customFormat="1" ht="20.1" customHeight="1" spans="1:3">
      <c r="A322" s="282" t="s">
        <v>24</v>
      </c>
      <c r="B322" s="281"/>
      <c r="C322" s="276"/>
    </row>
    <row r="323" s="270" customFormat="1" ht="20.1" customHeight="1" spans="1:3">
      <c r="A323" s="282" t="s">
        <v>25</v>
      </c>
      <c r="B323" s="281"/>
      <c r="C323" s="276"/>
    </row>
    <row r="324" s="270" customFormat="1" ht="20.1" customHeight="1" spans="1:3">
      <c r="A324" s="282" t="s">
        <v>211</v>
      </c>
      <c r="B324" s="281"/>
      <c r="C324" s="276"/>
    </row>
    <row r="325" s="270" customFormat="1" ht="20.1" customHeight="1" spans="1:3">
      <c r="A325" s="276" t="s">
        <v>212</v>
      </c>
      <c r="B325" s="281"/>
      <c r="C325" s="276"/>
    </row>
    <row r="326" s="270" customFormat="1" ht="20.1" customHeight="1" spans="1:3">
      <c r="A326" s="280" t="s">
        <v>213</v>
      </c>
      <c r="B326" s="281"/>
      <c r="C326" s="276"/>
    </row>
    <row r="327" s="270" customFormat="1" ht="20.1" customHeight="1" spans="1:3">
      <c r="A327" s="280" t="s">
        <v>65</v>
      </c>
      <c r="B327" s="281"/>
      <c r="C327" s="276"/>
    </row>
    <row r="328" s="270" customFormat="1" ht="20.1" customHeight="1" spans="1:3">
      <c r="A328" s="280" t="s">
        <v>32</v>
      </c>
      <c r="B328" s="281"/>
      <c r="C328" s="276"/>
    </row>
    <row r="329" s="270" customFormat="1" ht="20.1" customHeight="1" spans="1:3">
      <c r="A329" s="280" t="s">
        <v>214</v>
      </c>
      <c r="B329" s="281"/>
      <c r="C329" s="276"/>
    </row>
    <row r="330" s="270" customFormat="1" ht="20.1" customHeight="1" spans="1:3">
      <c r="A330" s="282" t="s">
        <v>215</v>
      </c>
      <c r="B330" s="279">
        <f>SUM(B331:B339)</f>
        <v>0</v>
      </c>
      <c r="C330" s="276"/>
    </row>
    <row r="331" s="270" customFormat="1" ht="20.1" customHeight="1" spans="1:3">
      <c r="A331" s="282" t="s">
        <v>23</v>
      </c>
      <c r="B331" s="281"/>
      <c r="C331" s="276"/>
    </row>
    <row r="332" s="270" customFormat="1" ht="20.1" customHeight="1" spans="1:3">
      <c r="A332" s="282" t="s">
        <v>24</v>
      </c>
      <c r="B332" s="281"/>
      <c r="C332" s="276"/>
    </row>
    <row r="333" s="270" customFormat="1" ht="20.1" customHeight="1" spans="1:3">
      <c r="A333" s="280" t="s">
        <v>25</v>
      </c>
      <c r="B333" s="281"/>
      <c r="C333" s="276"/>
    </row>
    <row r="334" s="270" customFormat="1" ht="20.1" customHeight="1" spans="1:3">
      <c r="A334" s="280" t="s">
        <v>216</v>
      </c>
      <c r="B334" s="281"/>
      <c r="C334" s="276"/>
    </row>
    <row r="335" s="270" customFormat="1" ht="20.1" customHeight="1" spans="1:3">
      <c r="A335" s="280" t="s">
        <v>217</v>
      </c>
      <c r="B335" s="281"/>
      <c r="C335" s="276"/>
    </row>
    <row r="336" s="270" customFormat="1" ht="20.1" customHeight="1" spans="1:3">
      <c r="A336" s="282" t="s">
        <v>218</v>
      </c>
      <c r="B336" s="281"/>
      <c r="C336" s="276"/>
    </row>
    <row r="337" s="270" customFormat="1" ht="20.1" customHeight="1" spans="1:3">
      <c r="A337" s="282" t="s">
        <v>65</v>
      </c>
      <c r="B337" s="281"/>
      <c r="C337" s="276"/>
    </row>
    <row r="338" s="270" customFormat="1" ht="20.1" customHeight="1" spans="1:3">
      <c r="A338" s="282" t="s">
        <v>32</v>
      </c>
      <c r="B338" s="281"/>
      <c r="C338" s="276"/>
    </row>
    <row r="339" s="270" customFormat="1" ht="20.1" customHeight="1" spans="1:3">
      <c r="A339" s="282" t="s">
        <v>219</v>
      </c>
      <c r="B339" s="281"/>
      <c r="C339" s="276"/>
    </row>
    <row r="340" s="270" customFormat="1" ht="20.1" customHeight="1" spans="1:3">
      <c r="A340" s="276" t="s">
        <v>220</v>
      </c>
      <c r="B340" s="279">
        <f>SUM(B341:B347)</f>
        <v>0</v>
      </c>
      <c r="C340" s="276"/>
    </row>
    <row r="341" s="270" customFormat="1" ht="20.1" customHeight="1" spans="1:3">
      <c r="A341" s="280" t="s">
        <v>23</v>
      </c>
      <c r="B341" s="281"/>
      <c r="C341" s="276"/>
    </row>
    <row r="342" s="270" customFormat="1" ht="20.1" customHeight="1" spans="1:3">
      <c r="A342" s="280" t="s">
        <v>24</v>
      </c>
      <c r="B342" s="281"/>
      <c r="C342" s="276"/>
    </row>
    <row r="343" s="270" customFormat="1" ht="20.1" customHeight="1" spans="1:3">
      <c r="A343" s="283" t="s">
        <v>25</v>
      </c>
      <c r="B343" s="281"/>
      <c r="C343" s="276"/>
    </row>
    <row r="344" s="270" customFormat="1" ht="20.1" customHeight="1" spans="1:3">
      <c r="A344" s="286" t="s">
        <v>221</v>
      </c>
      <c r="B344" s="281"/>
      <c r="C344" s="276"/>
    </row>
    <row r="345" s="270" customFormat="1" ht="20.1" customHeight="1" spans="1:3">
      <c r="A345" s="282" t="s">
        <v>222</v>
      </c>
      <c r="B345" s="281"/>
      <c r="C345" s="276"/>
    </row>
    <row r="346" s="270" customFormat="1" ht="20.1" customHeight="1" spans="1:3">
      <c r="A346" s="282" t="s">
        <v>32</v>
      </c>
      <c r="B346" s="281"/>
      <c r="C346" s="276"/>
    </row>
    <row r="347" s="270" customFormat="1" ht="20.1" customHeight="1" spans="1:3">
      <c r="A347" s="280" t="s">
        <v>223</v>
      </c>
      <c r="B347" s="281"/>
      <c r="C347" s="276"/>
    </row>
    <row r="348" s="270" customFormat="1" ht="20.1" customHeight="1" spans="1:3">
      <c r="A348" s="280" t="s">
        <v>224</v>
      </c>
      <c r="B348" s="279">
        <f>SUM(B349:B353)</f>
        <v>0</v>
      </c>
      <c r="C348" s="276"/>
    </row>
    <row r="349" s="270" customFormat="1" ht="20.1" customHeight="1" spans="1:3">
      <c r="A349" s="280" t="s">
        <v>23</v>
      </c>
      <c r="B349" s="281"/>
      <c r="C349" s="276"/>
    </row>
    <row r="350" s="270" customFormat="1" ht="20.1" customHeight="1" spans="1:3">
      <c r="A350" s="282" t="s">
        <v>24</v>
      </c>
      <c r="B350" s="281"/>
      <c r="C350" s="276"/>
    </row>
    <row r="351" s="270" customFormat="1" ht="20.1" customHeight="1" spans="1:3">
      <c r="A351" s="280" t="s">
        <v>65</v>
      </c>
      <c r="B351" s="281"/>
      <c r="C351" s="276"/>
    </row>
    <row r="352" s="270" customFormat="1" ht="20.1" customHeight="1" spans="1:3">
      <c r="A352" s="282" t="s">
        <v>225</v>
      </c>
      <c r="B352" s="281"/>
      <c r="C352" s="276"/>
    </row>
    <row r="353" s="270" customFormat="1" ht="20.1" customHeight="1" spans="1:3">
      <c r="A353" s="280" t="s">
        <v>226</v>
      </c>
      <c r="B353" s="281"/>
      <c r="C353" s="276"/>
    </row>
    <row r="354" s="270" customFormat="1" ht="20.1" customHeight="1" spans="1:3">
      <c r="A354" s="280" t="s">
        <v>227</v>
      </c>
      <c r="B354" s="279">
        <f>SUM(B355)</f>
        <v>0</v>
      </c>
      <c r="C354" s="276"/>
    </row>
    <row r="355" s="270" customFormat="1" ht="20.1" customHeight="1" spans="1:3">
      <c r="A355" s="280" t="s">
        <v>228</v>
      </c>
      <c r="B355" s="281"/>
      <c r="C355" s="276"/>
    </row>
    <row r="356" s="270" customFormat="1" ht="20.1" customHeight="1" spans="1:3">
      <c r="A356" s="276" t="s">
        <v>229</v>
      </c>
      <c r="B356" s="295">
        <f>SUM(B357,B362,B371,B377,B383,B387,B391,B395,B401,B408)</f>
        <v>88357</v>
      </c>
      <c r="C356" s="276"/>
    </row>
    <row r="357" s="270" customFormat="1" ht="20.1" customHeight="1" spans="1:3">
      <c r="A357" s="282" t="s">
        <v>230</v>
      </c>
      <c r="B357" s="279">
        <f>SUM(B358:B361)</f>
        <v>4304</v>
      </c>
      <c r="C357" s="276"/>
    </row>
    <row r="358" s="270" customFormat="1" ht="20.1" customHeight="1" spans="1:3">
      <c r="A358" s="280" t="s">
        <v>23</v>
      </c>
      <c r="B358" s="281">
        <v>2321</v>
      </c>
      <c r="C358" s="276"/>
    </row>
    <row r="359" s="270" customFormat="1" ht="20.1" customHeight="1" spans="1:3">
      <c r="A359" s="280" t="s">
        <v>24</v>
      </c>
      <c r="B359" s="281">
        <v>158</v>
      </c>
      <c r="C359" s="276"/>
    </row>
    <row r="360" s="270" customFormat="1" ht="20.1" customHeight="1" spans="1:3">
      <c r="A360" s="280" t="s">
        <v>25</v>
      </c>
      <c r="B360" s="281"/>
      <c r="C360" s="276"/>
    </row>
    <row r="361" s="270" customFormat="1" ht="20.1" customHeight="1" spans="1:3">
      <c r="A361" s="286" t="s">
        <v>231</v>
      </c>
      <c r="B361" s="281">
        <v>1825</v>
      </c>
      <c r="C361" s="276"/>
    </row>
    <row r="362" s="270" customFormat="1" ht="20.1" customHeight="1" spans="1:3">
      <c r="A362" s="280" t="s">
        <v>232</v>
      </c>
      <c r="B362" s="279">
        <f>SUM(B363:B370)</f>
        <v>80368</v>
      </c>
      <c r="C362" s="276"/>
    </row>
    <row r="363" s="270" customFormat="1" ht="20.1" customHeight="1" spans="1:3">
      <c r="A363" s="280" t="s">
        <v>233</v>
      </c>
      <c r="B363" s="296">
        <v>1894</v>
      </c>
      <c r="C363" s="276"/>
    </row>
    <row r="364" s="270" customFormat="1" ht="20.1" customHeight="1" spans="1:3">
      <c r="A364" s="280" t="s">
        <v>234</v>
      </c>
      <c r="B364" s="296">
        <v>43736</v>
      </c>
      <c r="C364" s="276"/>
    </row>
    <row r="365" s="270" customFormat="1" ht="20.1" customHeight="1" spans="1:3">
      <c r="A365" s="282" t="s">
        <v>235</v>
      </c>
      <c r="B365" s="296">
        <v>9399</v>
      </c>
      <c r="C365" s="276"/>
    </row>
    <row r="366" s="270" customFormat="1" ht="20.1" customHeight="1" spans="1:3">
      <c r="A366" s="282" t="s">
        <v>236</v>
      </c>
      <c r="B366" s="296">
        <v>8709</v>
      </c>
      <c r="C366" s="276"/>
    </row>
    <row r="367" s="270" customFormat="1" ht="20.1" customHeight="1" spans="1:3">
      <c r="A367" s="282" t="s">
        <v>237</v>
      </c>
      <c r="B367" s="296">
        <v>81</v>
      </c>
      <c r="C367" s="276"/>
    </row>
    <row r="368" s="270" customFormat="1" ht="20.1" customHeight="1" spans="1:3">
      <c r="A368" s="280" t="s">
        <v>238</v>
      </c>
      <c r="B368" s="296"/>
      <c r="C368" s="276"/>
    </row>
    <row r="369" s="270" customFormat="1" ht="20.1" customHeight="1" spans="1:3">
      <c r="A369" s="280" t="s">
        <v>239</v>
      </c>
      <c r="B369" s="281"/>
      <c r="C369" s="276"/>
    </row>
    <row r="370" s="270" customFormat="1" ht="20.1" customHeight="1" spans="1:3">
      <c r="A370" s="280" t="s">
        <v>240</v>
      </c>
      <c r="B370" s="281">
        <v>16549</v>
      </c>
      <c r="C370" s="276"/>
    </row>
    <row r="371" s="270" customFormat="1" ht="20.1" customHeight="1" spans="1:3">
      <c r="A371" s="280" t="s">
        <v>241</v>
      </c>
      <c r="B371" s="279">
        <f>SUM(B372:B376)</f>
        <v>1833</v>
      </c>
      <c r="C371" s="276"/>
    </row>
    <row r="372" s="270" customFormat="1" ht="20.1" customHeight="1" spans="1:3">
      <c r="A372" s="280" t="s">
        <v>242</v>
      </c>
      <c r="B372" s="281"/>
      <c r="C372" s="276"/>
    </row>
    <row r="373" s="270" customFormat="1" ht="20.1" customHeight="1" spans="1:3">
      <c r="A373" s="280" t="s">
        <v>243</v>
      </c>
      <c r="B373" s="281">
        <v>1833</v>
      </c>
      <c r="C373" s="276"/>
    </row>
    <row r="374" s="270" customFormat="1" ht="20.1" customHeight="1" spans="1:3">
      <c r="A374" s="280" t="s">
        <v>244</v>
      </c>
      <c r="B374" s="281"/>
      <c r="C374" s="276"/>
    </row>
    <row r="375" s="270" customFormat="1" ht="20.1" customHeight="1" spans="1:3">
      <c r="A375" s="282" t="s">
        <v>245</v>
      </c>
      <c r="B375" s="281"/>
      <c r="C375" s="276"/>
    </row>
    <row r="376" s="270" customFormat="1" ht="20.1" customHeight="1" spans="1:3">
      <c r="A376" s="282" t="s">
        <v>246</v>
      </c>
      <c r="B376" s="281"/>
      <c r="C376" s="276"/>
    </row>
    <row r="377" s="270" customFormat="1" ht="20.1" customHeight="1" spans="1:3">
      <c r="A377" s="276" t="s">
        <v>247</v>
      </c>
      <c r="B377" s="279">
        <f>SUM(B378:B382)</f>
        <v>0</v>
      </c>
      <c r="C377" s="276"/>
    </row>
    <row r="378" s="270" customFormat="1" ht="20.1" customHeight="1" spans="1:3">
      <c r="A378" s="280" t="s">
        <v>248</v>
      </c>
      <c r="B378" s="281"/>
      <c r="C378" s="276"/>
    </row>
    <row r="379" s="270" customFormat="1" ht="20.1" customHeight="1" spans="1:3">
      <c r="A379" s="280" t="s">
        <v>249</v>
      </c>
      <c r="B379" s="281"/>
      <c r="C379" s="276"/>
    </row>
    <row r="380" s="270" customFormat="1" ht="20.1" customHeight="1" spans="1:3">
      <c r="A380" s="280" t="s">
        <v>250</v>
      </c>
      <c r="B380" s="281"/>
      <c r="C380" s="276"/>
    </row>
    <row r="381" s="270" customFormat="1" ht="20.1" customHeight="1" spans="1:3">
      <c r="A381" s="282" t="s">
        <v>251</v>
      </c>
      <c r="B381" s="281"/>
      <c r="C381" s="276"/>
    </row>
    <row r="382" s="270" customFormat="1" ht="20.1" customHeight="1" spans="1:3">
      <c r="A382" s="282" t="s">
        <v>252</v>
      </c>
      <c r="B382" s="281"/>
      <c r="C382" s="276"/>
    </row>
    <row r="383" s="270" customFormat="1" ht="20.1" customHeight="1" spans="1:3">
      <c r="A383" s="282" t="s">
        <v>253</v>
      </c>
      <c r="B383" s="279">
        <f>SUM(B384:B386)</f>
        <v>0</v>
      </c>
      <c r="C383" s="276"/>
    </row>
    <row r="384" s="270" customFormat="1" ht="20.1" customHeight="1" spans="1:3">
      <c r="A384" s="280" t="s">
        <v>254</v>
      </c>
      <c r="B384" s="281"/>
      <c r="C384" s="276"/>
    </row>
    <row r="385" s="270" customFormat="1" ht="20.1" customHeight="1" spans="1:3">
      <c r="A385" s="280" t="s">
        <v>255</v>
      </c>
      <c r="B385" s="281"/>
      <c r="C385" s="276"/>
    </row>
    <row r="386" s="270" customFormat="1" ht="20.1" customHeight="1" spans="1:3">
      <c r="A386" s="280" t="s">
        <v>256</v>
      </c>
      <c r="B386" s="281"/>
      <c r="C386" s="276"/>
    </row>
    <row r="387" s="270" customFormat="1" ht="20.1" customHeight="1" spans="1:3">
      <c r="A387" s="282" t="s">
        <v>257</v>
      </c>
      <c r="B387" s="279">
        <f>SUM(B388:B390)</f>
        <v>0</v>
      </c>
      <c r="C387" s="276"/>
    </row>
    <row r="388" s="270" customFormat="1" ht="20.1" customHeight="1" spans="1:3">
      <c r="A388" s="282" t="s">
        <v>258</v>
      </c>
      <c r="B388" s="281"/>
      <c r="C388" s="276"/>
    </row>
    <row r="389" s="270" customFormat="1" ht="20.1" customHeight="1" spans="1:3">
      <c r="A389" s="282" t="s">
        <v>259</v>
      </c>
      <c r="B389" s="281"/>
      <c r="C389" s="276"/>
    </row>
    <row r="390" s="270" customFormat="1" ht="20.1" customHeight="1" spans="1:3">
      <c r="A390" s="276" t="s">
        <v>260</v>
      </c>
      <c r="B390" s="281"/>
      <c r="C390" s="276"/>
    </row>
    <row r="391" s="270" customFormat="1" ht="20.1" customHeight="1" spans="1:3">
      <c r="A391" s="280" t="s">
        <v>261</v>
      </c>
      <c r="B391" s="279">
        <f>SUM(B392:B394)</f>
        <v>0</v>
      </c>
      <c r="C391" s="276"/>
    </row>
    <row r="392" s="270" customFormat="1" ht="20.1" customHeight="1" spans="1:3">
      <c r="A392" s="280" t="s">
        <v>262</v>
      </c>
      <c r="B392" s="281"/>
      <c r="C392" s="276"/>
    </row>
    <row r="393" s="270" customFormat="1" ht="20.1" customHeight="1" spans="1:3">
      <c r="A393" s="280" t="s">
        <v>263</v>
      </c>
      <c r="B393" s="281"/>
      <c r="C393" s="276"/>
    </row>
    <row r="394" s="270" customFormat="1" ht="20.1" customHeight="1" spans="1:3">
      <c r="A394" s="282" t="s">
        <v>264</v>
      </c>
      <c r="B394" s="281"/>
      <c r="C394" s="276"/>
    </row>
    <row r="395" s="270" customFormat="1" ht="20.1" customHeight="1" spans="1:3">
      <c r="A395" s="282" t="s">
        <v>265</v>
      </c>
      <c r="B395" s="279">
        <f>SUM(B396:B400)</f>
        <v>878</v>
      </c>
      <c r="C395" s="276"/>
    </row>
    <row r="396" s="270" customFormat="1" ht="20.1" customHeight="1" spans="1:3">
      <c r="A396" s="282" t="s">
        <v>266</v>
      </c>
      <c r="B396" s="281">
        <v>535</v>
      </c>
      <c r="C396" s="276"/>
    </row>
    <row r="397" s="270" customFormat="1" ht="20.1" customHeight="1" spans="1:3">
      <c r="A397" s="280" t="s">
        <v>267</v>
      </c>
      <c r="B397" s="281">
        <v>343</v>
      </c>
      <c r="C397" s="276"/>
    </row>
    <row r="398" s="270" customFormat="1" ht="20.1" customHeight="1" spans="1:3">
      <c r="A398" s="280" t="s">
        <v>268</v>
      </c>
      <c r="B398" s="281"/>
      <c r="C398" s="276"/>
    </row>
    <row r="399" s="270" customFormat="1" ht="20.1" customHeight="1" spans="1:3">
      <c r="A399" s="280" t="s">
        <v>269</v>
      </c>
      <c r="B399" s="281"/>
      <c r="C399" s="276"/>
    </row>
    <row r="400" s="270" customFormat="1" ht="20.1" customHeight="1" spans="1:3">
      <c r="A400" s="280" t="s">
        <v>270</v>
      </c>
      <c r="B400" s="281"/>
      <c r="C400" s="276"/>
    </row>
    <row r="401" s="270" customFormat="1" ht="20.1" customHeight="1" spans="1:3">
      <c r="A401" s="280" t="s">
        <v>271</v>
      </c>
      <c r="B401" s="279">
        <f>SUM(B402:B407)</f>
        <v>974</v>
      </c>
      <c r="C401" s="276"/>
    </row>
    <row r="402" s="270" customFormat="1" ht="20.1" customHeight="1" spans="1:3">
      <c r="A402" s="282" t="s">
        <v>272</v>
      </c>
      <c r="B402" s="281">
        <v>974</v>
      </c>
      <c r="C402" s="276"/>
    </row>
    <row r="403" s="270" customFormat="1" ht="20.1" customHeight="1" spans="1:3">
      <c r="A403" s="282" t="s">
        <v>273</v>
      </c>
      <c r="B403" s="281"/>
      <c r="C403" s="276"/>
    </row>
    <row r="404" s="270" customFormat="1" ht="20.1" customHeight="1" spans="1:3">
      <c r="A404" s="282" t="s">
        <v>274</v>
      </c>
      <c r="B404" s="281"/>
      <c r="C404" s="276"/>
    </row>
    <row r="405" s="270" customFormat="1" ht="20.1" customHeight="1" spans="1:3">
      <c r="A405" s="276" t="s">
        <v>275</v>
      </c>
      <c r="B405" s="281"/>
      <c r="C405" s="276"/>
    </row>
    <row r="406" s="270" customFormat="1" ht="20.1" customHeight="1" spans="1:3">
      <c r="A406" s="280" t="s">
        <v>276</v>
      </c>
      <c r="B406" s="281"/>
      <c r="C406" s="276"/>
    </row>
    <row r="407" s="270" customFormat="1" ht="20.1" customHeight="1" spans="1:3">
      <c r="A407" s="280" t="s">
        <v>277</v>
      </c>
      <c r="B407" s="281"/>
      <c r="C407" s="276"/>
    </row>
    <row r="408" s="270" customFormat="1" ht="20.1" customHeight="1" spans="1:3">
      <c r="A408" s="280" t="s">
        <v>278</v>
      </c>
      <c r="B408" s="281"/>
      <c r="C408" s="276"/>
    </row>
    <row r="409" s="270" customFormat="1" ht="20.1" customHeight="1" spans="1:3">
      <c r="A409" s="276" t="s">
        <v>279</v>
      </c>
      <c r="B409" s="295">
        <f>SUM(B410,B415,B423,B429,B433,B438,B443,B450,B454,B458)</f>
        <v>4222</v>
      </c>
      <c r="C409" s="276"/>
    </row>
    <row r="410" s="270" customFormat="1" ht="20.1" customHeight="1" spans="1:3">
      <c r="A410" s="282" t="s">
        <v>280</v>
      </c>
      <c r="B410" s="279">
        <f>SUM(B411:B414)</f>
        <v>4123</v>
      </c>
      <c r="C410" s="276"/>
    </row>
    <row r="411" s="270" customFormat="1" ht="20.1" customHeight="1" spans="1:3">
      <c r="A411" s="280" t="s">
        <v>23</v>
      </c>
      <c r="B411" s="281">
        <v>77</v>
      </c>
      <c r="C411" s="276"/>
    </row>
    <row r="412" s="270" customFormat="1" ht="20.1" customHeight="1" spans="1:3">
      <c r="A412" s="280" t="s">
        <v>24</v>
      </c>
      <c r="B412" s="281">
        <v>4046</v>
      </c>
      <c r="C412" s="276"/>
    </row>
    <row r="413" s="270" customFormat="1" ht="20.1" customHeight="1" spans="1:3">
      <c r="A413" s="280" t="s">
        <v>25</v>
      </c>
      <c r="B413" s="281"/>
      <c r="C413" s="276"/>
    </row>
    <row r="414" s="270" customFormat="1" ht="20.1" customHeight="1" spans="1:3">
      <c r="A414" s="282" t="s">
        <v>281</v>
      </c>
      <c r="B414" s="281"/>
      <c r="C414" s="276"/>
    </row>
    <row r="415" s="270" customFormat="1" ht="20.1" customHeight="1" spans="1:3">
      <c r="A415" s="280" t="s">
        <v>282</v>
      </c>
      <c r="B415" s="279">
        <f>SUM(B416:B422)</f>
        <v>0</v>
      </c>
      <c r="C415" s="276"/>
    </row>
    <row r="416" s="270" customFormat="1" ht="20.1" customHeight="1" spans="1:3">
      <c r="A416" s="280" t="s">
        <v>283</v>
      </c>
      <c r="B416" s="281"/>
      <c r="C416" s="276"/>
    </row>
    <row r="417" s="270" customFormat="1" ht="20.1" customHeight="1" spans="1:3">
      <c r="A417" s="276" t="s">
        <v>284</v>
      </c>
      <c r="B417" s="281"/>
      <c r="C417" s="276"/>
    </row>
    <row r="418" s="270" customFormat="1" ht="20.1" customHeight="1" spans="1:3">
      <c r="A418" s="280" t="s">
        <v>285</v>
      </c>
      <c r="B418" s="281"/>
      <c r="C418" s="276"/>
    </row>
    <row r="419" s="270" customFormat="1" ht="20.1" customHeight="1" spans="1:3">
      <c r="A419" s="280" t="s">
        <v>286</v>
      </c>
      <c r="B419" s="281"/>
      <c r="C419" s="276"/>
    </row>
    <row r="420" s="270" customFormat="1" ht="20.1" customHeight="1" spans="1:3">
      <c r="A420" s="280" t="s">
        <v>287</v>
      </c>
      <c r="B420" s="281"/>
      <c r="C420" s="276"/>
    </row>
    <row r="421" s="270" customFormat="1" ht="20.1" customHeight="1" spans="1:3">
      <c r="A421" s="282" t="s">
        <v>288</v>
      </c>
      <c r="B421" s="281"/>
      <c r="C421" s="276"/>
    </row>
    <row r="422" s="270" customFormat="1" ht="20.1" customHeight="1" spans="1:3">
      <c r="A422" s="282" t="s">
        <v>289</v>
      </c>
      <c r="B422" s="281"/>
      <c r="C422" s="276"/>
    </row>
    <row r="423" s="270" customFormat="1" ht="20.1" customHeight="1" spans="1:3">
      <c r="A423" s="282" t="s">
        <v>290</v>
      </c>
      <c r="B423" s="279">
        <f>SUM(B424:B428)</f>
        <v>0</v>
      </c>
      <c r="C423" s="276"/>
    </row>
    <row r="424" s="270" customFormat="1" ht="20.1" customHeight="1" spans="1:3">
      <c r="A424" s="280" t="s">
        <v>283</v>
      </c>
      <c r="B424" s="281"/>
      <c r="C424" s="276"/>
    </row>
    <row r="425" s="270" customFormat="1" ht="20.1" customHeight="1" spans="1:3">
      <c r="A425" s="280" t="s">
        <v>291</v>
      </c>
      <c r="B425" s="281"/>
      <c r="C425" s="276"/>
    </row>
    <row r="426" s="270" customFormat="1" ht="20.1" customHeight="1" spans="1:3">
      <c r="A426" s="280" t="s">
        <v>292</v>
      </c>
      <c r="B426" s="281"/>
      <c r="C426" s="276"/>
    </row>
    <row r="427" s="270" customFormat="1" ht="20.1" customHeight="1" spans="1:3">
      <c r="A427" s="282" t="s">
        <v>293</v>
      </c>
      <c r="B427" s="281"/>
      <c r="C427" s="276"/>
    </row>
    <row r="428" s="270" customFormat="1" ht="20.1" customHeight="1" spans="1:3">
      <c r="A428" s="282" t="s">
        <v>294</v>
      </c>
      <c r="B428" s="281"/>
      <c r="C428" s="276"/>
    </row>
    <row r="429" s="270" customFormat="1" ht="20.1" customHeight="1" spans="1:3">
      <c r="A429" s="282" t="s">
        <v>295</v>
      </c>
      <c r="B429" s="279">
        <f>SUM(B430:B432)</f>
        <v>0</v>
      </c>
      <c r="C429" s="276"/>
    </row>
    <row r="430" s="270" customFormat="1" ht="20.1" customHeight="1" spans="1:3">
      <c r="A430" s="276" t="s">
        <v>283</v>
      </c>
      <c r="B430" s="281"/>
      <c r="C430" s="276"/>
    </row>
    <row r="431" s="270" customFormat="1" ht="20.1" customHeight="1" spans="1:3">
      <c r="A431" s="280" t="s">
        <v>296</v>
      </c>
      <c r="B431" s="281"/>
      <c r="C431" s="276"/>
    </row>
    <row r="432" s="270" customFormat="1" ht="20.1" customHeight="1" spans="1:3">
      <c r="A432" s="282" t="s">
        <v>297</v>
      </c>
      <c r="B432" s="281"/>
      <c r="C432" s="276"/>
    </row>
    <row r="433" s="270" customFormat="1" ht="20.1" customHeight="1" spans="1:3">
      <c r="A433" s="282" t="s">
        <v>298</v>
      </c>
      <c r="B433" s="279">
        <f>SUM(B434:B437)</f>
        <v>0</v>
      </c>
      <c r="C433" s="276"/>
    </row>
    <row r="434" s="270" customFormat="1" ht="20.1" customHeight="1" spans="1:3">
      <c r="A434" s="282" t="s">
        <v>283</v>
      </c>
      <c r="B434" s="281"/>
      <c r="C434" s="276"/>
    </row>
    <row r="435" s="270" customFormat="1" ht="20.1" customHeight="1" spans="1:3">
      <c r="A435" s="280" t="s">
        <v>299</v>
      </c>
      <c r="B435" s="281"/>
      <c r="C435" s="276"/>
    </row>
    <row r="436" s="270" customFormat="1" ht="20.1" customHeight="1" spans="1:3">
      <c r="A436" s="280" t="s">
        <v>300</v>
      </c>
      <c r="B436" s="281"/>
      <c r="C436" s="276"/>
    </row>
    <row r="437" s="270" customFormat="1" ht="20.1" customHeight="1" spans="1:3">
      <c r="A437" s="280" t="s">
        <v>301</v>
      </c>
      <c r="B437" s="281"/>
      <c r="C437" s="276"/>
    </row>
    <row r="438" s="270" customFormat="1" ht="20.1" customHeight="1" spans="1:3">
      <c r="A438" s="282" t="s">
        <v>302</v>
      </c>
      <c r="B438" s="279">
        <f>SUM(B439:B442)</f>
        <v>0</v>
      </c>
      <c r="C438" s="276"/>
    </row>
    <row r="439" s="270" customFormat="1" ht="20.1" customHeight="1" spans="1:3">
      <c r="A439" s="282" t="s">
        <v>303</v>
      </c>
      <c r="B439" s="281"/>
      <c r="C439" s="276"/>
    </row>
    <row r="440" s="270" customFormat="1" ht="20.1" customHeight="1" spans="1:3">
      <c r="A440" s="282" t="s">
        <v>304</v>
      </c>
      <c r="B440" s="281"/>
      <c r="C440" s="276"/>
    </row>
    <row r="441" s="270" customFormat="1" ht="20.1" customHeight="1" spans="1:3">
      <c r="A441" s="282" t="s">
        <v>305</v>
      </c>
      <c r="B441" s="281"/>
      <c r="C441" s="276"/>
    </row>
    <row r="442" s="270" customFormat="1" ht="20.1" customHeight="1" spans="1:3">
      <c r="A442" s="282" t="s">
        <v>306</v>
      </c>
      <c r="B442" s="281"/>
      <c r="C442" s="276"/>
    </row>
    <row r="443" s="270" customFormat="1" ht="20.1" customHeight="1" spans="1:3">
      <c r="A443" s="280" t="s">
        <v>307</v>
      </c>
      <c r="B443" s="279">
        <f>SUM(B444:B449)</f>
        <v>99</v>
      </c>
      <c r="C443" s="276"/>
    </row>
    <row r="444" s="270" customFormat="1" ht="20.1" customHeight="1" spans="1:3">
      <c r="A444" s="280" t="s">
        <v>283</v>
      </c>
      <c r="B444" s="281">
        <v>89</v>
      </c>
      <c r="C444" s="276"/>
    </row>
    <row r="445" s="270" customFormat="1" ht="20.1" customHeight="1" spans="1:3">
      <c r="A445" s="282" t="s">
        <v>308</v>
      </c>
      <c r="B445" s="281">
        <v>10</v>
      </c>
      <c r="C445" s="276"/>
    </row>
    <row r="446" s="270" customFormat="1" ht="20.1" customHeight="1" spans="1:3">
      <c r="A446" s="282" t="s">
        <v>309</v>
      </c>
      <c r="B446" s="281"/>
      <c r="C446" s="276"/>
    </row>
    <row r="447" s="270" customFormat="1" ht="20.1" customHeight="1" spans="1:3">
      <c r="A447" s="282" t="s">
        <v>310</v>
      </c>
      <c r="B447" s="281"/>
      <c r="C447" s="276"/>
    </row>
    <row r="448" s="270" customFormat="1" ht="20.1" customHeight="1" spans="1:3">
      <c r="A448" s="280" t="s">
        <v>311</v>
      </c>
      <c r="B448" s="281"/>
      <c r="C448" s="276"/>
    </row>
    <row r="449" s="270" customFormat="1" ht="20.1" customHeight="1" spans="1:3">
      <c r="A449" s="280" t="s">
        <v>312</v>
      </c>
      <c r="B449" s="281"/>
      <c r="C449" s="276"/>
    </row>
    <row r="450" s="270" customFormat="1" ht="20.1" customHeight="1" spans="1:3">
      <c r="A450" s="280" t="s">
        <v>313</v>
      </c>
      <c r="B450" s="279">
        <f>SUM(B451:B453)</f>
        <v>0</v>
      </c>
      <c r="C450" s="276"/>
    </row>
    <row r="451" s="270" customFormat="1" ht="20.1" customHeight="1" spans="1:3">
      <c r="A451" s="282" t="s">
        <v>314</v>
      </c>
      <c r="B451" s="281"/>
      <c r="C451" s="276"/>
    </row>
    <row r="452" s="270" customFormat="1" ht="20.1" customHeight="1" spans="1:3">
      <c r="A452" s="282" t="s">
        <v>315</v>
      </c>
      <c r="B452" s="281"/>
      <c r="C452" s="276"/>
    </row>
    <row r="453" s="270" customFormat="1" ht="20.1" customHeight="1" spans="1:3">
      <c r="A453" s="282" t="s">
        <v>316</v>
      </c>
      <c r="B453" s="281"/>
      <c r="C453" s="276"/>
    </row>
    <row r="454" s="270" customFormat="1" ht="20.1" customHeight="1" spans="1:3">
      <c r="A454" s="276" t="s">
        <v>317</v>
      </c>
      <c r="B454" s="279">
        <f>SUM(B455:B457)</f>
        <v>0</v>
      </c>
      <c r="C454" s="276"/>
    </row>
    <row r="455" s="270" customFormat="1" ht="20.1" customHeight="1" spans="1:3">
      <c r="A455" s="282" t="s">
        <v>318</v>
      </c>
      <c r="B455" s="281"/>
      <c r="C455" s="276"/>
    </row>
    <row r="456" s="270" customFormat="1" ht="20.1" customHeight="1" spans="1:3">
      <c r="A456" s="282" t="s">
        <v>319</v>
      </c>
      <c r="B456" s="281"/>
      <c r="C456" s="276"/>
    </row>
    <row r="457" s="270" customFormat="1" ht="20.1" customHeight="1" spans="1:3">
      <c r="A457" s="282" t="s">
        <v>320</v>
      </c>
      <c r="B457" s="281"/>
      <c r="C457" s="276"/>
    </row>
    <row r="458" s="270" customFormat="1" ht="20.1" customHeight="1" spans="1:3">
      <c r="A458" s="280" t="s">
        <v>321</v>
      </c>
      <c r="B458" s="279">
        <f>SUM(B459:B462)</f>
        <v>0</v>
      </c>
      <c r="C458" s="276"/>
    </row>
    <row r="459" s="270" customFormat="1" ht="20.1" customHeight="1" spans="1:3">
      <c r="A459" s="280" t="s">
        <v>322</v>
      </c>
      <c r="B459" s="281"/>
      <c r="C459" s="276"/>
    </row>
    <row r="460" s="270" customFormat="1" ht="20.1" customHeight="1" spans="1:3">
      <c r="A460" s="282" t="s">
        <v>323</v>
      </c>
      <c r="B460" s="281"/>
      <c r="C460" s="276"/>
    </row>
    <row r="461" s="270" customFormat="1" ht="20.1" customHeight="1" spans="1:3">
      <c r="A461" s="282" t="s">
        <v>324</v>
      </c>
      <c r="B461" s="281"/>
      <c r="C461" s="276"/>
    </row>
    <row r="462" s="270" customFormat="1" ht="20.1" customHeight="1" spans="1:3">
      <c r="A462" s="282" t="s">
        <v>325</v>
      </c>
      <c r="B462" s="281"/>
      <c r="C462" s="276"/>
    </row>
    <row r="463" s="270" customFormat="1" ht="20.1" customHeight="1" spans="1:3">
      <c r="A463" s="276" t="s">
        <v>326</v>
      </c>
      <c r="B463" s="295">
        <f>SUM(B464,B480,B488,B499,B508,B516)</f>
        <v>1765</v>
      </c>
      <c r="C463" s="276"/>
    </row>
    <row r="464" s="270" customFormat="1" ht="20.1" customHeight="1" spans="1:3">
      <c r="A464" s="276" t="s">
        <v>327</v>
      </c>
      <c r="B464" s="279">
        <f>SUM(B465:B479)</f>
        <v>914</v>
      </c>
      <c r="C464" s="276"/>
    </row>
    <row r="465" s="270" customFormat="1" ht="20.1" customHeight="1" spans="1:3">
      <c r="A465" s="276" t="s">
        <v>23</v>
      </c>
      <c r="B465" s="281">
        <v>583</v>
      </c>
      <c r="C465" s="276"/>
    </row>
    <row r="466" s="270" customFormat="1" ht="20.1" customHeight="1" spans="1:3">
      <c r="A466" s="276" t="s">
        <v>24</v>
      </c>
      <c r="B466" s="281">
        <v>331</v>
      </c>
      <c r="C466" s="276"/>
    </row>
    <row r="467" s="270" customFormat="1" ht="20.1" customHeight="1" spans="1:3">
      <c r="A467" s="276" t="s">
        <v>25</v>
      </c>
      <c r="B467" s="281"/>
      <c r="C467" s="276"/>
    </row>
    <row r="468" s="270" customFormat="1" ht="20.1" customHeight="1" spans="1:3">
      <c r="A468" s="276" t="s">
        <v>328</v>
      </c>
      <c r="B468" s="281"/>
      <c r="C468" s="276"/>
    </row>
    <row r="469" s="270" customFormat="1" ht="20.1" customHeight="1" spans="1:3">
      <c r="A469" s="276" t="s">
        <v>329</v>
      </c>
      <c r="B469" s="281"/>
      <c r="C469" s="276"/>
    </row>
    <row r="470" s="270" customFormat="1" ht="20.1" customHeight="1" spans="1:3">
      <c r="A470" s="276" t="s">
        <v>330</v>
      </c>
      <c r="B470" s="281"/>
      <c r="C470" s="276"/>
    </row>
    <row r="471" s="270" customFormat="1" ht="20.1" customHeight="1" spans="1:3">
      <c r="A471" s="276" t="s">
        <v>331</v>
      </c>
      <c r="B471" s="281"/>
      <c r="C471" s="276"/>
    </row>
    <row r="472" s="270" customFormat="1" ht="20.1" customHeight="1" spans="1:3">
      <c r="A472" s="276" t="s">
        <v>332</v>
      </c>
      <c r="B472" s="281"/>
      <c r="C472" s="276"/>
    </row>
    <row r="473" s="270" customFormat="1" ht="20.1" customHeight="1" spans="1:3">
      <c r="A473" s="276" t="s">
        <v>333</v>
      </c>
      <c r="B473" s="281"/>
      <c r="C473" s="276"/>
    </row>
    <row r="474" s="270" customFormat="1" ht="20.1" customHeight="1" spans="1:3">
      <c r="A474" s="276" t="s">
        <v>334</v>
      </c>
      <c r="B474" s="281"/>
      <c r="C474" s="276"/>
    </row>
    <row r="475" s="270" customFormat="1" ht="20.1" customHeight="1" spans="1:3">
      <c r="A475" s="276" t="s">
        <v>335</v>
      </c>
      <c r="B475" s="281"/>
      <c r="C475" s="276"/>
    </row>
    <row r="476" s="270" customFormat="1" ht="20.1" customHeight="1" spans="1:3">
      <c r="A476" s="276" t="s">
        <v>336</v>
      </c>
      <c r="B476" s="281"/>
      <c r="C476" s="276"/>
    </row>
    <row r="477" s="270" customFormat="1" ht="20.1" customHeight="1" spans="1:3">
      <c r="A477" s="276" t="s">
        <v>337</v>
      </c>
      <c r="B477" s="281"/>
      <c r="C477" s="276"/>
    </row>
    <row r="478" s="270" customFormat="1" ht="20.1" customHeight="1" spans="1:3">
      <c r="A478" s="276" t="s">
        <v>338</v>
      </c>
      <c r="B478" s="281"/>
      <c r="C478" s="276"/>
    </row>
    <row r="479" s="270" customFormat="1" ht="20.1" customHeight="1" spans="1:3">
      <c r="A479" s="276" t="s">
        <v>339</v>
      </c>
      <c r="B479" s="281"/>
      <c r="C479" s="276"/>
    </row>
    <row r="480" s="270" customFormat="1" ht="20.1" customHeight="1" spans="1:3">
      <c r="A480" s="276" t="s">
        <v>340</v>
      </c>
      <c r="B480" s="279">
        <f>SUM(B481:B487)</f>
        <v>0</v>
      </c>
      <c r="C480" s="276"/>
    </row>
    <row r="481" s="270" customFormat="1" ht="20.1" customHeight="1" spans="1:3">
      <c r="A481" s="276" t="s">
        <v>23</v>
      </c>
      <c r="B481" s="281"/>
      <c r="C481" s="276"/>
    </row>
    <row r="482" s="270" customFormat="1" ht="20.1" customHeight="1" spans="1:3">
      <c r="A482" s="276" t="s">
        <v>24</v>
      </c>
      <c r="B482" s="281"/>
      <c r="C482" s="276"/>
    </row>
    <row r="483" s="270" customFormat="1" ht="20.1" customHeight="1" spans="1:3">
      <c r="A483" s="276" t="s">
        <v>25</v>
      </c>
      <c r="B483" s="281"/>
      <c r="C483" s="276"/>
    </row>
    <row r="484" s="270" customFormat="1" ht="20.1" customHeight="1" spans="1:3">
      <c r="A484" s="276" t="s">
        <v>341</v>
      </c>
      <c r="B484" s="281"/>
      <c r="C484" s="276"/>
    </row>
    <row r="485" s="270" customFormat="1" ht="20.1" customHeight="1" spans="1:3">
      <c r="A485" s="276" t="s">
        <v>342</v>
      </c>
      <c r="B485" s="281"/>
      <c r="C485" s="276"/>
    </row>
    <row r="486" s="270" customFormat="1" ht="20.1" customHeight="1" spans="1:3">
      <c r="A486" s="276" t="s">
        <v>343</v>
      </c>
      <c r="B486" s="281"/>
      <c r="C486" s="276"/>
    </row>
    <row r="487" s="270" customFormat="1" ht="20.1" customHeight="1" spans="1:3">
      <c r="A487" s="276" t="s">
        <v>344</v>
      </c>
      <c r="B487" s="281"/>
      <c r="C487" s="276"/>
    </row>
    <row r="488" s="270" customFormat="1" ht="20.1" customHeight="1" spans="1:3">
      <c r="A488" s="276" t="s">
        <v>345</v>
      </c>
      <c r="B488" s="279">
        <f>SUM(B489:B498)</f>
        <v>161</v>
      </c>
      <c r="C488" s="276"/>
    </row>
    <row r="489" s="270" customFormat="1" ht="20.1" customHeight="1" spans="1:3">
      <c r="A489" s="276" t="s">
        <v>23</v>
      </c>
      <c r="B489" s="281">
        <v>85</v>
      </c>
      <c r="C489" s="276"/>
    </row>
    <row r="490" s="270" customFormat="1" ht="20.1" customHeight="1" spans="1:3">
      <c r="A490" s="276" t="s">
        <v>24</v>
      </c>
      <c r="B490" s="281">
        <v>76</v>
      </c>
      <c r="C490" s="276"/>
    </row>
    <row r="491" s="270" customFormat="1" ht="20.1" customHeight="1" spans="1:3">
      <c r="A491" s="276" t="s">
        <v>25</v>
      </c>
      <c r="B491" s="281"/>
      <c r="C491" s="276"/>
    </row>
    <row r="492" s="270" customFormat="1" ht="20.1" customHeight="1" spans="1:3">
      <c r="A492" s="276" t="s">
        <v>346</v>
      </c>
      <c r="B492" s="281"/>
      <c r="C492" s="276"/>
    </row>
    <row r="493" s="270" customFormat="1" ht="20.1" customHeight="1" spans="1:3">
      <c r="A493" s="276" t="s">
        <v>347</v>
      </c>
      <c r="B493" s="281"/>
      <c r="C493" s="276"/>
    </row>
    <row r="494" s="270" customFormat="1" ht="20.1" customHeight="1" spans="1:3">
      <c r="A494" s="276" t="s">
        <v>348</v>
      </c>
      <c r="B494" s="281"/>
      <c r="C494" s="276"/>
    </row>
    <row r="495" s="270" customFormat="1" ht="20.1" customHeight="1" spans="1:3">
      <c r="A495" s="276" t="s">
        <v>349</v>
      </c>
      <c r="B495" s="281"/>
      <c r="C495" s="276"/>
    </row>
    <row r="496" s="270" customFormat="1" ht="20.1" customHeight="1" spans="1:3">
      <c r="A496" s="276" t="s">
        <v>350</v>
      </c>
      <c r="B496" s="281"/>
      <c r="C496" s="276"/>
    </row>
    <row r="497" s="270" customFormat="1" ht="20.1" customHeight="1" spans="1:3">
      <c r="A497" s="276" t="s">
        <v>351</v>
      </c>
      <c r="B497" s="281"/>
      <c r="C497" s="276"/>
    </row>
    <row r="498" s="270" customFormat="1" ht="20.1" customHeight="1" spans="1:3">
      <c r="A498" s="276" t="s">
        <v>352</v>
      </c>
      <c r="B498" s="281"/>
      <c r="C498" s="276"/>
    </row>
    <row r="499" s="270" customFormat="1" ht="20.1" customHeight="1" spans="1:3">
      <c r="A499" s="276" t="s">
        <v>353</v>
      </c>
      <c r="B499" s="279">
        <f>SUM(B500:B507)</f>
        <v>0</v>
      </c>
      <c r="C499" s="276"/>
    </row>
    <row r="500" s="270" customFormat="1" ht="20.1" customHeight="1" spans="1:3">
      <c r="A500" s="276" t="s">
        <v>23</v>
      </c>
      <c r="B500" s="281"/>
      <c r="C500" s="276"/>
    </row>
    <row r="501" s="270" customFormat="1" ht="20.1" customHeight="1" spans="1:3">
      <c r="A501" s="276" t="s">
        <v>354</v>
      </c>
      <c r="B501" s="281"/>
      <c r="C501" s="276"/>
    </row>
    <row r="502" s="270" customFormat="1" ht="20.1" customHeight="1" spans="1:3">
      <c r="A502" s="276" t="s">
        <v>25</v>
      </c>
      <c r="B502" s="281"/>
      <c r="C502" s="276"/>
    </row>
    <row r="503" s="270" customFormat="1" ht="20.1" customHeight="1" spans="1:3">
      <c r="A503" s="276" t="s">
        <v>355</v>
      </c>
      <c r="B503" s="281"/>
      <c r="C503" s="276"/>
    </row>
    <row r="504" s="270" customFormat="1" ht="20.1" customHeight="1" spans="1:3">
      <c r="A504" s="276" t="s">
        <v>356</v>
      </c>
      <c r="B504" s="281"/>
      <c r="C504" s="276"/>
    </row>
    <row r="505" s="270" customFormat="1" ht="20.1" customHeight="1" spans="1:3">
      <c r="A505" s="276" t="s">
        <v>357</v>
      </c>
      <c r="B505" s="281"/>
      <c r="C505" s="276"/>
    </row>
    <row r="506" s="270" customFormat="1" ht="20.1" customHeight="1" spans="1:3">
      <c r="A506" s="276" t="s">
        <v>358</v>
      </c>
      <c r="B506" s="281"/>
      <c r="C506" s="276"/>
    </row>
    <row r="507" s="270" customFormat="1" ht="20.1" customHeight="1" spans="1:3">
      <c r="A507" s="276" t="s">
        <v>359</v>
      </c>
      <c r="B507" s="281"/>
      <c r="C507" s="276"/>
    </row>
    <row r="508" s="270" customFormat="1" ht="20.1" customHeight="1" spans="1:3">
      <c r="A508" s="276" t="s">
        <v>360</v>
      </c>
      <c r="B508" s="279">
        <f>SUM(B509:B515)</f>
        <v>690</v>
      </c>
      <c r="C508" s="276"/>
    </row>
    <row r="509" s="270" customFormat="1" ht="20.1" customHeight="1" spans="1:3">
      <c r="A509" s="276" t="s">
        <v>23</v>
      </c>
      <c r="B509" s="281">
        <v>341</v>
      </c>
      <c r="C509" s="276"/>
    </row>
    <row r="510" s="270" customFormat="1" ht="20.1" customHeight="1" spans="1:3">
      <c r="A510" s="276" t="s">
        <v>24</v>
      </c>
      <c r="B510" s="281">
        <v>349</v>
      </c>
      <c r="C510" s="276"/>
    </row>
    <row r="511" s="270" customFormat="1" ht="20.1" customHeight="1" spans="1:3">
      <c r="A511" s="276" t="s">
        <v>25</v>
      </c>
      <c r="B511" s="281"/>
      <c r="C511" s="276"/>
    </row>
    <row r="512" s="270" customFormat="1" ht="20.1" customHeight="1" spans="1:3">
      <c r="A512" s="276" t="s">
        <v>361</v>
      </c>
      <c r="B512" s="281"/>
      <c r="C512" s="276"/>
    </row>
    <row r="513" s="270" customFormat="1" ht="20.1" customHeight="1" spans="1:3">
      <c r="A513" s="276" t="s">
        <v>362</v>
      </c>
      <c r="B513" s="281"/>
      <c r="C513" s="276"/>
    </row>
    <row r="514" s="270" customFormat="1" ht="20.1" customHeight="1" spans="1:3">
      <c r="A514" s="276" t="s">
        <v>363</v>
      </c>
      <c r="B514" s="281"/>
      <c r="C514" s="276"/>
    </row>
    <row r="515" s="270" customFormat="1" ht="20.1" customHeight="1" spans="1:3">
      <c r="A515" s="276" t="s">
        <v>364</v>
      </c>
      <c r="B515" s="281"/>
      <c r="C515" s="276"/>
    </row>
    <row r="516" s="270" customFormat="1" ht="20.1" customHeight="1" spans="1:3">
      <c r="A516" s="276" t="s">
        <v>365</v>
      </c>
      <c r="B516" s="279">
        <f>SUM(B517:B519)</f>
        <v>0</v>
      </c>
      <c r="C516" s="276"/>
    </row>
    <row r="517" s="270" customFormat="1" ht="20.1" customHeight="1" spans="1:3">
      <c r="A517" s="276" t="s">
        <v>366</v>
      </c>
      <c r="B517" s="281"/>
      <c r="C517" s="276"/>
    </row>
    <row r="518" s="270" customFormat="1" ht="20.1" customHeight="1" spans="1:3">
      <c r="A518" s="276" t="s">
        <v>367</v>
      </c>
      <c r="B518" s="281"/>
      <c r="C518" s="276"/>
    </row>
    <row r="519" s="270" customFormat="1" ht="20.1" customHeight="1" spans="1:3">
      <c r="A519" s="276" t="s">
        <v>368</v>
      </c>
      <c r="B519" s="281"/>
      <c r="C519" s="276"/>
    </row>
    <row r="520" s="270" customFormat="1" ht="20.1" customHeight="1" spans="1:3">
      <c r="A520" s="276" t="s">
        <v>369</v>
      </c>
      <c r="B520" s="295">
        <f>SUM(B521,B535,B543,B545,B553,B557,B567,B575,B582,B590,B599,B604,B607,B610,B613,B616,B619,B623,B628,B636,B639)</f>
        <v>54723</v>
      </c>
      <c r="C520" s="276"/>
    </row>
    <row r="521" s="270" customFormat="1" ht="20.1" customHeight="1" spans="1:3">
      <c r="A521" s="276" t="s">
        <v>370</v>
      </c>
      <c r="B521" s="279">
        <f>SUM(B522:B534)</f>
        <v>15901</v>
      </c>
      <c r="C521" s="276"/>
    </row>
    <row r="522" s="270" customFormat="1" ht="20.1" customHeight="1" spans="1:3">
      <c r="A522" s="276" t="s">
        <v>23</v>
      </c>
      <c r="B522" s="281">
        <v>1203</v>
      </c>
      <c r="C522" s="276"/>
    </row>
    <row r="523" s="270" customFormat="1" ht="20.1" customHeight="1" spans="1:3">
      <c r="A523" s="276" t="s">
        <v>24</v>
      </c>
      <c r="B523" s="281">
        <v>14698</v>
      </c>
      <c r="C523" s="276"/>
    </row>
    <row r="524" s="270" customFormat="1" ht="20.1" customHeight="1" spans="1:3">
      <c r="A524" s="276" t="s">
        <v>25</v>
      </c>
      <c r="B524" s="281"/>
      <c r="C524" s="276"/>
    </row>
    <row r="525" s="270" customFormat="1" ht="20.1" customHeight="1" spans="1:3">
      <c r="A525" s="276" t="s">
        <v>371</v>
      </c>
      <c r="B525" s="281"/>
      <c r="C525" s="276"/>
    </row>
    <row r="526" s="270" customFormat="1" ht="20.1" customHeight="1" spans="1:3">
      <c r="A526" s="276" t="s">
        <v>372</v>
      </c>
      <c r="B526" s="281"/>
      <c r="C526" s="276"/>
    </row>
    <row r="527" s="270" customFormat="1" ht="20.1" customHeight="1" spans="1:3">
      <c r="A527" s="276" t="s">
        <v>373</v>
      </c>
      <c r="B527" s="281"/>
      <c r="C527" s="276"/>
    </row>
    <row r="528" s="270" customFormat="1" ht="20.1" customHeight="1" spans="1:3">
      <c r="A528" s="276" t="s">
        <v>374</v>
      </c>
      <c r="B528" s="281"/>
      <c r="C528" s="276"/>
    </row>
    <row r="529" s="270" customFormat="1" ht="20.1" customHeight="1" spans="1:3">
      <c r="A529" s="276" t="s">
        <v>65</v>
      </c>
      <c r="B529" s="281"/>
      <c r="C529" s="276"/>
    </row>
    <row r="530" s="270" customFormat="1" ht="20.1" customHeight="1" spans="1:3">
      <c r="A530" s="276" t="s">
        <v>375</v>
      </c>
      <c r="B530" s="281"/>
      <c r="C530" s="276"/>
    </row>
    <row r="531" s="270" customFormat="1" ht="20.1" customHeight="1" spans="1:3">
      <c r="A531" s="276" t="s">
        <v>376</v>
      </c>
      <c r="B531" s="281"/>
      <c r="C531" s="276"/>
    </row>
    <row r="532" s="270" customFormat="1" ht="20.1" customHeight="1" spans="1:3">
      <c r="A532" s="276" t="s">
        <v>377</v>
      </c>
      <c r="B532" s="281"/>
      <c r="C532" s="276"/>
    </row>
    <row r="533" s="270" customFormat="1" ht="20.1" customHeight="1" spans="1:3">
      <c r="A533" s="276" t="s">
        <v>378</v>
      </c>
      <c r="B533" s="281"/>
      <c r="C533" s="276"/>
    </row>
    <row r="534" s="270" customFormat="1" ht="20.1" customHeight="1" spans="1:3">
      <c r="A534" s="276" t="s">
        <v>379</v>
      </c>
      <c r="B534" s="281"/>
      <c r="C534" s="276"/>
    </row>
    <row r="535" s="270" customFormat="1" ht="20.1" customHeight="1" spans="1:3">
      <c r="A535" s="276" t="s">
        <v>380</v>
      </c>
      <c r="B535" s="279">
        <f>SUM(B536:B542)</f>
        <v>4895</v>
      </c>
      <c r="C535" s="276"/>
    </row>
    <row r="536" s="270" customFormat="1" ht="20.1" customHeight="1" spans="1:3">
      <c r="A536" s="276" t="s">
        <v>23</v>
      </c>
      <c r="B536" s="281">
        <v>305</v>
      </c>
      <c r="C536" s="276"/>
    </row>
    <row r="537" s="270" customFormat="1" ht="20.1" customHeight="1" spans="1:3">
      <c r="A537" s="276" t="s">
        <v>24</v>
      </c>
      <c r="B537" s="281">
        <v>4590</v>
      </c>
      <c r="C537" s="276"/>
    </row>
    <row r="538" s="270" customFormat="1" ht="20.1" customHeight="1" spans="1:3">
      <c r="A538" s="276" t="s">
        <v>25</v>
      </c>
      <c r="B538" s="281"/>
      <c r="C538" s="276"/>
    </row>
    <row r="539" s="270" customFormat="1" ht="20.1" customHeight="1" spans="1:3">
      <c r="A539" s="276" t="s">
        <v>381</v>
      </c>
      <c r="B539" s="281"/>
      <c r="C539" s="276"/>
    </row>
    <row r="540" s="270" customFormat="1" ht="20.1" customHeight="1" spans="1:3">
      <c r="A540" s="276" t="s">
        <v>382</v>
      </c>
      <c r="B540" s="281"/>
      <c r="C540" s="276"/>
    </row>
    <row r="541" s="270" customFormat="1" ht="20.1" customHeight="1" spans="1:3">
      <c r="A541" s="276" t="s">
        <v>383</v>
      </c>
      <c r="B541" s="281"/>
      <c r="C541" s="276"/>
    </row>
    <row r="542" s="270" customFormat="1" ht="20.1" customHeight="1" spans="1:3">
      <c r="A542" s="276" t="s">
        <v>384</v>
      </c>
      <c r="B542" s="281"/>
      <c r="C542" s="276"/>
    </row>
    <row r="543" s="270" customFormat="1" ht="20.1" customHeight="1" spans="1:3">
      <c r="A543" s="276" t="s">
        <v>385</v>
      </c>
      <c r="B543" s="279">
        <f>SUM(B544)</f>
        <v>0</v>
      </c>
      <c r="C543" s="276"/>
    </row>
    <row r="544" s="270" customFormat="1" ht="20.1" customHeight="1" spans="1:3">
      <c r="A544" s="276" t="s">
        <v>386</v>
      </c>
      <c r="B544" s="281"/>
      <c r="C544" s="276"/>
    </row>
    <row r="545" s="270" customFormat="1" ht="20.1" customHeight="1" spans="1:3">
      <c r="A545" s="276" t="s">
        <v>387</v>
      </c>
      <c r="B545" s="279">
        <f>SUM(B546:B552)</f>
        <v>6565</v>
      </c>
      <c r="C545" s="276"/>
    </row>
    <row r="546" s="270" customFormat="1" ht="20.1" customHeight="1" spans="1:3">
      <c r="A546" s="276" t="s">
        <v>388</v>
      </c>
      <c r="B546" s="281">
        <v>3517</v>
      </c>
      <c r="C546" s="276"/>
    </row>
    <row r="547" s="270" customFormat="1" ht="20.1" customHeight="1" spans="1:3">
      <c r="A547" s="276" t="s">
        <v>389</v>
      </c>
      <c r="B547" s="281"/>
      <c r="C547" s="276"/>
    </row>
    <row r="548" s="270" customFormat="1" ht="20.1" customHeight="1" spans="1:3">
      <c r="A548" s="276" t="s">
        <v>390</v>
      </c>
      <c r="B548" s="281"/>
      <c r="C548" s="276"/>
    </row>
    <row r="549" s="270" customFormat="1" ht="20.1" customHeight="1" spans="1:3">
      <c r="A549" s="276" t="s">
        <v>391</v>
      </c>
      <c r="B549" s="281">
        <v>3048</v>
      </c>
      <c r="C549" s="276"/>
    </row>
    <row r="550" s="270" customFormat="1" ht="20.1" customHeight="1" spans="1:3">
      <c r="A550" s="276" t="s">
        <v>392</v>
      </c>
      <c r="B550" s="281"/>
      <c r="C550" s="276"/>
    </row>
    <row r="551" s="270" customFormat="1" ht="20.1" customHeight="1" spans="1:3">
      <c r="A551" s="276" t="s">
        <v>393</v>
      </c>
      <c r="B551" s="281"/>
      <c r="C551" s="276"/>
    </row>
    <row r="552" s="270" customFormat="1" ht="20.1" customHeight="1" spans="1:3">
      <c r="A552" s="276" t="s">
        <v>394</v>
      </c>
      <c r="B552" s="281"/>
      <c r="C552" s="276"/>
    </row>
    <row r="553" s="270" customFormat="1" ht="20.1" customHeight="1" spans="1:3">
      <c r="A553" s="276" t="s">
        <v>395</v>
      </c>
      <c r="B553" s="279">
        <f>SUM(B554:B556)</f>
        <v>0</v>
      </c>
      <c r="C553" s="276"/>
    </row>
    <row r="554" s="270" customFormat="1" ht="20.1" customHeight="1" spans="1:3">
      <c r="A554" s="276" t="s">
        <v>396</v>
      </c>
      <c r="B554" s="281"/>
      <c r="C554" s="276"/>
    </row>
    <row r="555" s="270" customFormat="1" ht="20.1" customHeight="1" spans="1:3">
      <c r="A555" s="276" t="s">
        <v>397</v>
      </c>
      <c r="B555" s="281"/>
      <c r="C555" s="276"/>
    </row>
    <row r="556" s="270" customFormat="1" ht="20.1" customHeight="1" spans="1:3">
      <c r="A556" s="276" t="s">
        <v>398</v>
      </c>
      <c r="B556" s="281"/>
      <c r="C556" s="276"/>
    </row>
    <row r="557" s="270" customFormat="1" ht="20.1" customHeight="1" spans="1:3">
      <c r="A557" s="276" t="s">
        <v>399</v>
      </c>
      <c r="B557" s="279">
        <f>SUM(B558:B566)</f>
        <v>1020</v>
      </c>
      <c r="C557" s="276"/>
    </row>
    <row r="558" s="270" customFormat="1" ht="20.1" customHeight="1" spans="1:3">
      <c r="A558" s="276" t="s">
        <v>400</v>
      </c>
      <c r="B558" s="281">
        <v>1020</v>
      </c>
      <c r="C558" s="276"/>
    </row>
    <row r="559" s="270" customFormat="1" ht="20.1" customHeight="1" spans="1:3">
      <c r="A559" s="276" t="s">
        <v>401</v>
      </c>
      <c r="B559" s="281"/>
      <c r="C559" s="276"/>
    </row>
    <row r="560" s="270" customFormat="1" ht="20.1" customHeight="1" spans="1:3">
      <c r="A560" s="276" t="s">
        <v>402</v>
      </c>
      <c r="B560" s="281"/>
      <c r="C560" s="276"/>
    </row>
    <row r="561" s="270" customFormat="1" ht="20.1" customHeight="1" spans="1:3">
      <c r="A561" s="276" t="s">
        <v>403</v>
      </c>
      <c r="B561" s="281"/>
      <c r="C561" s="276"/>
    </row>
    <row r="562" s="270" customFormat="1" ht="20.1" customHeight="1" spans="1:3">
      <c r="A562" s="276" t="s">
        <v>404</v>
      </c>
      <c r="B562" s="281"/>
      <c r="C562" s="276"/>
    </row>
    <row r="563" s="270" customFormat="1" ht="20.1" customHeight="1" spans="1:3">
      <c r="A563" s="276" t="s">
        <v>405</v>
      </c>
      <c r="B563" s="281"/>
      <c r="C563" s="276"/>
    </row>
    <row r="564" s="270" customFormat="1" ht="20.1" customHeight="1" spans="1:3">
      <c r="A564" s="276" t="s">
        <v>406</v>
      </c>
      <c r="B564" s="281"/>
      <c r="C564" s="276"/>
    </row>
    <row r="565" s="270" customFormat="1" ht="20.1" customHeight="1" spans="1:3">
      <c r="A565" s="276" t="s">
        <v>407</v>
      </c>
      <c r="B565" s="281"/>
      <c r="C565" s="276"/>
    </row>
    <row r="566" s="270" customFormat="1" ht="20.1" customHeight="1" spans="1:3">
      <c r="A566" s="276" t="s">
        <v>408</v>
      </c>
      <c r="B566" s="281"/>
      <c r="C566" s="276"/>
    </row>
    <row r="567" s="270" customFormat="1" ht="20.1" customHeight="1" spans="1:3">
      <c r="A567" s="276" t="s">
        <v>409</v>
      </c>
      <c r="B567" s="279">
        <f>SUM(B568:B574)</f>
        <v>1946</v>
      </c>
      <c r="C567" s="276"/>
    </row>
    <row r="568" s="270" customFormat="1" ht="20.1" customHeight="1" spans="1:3">
      <c r="A568" s="276" t="s">
        <v>410</v>
      </c>
      <c r="B568" s="281">
        <v>110</v>
      </c>
      <c r="C568" s="276"/>
    </row>
    <row r="569" s="270" customFormat="1" ht="20.1" customHeight="1" spans="1:3">
      <c r="A569" s="276" t="s">
        <v>411</v>
      </c>
      <c r="B569" s="281">
        <v>1186</v>
      </c>
      <c r="C569" s="276"/>
    </row>
    <row r="570" s="270" customFormat="1" ht="20.1" customHeight="1" spans="1:3">
      <c r="A570" s="276" t="s">
        <v>412</v>
      </c>
      <c r="B570" s="281">
        <v>250</v>
      </c>
      <c r="C570" s="276"/>
    </row>
    <row r="571" s="270" customFormat="1" ht="20.1" customHeight="1" spans="1:3">
      <c r="A571" s="276" t="s">
        <v>413</v>
      </c>
      <c r="B571" s="281"/>
      <c r="C571" s="276"/>
    </row>
    <row r="572" s="270" customFormat="1" ht="20.1" customHeight="1" spans="1:3">
      <c r="A572" s="276" t="s">
        <v>414</v>
      </c>
      <c r="B572" s="281">
        <v>400</v>
      </c>
      <c r="C572" s="276"/>
    </row>
    <row r="573" s="270" customFormat="1" ht="20.1" customHeight="1" spans="1:3">
      <c r="A573" s="276" t="s">
        <v>415</v>
      </c>
      <c r="B573" s="281"/>
      <c r="C573" s="276"/>
    </row>
    <row r="574" s="270" customFormat="1" ht="20.1" customHeight="1" spans="1:3">
      <c r="A574" s="276" t="s">
        <v>416</v>
      </c>
      <c r="B574" s="281"/>
      <c r="C574" s="276"/>
    </row>
    <row r="575" s="270" customFormat="1" ht="20.1" customHeight="1" spans="1:3">
      <c r="A575" s="276" t="s">
        <v>417</v>
      </c>
      <c r="B575" s="279">
        <f>SUM(B576:B581)</f>
        <v>188</v>
      </c>
      <c r="C575" s="297"/>
    </row>
    <row r="576" s="270" customFormat="1" ht="20.1" customHeight="1" spans="1:3">
      <c r="A576" s="276" t="s">
        <v>418</v>
      </c>
      <c r="B576" s="281">
        <v>188</v>
      </c>
      <c r="C576" s="297"/>
    </row>
    <row r="577" s="270" customFormat="1" ht="20.1" customHeight="1" spans="1:3">
      <c r="A577" s="276" t="s">
        <v>419</v>
      </c>
      <c r="B577" s="281"/>
      <c r="C577" s="276"/>
    </row>
    <row r="578" s="270" customFormat="1" ht="20.1" customHeight="1" spans="1:3">
      <c r="A578" s="276" t="s">
        <v>420</v>
      </c>
      <c r="B578" s="281"/>
      <c r="C578" s="276"/>
    </row>
    <row r="579" s="270" customFormat="1" ht="20.1" customHeight="1" spans="1:3">
      <c r="A579" s="276" t="s">
        <v>421</v>
      </c>
      <c r="B579" s="281"/>
      <c r="C579" s="276"/>
    </row>
    <row r="580" s="270" customFormat="1" ht="20.1" customHeight="1" spans="1:3">
      <c r="A580" s="276" t="s">
        <v>422</v>
      </c>
      <c r="B580" s="281"/>
      <c r="C580" s="276"/>
    </row>
    <row r="581" s="270" customFormat="1" ht="20.1" customHeight="1" spans="1:3">
      <c r="A581" s="276" t="s">
        <v>423</v>
      </c>
      <c r="B581" s="281"/>
      <c r="C581" s="276"/>
    </row>
    <row r="582" s="270" customFormat="1" ht="20.1" customHeight="1" spans="1:3">
      <c r="A582" s="276" t="s">
        <v>424</v>
      </c>
      <c r="B582" s="279">
        <f>SUM(B583:B589)</f>
        <v>106</v>
      </c>
      <c r="C582" s="297"/>
    </row>
    <row r="583" s="270" customFormat="1" ht="20.1" customHeight="1" spans="1:3">
      <c r="A583" s="276" t="s">
        <v>425</v>
      </c>
      <c r="B583" s="281">
        <v>30</v>
      </c>
      <c r="C583" s="297"/>
    </row>
    <row r="584" s="270" customFormat="1" ht="20.1" customHeight="1" spans="1:3">
      <c r="A584" s="276" t="s">
        <v>426</v>
      </c>
      <c r="B584" s="281">
        <v>76</v>
      </c>
      <c r="C584" s="297"/>
    </row>
    <row r="585" s="270" customFormat="1" ht="20.1" customHeight="1" spans="1:3">
      <c r="A585" s="276" t="s">
        <v>427</v>
      </c>
      <c r="B585" s="281"/>
      <c r="C585" s="276"/>
    </row>
    <row r="586" s="270" customFormat="1" ht="20.1" customHeight="1" spans="1:3">
      <c r="A586" s="276" t="s">
        <v>428</v>
      </c>
      <c r="B586" s="281"/>
      <c r="C586" s="276"/>
    </row>
    <row r="587" s="270" customFormat="1" ht="20.1" customHeight="1" spans="1:3">
      <c r="A587" s="276" t="s">
        <v>429</v>
      </c>
      <c r="B587" s="281"/>
      <c r="C587" s="276"/>
    </row>
    <row r="588" s="270" customFormat="1" ht="20.1" customHeight="1" spans="1:3">
      <c r="A588" s="276" t="s">
        <v>430</v>
      </c>
      <c r="B588" s="281"/>
      <c r="C588" s="276"/>
    </row>
    <row r="589" s="270" customFormat="1" ht="20.1" customHeight="1" spans="1:3">
      <c r="A589" s="276" t="s">
        <v>431</v>
      </c>
      <c r="B589" s="281"/>
      <c r="C589" s="276"/>
    </row>
    <row r="590" s="270" customFormat="1" ht="20.1" customHeight="1" spans="1:3">
      <c r="A590" s="276" t="s">
        <v>432</v>
      </c>
      <c r="B590" s="279">
        <f>SUM(B591:B598)</f>
        <v>1228</v>
      </c>
      <c r="C590" s="276"/>
    </row>
    <row r="591" s="270" customFormat="1" ht="20.1" customHeight="1" spans="1:3">
      <c r="A591" s="276" t="s">
        <v>23</v>
      </c>
      <c r="B591" s="281">
        <v>90</v>
      </c>
      <c r="C591" s="276"/>
    </row>
    <row r="592" s="270" customFormat="1" ht="20.1" customHeight="1" spans="1:3">
      <c r="A592" s="276" t="s">
        <v>24</v>
      </c>
      <c r="B592" s="281">
        <v>356</v>
      </c>
      <c r="C592" s="276"/>
    </row>
    <row r="593" s="270" customFormat="1" ht="20.1" customHeight="1" spans="1:3">
      <c r="A593" s="276" t="s">
        <v>25</v>
      </c>
      <c r="B593" s="281"/>
      <c r="C593" s="276"/>
    </row>
    <row r="594" s="270" customFormat="1" ht="20.1" customHeight="1" spans="1:3">
      <c r="A594" s="276" t="s">
        <v>433</v>
      </c>
      <c r="B594" s="281"/>
      <c r="C594" s="276"/>
    </row>
    <row r="595" s="270" customFormat="1" ht="20.1" customHeight="1" spans="1:3">
      <c r="A595" s="276" t="s">
        <v>434</v>
      </c>
      <c r="B595" s="281"/>
      <c r="C595" s="276"/>
    </row>
    <row r="596" s="270" customFormat="1" ht="20.1" customHeight="1" spans="1:3">
      <c r="A596" s="276" t="s">
        <v>435</v>
      </c>
      <c r="B596" s="281"/>
      <c r="C596" s="276"/>
    </row>
    <row r="597" s="270" customFormat="1" ht="20.1" customHeight="1" spans="1:3">
      <c r="A597" s="276" t="s">
        <v>436</v>
      </c>
      <c r="B597" s="281"/>
      <c r="C597" s="276"/>
    </row>
    <row r="598" s="270" customFormat="1" ht="20.1" customHeight="1" spans="1:3">
      <c r="A598" s="276" t="s">
        <v>437</v>
      </c>
      <c r="B598" s="281">
        <v>782</v>
      </c>
      <c r="C598" s="276"/>
    </row>
    <row r="599" s="270" customFormat="1" ht="20.1" customHeight="1" spans="1:3">
      <c r="A599" s="276" t="s">
        <v>438</v>
      </c>
      <c r="B599" s="279">
        <f>SUM(B600:B603)</f>
        <v>0</v>
      </c>
      <c r="C599" s="276"/>
    </row>
    <row r="600" s="270" customFormat="1" ht="20.1" customHeight="1" spans="1:3">
      <c r="A600" s="276" t="s">
        <v>23</v>
      </c>
      <c r="B600" s="281"/>
      <c r="C600" s="276"/>
    </row>
    <row r="601" s="270" customFormat="1" ht="20.1" customHeight="1" spans="1:3">
      <c r="A601" s="276" t="s">
        <v>24</v>
      </c>
      <c r="B601" s="281"/>
      <c r="C601" s="276"/>
    </row>
    <row r="602" s="270" customFormat="1" ht="20.1" customHeight="1" spans="1:3">
      <c r="A602" s="276" t="s">
        <v>25</v>
      </c>
      <c r="B602" s="281"/>
      <c r="C602" s="276"/>
    </row>
    <row r="603" s="270" customFormat="1" ht="20.1" customHeight="1" spans="1:3">
      <c r="A603" s="276" t="s">
        <v>439</v>
      </c>
      <c r="B603" s="281"/>
      <c r="C603" s="276"/>
    </row>
    <row r="604" s="270" customFormat="1" ht="20.1" customHeight="1" spans="1:3">
      <c r="A604" s="276" t="s">
        <v>440</v>
      </c>
      <c r="B604" s="279">
        <f>SUM(B605:B606)</f>
        <v>8963</v>
      </c>
      <c r="C604" s="276"/>
    </row>
    <row r="605" s="270" customFormat="1" ht="20.1" customHeight="1" spans="1:3">
      <c r="A605" s="276" t="s">
        <v>441</v>
      </c>
      <c r="B605" s="281">
        <v>3000</v>
      </c>
      <c r="C605" s="276"/>
    </row>
    <row r="606" s="270" customFormat="1" ht="20.1" customHeight="1" spans="1:3">
      <c r="A606" s="276" t="s">
        <v>442</v>
      </c>
      <c r="B606" s="281">
        <v>5963</v>
      </c>
      <c r="C606" s="276"/>
    </row>
    <row r="607" s="270" customFormat="1" ht="20.1" customHeight="1" spans="1:3">
      <c r="A607" s="276" t="s">
        <v>443</v>
      </c>
      <c r="B607" s="279">
        <f>SUM(B608:B609)</f>
        <v>0</v>
      </c>
      <c r="C607" s="276"/>
    </row>
    <row r="608" s="270" customFormat="1" ht="20.1" customHeight="1" spans="1:3">
      <c r="A608" s="276" t="s">
        <v>444</v>
      </c>
      <c r="B608" s="281"/>
      <c r="C608" s="276"/>
    </row>
    <row r="609" s="270" customFormat="1" ht="20.1" customHeight="1" spans="1:3">
      <c r="A609" s="276" t="s">
        <v>445</v>
      </c>
      <c r="B609" s="281"/>
      <c r="C609" s="276"/>
    </row>
    <row r="610" s="270" customFormat="1" ht="20.1" customHeight="1" spans="1:3">
      <c r="A610" s="276" t="s">
        <v>446</v>
      </c>
      <c r="B610" s="279">
        <f>SUM(B611:B612)</f>
        <v>0</v>
      </c>
      <c r="C610" s="276"/>
    </row>
    <row r="611" s="270" customFormat="1" ht="20.1" customHeight="1" spans="1:3">
      <c r="A611" s="276" t="s">
        <v>447</v>
      </c>
      <c r="B611" s="281"/>
      <c r="C611" s="276"/>
    </row>
    <row r="612" s="270" customFormat="1" ht="20.1" customHeight="1" spans="1:3">
      <c r="A612" s="276" t="s">
        <v>448</v>
      </c>
      <c r="B612" s="281"/>
      <c r="C612" s="276"/>
    </row>
    <row r="613" s="270" customFormat="1" ht="20.1" customHeight="1" spans="1:3">
      <c r="A613" s="276" t="s">
        <v>449</v>
      </c>
      <c r="B613" s="279">
        <f>SUM(B614:B615)</f>
        <v>0</v>
      </c>
      <c r="C613" s="276"/>
    </row>
    <row r="614" s="270" customFormat="1" ht="20.1" customHeight="1" spans="1:3">
      <c r="A614" s="276" t="s">
        <v>450</v>
      </c>
      <c r="B614" s="281"/>
      <c r="C614" s="276"/>
    </row>
    <row r="615" s="270" customFormat="1" ht="20.1" customHeight="1" spans="1:3">
      <c r="A615" s="276" t="s">
        <v>451</v>
      </c>
      <c r="B615" s="281"/>
      <c r="C615" s="276"/>
    </row>
    <row r="616" s="270" customFormat="1" ht="20.1" customHeight="1" spans="1:3">
      <c r="A616" s="276" t="s">
        <v>452</v>
      </c>
      <c r="B616" s="279">
        <f>SUM(B617:B618)</f>
        <v>0</v>
      </c>
      <c r="C616" s="276"/>
    </row>
    <row r="617" s="270" customFormat="1" ht="20.1" customHeight="1" spans="1:3">
      <c r="A617" s="276" t="s">
        <v>453</v>
      </c>
      <c r="B617" s="281"/>
      <c r="C617" s="276"/>
    </row>
    <row r="618" s="270" customFormat="1" ht="20.1" customHeight="1" spans="1:3">
      <c r="A618" s="276" t="s">
        <v>454</v>
      </c>
      <c r="B618" s="281"/>
      <c r="C618" s="276"/>
    </row>
    <row r="619" s="270" customFormat="1" ht="20.1" customHeight="1" spans="1:3">
      <c r="A619" s="276" t="s">
        <v>455</v>
      </c>
      <c r="B619" s="279">
        <f>SUM(B620:B622)</f>
        <v>11398</v>
      </c>
      <c r="C619" s="276"/>
    </row>
    <row r="620" s="270" customFormat="1" ht="20.1" customHeight="1" spans="1:3">
      <c r="A620" s="276" t="s">
        <v>456</v>
      </c>
      <c r="B620" s="281"/>
      <c r="C620" s="276"/>
    </row>
    <row r="621" s="270" customFormat="1" ht="20.1" customHeight="1" spans="1:3">
      <c r="A621" s="276" t="s">
        <v>457</v>
      </c>
      <c r="B621" s="281">
        <v>11398</v>
      </c>
      <c r="C621" s="276"/>
    </row>
    <row r="622" s="270" customFormat="1" ht="20.1" customHeight="1" spans="1:3">
      <c r="A622" s="276" t="s">
        <v>458</v>
      </c>
      <c r="B622" s="281"/>
      <c r="C622" s="276"/>
    </row>
    <row r="623" s="270" customFormat="1" ht="20.1" customHeight="1" spans="1:3">
      <c r="A623" s="276" t="s">
        <v>459</v>
      </c>
      <c r="B623" s="279">
        <f>SUM(B624:B627)</f>
        <v>122</v>
      </c>
      <c r="C623" s="276"/>
    </row>
    <row r="624" s="270" customFormat="1" ht="20.1" customHeight="1" spans="1:3">
      <c r="A624" s="276" t="s">
        <v>460</v>
      </c>
      <c r="B624" s="281"/>
      <c r="C624" s="276"/>
    </row>
    <row r="625" s="270" customFormat="1" ht="20.1" customHeight="1" spans="1:3">
      <c r="A625" s="276" t="s">
        <v>461</v>
      </c>
      <c r="B625" s="281">
        <v>81</v>
      </c>
      <c r="C625" s="276"/>
    </row>
    <row r="626" s="270" customFormat="1" ht="20.1" customHeight="1" spans="1:3">
      <c r="A626" s="276" t="s">
        <v>462</v>
      </c>
      <c r="B626" s="281">
        <v>41</v>
      </c>
      <c r="C626" s="276"/>
    </row>
    <row r="627" s="270" customFormat="1" ht="20.1" customHeight="1" spans="1:3">
      <c r="A627" s="276" t="s">
        <v>463</v>
      </c>
      <c r="B627" s="281"/>
      <c r="C627" s="276"/>
    </row>
    <row r="628" s="270" customFormat="1" ht="20.1" customHeight="1" spans="1:3">
      <c r="A628" s="298" t="s">
        <v>464</v>
      </c>
      <c r="B628" s="279">
        <f>SUM(B629:B635)</f>
        <v>2010</v>
      </c>
      <c r="C628" s="276"/>
    </row>
    <row r="629" s="270" customFormat="1" ht="20.1" customHeight="1" spans="1:3">
      <c r="A629" s="276" t="s">
        <v>23</v>
      </c>
      <c r="B629" s="281">
        <v>97</v>
      </c>
      <c r="C629" s="297"/>
    </row>
    <row r="630" s="270" customFormat="1" ht="20.1" customHeight="1" spans="1:3">
      <c r="A630" s="276" t="s">
        <v>24</v>
      </c>
      <c r="B630" s="281">
        <v>1913</v>
      </c>
      <c r="C630" s="276"/>
    </row>
    <row r="631" s="270" customFormat="1" ht="20.1" customHeight="1" spans="1:3">
      <c r="A631" s="276" t="s">
        <v>25</v>
      </c>
      <c r="B631" s="281"/>
      <c r="C631" s="276"/>
    </row>
    <row r="632" s="270" customFormat="1" ht="20.1" customHeight="1" spans="1:3">
      <c r="A632" s="276" t="s">
        <v>465</v>
      </c>
      <c r="B632" s="281"/>
      <c r="C632" s="276"/>
    </row>
    <row r="633" s="270" customFormat="1" ht="20.1" customHeight="1" spans="1:3">
      <c r="A633" s="276" t="s">
        <v>466</v>
      </c>
      <c r="B633" s="281"/>
      <c r="C633" s="276"/>
    </row>
    <row r="634" s="270" customFormat="1" ht="20.1" customHeight="1" spans="1:3">
      <c r="A634" s="276" t="s">
        <v>32</v>
      </c>
      <c r="B634" s="281"/>
      <c r="C634" s="276"/>
    </row>
    <row r="635" s="270" customFormat="1" ht="20.1" customHeight="1" spans="1:3">
      <c r="A635" s="276" t="s">
        <v>467</v>
      </c>
      <c r="B635" s="281"/>
      <c r="C635" s="276"/>
    </row>
    <row r="636" s="270" customFormat="1" ht="20.1" customHeight="1" spans="1:3">
      <c r="A636" s="276" t="s">
        <v>468</v>
      </c>
      <c r="B636" s="279">
        <f>SUM(B637:B638)</f>
        <v>0</v>
      </c>
      <c r="C636" s="276"/>
    </row>
    <row r="637" s="270" customFormat="1" ht="20.1" customHeight="1" spans="1:3">
      <c r="A637" s="276" t="s">
        <v>469</v>
      </c>
      <c r="B637" s="281"/>
      <c r="C637" s="276"/>
    </row>
    <row r="638" s="270" customFormat="1" ht="20.1" customHeight="1" spans="1:3">
      <c r="A638" s="276" t="s">
        <v>470</v>
      </c>
      <c r="B638" s="281"/>
      <c r="C638" s="276"/>
    </row>
    <row r="639" s="270" customFormat="1" ht="20.1" customHeight="1" spans="1:3">
      <c r="A639" s="276" t="s">
        <v>471</v>
      </c>
      <c r="B639" s="281">
        <v>381</v>
      </c>
      <c r="C639" s="276"/>
    </row>
    <row r="640" s="270" customFormat="1" ht="20.1" customHeight="1" spans="1:3">
      <c r="A640" s="276" t="s">
        <v>472</v>
      </c>
      <c r="B640" s="295">
        <f>SUM(B641,B646,B660,B664,B676,B679,B683,B688,B692,B696,B699,B708,B710)</f>
        <v>37121</v>
      </c>
      <c r="C640" s="276"/>
    </row>
    <row r="641" s="270" customFormat="1" ht="20.1" customHeight="1" spans="1:3">
      <c r="A641" s="276" t="s">
        <v>473</v>
      </c>
      <c r="B641" s="279">
        <f>SUM(B642:B645)</f>
        <v>4022</v>
      </c>
      <c r="C641" s="276"/>
    </row>
    <row r="642" s="270" customFormat="1" ht="20.1" customHeight="1" spans="1:3">
      <c r="A642" s="276" t="s">
        <v>23</v>
      </c>
      <c r="B642" s="281">
        <v>644</v>
      </c>
      <c r="C642" s="276"/>
    </row>
    <row r="643" s="270" customFormat="1" ht="20.1" customHeight="1" spans="1:3">
      <c r="A643" s="276" t="s">
        <v>24</v>
      </c>
      <c r="B643" s="281">
        <v>3378</v>
      </c>
      <c r="C643" s="276"/>
    </row>
    <row r="644" s="270" customFormat="1" ht="20.1" customHeight="1" spans="1:3">
      <c r="A644" s="276" t="s">
        <v>25</v>
      </c>
      <c r="B644" s="281"/>
      <c r="C644" s="276"/>
    </row>
    <row r="645" s="270" customFormat="1" ht="20.1" customHeight="1" spans="1:3">
      <c r="A645" s="276" t="s">
        <v>474</v>
      </c>
      <c r="B645" s="281"/>
      <c r="C645" s="276"/>
    </row>
    <row r="646" s="270" customFormat="1" ht="20.1" customHeight="1" spans="1:3">
      <c r="A646" s="276" t="s">
        <v>475</v>
      </c>
      <c r="B646" s="279">
        <f>SUM(B647:B659)</f>
        <v>486</v>
      </c>
      <c r="C646" s="276"/>
    </row>
    <row r="647" s="270" customFormat="1" ht="20.1" customHeight="1" spans="1:3">
      <c r="A647" s="276" t="s">
        <v>476</v>
      </c>
      <c r="B647" s="281">
        <v>486</v>
      </c>
      <c r="C647" s="276"/>
    </row>
    <row r="648" s="270" customFormat="1" ht="20.1" customHeight="1" spans="1:3">
      <c r="A648" s="276" t="s">
        <v>477</v>
      </c>
      <c r="B648" s="281"/>
      <c r="C648" s="276"/>
    </row>
    <row r="649" s="270" customFormat="1" ht="20.1" customHeight="1" spans="1:3">
      <c r="A649" s="276" t="s">
        <v>478</v>
      </c>
      <c r="B649" s="281"/>
      <c r="C649" s="276"/>
    </row>
    <row r="650" s="270" customFormat="1" ht="20.1" customHeight="1" spans="1:3">
      <c r="A650" s="276" t="s">
        <v>479</v>
      </c>
      <c r="B650" s="281"/>
      <c r="C650" s="297"/>
    </row>
    <row r="651" s="270" customFormat="1" ht="20.1" customHeight="1" spans="1:3">
      <c r="A651" s="276" t="s">
        <v>480</v>
      </c>
      <c r="B651" s="281"/>
      <c r="C651" s="297"/>
    </row>
    <row r="652" s="270" customFormat="1" ht="20.1" customHeight="1" spans="1:3">
      <c r="A652" s="276" t="s">
        <v>481</v>
      </c>
      <c r="B652" s="281"/>
      <c r="C652" s="297"/>
    </row>
    <row r="653" s="270" customFormat="1" ht="20.1" customHeight="1" spans="1:3">
      <c r="A653" s="276" t="s">
        <v>482</v>
      </c>
      <c r="B653" s="281"/>
      <c r="C653" s="276"/>
    </row>
    <row r="654" s="270" customFormat="1" ht="20.1" customHeight="1" spans="1:3">
      <c r="A654" s="276" t="s">
        <v>483</v>
      </c>
      <c r="B654" s="281"/>
      <c r="C654" s="276"/>
    </row>
    <row r="655" s="270" customFormat="1" ht="20.1" customHeight="1" spans="1:3">
      <c r="A655" s="276" t="s">
        <v>484</v>
      </c>
      <c r="B655" s="281"/>
      <c r="C655" s="276"/>
    </row>
    <row r="656" s="270" customFormat="1" ht="20.1" customHeight="1" spans="1:3">
      <c r="A656" s="276" t="s">
        <v>485</v>
      </c>
      <c r="B656" s="281"/>
      <c r="C656" s="276"/>
    </row>
    <row r="657" s="270" customFormat="1" ht="20.1" customHeight="1" spans="1:3">
      <c r="A657" s="276" t="s">
        <v>486</v>
      </c>
      <c r="B657" s="281"/>
      <c r="C657" s="276"/>
    </row>
    <row r="658" s="270" customFormat="1" ht="20.1" customHeight="1" spans="1:3">
      <c r="A658" s="276" t="s">
        <v>487</v>
      </c>
      <c r="B658" s="281"/>
      <c r="C658" s="276"/>
    </row>
    <row r="659" s="270" customFormat="1" ht="20.1" customHeight="1" spans="1:3">
      <c r="A659" s="276" t="s">
        <v>488</v>
      </c>
      <c r="B659" s="281"/>
      <c r="C659" s="276"/>
    </row>
    <row r="660" s="270" customFormat="1" ht="20.1" customHeight="1" spans="1:3">
      <c r="A660" s="276" t="s">
        <v>489</v>
      </c>
      <c r="B660" s="279">
        <f>SUM(B661:B663)</f>
        <v>523</v>
      </c>
      <c r="C660" s="297"/>
    </row>
    <row r="661" s="270" customFormat="1" ht="20.1" customHeight="1" spans="1:3">
      <c r="A661" s="276" t="s">
        <v>490</v>
      </c>
      <c r="B661" s="281">
        <v>200</v>
      </c>
      <c r="C661" s="297"/>
    </row>
    <row r="662" s="270" customFormat="1" ht="20.1" customHeight="1" spans="1:3">
      <c r="A662" s="276" t="s">
        <v>491</v>
      </c>
      <c r="B662" s="281">
        <v>323</v>
      </c>
      <c r="C662" s="297"/>
    </row>
    <row r="663" s="270" customFormat="1" ht="20.1" customHeight="1" spans="1:3">
      <c r="A663" s="276" t="s">
        <v>492</v>
      </c>
      <c r="B663" s="281"/>
      <c r="C663" s="297"/>
    </row>
    <row r="664" s="270" customFormat="1" ht="20.1" customHeight="1" spans="1:3">
      <c r="A664" s="276" t="s">
        <v>493</v>
      </c>
      <c r="B664" s="279">
        <f>SUM(B665:B675)</f>
        <v>5068</v>
      </c>
      <c r="C664" s="297"/>
    </row>
    <row r="665" s="270" customFormat="1" ht="20.1" customHeight="1" spans="1:3">
      <c r="A665" s="276" t="s">
        <v>494</v>
      </c>
      <c r="B665" s="281">
        <v>1029</v>
      </c>
      <c r="C665" s="297"/>
    </row>
    <row r="666" s="270" customFormat="1" ht="20.1" customHeight="1" spans="1:3">
      <c r="A666" s="276" t="s">
        <v>495</v>
      </c>
      <c r="B666" s="281">
        <v>176</v>
      </c>
      <c r="C666" s="297"/>
    </row>
    <row r="667" s="270" customFormat="1" ht="20.1" customHeight="1" spans="1:3">
      <c r="A667" s="276" t="s">
        <v>496</v>
      </c>
      <c r="B667" s="281">
        <v>624</v>
      </c>
      <c r="C667" s="297"/>
    </row>
    <row r="668" s="270" customFormat="1" ht="20.1" customHeight="1" spans="1:3">
      <c r="A668" s="276" t="s">
        <v>497</v>
      </c>
      <c r="B668" s="281"/>
      <c r="C668" s="297"/>
    </row>
    <row r="669" s="270" customFormat="1" ht="20.1" customHeight="1" spans="1:3">
      <c r="A669" s="276" t="s">
        <v>498</v>
      </c>
      <c r="B669" s="281"/>
      <c r="C669" s="276"/>
    </row>
    <row r="670" s="270" customFormat="1" ht="20.1" customHeight="1" spans="1:3">
      <c r="A670" s="276" t="s">
        <v>499</v>
      </c>
      <c r="B670" s="281"/>
      <c r="C670" s="276"/>
    </row>
    <row r="671" s="270" customFormat="1" ht="20.1" customHeight="1" spans="1:3">
      <c r="A671" s="276" t="s">
        <v>500</v>
      </c>
      <c r="B671" s="281"/>
      <c r="C671" s="276"/>
    </row>
    <row r="672" s="270" customFormat="1" ht="20.1" customHeight="1" spans="1:3">
      <c r="A672" s="276" t="s">
        <v>501</v>
      </c>
      <c r="B672" s="281">
        <v>3239</v>
      </c>
      <c r="C672" s="276"/>
    </row>
    <row r="673" s="270" customFormat="1" ht="20.1" customHeight="1" spans="1:3">
      <c r="A673" s="276" t="s">
        <v>502</v>
      </c>
      <c r="B673" s="281"/>
      <c r="C673" s="276"/>
    </row>
    <row r="674" s="270" customFormat="1" ht="20.1" customHeight="1" spans="1:3">
      <c r="A674" s="276" t="s">
        <v>503</v>
      </c>
      <c r="B674" s="281"/>
      <c r="C674" s="276"/>
    </row>
    <row r="675" s="270" customFormat="1" ht="20.1" customHeight="1" spans="1:3">
      <c r="A675" s="276" t="s">
        <v>504</v>
      </c>
      <c r="B675" s="281"/>
      <c r="C675" s="276"/>
    </row>
    <row r="676" s="270" customFormat="1" ht="20.1" customHeight="1" spans="1:3">
      <c r="A676" s="276" t="s">
        <v>505</v>
      </c>
      <c r="B676" s="279">
        <f>SUM(B677:B678)</f>
        <v>19</v>
      </c>
      <c r="C676" s="276"/>
    </row>
    <row r="677" s="270" customFormat="1" ht="20.1" customHeight="1" spans="1:3">
      <c r="A677" s="276" t="s">
        <v>506</v>
      </c>
      <c r="B677" s="281"/>
      <c r="C677" s="276"/>
    </row>
    <row r="678" s="270" customFormat="1" ht="20.1" customHeight="1" spans="1:3">
      <c r="A678" s="276" t="s">
        <v>507</v>
      </c>
      <c r="B678" s="281">
        <v>19</v>
      </c>
      <c r="C678" s="276"/>
    </row>
    <row r="679" s="270" customFormat="1" ht="20.1" customHeight="1" spans="1:3">
      <c r="A679" s="276" t="s">
        <v>508</v>
      </c>
      <c r="B679" s="279">
        <f>SUM(B680:B682)</f>
        <v>304</v>
      </c>
      <c r="C679" s="276"/>
    </row>
    <row r="680" s="270" customFormat="1" ht="20.1" customHeight="1" spans="1:3">
      <c r="A680" s="276" t="s">
        <v>509</v>
      </c>
      <c r="B680" s="281">
        <v>304</v>
      </c>
      <c r="C680" s="276"/>
    </row>
    <row r="681" s="270" customFormat="1" ht="20.1" customHeight="1" spans="1:3">
      <c r="A681" s="276" t="s">
        <v>510</v>
      </c>
      <c r="B681" s="281"/>
      <c r="C681" s="276"/>
    </row>
    <row r="682" s="270" customFormat="1" ht="20.1" customHeight="1" spans="1:3">
      <c r="A682" s="276" t="s">
        <v>511</v>
      </c>
      <c r="B682" s="281"/>
      <c r="C682" s="276"/>
    </row>
    <row r="683" s="270" customFormat="1" ht="20.1" customHeight="1" spans="1:3">
      <c r="A683" s="276" t="s">
        <v>512</v>
      </c>
      <c r="B683" s="279">
        <f>SUM(B684:B687)</f>
        <v>1508</v>
      </c>
      <c r="C683" s="276"/>
    </row>
    <row r="684" s="270" customFormat="1" ht="20.1" customHeight="1" spans="1:3">
      <c r="A684" s="276" t="s">
        <v>513</v>
      </c>
      <c r="B684" s="281"/>
      <c r="C684" s="276"/>
    </row>
    <row r="685" s="270" customFormat="1" ht="20.1" customHeight="1" spans="1:3">
      <c r="A685" s="276" t="s">
        <v>514</v>
      </c>
      <c r="B685" s="281">
        <v>1200</v>
      </c>
      <c r="C685" s="276"/>
    </row>
    <row r="686" s="270" customFormat="1" ht="20.1" customHeight="1" spans="1:3">
      <c r="A686" s="276" t="s">
        <v>515</v>
      </c>
      <c r="B686" s="281"/>
      <c r="C686" s="276"/>
    </row>
    <row r="687" s="270" customFormat="1" ht="20.1" customHeight="1" spans="1:3">
      <c r="A687" s="276" t="s">
        <v>516</v>
      </c>
      <c r="B687" s="281">
        <v>308</v>
      </c>
      <c r="C687" s="276"/>
    </row>
    <row r="688" s="270" customFormat="1" ht="20.1" customHeight="1" spans="1:3">
      <c r="A688" s="276" t="s">
        <v>517</v>
      </c>
      <c r="B688" s="279">
        <f>SUM(B689:B691)</f>
        <v>20985</v>
      </c>
      <c r="C688" s="276"/>
    </row>
    <row r="689" s="270" customFormat="1" ht="20.1" customHeight="1" spans="1:3">
      <c r="A689" s="276" t="s">
        <v>518</v>
      </c>
      <c r="B689" s="281"/>
      <c r="C689" s="276"/>
    </row>
    <row r="690" s="270" customFormat="1" ht="20.1" customHeight="1" spans="1:3">
      <c r="A690" s="276" t="s">
        <v>519</v>
      </c>
      <c r="B690" s="281">
        <v>20985</v>
      </c>
      <c r="C690" s="276"/>
    </row>
    <row r="691" s="270" customFormat="1" ht="20.1" customHeight="1" spans="1:3">
      <c r="A691" s="276" t="s">
        <v>520</v>
      </c>
      <c r="B691" s="281"/>
      <c r="C691" s="276"/>
    </row>
    <row r="692" s="270" customFormat="1" ht="20.1" customHeight="1" spans="1:3">
      <c r="A692" s="276" t="s">
        <v>521</v>
      </c>
      <c r="B692" s="279">
        <f>SUM(B693:B695)</f>
        <v>1543</v>
      </c>
      <c r="C692" s="276"/>
    </row>
    <row r="693" s="270" customFormat="1" ht="20.1" customHeight="1" spans="1:3">
      <c r="A693" s="276" t="s">
        <v>522</v>
      </c>
      <c r="B693" s="281">
        <v>1543</v>
      </c>
      <c r="C693" s="276"/>
    </row>
    <row r="694" s="270" customFormat="1" ht="20.1" customHeight="1" spans="1:3">
      <c r="A694" s="276" t="s">
        <v>523</v>
      </c>
      <c r="B694" s="281"/>
      <c r="C694" s="276"/>
    </row>
    <row r="695" s="270" customFormat="1" ht="20.1" customHeight="1" spans="1:3">
      <c r="A695" s="276" t="s">
        <v>524</v>
      </c>
      <c r="B695" s="281"/>
      <c r="C695" s="276"/>
    </row>
    <row r="696" s="270" customFormat="1" ht="20.1" customHeight="1" spans="1:3">
      <c r="A696" s="276" t="s">
        <v>525</v>
      </c>
      <c r="B696" s="279">
        <f>SUM(B697:B698)</f>
        <v>80</v>
      </c>
      <c r="C696" s="276"/>
    </row>
    <row r="697" s="270" customFormat="1" ht="20.1" customHeight="1" spans="1:3">
      <c r="A697" s="276" t="s">
        <v>526</v>
      </c>
      <c r="B697" s="281">
        <v>80</v>
      </c>
      <c r="C697" s="276"/>
    </row>
    <row r="698" s="270" customFormat="1" ht="20.1" customHeight="1" spans="1:3">
      <c r="A698" s="276" t="s">
        <v>527</v>
      </c>
      <c r="B698" s="281"/>
      <c r="C698" s="276"/>
    </row>
    <row r="699" s="270" customFormat="1" ht="20.1" customHeight="1" spans="1:3">
      <c r="A699" s="276" t="s">
        <v>528</v>
      </c>
      <c r="B699" s="279">
        <f>SUM(B700:B707)</f>
        <v>2563</v>
      </c>
      <c r="C699" s="276"/>
    </row>
    <row r="700" s="270" customFormat="1" ht="20.1" customHeight="1" spans="1:3">
      <c r="A700" s="276" t="s">
        <v>23</v>
      </c>
      <c r="B700" s="281">
        <v>2563</v>
      </c>
      <c r="C700" s="276"/>
    </row>
    <row r="701" s="270" customFormat="1" ht="20.1" customHeight="1" spans="1:3">
      <c r="A701" s="276" t="s">
        <v>24</v>
      </c>
      <c r="B701" s="281"/>
      <c r="C701" s="276"/>
    </row>
    <row r="702" s="270" customFormat="1" ht="20.1" customHeight="1" spans="1:3">
      <c r="A702" s="276" t="s">
        <v>25</v>
      </c>
      <c r="B702" s="281"/>
      <c r="C702" s="276"/>
    </row>
    <row r="703" s="270" customFormat="1" ht="20.1" customHeight="1" spans="1:3">
      <c r="A703" s="276" t="s">
        <v>65</v>
      </c>
      <c r="B703" s="281"/>
      <c r="C703" s="276"/>
    </row>
    <row r="704" s="270" customFormat="1" ht="20.1" customHeight="1" spans="1:3">
      <c r="A704" s="276" t="s">
        <v>529</v>
      </c>
      <c r="B704" s="281"/>
      <c r="C704" s="276"/>
    </row>
    <row r="705" s="270" customFormat="1" ht="20.1" customHeight="1" spans="1:3">
      <c r="A705" s="276" t="s">
        <v>530</v>
      </c>
      <c r="B705" s="281"/>
      <c r="C705" s="276"/>
    </row>
    <row r="706" s="270" customFormat="1" ht="20.1" customHeight="1" spans="1:3">
      <c r="A706" s="276" t="s">
        <v>32</v>
      </c>
      <c r="B706" s="281"/>
      <c r="C706" s="276"/>
    </row>
    <row r="707" s="270" customFormat="1" ht="20.1" customHeight="1" spans="1:3">
      <c r="A707" s="276" t="s">
        <v>531</v>
      </c>
      <c r="B707" s="281"/>
      <c r="C707" s="276"/>
    </row>
    <row r="708" s="270" customFormat="1" ht="20.1" customHeight="1" spans="1:3">
      <c r="A708" s="276" t="s">
        <v>532</v>
      </c>
      <c r="B708" s="279">
        <f>SUM(B709)</f>
        <v>0</v>
      </c>
      <c r="C708" s="276"/>
    </row>
    <row r="709" s="270" customFormat="1" ht="20.1" customHeight="1" spans="1:3">
      <c r="A709" s="276" t="s">
        <v>533</v>
      </c>
      <c r="B709" s="281"/>
      <c r="C709" s="276"/>
    </row>
    <row r="710" s="270" customFormat="1" ht="20.1" customHeight="1" spans="1:3">
      <c r="A710" s="299" t="s">
        <v>534</v>
      </c>
      <c r="B710" s="279">
        <f>SUM(B711)</f>
        <v>20</v>
      </c>
      <c r="C710" s="276"/>
    </row>
    <row r="711" s="270" customFormat="1" ht="20.1" customHeight="1" spans="1:3">
      <c r="A711" s="299" t="s">
        <v>535</v>
      </c>
      <c r="B711" s="281">
        <v>20</v>
      </c>
      <c r="C711" s="276"/>
    </row>
    <row r="712" s="270" customFormat="1" ht="20.1" customHeight="1" spans="1:3">
      <c r="A712" s="299" t="s">
        <v>536</v>
      </c>
      <c r="B712" s="295">
        <f>SUM(B713,B723,B727,B735,B740,B747,B753,B756,B759,B760,B761,B767,B768,B769,B784)</f>
        <v>4366</v>
      </c>
      <c r="C712" s="276"/>
    </row>
    <row r="713" s="270" customFormat="1" ht="20.1" customHeight="1" spans="1:3">
      <c r="A713" s="299" t="s">
        <v>537</v>
      </c>
      <c r="B713" s="279">
        <f>SUM(B714:B722)</f>
        <v>1179</v>
      </c>
      <c r="C713" s="276"/>
    </row>
    <row r="714" s="270" customFormat="1" ht="20.1" customHeight="1" spans="1:3">
      <c r="A714" s="299" t="s">
        <v>23</v>
      </c>
      <c r="B714" s="281">
        <v>368</v>
      </c>
      <c r="C714" s="276"/>
    </row>
    <row r="715" s="270" customFormat="1" ht="20.1" customHeight="1" spans="1:3">
      <c r="A715" s="299" t="s">
        <v>24</v>
      </c>
      <c r="B715" s="281">
        <v>811</v>
      </c>
      <c r="C715" s="276"/>
    </row>
    <row r="716" s="270" customFormat="1" ht="20.1" customHeight="1" spans="1:3">
      <c r="A716" s="299" t="s">
        <v>25</v>
      </c>
      <c r="B716" s="281"/>
      <c r="C716" s="276"/>
    </row>
    <row r="717" s="270" customFormat="1" ht="20.1" customHeight="1" spans="1:3">
      <c r="A717" s="299" t="s">
        <v>538</v>
      </c>
      <c r="B717" s="281"/>
      <c r="C717" s="276"/>
    </row>
    <row r="718" s="270" customFormat="1" ht="20.1" customHeight="1" spans="1:3">
      <c r="A718" s="299" t="s">
        <v>539</v>
      </c>
      <c r="B718" s="281"/>
      <c r="C718" s="276"/>
    </row>
    <row r="719" s="270" customFormat="1" ht="20.1" customHeight="1" spans="1:3">
      <c r="A719" s="299" t="s">
        <v>540</v>
      </c>
      <c r="B719" s="281"/>
      <c r="C719" s="276"/>
    </row>
    <row r="720" s="270" customFormat="1" ht="20.1" customHeight="1" spans="1:3">
      <c r="A720" s="299" t="s">
        <v>541</v>
      </c>
      <c r="B720" s="281"/>
      <c r="C720" s="276"/>
    </row>
    <row r="721" s="270" customFormat="1" ht="20.1" customHeight="1" spans="1:3">
      <c r="A721" s="299" t="s">
        <v>542</v>
      </c>
      <c r="B721" s="281"/>
      <c r="C721" s="276"/>
    </row>
    <row r="722" s="270" customFormat="1" ht="20.1" customHeight="1" spans="1:3">
      <c r="A722" s="299" t="s">
        <v>543</v>
      </c>
      <c r="B722" s="281"/>
      <c r="C722" s="276"/>
    </row>
    <row r="723" s="270" customFormat="1" ht="20.1" customHeight="1" spans="1:3">
      <c r="A723" s="299" t="s">
        <v>544</v>
      </c>
      <c r="B723" s="279">
        <f>SUM(B724:B726)</f>
        <v>0</v>
      </c>
      <c r="C723" s="297"/>
    </row>
    <row r="724" s="270" customFormat="1" ht="20.1" customHeight="1" spans="1:3">
      <c r="A724" s="299" t="s">
        <v>545</v>
      </c>
      <c r="B724" s="281"/>
      <c r="C724" s="297"/>
    </row>
    <row r="725" s="270" customFormat="1" ht="20.1" customHeight="1" spans="1:3">
      <c r="A725" s="299" t="s">
        <v>546</v>
      </c>
      <c r="B725" s="281"/>
      <c r="C725" s="297"/>
    </row>
    <row r="726" s="270" customFormat="1" ht="20.1" customHeight="1" spans="1:3">
      <c r="A726" s="299" t="s">
        <v>547</v>
      </c>
      <c r="B726" s="281"/>
      <c r="C726" s="297"/>
    </row>
    <row r="727" s="270" customFormat="1" ht="20.1" customHeight="1" spans="1:3">
      <c r="A727" s="299" t="s">
        <v>548</v>
      </c>
      <c r="B727" s="279">
        <f>SUM(B728:B734)</f>
        <v>0</v>
      </c>
      <c r="C727" s="297"/>
    </row>
    <row r="728" s="270" customFormat="1" ht="20.1" customHeight="1" spans="1:3">
      <c r="A728" s="299" t="s">
        <v>549</v>
      </c>
      <c r="B728" s="281"/>
      <c r="C728" s="297"/>
    </row>
    <row r="729" s="270" customFormat="1" ht="20.1" customHeight="1" spans="1:3">
      <c r="A729" s="299" t="s">
        <v>550</v>
      </c>
      <c r="B729" s="281"/>
      <c r="C729" s="297"/>
    </row>
    <row r="730" s="270" customFormat="1" ht="20.1" customHeight="1" spans="1:3">
      <c r="A730" s="299" t="s">
        <v>551</v>
      </c>
      <c r="B730" s="281"/>
      <c r="C730" s="297"/>
    </row>
    <row r="731" s="270" customFormat="1" ht="20.1" customHeight="1" spans="1:3">
      <c r="A731" s="299" t="s">
        <v>552</v>
      </c>
      <c r="B731" s="281"/>
      <c r="C731" s="297"/>
    </row>
    <row r="732" s="270" customFormat="1" ht="20.1" customHeight="1" spans="1:3">
      <c r="A732" s="299" t="s">
        <v>553</v>
      </c>
      <c r="B732" s="281"/>
      <c r="C732" s="297"/>
    </row>
    <row r="733" s="270" customFormat="1" ht="20.1" customHeight="1" spans="1:3">
      <c r="A733" s="299" t="s">
        <v>554</v>
      </c>
      <c r="B733" s="281"/>
      <c r="C733" s="297"/>
    </row>
    <row r="734" s="270" customFormat="1" ht="20.1" customHeight="1" spans="1:3">
      <c r="A734" s="299" t="s">
        <v>555</v>
      </c>
      <c r="B734" s="281"/>
      <c r="C734" s="297"/>
    </row>
    <row r="735" s="270" customFormat="1" ht="20.1" customHeight="1" spans="1:3">
      <c r="A735" s="299" t="s">
        <v>556</v>
      </c>
      <c r="B735" s="279">
        <f>SUM(B736:B739)</f>
        <v>0</v>
      </c>
      <c r="C735" s="297"/>
    </row>
    <row r="736" s="270" customFormat="1" ht="20.1" customHeight="1" spans="1:3">
      <c r="A736" s="299" t="s">
        <v>557</v>
      </c>
      <c r="B736" s="281"/>
      <c r="C736" s="297"/>
    </row>
    <row r="737" s="270" customFormat="1" ht="20.1" customHeight="1" spans="1:3">
      <c r="A737" s="299" t="s">
        <v>558</v>
      </c>
      <c r="B737" s="281"/>
      <c r="C737" s="297"/>
    </row>
    <row r="738" s="270" customFormat="1" ht="20.1" customHeight="1" spans="1:3">
      <c r="A738" s="299" t="s">
        <v>559</v>
      </c>
      <c r="B738" s="281"/>
      <c r="C738" s="297"/>
    </row>
    <row r="739" s="270" customFormat="1" ht="20.1" customHeight="1" spans="1:3">
      <c r="A739" s="299" t="s">
        <v>560</v>
      </c>
      <c r="B739" s="281"/>
      <c r="C739" s="297"/>
    </row>
    <row r="740" s="270" customFormat="1" ht="20.1" customHeight="1" spans="1:3">
      <c r="A740" s="299" t="s">
        <v>561</v>
      </c>
      <c r="B740" s="279">
        <f>SUM(B741:B746)</f>
        <v>3187</v>
      </c>
      <c r="C740" s="276"/>
    </row>
    <row r="741" s="270" customFormat="1" ht="20.1" customHeight="1" spans="1:3">
      <c r="A741" s="299" t="s">
        <v>562</v>
      </c>
      <c r="B741" s="281"/>
      <c r="C741" s="276"/>
    </row>
    <row r="742" s="270" customFormat="1" ht="20.1" customHeight="1" spans="1:3">
      <c r="A742" s="299" t="s">
        <v>563</v>
      </c>
      <c r="B742" s="281"/>
      <c r="C742" s="276"/>
    </row>
    <row r="743" s="270" customFormat="1" ht="20.1" customHeight="1" spans="1:3">
      <c r="A743" s="299" t="s">
        <v>564</v>
      </c>
      <c r="B743" s="281"/>
      <c r="C743" s="276"/>
    </row>
    <row r="744" s="270" customFormat="1" ht="20.1" customHeight="1" spans="1:3">
      <c r="A744" s="299" t="s">
        <v>565</v>
      </c>
      <c r="B744" s="281"/>
      <c r="C744" s="276"/>
    </row>
    <row r="745" s="270" customFormat="1" ht="20.1" customHeight="1" spans="1:3">
      <c r="A745" s="299" t="s">
        <v>566</v>
      </c>
      <c r="B745" s="281"/>
      <c r="C745" s="276"/>
    </row>
    <row r="746" s="270" customFormat="1" ht="20.1" customHeight="1" spans="1:3">
      <c r="A746" s="299" t="s">
        <v>567</v>
      </c>
      <c r="B746" s="281">
        <v>3187</v>
      </c>
      <c r="C746" s="276"/>
    </row>
    <row r="747" s="270" customFormat="1" ht="20.1" customHeight="1" spans="1:3">
      <c r="A747" s="299" t="s">
        <v>568</v>
      </c>
      <c r="B747" s="279">
        <f>SUM(B748:B752)</f>
        <v>0</v>
      </c>
      <c r="C747" s="276"/>
    </row>
    <row r="748" s="270" customFormat="1" ht="20.1" customHeight="1" spans="1:3">
      <c r="A748" s="299" t="s">
        <v>569</v>
      </c>
      <c r="B748" s="281"/>
      <c r="C748" s="276"/>
    </row>
    <row r="749" s="270" customFormat="1" ht="20.1" customHeight="1" spans="1:3">
      <c r="A749" s="299" t="s">
        <v>570</v>
      </c>
      <c r="B749" s="281"/>
      <c r="C749" s="276"/>
    </row>
    <row r="750" s="270" customFormat="1" ht="20.1" customHeight="1" spans="1:3">
      <c r="A750" s="299" t="s">
        <v>571</v>
      </c>
      <c r="B750" s="281"/>
      <c r="C750" s="276"/>
    </row>
    <row r="751" s="270" customFormat="1" ht="20.1" customHeight="1" spans="1:3">
      <c r="A751" s="299" t="s">
        <v>572</v>
      </c>
      <c r="B751" s="281"/>
      <c r="C751" s="276"/>
    </row>
    <row r="752" s="270" customFormat="1" ht="20.1" customHeight="1" spans="1:3">
      <c r="A752" s="299" t="s">
        <v>573</v>
      </c>
      <c r="B752" s="281"/>
      <c r="C752" s="276"/>
    </row>
    <row r="753" s="270" customFormat="1" ht="20.1" customHeight="1" spans="1:3">
      <c r="A753" s="299" t="s">
        <v>574</v>
      </c>
      <c r="B753" s="279">
        <f>SUM(B754:B755)</f>
        <v>0</v>
      </c>
      <c r="C753" s="276"/>
    </row>
    <row r="754" s="270" customFormat="1" ht="20.1" customHeight="1" spans="1:3">
      <c r="A754" s="299" t="s">
        <v>575</v>
      </c>
      <c r="B754" s="281"/>
      <c r="C754" s="276"/>
    </row>
    <row r="755" s="270" customFormat="1" ht="20.1" customHeight="1" spans="1:3">
      <c r="A755" s="299" t="s">
        <v>576</v>
      </c>
      <c r="B755" s="281"/>
      <c r="C755" s="276"/>
    </row>
    <row r="756" s="270" customFormat="1" ht="20.1" customHeight="1" spans="1:3">
      <c r="A756" s="299" t="s">
        <v>577</v>
      </c>
      <c r="B756" s="279">
        <f>SUM(B757:B758)</f>
        <v>0</v>
      </c>
      <c r="C756" s="276"/>
    </row>
    <row r="757" s="270" customFormat="1" ht="20.1" customHeight="1" spans="1:3">
      <c r="A757" s="299" t="s">
        <v>578</v>
      </c>
      <c r="B757" s="281"/>
      <c r="C757" s="276"/>
    </row>
    <row r="758" s="270" customFormat="1" ht="20.1" customHeight="1" spans="1:3">
      <c r="A758" s="299" t="s">
        <v>579</v>
      </c>
      <c r="B758" s="281"/>
      <c r="C758" s="276"/>
    </row>
    <row r="759" s="270" customFormat="1" ht="20.1" customHeight="1" spans="1:3">
      <c r="A759" s="299" t="s">
        <v>580</v>
      </c>
      <c r="B759" s="281"/>
      <c r="C759" s="276"/>
    </row>
    <row r="760" s="270" customFormat="1" ht="20.1" customHeight="1" spans="1:3">
      <c r="A760" s="299" t="s">
        <v>581</v>
      </c>
      <c r="B760" s="281"/>
      <c r="C760" s="276"/>
    </row>
    <row r="761" s="270" customFormat="1" ht="20.1" customHeight="1" spans="1:3">
      <c r="A761" s="299" t="s">
        <v>582</v>
      </c>
      <c r="B761" s="279">
        <f>SUM(B762:B766)</f>
        <v>0</v>
      </c>
      <c r="C761" s="276"/>
    </row>
    <row r="762" s="270" customFormat="1" ht="20.1" customHeight="1" spans="1:3">
      <c r="A762" s="299" t="s">
        <v>583</v>
      </c>
      <c r="B762" s="281"/>
      <c r="C762" s="276"/>
    </row>
    <row r="763" s="270" customFormat="1" ht="20.1" customHeight="1" spans="1:3">
      <c r="A763" s="299" t="s">
        <v>584</v>
      </c>
      <c r="B763" s="281"/>
      <c r="C763" s="276"/>
    </row>
    <row r="764" s="270" customFormat="1" ht="20.1" customHeight="1" spans="1:3">
      <c r="A764" s="299" t="s">
        <v>585</v>
      </c>
      <c r="B764" s="281"/>
      <c r="C764" s="276"/>
    </row>
    <row r="765" s="270" customFormat="1" ht="20.1" customHeight="1" spans="1:3">
      <c r="A765" s="299" t="s">
        <v>586</v>
      </c>
      <c r="B765" s="281"/>
      <c r="C765" s="276"/>
    </row>
    <row r="766" s="270" customFormat="1" ht="20.1" customHeight="1" spans="1:3">
      <c r="A766" s="299" t="s">
        <v>587</v>
      </c>
      <c r="B766" s="281"/>
      <c r="C766" s="276"/>
    </row>
    <row r="767" s="270" customFormat="1" ht="20.1" customHeight="1" spans="1:3">
      <c r="A767" s="299" t="s">
        <v>588</v>
      </c>
      <c r="B767" s="281"/>
      <c r="C767" s="276"/>
    </row>
    <row r="768" s="270" customFormat="1" ht="20.1" customHeight="1" spans="1:3">
      <c r="A768" s="299" t="s">
        <v>589</v>
      </c>
      <c r="B768" s="281"/>
      <c r="C768" s="276"/>
    </row>
    <row r="769" s="270" customFormat="1" ht="20.1" customHeight="1" spans="1:3">
      <c r="A769" s="299" t="s">
        <v>590</v>
      </c>
      <c r="B769" s="279">
        <f>SUM(B770:B783)</f>
        <v>0</v>
      </c>
      <c r="C769" s="276"/>
    </row>
    <row r="770" s="270" customFormat="1" ht="20.1" customHeight="1" spans="1:3">
      <c r="A770" s="299" t="s">
        <v>23</v>
      </c>
      <c r="B770" s="281"/>
      <c r="C770" s="276"/>
    </row>
    <row r="771" s="270" customFormat="1" ht="20.1" customHeight="1" spans="1:3">
      <c r="A771" s="299" t="s">
        <v>24</v>
      </c>
      <c r="B771" s="281"/>
      <c r="C771" s="276"/>
    </row>
    <row r="772" s="270" customFormat="1" ht="20.1" customHeight="1" spans="1:3">
      <c r="A772" s="299" t="s">
        <v>25</v>
      </c>
      <c r="B772" s="281"/>
      <c r="C772" s="276"/>
    </row>
    <row r="773" s="270" customFormat="1" ht="20.1" customHeight="1" spans="1:3">
      <c r="A773" s="299" t="s">
        <v>591</v>
      </c>
      <c r="B773" s="281"/>
      <c r="C773" s="276"/>
    </row>
    <row r="774" s="270" customFormat="1" ht="20.1" customHeight="1" spans="1:3">
      <c r="A774" s="299" t="s">
        <v>592</v>
      </c>
      <c r="B774" s="281"/>
      <c r="C774" s="276"/>
    </row>
    <row r="775" s="270" customFormat="1" ht="20.1" customHeight="1" spans="1:3">
      <c r="A775" s="299" t="s">
        <v>593</v>
      </c>
      <c r="B775" s="281"/>
      <c r="C775" s="276"/>
    </row>
    <row r="776" s="270" customFormat="1" ht="20.1" customHeight="1" spans="1:3">
      <c r="A776" s="299" t="s">
        <v>594</v>
      </c>
      <c r="B776" s="281"/>
      <c r="C776" s="276"/>
    </row>
    <row r="777" s="270" customFormat="1" ht="20.1" customHeight="1" spans="1:3">
      <c r="A777" s="299" t="s">
        <v>595</v>
      </c>
      <c r="B777" s="281"/>
      <c r="C777" s="276"/>
    </row>
    <row r="778" s="270" customFormat="1" ht="20.1" customHeight="1" spans="1:3">
      <c r="A778" s="299" t="s">
        <v>596</v>
      </c>
      <c r="B778" s="281"/>
      <c r="C778" s="276"/>
    </row>
    <row r="779" s="270" customFormat="1" ht="20.1" customHeight="1" spans="1:3">
      <c r="A779" s="299" t="s">
        <v>597</v>
      </c>
      <c r="B779" s="281"/>
      <c r="C779" s="276"/>
    </row>
    <row r="780" s="270" customFormat="1" ht="20.1" customHeight="1" spans="1:3">
      <c r="A780" s="299" t="s">
        <v>65</v>
      </c>
      <c r="B780" s="281"/>
      <c r="C780" s="276"/>
    </row>
    <row r="781" s="270" customFormat="1" ht="20.1" customHeight="1" spans="1:3">
      <c r="A781" s="299" t="s">
        <v>598</v>
      </c>
      <c r="B781" s="281"/>
      <c r="C781" s="276"/>
    </row>
    <row r="782" s="270" customFormat="1" ht="20.1" customHeight="1" spans="1:3">
      <c r="A782" s="299" t="s">
        <v>32</v>
      </c>
      <c r="B782" s="281"/>
      <c r="C782" s="276"/>
    </row>
    <row r="783" s="270" customFormat="1" ht="20.1" customHeight="1" spans="1:3">
      <c r="A783" s="299" t="s">
        <v>599</v>
      </c>
      <c r="B783" s="281"/>
      <c r="C783" s="276"/>
    </row>
    <row r="784" s="270" customFormat="1" ht="20.1" customHeight="1" spans="1:3">
      <c r="A784" s="299" t="s">
        <v>600</v>
      </c>
      <c r="B784" s="281"/>
      <c r="C784" s="276"/>
    </row>
    <row r="785" s="270" customFormat="1" ht="20.1" customHeight="1" spans="1:3">
      <c r="A785" s="299" t="s">
        <v>601</v>
      </c>
      <c r="B785" s="295">
        <f>SUM(B786,B797,B798,B801,B802,B803)</f>
        <v>2606</v>
      </c>
      <c r="C785" s="276"/>
    </row>
    <row r="786" s="270" customFormat="1" ht="20.1" customHeight="1" spans="1:3">
      <c r="A786" s="299" t="s">
        <v>602</v>
      </c>
      <c r="B786" s="279">
        <f>SUM(B787:B796)</f>
        <v>2265</v>
      </c>
      <c r="C786" s="276"/>
    </row>
    <row r="787" s="270" customFormat="1" ht="20.1" customHeight="1" spans="1:3">
      <c r="A787" s="299" t="s">
        <v>23</v>
      </c>
      <c r="B787" s="281">
        <v>319</v>
      </c>
      <c r="C787" s="276"/>
    </row>
    <row r="788" s="270" customFormat="1" ht="20.1" customHeight="1" spans="1:3">
      <c r="A788" s="299" t="s">
        <v>24</v>
      </c>
      <c r="B788" s="281">
        <v>422</v>
      </c>
      <c r="C788" s="276"/>
    </row>
    <row r="789" s="270" customFormat="1" ht="20.1" customHeight="1" spans="1:3">
      <c r="A789" s="299" t="s">
        <v>25</v>
      </c>
      <c r="B789" s="281"/>
      <c r="C789" s="276"/>
    </row>
    <row r="790" s="270" customFormat="1" ht="20.1" customHeight="1" spans="1:3">
      <c r="A790" s="299" t="s">
        <v>603</v>
      </c>
      <c r="B790" s="281">
        <v>638</v>
      </c>
      <c r="C790" s="276"/>
    </row>
    <row r="791" s="270" customFormat="1" ht="20.1" customHeight="1" spans="1:3">
      <c r="A791" s="299" t="s">
        <v>604</v>
      </c>
      <c r="B791" s="281"/>
      <c r="C791" s="276"/>
    </row>
    <row r="792" s="270" customFormat="1" ht="20.1" customHeight="1" spans="1:3">
      <c r="A792" s="299" t="s">
        <v>605</v>
      </c>
      <c r="B792" s="281"/>
      <c r="C792" s="276"/>
    </row>
    <row r="793" s="270" customFormat="1" ht="20.1" customHeight="1" spans="1:3">
      <c r="A793" s="299" t="s">
        <v>606</v>
      </c>
      <c r="B793" s="281"/>
      <c r="C793" s="276"/>
    </row>
    <row r="794" s="270" customFormat="1" ht="20.1" customHeight="1" spans="1:3">
      <c r="A794" s="299" t="s">
        <v>607</v>
      </c>
      <c r="B794" s="281"/>
      <c r="C794" s="276"/>
    </row>
    <row r="795" s="270" customFormat="1" ht="20.1" customHeight="1" spans="1:3">
      <c r="A795" s="299" t="s">
        <v>608</v>
      </c>
      <c r="B795" s="281"/>
      <c r="C795" s="276"/>
    </row>
    <row r="796" s="270" customFormat="1" ht="20.1" customHeight="1" spans="1:3">
      <c r="A796" s="299" t="s">
        <v>609</v>
      </c>
      <c r="B796" s="281">
        <v>886</v>
      </c>
      <c r="C796" s="276"/>
    </row>
    <row r="797" s="270" customFormat="1" ht="20.1" customHeight="1" spans="1:3">
      <c r="A797" s="299" t="s">
        <v>610</v>
      </c>
      <c r="B797" s="281">
        <v>341</v>
      </c>
      <c r="C797" s="276"/>
    </row>
    <row r="798" s="270" customFormat="1" ht="20.1" customHeight="1" spans="1:3">
      <c r="A798" s="299" t="s">
        <v>611</v>
      </c>
      <c r="B798" s="279">
        <f>SUM(B799:B800)</f>
        <v>0</v>
      </c>
      <c r="C798" s="276"/>
    </row>
    <row r="799" s="270" customFormat="1" ht="20.1" customHeight="1" spans="1:3">
      <c r="A799" s="299" t="s">
        <v>612</v>
      </c>
      <c r="B799" s="281"/>
      <c r="C799" s="276"/>
    </row>
    <row r="800" s="270" customFormat="1" ht="20.1" customHeight="1" spans="1:3">
      <c r="A800" s="299" t="s">
        <v>613</v>
      </c>
      <c r="B800" s="281"/>
      <c r="C800" s="276"/>
    </row>
    <row r="801" s="270" customFormat="1" ht="20.1" customHeight="1" spans="1:3">
      <c r="A801" s="299" t="s">
        <v>614</v>
      </c>
      <c r="B801" s="281"/>
      <c r="C801" s="276"/>
    </row>
    <row r="802" s="270" customFormat="1" ht="20.1" customHeight="1" spans="1:3">
      <c r="A802" s="299" t="s">
        <v>615</v>
      </c>
      <c r="B802" s="281"/>
      <c r="C802" s="276"/>
    </row>
    <row r="803" s="270" customFormat="1" ht="20.1" customHeight="1" spans="1:3">
      <c r="A803" s="299" t="s">
        <v>616</v>
      </c>
      <c r="B803" s="281"/>
      <c r="C803" s="276"/>
    </row>
    <row r="804" s="270" customFormat="1" ht="20.1" customHeight="1" spans="1:3">
      <c r="A804" s="299" t="s">
        <v>617</v>
      </c>
      <c r="B804" s="295">
        <f>SUM(B805,B831,B856,B884,B895,B902,B909,B912)</f>
        <v>43549</v>
      </c>
      <c r="C804" s="276"/>
    </row>
    <row r="805" s="270" customFormat="1" ht="20.1" customHeight="1" spans="1:3">
      <c r="A805" s="299" t="s">
        <v>618</v>
      </c>
      <c r="B805" s="279">
        <f>SUM(B806:B830)</f>
        <v>10203</v>
      </c>
      <c r="C805" s="276"/>
    </row>
    <row r="806" s="270" customFormat="1" ht="20.1" customHeight="1" spans="1:3">
      <c r="A806" s="299" t="s">
        <v>23</v>
      </c>
      <c r="B806" s="281">
        <v>1680</v>
      </c>
      <c r="C806" s="276"/>
    </row>
    <row r="807" s="270" customFormat="1" ht="20.1" customHeight="1" spans="1:3">
      <c r="A807" s="299" t="s">
        <v>24</v>
      </c>
      <c r="B807" s="281">
        <v>7675</v>
      </c>
      <c r="C807" s="276"/>
    </row>
    <row r="808" s="270" customFormat="1" ht="20.1" customHeight="1" spans="1:3">
      <c r="A808" s="299" t="s">
        <v>25</v>
      </c>
      <c r="B808" s="281"/>
      <c r="C808" s="276"/>
    </row>
    <row r="809" s="270" customFormat="1" ht="20.1" customHeight="1" spans="1:3">
      <c r="A809" s="299" t="s">
        <v>32</v>
      </c>
      <c r="B809" s="281">
        <v>420</v>
      </c>
      <c r="C809" s="276"/>
    </row>
    <row r="810" s="270" customFormat="1" ht="20.1" customHeight="1" spans="1:3">
      <c r="A810" s="299" t="s">
        <v>619</v>
      </c>
      <c r="B810" s="281"/>
      <c r="C810" s="276"/>
    </row>
    <row r="811" s="270" customFormat="1" ht="20.1" customHeight="1" spans="1:3">
      <c r="A811" s="299" t="s">
        <v>620</v>
      </c>
      <c r="B811" s="281"/>
      <c r="C811" s="276"/>
    </row>
    <row r="812" s="270" customFormat="1" ht="20.1" customHeight="1" spans="1:3">
      <c r="A812" s="299" t="s">
        <v>621</v>
      </c>
      <c r="B812" s="281"/>
      <c r="C812" s="276"/>
    </row>
    <row r="813" s="270" customFormat="1" ht="20.1" customHeight="1" spans="1:3">
      <c r="A813" s="299" t="s">
        <v>622</v>
      </c>
      <c r="B813" s="281"/>
      <c r="C813" s="276"/>
    </row>
    <row r="814" s="270" customFormat="1" ht="20.1" customHeight="1" spans="1:3">
      <c r="A814" s="299" t="s">
        <v>623</v>
      </c>
      <c r="B814" s="281"/>
      <c r="C814" s="276"/>
    </row>
    <row r="815" s="270" customFormat="1" ht="20.1" customHeight="1" spans="1:3">
      <c r="A815" s="299" t="s">
        <v>624</v>
      </c>
      <c r="B815" s="281"/>
      <c r="C815" s="276"/>
    </row>
    <row r="816" s="270" customFormat="1" ht="20.1" customHeight="1" spans="1:3">
      <c r="A816" s="299" t="s">
        <v>625</v>
      </c>
      <c r="B816" s="281"/>
      <c r="C816" s="276"/>
    </row>
    <row r="817" s="270" customFormat="1" ht="20.1" customHeight="1" spans="1:3">
      <c r="A817" s="299" t="s">
        <v>626</v>
      </c>
      <c r="B817" s="281"/>
      <c r="C817" s="276"/>
    </row>
    <row r="818" s="270" customFormat="1" ht="20.1" customHeight="1" spans="1:3">
      <c r="A818" s="299" t="s">
        <v>627</v>
      </c>
      <c r="B818" s="281"/>
      <c r="C818" s="276"/>
    </row>
    <row r="819" s="270" customFormat="1" ht="20.1" customHeight="1" spans="1:3">
      <c r="A819" s="299" t="s">
        <v>628</v>
      </c>
      <c r="B819" s="281"/>
      <c r="C819" s="276"/>
    </row>
    <row r="820" s="270" customFormat="1" ht="20.1" customHeight="1" spans="1:3">
      <c r="A820" s="299" t="s">
        <v>629</v>
      </c>
      <c r="B820" s="281"/>
      <c r="C820" s="276"/>
    </row>
    <row r="821" s="270" customFormat="1" ht="20.1" customHeight="1" spans="1:3">
      <c r="A821" s="299" t="s">
        <v>630</v>
      </c>
      <c r="B821" s="281"/>
      <c r="C821" s="276"/>
    </row>
    <row r="822" s="270" customFormat="1" ht="20.1" customHeight="1" spans="1:3">
      <c r="A822" s="299" t="s">
        <v>631</v>
      </c>
      <c r="B822" s="281"/>
      <c r="C822" s="276"/>
    </row>
    <row r="823" s="270" customFormat="1" ht="20.1" customHeight="1" spans="1:3">
      <c r="A823" s="299" t="s">
        <v>632</v>
      </c>
      <c r="B823" s="281"/>
      <c r="C823" s="276"/>
    </row>
    <row r="824" s="270" customFormat="1" ht="20.1" customHeight="1" spans="1:3">
      <c r="A824" s="299" t="s">
        <v>633</v>
      </c>
      <c r="B824" s="281"/>
      <c r="C824" s="276"/>
    </row>
    <row r="825" s="270" customFormat="1" ht="20.1" customHeight="1" spans="1:3">
      <c r="A825" s="299" t="s">
        <v>634</v>
      </c>
      <c r="B825" s="281"/>
      <c r="C825" s="276"/>
    </row>
    <row r="826" s="270" customFormat="1" ht="20.1" customHeight="1" spans="1:3">
      <c r="A826" s="299" t="s">
        <v>635</v>
      </c>
      <c r="B826" s="281"/>
      <c r="C826" s="276"/>
    </row>
    <row r="827" s="270" customFormat="1" ht="20.1" customHeight="1" spans="1:3">
      <c r="A827" s="299" t="s">
        <v>636</v>
      </c>
      <c r="B827" s="281"/>
      <c r="C827" s="276"/>
    </row>
    <row r="828" s="270" customFormat="1" ht="20.1" customHeight="1" spans="1:3">
      <c r="A828" s="299" t="s">
        <v>637</v>
      </c>
      <c r="B828" s="281"/>
      <c r="C828" s="276"/>
    </row>
    <row r="829" s="270" customFormat="1" ht="20.1" customHeight="1" spans="1:3">
      <c r="A829" s="299" t="s">
        <v>638</v>
      </c>
      <c r="B829" s="281"/>
      <c r="C829" s="276"/>
    </row>
    <row r="830" s="270" customFormat="1" ht="20.1" customHeight="1" spans="1:3">
      <c r="A830" s="299" t="s">
        <v>639</v>
      </c>
      <c r="B830" s="281">
        <v>428</v>
      </c>
      <c r="C830" s="276"/>
    </row>
    <row r="831" s="270" customFormat="1" ht="20.1" customHeight="1" spans="1:3">
      <c r="A831" s="299" t="s">
        <v>640</v>
      </c>
      <c r="B831" s="279">
        <f>SUM(B832:B855)</f>
        <v>5092</v>
      </c>
      <c r="C831" s="276"/>
    </row>
    <row r="832" s="270" customFormat="1" ht="20.1" customHeight="1" spans="1:3">
      <c r="A832" s="299" t="s">
        <v>23</v>
      </c>
      <c r="B832" s="281">
        <v>983</v>
      </c>
      <c r="C832" s="276"/>
    </row>
    <row r="833" s="270" customFormat="1" ht="20.1" customHeight="1" spans="1:3">
      <c r="A833" s="299" t="s">
        <v>24</v>
      </c>
      <c r="B833" s="281">
        <v>620</v>
      </c>
      <c r="C833" s="276"/>
    </row>
    <row r="834" s="270" customFormat="1" ht="20.1" customHeight="1" spans="1:3">
      <c r="A834" s="299" t="s">
        <v>25</v>
      </c>
      <c r="B834" s="281"/>
      <c r="C834" s="276"/>
    </row>
    <row r="835" s="270" customFormat="1" ht="20.1" customHeight="1" spans="1:3">
      <c r="A835" s="299" t="s">
        <v>641</v>
      </c>
      <c r="B835" s="281">
        <v>688</v>
      </c>
      <c r="C835" s="276"/>
    </row>
    <row r="836" s="270" customFormat="1" ht="20.1" customHeight="1" spans="1:3">
      <c r="A836" s="299" t="s">
        <v>642</v>
      </c>
      <c r="B836" s="281"/>
      <c r="C836" s="276"/>
    </row>
    <row r="837" s="270" customFormat="1" ht="20.1" customHeight="1" spans="1:3">
      <c r="A837" s="299" t="s">
        <v>643</v>
      </c>
      <c r="B837" s="281"/>
      <c r="C837" s="276"/>
    </row>
    <row r="838" s="270" customFormat="1" ht="20.1" customHeight="1" spans="1:3">
      <c r="A838" s="299" t="s">
        <v>644</v>
      </c>
      <c r="B838" s="281"/>
      <c r="C838" s="276"/>
    </row>
    <row r="839" s="270" customFormat="1" ht="20.1" customHeight="1" spans="1:3">
      <c r="A839" s="299" t="s">
        <v>645</v>
      </c>
      <c r="B839" s="281">
        <v>470</v>
      </c>
      <c r="C839" s="276"/>
    </row>
    <row r="840" s="270" customFormat="1" ht="20.1" customHeight="1" spans="1:3">
      <c r="A840" s="299" t="s">
        <v>646</v>
      </c>
      <c r="B840" s="281"/>
      <c r="C840" s="276"/>
    </row>
    <row r="841" s="270" customFormat="1" ht="20.1" customHeight="1" spans="1:3">
      <c r="A841" s="299" t="s">
        <v>647</v>
      </c>
      <c r="B841" s="281">
        <v>230</v>
      </c>
      <c r="C841" s="276"/>
    </row>
    <row r="842" s="270" customFormat="1" ht="20.1" customHeight="1" spans="1:3">
      <c r="A842" s="299" t="s">
        <v>648</v>
      </c>
      <c r="B842" s="281"/>
      <c r="C842" s="276"/>
    </row>
    <row r="843" s="270" customFormat="1" ht="20.1" customHeight="1" spans="1:3">
      <c r="A843" s="299" t="s">
        <v>649</v>
      </c>
      <c r="B843" s="281">
        <v>312</v>
      </c>
      <c r="C843" s="276"/>
    </row>
    <row r="844" s="270" customFormat="1" ht="20.1" customHeight="1" spans="1:3">
      <c r="A844" s="299" t="s">
        <v>650</v>
      </c>
      <c r="B844" s="281"/>
      <c r="C844" s="276"/>
    </row>
    <row r="845" s="270" customFormat="1" ht="20.1" customHeight="1" spans="1:3">
      <c r="A845" s="299" t="s">
        <v>651</v>
      </c>
      <c r="B845" s="281"/>
      <c r="C845" s="276"/>
    </row>
    <row r="846" s="270" customFormat="1" ht="20.1" customHeight="1" spans="1:3">
      <c r="A846" s="299" t="s">
        <v>652</v>
      </c>
      <c r="B846" s="281"/>
      <c r="C846" s="276"/>
    </row>
    <row r="847" s="270" customFormat="1" ht="20.1" customHeight="1" spans="1:3">
      <c r="A847" s="299" t="s">
        <v>653</v>
      </c>
      <c r="B847" s="281"/>
      <c r="C847" s="276"/>
    </row>
    <row r="848" s="270" customFormat="1" ht="20.1" customHeight="1" spans="1:3">
      <c r="A848" s="299" t="s">
        <v>654</v>
      </c>
      <c r="B848" s="281"/>
      <c r="C848" s="276"/>
    </row>
    <row r="849" s="270" customFormat="1" ht="20.1" customHeight="1" spans="1:3">
      <c r="A849" s="299" t="s">
        <v>655</v>
      </c>
      <c r="B849" s="281"/>
      <c r="C849" s="276"/>
    </row>
    <row r="850" s="270" customFormat="1" ht="20.1" customHeight="1" spans="1:3">
      <c r="A850" s="299" t="s">
        <v>656</v>
      </c>
      <c r="B850" s="281"/>
      <c r="C850" s="276"/>
    </row>
    <row r="851" s="270" customFormat="1" ht="20.1" customHeight="1" spans="1:3">
      <c r="A851" s="299" t="s">
        <v>657</v>
      </c>
      <c r="B851" s="281">
        <v>430</v>
      </c>
      <c r="C851" s="276"/>
    </row>
    <row r="852" s="270" customFormat="1" ht="20.1" customHeight="1" spans="1:3">
      <c r="A852" s="299" t="s">
        <v>658</v>
      </c>
      <c r="B852" s="281"/>
      <c r="C852" s="276"/>
    </row>
    <row r="853" s="270" customFormat="1" ht="20.1" customHeight="1" spans="1:3">
      <c r="A853" s="299" t="s">
        <v>659</v>
      </c>
      <c r="B853" s="281"/>
      <c r="C853" s="276"/>
    </row>
    <row r="854" s="270" customFormat="1" ht="20.1" customHeight="1" spans="1:3">
      <c r="A854" s="299" t="s">
        <v>625</v>
      </c>
      <c r="B854" s="281"/>
      <c r="C854" s="276"/>
    </row>
    <row r="855" s="270" customFormat="1" ht="20.1" customHeight="1" spans="1:3">
      <c r="A855" s="299" t="s">
        <v>660</v>
      </c>
      <c r="B855" s="281">
        <v>1359</v>
      </c>
      <c r="C855" s="276"/>
    </row>
    <row r="856" s="270" customFormat="1" ht="20.1" customHeight="1" spans="1:3">
      <c r="A856" s="299" t="s">
        <v>661</v>
      </c>
      <c r="B856" s="279">
        <f>SUM(B857:B883)</f>
        <v>5229</v>
      </c>
      <c r="C856" s="276"/>
    </row>
    <row r="857" s="270" customFormat="1" ht="20.1" customHeight="1" spans="1:3">
      <c r="A857" s="299" t="s">
        <v>23</v>
      </c>
      <c r="B857" s="281">
        <v>1036</v>
      </c>
      <c r="C857" s="276"/>
    </row>
    <row r="858" s="270" customFormat="1" ht="20.1" customHeight="1" spans="1:3">
      <c r="A858" s="299" t="s">
        <v>24</v>
      </c>
      <c r="B858" s="281">
        <v>226</v>
      </c>
      <c r="C858" s="276"/>
    </row>
    <row r="859" s="270" customFormat="1" ht="20.1" customHeight="1" spans="1:3">
      <c r="A859" s="299" t="s">
        <v>25</v>
      </c>
      <c r="B859" s="281"/>
      <c r="C859" s="276"/>
    </row>
    <row r="860" s="270" customFormat="1" ht="20.1" customHeight="1" spans="1:3">
      <c r="A860" s="299" t="s">
        <v>662</v>
      </c>
      <c r="B860" s="281">
        <v>1310</v>
      </c>
      <c r="C860" s="276"/>
    </row>
    <row r="861" s="270" customFormat="1" ht="20.1" customHeight="1" spans="1:3">
      <c r="A861" s="299" t="s">
        <v>663</v>
      </c>
      <c r="B861" s="281">
        <v>1301</v>
      </c>
      <c r="C861" s="276"/>
    </row>
    <row r="862" s="270" customFormat="1" ht="20.1" customHeight="1" spans="1:3">
      <c r="A862" s="299" t="s">
        <v>664</v>
      </c>
      <c r="B862" s="281"/>
      <c r="C862" s="276"/>
    </row>
    <row r="863" s="270" customFormat="1" ht="20.1" customHeight="1" spans="1:3">
      <c r="A863" s="299" t="s">
        <v>665</v>
      </c>
      <c r="B863" s="281"/>
      <c r="C863" s="276"/>
    </row>
    <row r="864" s="270" customFormat="1" ht="20.1" customHeight="1" spans="1:3">
      <c r="A864" s="299" t="s">
        <v>666</v>
      </c>
      <c r="B864" s="281"/>
      <c r="C864" s="276"/>
    </row>
    <row r="865" s="270" customFormat="1" ht="20.1" customHeight="1" spans="1:3">
      <c r="A865" s="299" t="s">
        <v>667</v>
      </c>
      <c r="B865" s="281">
        <v>500</v>
      </c>
      <c r="C865" s="276"/>
    </row>
    <row r="866" s="270" customFormat="1" ht="20.1" customHeight="1" spans="1:3">
      <c r="A866" s="299" t="s">
        <v>668</v>
      </c>
      <c r="B866" s="281">
        <v>230</v>
      </c>
      <c r="C866" s="276"/>
    </row>
    <row r="867" s="270" customFormat="1" ht="20.1" customHeight="1" spans="1:3">
      <c r="A867" s="299" t="s">
        <v>669</v>
      </c>
      <c r="B867" s="281"/>
      <c r="C867" s="276"/>
    </row>
    <row r="868" s="270" customFormat="1" ht="20.1" customHeight="1" spans="1:3">
      <c r="A868" s="299" t="s">
        <v>670</v>
      </c>
      <c r="B868" s="281"/>
      <c r="C868" s="276"/>
    </row>
    <row r="869" s="270" customFormat="1" ht="20.1" customHeight="1" spans="1:3">
      <c r="A869" s="299" t="s">
        <v>671</v>
      </c>
      <c r="B869" s="281"/>
      <c r="C869" s="276"/>
    </row>
    <row r="870" s="270" customFormat="1" ht="20.1" customHeight="1" spans="1:3">
      <c r="A870" s="299" t="s">
        <v>672</v>
      </c>
      <c r="B870" s="281"/>
      <c r="C870" s="276"/>
    </row>
    <row r="871" s="270" customFormat="1" ht="20.1" customHeight="1" spans="1:3">
      <c r="A871" s="299" t="s">
        <v>673</v>
      </c>
      <c r="B871" s="281"/>
      <c r="C871" s="276"/>
    </row>
    <row r="872" s="270" customFormat="1" ht="20.1" customHeight="1" spans="1:3">
      <c r="A872" s="299" t="s">
        <v>674</v>
      </c>
      <c r="B872" s="281"/>
      <c r="C872" s="276"/>
    </row>
    <row r="873" s="270" customFormat="1" ht="20.1" customHeight="1" spans="1:3">
      <c r="A873" s="299" t="s">
        <v>675</v>
      </c>
      <c r="B873" s="281"/>
      <c r="C873" s="276"/>
    </row>
    <row r="874" s="270" customFormat="1" ht="20.1" customHeight="1" spans="1:3">
      <c r="A874" s="299" t="s">
        <v>676</v>
      </c>
      <c r="B874" s="281"/>
      <c r="C874" s="276"/>
    </row>
    <row r="875" s="270" customFormat="1" ht="20.1" customHeight="1" spans="1:3">
      <c r="A875" s="299" t="s">
        <v>677</v>
      </c>
      <c r="B875" s="281"/>
      <c r="C875" s="276"/>
    </row>
    <row r="876" s="270" customFormat="1" ht="20.1" customHeight="1" spans="1:3">
      <c r="A876" s="299" t="s">
        <v>678</v>
      </c>
      <c r="B876" s="281"/>
      <c r="C876" s="276"/>
    </row>
    <row r="877" s="270" customFormat="1" ht="20.1" customHeight="1" spans="1:3">
      <c r="A877" s="299" t="s">
        <v>679</v>
      </c>
      <c r="B877" s="281"/>
      <c r="C877" s="276"/>
    </row>
    <row r="878" s="270" customFormat="1" ht="20.1" customHeight="1" spans="1:3">
      <c r="A878" s="299" t="s">
        <v>653</v>
      </c>
      <c r="B878" s="281"/>
      <c r="C878" s="276"/>
    </row>
    <row r="879" s="270" customFormat="1" ht="20.1" customHeight="1" spans="1:3">
      <c r="A879" s="299" t="s">
        <v>680</v>
      </c>
      <c r="B879" s="281"/>
      <c r="C879" s="276"/>
    </row>
    <row r="880" s="270" customFormat="1" ht="20.1" customHeight="1" spans="1:3">
      <c r="A880" s="299" t="s">
        <v>681</v>
      </c>
      <c r="B880" s="281"/>
      <c r="C880" s="276"/>
    </row>
    <row r="881" s="270" customFormat="1" ht="20.1" customHeight="1" spans="1:3">
      <c r="A881" s="299" t="s">
        <v>682</v>
      </c>
      <c r="B881" s="281"/>
      <c r="C881" s="276"/>
    </row>
    <row r="882" s="270" customFormat="1" ht="20.1" customHeight="1" spans="1:3">
      <c r="A882" s="299" t="s">
        <v>683</v>
      </c>
      <c r="B882" s="281"/>
      <c r="C882" s="276"/>
    </row>
    <row r="883" s="270" customFormat="1" ht="20.1" customHeight="1" spans="1:3">
      <c r="A883" s="299" t="s">
        <v>684</v>
      </c>
      <c r="B883" s="281">
        <v>626</v>
      </c>
      <c r="C883" s="276"/>
    </row>
    <row r="884" s="270" customFormat="1" ht="20.1" customHeight="1" spans="1:3">
      <c r="A884" s="299" t="s">
        <v>685</v>
      </c>
      <c r="B884" s="279">
        <f>SUM(B885:B894)</f>
        <v>16379</v>
      </c>
      <c r="C884" s="276"/>
    </row>
    <row r="885" s="270" customFormat="1" ht="20.1" customHeight="1" spans="1:3">
      <c r="A885" s="299" t="s">
        <v>23</v>
      </c>
      <c r="B885" s="281">
        <v>166</v>
      </c>
      <c r="C885" s="276"/>
    </row>
    <row r="886" s="270" customFormat="1" ht="20.1" customHeight="1" spans="1:3">
      <c r="A886" s="299" t="s">
        <v>24</v>
      </c>
      <c r="B886" s="281">
        <v>300</v>
      </c>
      <c r="C886" s="276"/>
    </row>
    <row r="887" s="270" customFormat="1" ht="20.1" customHeight="1" spans="1:3">
      <c r="A887" s="299" t="s">
        <v>25</v>
      </c>
      <c r="B887" s="281"/>
      <c r="C887" s="276"/>
    </row>
    <row r="888" s="270" customFormat="1" ht="20.1" customHeight="1" spans="1:3">
      <c r="A888" s="299" t="s">
        <v>686</v>
      </c>
      <c r="B888" s="281"/>
      <c r="C888" s="276"/>
    </row>
    <row r="889" s="270" customFormat="1" ht="20.1" customHeight="1" spans="1:3">
      <c r="A889" s="299" t="s">
        <v>687</v>
      </c>
      <c r="B889" s="281"/>
      <c r="C889" s="276"/>
    </row>
    <row r="890" s="270" customFormat="1" ht="20.1" customHeight="1" spans="1:3">
      <c r="A890" s="299" t="s">
        <v>688</v>
      </c>
      <c r="B890" s="281"/>
      <c r="C890" s="276"/>
    </row>
    <row r="891" s="270" customFormat="1" ht="20.1" customHeight="1" spans="1:3">
      <c r="A891" s="299" t="s">
        <v>689</v>
      </c>
      <c r="B891" s="281"/>
      <c r="C891" s="276"/>
    </row>
    <row r="892" s="270" customFormat="1" ht="20.1" customHeight="1" spans="1:3">
      <c r="A892" s="299" t="s">
        <v>690</v>
      </c>
      <c r="B892" s="281"/>
      <c r="C892" s="276"/>
    </row>
    <row r="893" s="270" customFormat="1" ht="20.1" customHeight="1" spans="1:3">
      <c r="A893" s="299" t="s">
        <v>691</v>
      </c>
      <c r="B893" s="281"/>
      <c r="C893" s="276"/>
    </row>
    <row r="894" s="270" customFormat="1" ht="20.1" customHeight="1" spans="1:3">
      <c r="A894" s="299" t="s">
        <v>692</v>
      </c>
      <c r="B894" s="281">
        <v>15913</v>
      </c>
      <c r="C894" s="276"/>
    </row>
    <row r="895" s="270" customFormat="1" ht="20.1" customHeight="1" spans="1:3">
      <c r="A895" s="299" t="s">
        <v>693</v>
      </c>
      <c r="B895" s="279">
        <f>SUM(B896:B901)</f>
        <v>4183</v>
      </c>
      <c r="C895" s="276"/>
    </row>
    <row r="896" s="270" customFormat="1" ht="20.1" customHeight="1" spans="1:3">
      <c r="A896" s="299" t="s">
        <v>694</v>
      </c>
      <c r="B896" s="281">
        <v>2334</v>
      </c>
      <c r="C896" s="276"/>
    </row>
    <row r="897" s="270" customFormat="1" ht="20.1" customHeight="1" spans="1:3">
      <c r="A897" s="299" t="s">
        <v>695</v>
      </c>
      <c r="B897" s="281"/>
      <c r="C897" s="276"/>
    </row>
    <row r="898" s="270" customFormat="1" ht="20.1" customHeight="1" spans="1:3">
      <c r="A898" s="299" t="s">
        <v>696</v>
      </c>
      <c r="B898" s="281">
        <v>300</v>
      </c>
      <c r="C898" s="276"/>
    </row>
    <row r="899" s="270" customFormat="1" ht="20.1" customHeight="1" spans="1:3">
      <c r="A899" s="299" t="s">
        <v>697</v>
      </c>
      <c r="B899" s="281"/>
      <c r="C899" s="276"/>
    </row>
    <row r="900" s="270" customFormat="1" ht="20.1" customHeight="1" spans="1:3">
      <c r="A900" s="299" t="s">
        <v>698</v>
      </c>
      <c r="B900" s="281"/>
      <c r="C900" s="276"/>
    </row>
    <row r="901" s="270" customFormat="1" ht="20.1" customHeight="1" spans="1:3">
      <c r="A901" s="299" t="s">
        <v>699</v>
      </c>
      <c r="B901" s="281">
        <v>1549</v>
      </c>
      <c r="C901" s="276"/>
    </row>
    <row r="902" s="270" customFormat="1" ht="20.1" customHeight="1" spans="1:3">
      <c r="A902" s="299" t="s">
        <v>700</v>
      </c>
      <c r="B902" s="279">
        <f>SUM(B903:B908)</f>
        <v>2463</v>
      </c>
      <c r="C902" s="276"/>
    </row>
    <row r="903" s="270" customFormat="1" ht="20.1" customHeight="1" spans="1:3">
      <c r="A903" s="299" t="s">
        <v>701</v>
      </c>
      <c r="B903" s="281"/>
      <c r="C903" s="276"/>
    </row>
    <row r="904" s="270" customFormat="1" ht="20.1" customHeight="1" spans="1:3">
      <c r="A904" s="299" t="s">
        <v>702</v>
      </c>
      <c r="B904" s="281"/>
      <c r="C904" s="276"/>
    </row>
    <row r="905" s="270" customFormat="1" ht="20.1" customHeight="1" spans="1:3">
      <c r="A905" s="299" t="s">
        <v>703</v>
      </c>
      <c r="B905" s="281">
        <v>1814</v>
      </c>
      <c r="C905" s="276"/>
    </row>
    <row r="906" s="270" customFormat="1" ht="20.1" customHeight="1" spans="1:3">
      <c r="A906" s="299" t="s">
        <v>704</v>
      </c>
      <c r="B906" s="281"/>
      <c r="C906" s="276"/>
    </row>
    <row r="907" s="270" customFormat="1" ht="20.1" customHeight="1" spans="1:3">
      <c r="A907" s="299" t="s">
        <v>705</v>
      </c>
      <c r="B907" s="281"/>
      <c r="C907" s="276"/>
    </row>
    <row r="908" s="270" customFormat="1" ht="20.1" customHeight="1" spans="1:3">
      <c r="A908" s="299" t="s">
        <v>706</v>
      </c>
      <c r="B908" s="281">
        <v>649</v>
      </c>
      <c r="C908" s="276"/>
    </row>
    <row r="909" s="270" customFormat="1" ht="20.1" customHeight="1" spans="1:3">
      <c r="A909" s="299" t="s">
        <v>707</v>
      </c>
      <c r="B909" s="279">
        <f>SUM(B910:B911)</f>
        <v>0</v>
      </c>
      <c r="C909" s="276"/>
    </row>
    <row r="910" s="270" customFormat="1" ht="20.1" customHeight="1" spans="1:3">
      <c r="A910" s="299" t="s">
        <v>708</v>
      </c>
      <c r="B910" s="281"/>
      <c r="C910" s="276"/>
    </row>
    <row r="911" s="270" customFormat="1" ht="20.1" customHeight="1" spans="1:3">
      <c r="A911" s="299" t="s">
        <v>709</v>
      </c>
      <c r="B911" s="281"/>
      <c r="C911" s="276"/>
    </row>
    <row r="912" s="270" customFormat="1" ht="20.1" customHeight="1" spans="1:3">
      <c r="A912" s="299" t="s">
        <v>710</v>
      </c>
      <c r="B912" s="279">
        <f>SUM(B913:B914)</f>
        <v>0</v>
      </c>
      <c r="C912" s="276"/>
    </row>
    <row r="913" s="270" customFormat="1" ht="20.1" customHeight="1" spans="1:3">
      <c r="A913" s="299" t="s">
        <v>711</v>
      </c>
      <c r="B913" s="281"/>
      <c r="C913" s="276"/>
    </row>
    <row r="914" s="270" customFormat="1" ht="20.1" customHeight="1" spans="1:3">
      <c r="A914" s="299" t="s">
        <v>712</v>
      </c>
      <c r="B914" s="281"/>
      <c r="C914" s="276"/>
    </row>
    <row r="915" s="270" customFormat="1" ht="20.1" customHeight="1" spans="1:3">
      <c r="A915" s="300" t="s">
        <v>713</v>
      </c>
      <c r="B915" s="295">
        <f>SUM(B916,B939,B949,B959,B964,B971,B976)</f>
        <v>7621</v>
      </c>
      <c r="C915" s="276"/>
    </row>
    <row r="916" s="270" customFormat="1" ht="20.1" customHeight="1" spans="1:3">
      <c r="A916" s="299" t="s">
        <v>714</v>
      </c>
      <c r="B916" s="279">
        <f>SUM(B917:B938)</f>
        <v>7148</v>
      </c>
      <c r="C916" s="276"/>
    </row>
    <row r="917" s="270" customFormat="1" ht="20.1" customHeight="1" spans="1:3">
      <c r="A917" s="299" t="s">
        <v>23</v>
      </c>
      <c r="B917" s="281">
        <v>1378</v>
      </c>
      <c r="C917" s="276"/>
    </row>
    <row r="918" s="270" customFormat="1" ht="20.1" customHeight="1" spans="1:3">
      <c r="A918" s="299" t="s">
        <v>24</v>
      </c>
      <c r="B918" s="281">
        <v>5000</v>
      </c>
      <c r="C918" s="276"/>
    </row>
    <row r="919" s="270" customFormat="1" ht="20.1" customHeight="1" spans="1:3">
      <c r="A919" s="299" t="s">
        <v>25</v>
      </c>
      <c r="B919" s="281"/>
      <c r="C919" s="276"/>
    </row>
    <row r="920" s="270" customFormat="1" ht="20.1" customHeight="1" spans="1:3">
      <c r="A920" s="299" t="s">
        <v>715</v>
      </c>
      <c r="B920" s="281">
        <v>223</v>
      </c>
      <c r="C920" s="276"/>
    </row>
    <row r="921" s="270" customFormat="1" ht="20.1" customHeight="1" spans="1:3">
      <c r="A921" s="299" t="s">
        <v>716</v>
      </c>
      <c r="B921" s="281"/>
      <c r="C921" s="276"/>
    </row>
    <row r="922" s="270" customFormat="1" ht="20.1" customHeight="1" spans="1:3">
      <c r="A922" s="299" t="s">
        <v>717</v>
      </c>
      <c r="B922" s="281"/>
      <c r="C922" s="276"/>
    </row>
    <row r="923" s="270" customFormat="1" ht="20.1" customHeight="1" spans="1:3">
      <c r="A923" s="299" t="s">
        <v>718</v>
      </c>
      <c r="B923" s="281"/>
      <c r="C923" s="276"/>
    </row>
    <row r="924" s="270" customFormat="1" ht="20.1" customHeight="1" spans="1:3">
      <c r="A924" s="299" t="s">
        <v>719</v>
      </c>
      <c r="B924" s="281"/>
      <c r="C924" s="276"/>
    </row>
    <row r="925" s="270" customFormat="1" ht="20.1" customHeight="1" spans="1:3">
      <c r="A925" s="299" t="s">
        <v>720</v>
      </c>
      <c r="B925" s="281"/>
      <c r="C925" s="276"/>
    </row>
    <row r="926" s="270" customFormat="1" ht="20.1" customHeight="1" spans="1:3">
      <c r="A926" s="299" t="s">
        <v>721</v>
      </c>
      <c r="B926" s="281"/>
      <c r="C926" s="276"/>
    </row>
    <row r="927" s="270" customFormat="1" ht="20.1" customHeight="1" spans="1:3">
      <c r="A927" s="299" t="s">
        <v>722</v>
      </c>
      <c r="B927" s="281"/>
      <c r="C927" s="276"/>
    </row>
    <row r="928" s="270" customFormat="1" ht="20.1" customHeight="1" spans="1:3">
      <c r="A928" s="299" t="s">
        <v>723</v>
      </c>
      <c r="B928" s="281"/>
      <c r="C928" s="276"/>
    </row>
    <row r="929" s="270" customFormat="1" ht="20.1" customHeight="1" spans="1:3">
      <c r="A929" s="299" t="s">
        <v>724</v>
      </c>
      <c r="B929" s="281"/>
      <c r="C929" s="276"/>
    </row>
    <row r="930" s="270" customFormat="1" ht="20.1" customHeight="1" spans="1:3">
      <c r="A930" s="299" t="s">
        <v>725</v>
      </c>
      <c r="B930" s="281"/>
      <c r="C930" s="276"/>
    </row>
    <row r="931" s="270" customFormat="1" ht="20.1" customHeight="1" spans="1:3">
      <c r="A931" s="299" t="s">
        <v>726</v>
      </c>
      <c r="B931" s="281"/>
      <c r="C931" s="276"/>
    </row>
    <row r="932" s="270" customFormat="1" ht="20.1" customHeight="1" spans="1:3">
      <c r="A932" s="299" t="s">
        <v>727</v>
      </c>
      <c r="B932" s="281"/>
      <c r="C932" s="276"/>
    </row>
    <row r="933" s="270" customFormat="1" ht="20.1" customHeight="1" spans="1:3">
      <c r="A933" s="299" t="s">
        <v>728</v>
      </c>
      <c r="B933" s="281"/>
      <c r="C933" s="276"/>
    </row>
    <row r="934" s="270" customFormat="1" ht="20.1" customHeight="1" spans="1:3">
      <c r="A934" s="299" t="s">
        <v>729</v>
      </c>
      <c r="B934" s="281"/>
      <c r="C934" s="276"/>
    </row>
    <row r="935" s="270" customFormat="1" ht="20.1" customHeight="1" spans="1:3">
      <c r="A935" s="299" t="s">
        <v>730</v>
      </c>
      <c r="B935" s="281"/>
      <c r="C935" s="276"/>
    </row>
    <row r="936" s="270" customFormat="1" ht="20.1" customHeight="1" spans="1:3">
      <c r="A936" s="299" t="s">
        <v>731</v>
      </c>
      <c r="B936" s="281"/>
      <c r="C936" s="276"/>
    </row>
    <row r="937" s="270" customFormat="1" ht="20.1" customHeight="1" spans="1:3">
      <c r="A937" s="299" t="s">
        <v>732</v>
      </c>
      <c r="B937" s="281"/>
      <c r="C937" s="276"/>
    </row>
    <row r="938" s="270" customFormat="1" ht="20.1" customHeight="1" spans="1:3">
      <c r="A938" s="299" t="s">
        <v>733</v>
      </c>
      <c r="B938" s="281">
        <v>547</v>
      </c>
      <c r="C938" s="276"/>
    </row>
    <row r="939" s="270" customFormat="1" ht="20.1" customHeight="1" spans="1:3">
      <c r="A939" s="299" t="s">
        <v>734</v>
      </c>
      <c r="B939" s="279">
        <f>SUM(B940:B948)</f>
        <v>0</v>
      </c>
      <c r="C939" s="276"/>
    </row>
    <row r="940" s="270" customFormat="1" ht="20.1" customHeight="1" spans="1:3">
      <c r="A940" s="299" t="s">
        <v>23</v>
      </c>
      <c r="B940" s="281"/>
      <c r="C940" s="276"/>
    </row>
    <row r="941" s="270" customFormat="1" ht="20.1" customHeight="1" spans="1:3">
      <c r="A941" s="299" t="s">
        <v>24</v>
      </c>
      <c r="B941" s="281"/>
      <c r="C941" s="276"/>
    </row>
    <row r="942" s="270" customFormat="1" ht="20.1" customHeight="1" spans="1:3">
      <c r="A942" s="299" t="s">
        <v>25</v>
      </c>
      <c r="B942" s="281"/>
      <c r="C942" s="276"/>
    </row>
    <row r="943" s="270" customFormat="1" ht="20.1" customHeight="1" spans="1:3">
      <c r="A943" s="299" t="s">
        <v>735</v>
      </c>
      <c r="B943" s="281"/>
      <c r="C943" s="276"/>
    </row>
    <row r="944" s="270" customFormat="1" ht="20.1" customHeight="1" spans="1:3">
      <c r="A944" s="299" t="s">
        <v>736</v>
      </c>
      <c r="B944" s="281"/>
      <c r="C944" s="276"/>
    </row>
    <row r="945" s="270" customFormat="1" ht="20.1" customHeight="1" spans="1:3">
      <c r="A945" s="299" t="s">
        <v>737</v>
      </c>
      <c r="B945" s="281"/>
      <c r="C945" s="276"/>
    </row>
    <row r="946" s="270" customFormat="1" ht="20.1" customHeight="1" spans="1:3">
      <c r="A946" s="299" t="s">
        <v>738</v>
      </c>
      <c r="B946" s="281"/>
      <c r="C946" s="276"/>
    </row>
    <row r="947" s="270" customFormat="1" ht="20.1" customHeight="1" spans="1:3">
      <c r="A947" s="299" t="s">
        <v>739</v>
      </c>
      <c r="B947" s="281"/>
      <c r="C947" s="276"/>
    </row>
    <row r="948" s="270" customFormat="1" ht="20.1" customHeight="1" spans="1:3">
      <c r="A948" s="299" t="s">
        <v>740</v>
      </c>
      <c r="B948" s="281"/>
      <c r="C948" s="276"/>
    </row>
    <row r="949" s="270" customFormat="1" ht="20.1" customHeight="1" spans="1:3">
      <c r="A949" s="299" t="s">
        <v>741</v>
      </c>
      <c r="B949" s="279">
        <f>SUM(B950:B958)</f>
        <v>0</v>
      </c>
      <c r="C949" s="276"/>
    </row>
    <row r="950" s="270" customFormat="1" ht="20.1" customHeight="1" spans="1:3">
      <c r="A950" s="299" t="s">
        <v>23</v>
      </c>
      <c r="B950" s="281"/>
      <c r="C950" s="276"/>
    </row>
    <row r="951" s="270" customFormat="1" ht="20.1" customHeight="1" spans="1:3">
      <c r="A951" s="299" t="s">
        <v>24</v>
      </c>
      <c r="B951" s="281"/>
      <c r="C951" s="276"/>
    </row>
    <row r="952" s="270" customFormat="1" ht="20.1" customHeight="1" spans="1:3">
      <c r="A952" s="299" t="s">
        <v>25</v>
      </c>
      <c r="B952" s="281"/>
      <c r="C952" s="276"/>
    </row>
    <row r="953" s="270" customFormat="1" ht="20.1" customHeight="1" spans="1:3">
      <c r="A953" s="299" t="s">
        <v>742</v>
      </c>
      <c r="B953" s="281"/>
      <c r="C953" s="276"/>
    </row>
    <row r="954" s="270" customFormat="1" ht="20.1" customHeight="1" spans="1:3">
      <c r="A954" s="299" t="s">
        <v>743</v>
      </c>
      <c r="B954" s="281"/>
      <c r="C954" s="276"/>
    </row>
    <row r="955" s="270" customFormat="1" ht="20.1" customHeight="1" spans="1:3">
      <c r="A955" s="299" t="s">
        <v>744</v>
      </c>
      <c r="B955" s="281"/>
      <c r="C955" s="276"/>
    </row>
    <row r="956" s="270" customFormat="1" ht="20.1" customHeight="1" spans="1:3">
      <c r="A956" s="299" t="s">
        <v>745</v>
      </c>
      <c r="B956" s="281"/>
      <c r="C956" s="276"/>
    </row>
    <row r="957" s="270" customFormat="1" ht="20.1" customHeight="1" spans="1:3">
      <c r="A957" s="299" t="s">
        <v>746</v>
      </c>
      <c r="B957" s="281"/>
      <c r="C957" s="276"/>
    </row>
    <row r="958" s="270" customFormat="1" ht="20.1" customHeight="1" spans="1:3">
      <c r="A958" s="299" t="s">
        <v>747</v>
      </c>
      <c r="B958" s="281"/>
      <c r="C958" s="276"/>
    </row>
    <row r="959" s="270" customFormat="1" ht="20.1" customHeight="1" spans="1:3">
      <c r="A959" s="299" t="s">
        <v>748</v>
      </c>
      <c r="B959" s="279">
        <f>SUM(B960:B963)</f>
        <v>473</v>
      </c>
      <c r="C959" s="276"/>
    </row>
    <row r="960" s="270" customFormat="1" ht="20.1" customHeight="1" spans="1:3">
      <c r="A960" s="299" t="s">
        <v>749</v>
      </c>
      <c r="B960" s="281">
        <v>473</v>
      </c>
      <c r="C960" s="276"/>
    </row>
    <row r="961" s="270" customFormat="1" ht="20.1" customHeight="1" spans="1:3">
      <c r="A961" s="299" t="s">
        <v>750</v>
      </c>
      <c r="B961" s="281"/>
      <c r="C961" s="276"/>
    </row>
    <row r="962" s="270" customFormat="1" ht="20.1" customHeight="1" spans="1:3">
      <c r="A962" s="299" t="s">
        <v>751</v>
      </c>
      <c r="B962" s="281"/>
      <c r="C962" s="276"/>
    </row>
    <row r="963" s="270" customFormat="1" ht="20.1" customHeight="1" spans="1:3">
      <c r="A963" s="299" t="s">
        <v>752</v>
      </c>
      <c r="B963" s="281"/>
      <c r="C963" s="276"/>
    </row>
    <row r="964" s="270" customFormat="1" ht="20.1" customHeight="1" spans="1:3">
      <c r="A964" s="299" t="s">
        <v>753</v>
      </c>
      <c r="B964" s="279">
        <f>SUM(B965:B970)</f>
        <v>0</v>
      </c>
      <c r="C964" s="276"/>
    </row>
    <row r="965" s="270" customFormat="1" ht="20.1" customHeight="1" spans="1:3">
      <c r="A965" s="299" t="s">
        <v>23</v>
      </c>
      <c r="B965" s="281"/>
      <c r="C965" s="276"/>
    </row>
    <row r="966" s="270" customFormat="1" ht="20.1" customHeight="1" spans="1:3">
      <c r="A966" s="299" t="s">
        <v>24</v>
      </c>
      <c r="B966" s="281"/>
      <c r="C966" s="276"/>
    </row>
    <row r="967" s="270" customFormat="1" ht="20.1" customHeight="1" spans="1:3">
      <c r="A967" s="299" t="s">
        <v>25</v>
      </c>
      <c r="B967" s="281"/>
      <c r="C967" s="276"/>
    </row>
    <row r="968" s="270" customFormat="1" ht="20.1" customHeight="1" spans="1:3">
      <c r="A968" s="299" t="s">
        <v>739</v>
      </c>
      <c r="B968" s="281"/>
      <c r="C968" s="276"/>
    </row>
    <row r="969" s="270" customFormat="1" ht="20.1" customHeight="1" spans="1:3">
      <c r="A969" s="299" t="s">
        <v>754</v>
      </c>
      <c r="B969" s="281"/>
      <c r="C969" s="276"/>
    </row>
    <row r="970" s="270" customFormat="1" ht="20.1" customHeight="1" spans="1:3">
      <c r="A970" s="299" t="s">
        <v>755</v>
      </c>
      <c r="B970" s="281"/>
      <c r="C970" s="276"/>
    </row>
    <row r="971" s="270" customFormat="1" ht="20.1" customHeight="1" spans="1:3">
      <c r="A971" s="299" t="s">
        <v>756</v>
      </c>
      <c r="B971" s="279">
        <f>SUM(B972:B975)</f>
        <v>0</v>
      </c>
      <c r="C971" s="276"/>
    </row>
    <row r="972" s="270" customFormat="1" ht="20.1" customHeight="1" spans="1:3">
      <c r="A972" s="299" t="s">
        <v>757</v>
      </c>
      <c r="B972" s="281"/>
      <c r="C972" s="276"/>
    </row>
    <row r="973" s="270" customFormat="1" ht="20.1" customHeight="1" spans="1:3">
      <c r="A973" s="299" t="s">
        <v>758</v>
      </c>
      <c r="B973" s="281"/>
      <c r="C973" s="276"/>
    </row>
    <row r="974" s="270" customFormat="1" ht="20.1" customHeight="1" spans="1:3">
      <c r="A974" s="299" t="s">
        <v>759</v>
      </c>
      <c r="B974" s="281"/>
      <c r="C974" s="276"/>
    </row>
    <row r="975" s="270" customFormat="1" ht="20.1" customHeight="1" spans="1:3">
      <c r="A975" s="299" t="s">
        <v>760</v>
      </c>
      <c r="B975" s="281"/>
      <c r="C975" s="276"/>
    </row>
    <row r="976" s="270" customFormat="1" ht="20.1" customHeight="1" spans="1:3">
      <c r="A976" s="299" t="s">
        <v>761</v>
      </c>
      <c r="B976" s="279">
        <f>SUM(B977:B978)</f>
        <v>0</v>
      </c>
      <c r="C976" s="276"/>
    </row>
    <row r="977" s="270" customFormat="1" ht="20.1" customHeight="1" spans="1:3">
      <c r="A977" s="299" t="s">
        <v>762</v>
      </c>
      <c r="B977" s="281"/>
      <c r="C977" s="276"/>
    </row>
    <row r="978" s="270" customFormat="1" ht="20.1" customHeight="1" spans="1:3">
      <c r="A978" s="299" t="s">
        <v>763</v>
      </c>
      <c r="B978" s="281"/>
      <c r="C978" s="276"/>
    </row>
    <row r="979" s="270" customFormat="1" ht="20.1" customHeight="1" spans="1:3">
      <c r="A979" s="299" t="s">
        <v>764</v>
      </c>
      <c r="B979" s="295">
        <f>SUM(B980,B990,B1006,B1011,B1025,B1032,B1039)</f>
        <v>883</v>
      </c>
      <c r="C979" s="276"/>
    </row>
    <row r="980" s="270" customFormat="1" ht="20.1" customHeight="1" spans="1:3">
      <c r="A980" s="299" t="s">
        <v>765</v>
      </c>
      <c r="B980" s="279">
        <f>SUM(B981:B989)</f>
        <v>0</v>
      </c>
      <c r="C980" s="276"/>
    </row>
    <row r="981" s="270" customFormat="1" ht="20.1" customHeight="1" spans="1:3">
      <c r="A981" s="299" t="s">
        <v>23</v>
      </c>
      <c r="B981" s="281"/>
      <c r="C981" s="276"/>
    </row>
    <row r="982" s="270" customFormat="1" ht="20.1" customHeight="1" spans="1:3">
      <c r="A982" s="299" t="s">
        <v>24</v>
      </c>
      <c r="B982" s="281"/>
      <c r="C982" s="276"/>
    </row>
    <row r="983" s="270" customFormat="1" ht="20.1" customHeight="1" spans="1:3">
      <c r="A983" s="299" t="s">
        <v>25</v>
      </c>
      <c r="B983" s="281"/>
      <c r="C983" s="276"/>
    </row>
    <row r="984" s="270" customFormat="1" ht="20.1" customHeight="1" spans="1:3">
      <c r="A984" s="299" t="s">
        <v>766</v>
      </c>
      <c r="B984" s="281"/>
      <c r="C984" s="276"/>
    </row>
    <row r="985" s="270" customFormat="1" ht="20.1" customHeight="1" spans="1:3">
      <c r="A985" s="299" t="s">
        <v>767</v>
      </c>
      <c r="B985" s="281"/>
      <c r="C985" s="276"/>
    </row>
    <row r="986" s="270" customFormat="1" ht="20.1" customHeight="1" spans="1:3">
      <c r="A986" s="299" t="s">
        <v>768</v>
      </c>
      <c r="B986" s="281"/>
      <c r="C986" s="276"/>
    </row>
    <row r="987" s="270" customFormat="1" ht="20.1" customHeight="1" spans="1:3">
      <c r="A987" s="299" t="s">
        <v>769</v>
      </c>
      <c r="B987" s="281"/>
      <c r="C987" s="276"/>
    </row>
    <row r="988" s="270" customFormat="1" ht="20.1" customHeight="1" spans="1:3">
      <c r="A988" s="299" t="s">
        <v>770</v>
      </c>
      <c r="B988" s="281"/>
      <c r="C988" s="276"/>
    </row>
    <row r="989" s="270" customFormat="1" ht="20.1" customHeight="1" spans="1:3">
      <c r="A989" s="299" t="s">
        <v>771</v>
      </c>
      <c r="B989" s="281"/>
      <c r="C989" s="276"/>
    </row>
    <row r="990" s="270" customFormat="1" ht="20.1" customHeight="1" spans="1:3">
      <c r="A990" s="299" t="s">
        <v>772</v>
      </c>
      <c r="B990" s="279">
        <f>SUM(B991:B1005)</f>
        <v>0</v>
      </c>
      <c r="C990" s="276"/>
    </row>
    <row r="991" s="270" customFormat="1" ht="20.1" customHeight="1" spans="1:3">
      <c r="A991" s="299" t="s">
        <v>23</v>
      </c>
      <c r="B991" s="281"/>
      <c r="C991" s="276"/>
    </row>
    <row r="992" s="270" customFormat="1" ht="20.1" customHeight="1" spans="1:3">
      <c r="A992" s="299" t="s">
        <v>24</v>
      </c>
      <c r="B992" s="281"/>
      <c r="C992" s="276"/>
    </row>
    <row r="993" s="270" customFormat="1" ht="20.1" customHeight="1" spans="1:3">
      <c r="A993" s="299" t="s">
        <v>25</v>
      </c>
      <c r="B993" s="281"/>
      <c r="C993" s="276"/>
    </row>
    <row r="994" s="270" customFormat="1" ht="20.1" customHeight="1" spans="1:3">
      <c r="A994" s="299" t="s">
        <v>773</v>
      </c>
      <c r="B994" s="281"/>
      <c r="C994" s="276"/>
    </row>
    <row r="995" s="270" customFormat="1" ht="20.1" customHeight="1" spans="1:3">
      <c r="A995" s="299" t="s">
        <v>774</v>
      </c>
      <c r="B995" s="281"/>
      <c r="C995" s="276"/>
    </row>
    <row r="996" s="270" customFormat="1" ht="20.1" customHeight="1" spans="1:3">
      <c r="A996" s="299" t="s">
        <v>775</v>
      </c>
      <c r="B996" s="281"/>
      <c r="C996" s="276"/>
    </row>
    <row r="997" s="270" customFormat="1" ht="20.1" customHeight="1" spans="1:3">
      <c r="A997" s="299" t="s">
        <v>776</v>
      </c>
      <c r="B997" s="281"/>
      <c r="C997" s="276"/>
    </row>
    <row r="998" s="270" customFormat="1" ht="20.1" customHeight="1" spans="1:3">
      <c r="A998" s="299" t="s">
        <v>777</v>
      </c>
      <c r="B998" s="281"/>
      <c r="C998" s="276"/>
    </row>
    <row r="999" s="270" customFormat="1" ht="20.1" customHeight="1" spans="1:3">
      <c r="A999" s="299" t="s">
        <v>778</v>
      </c>
      <c r="B999" s="281"/>
      <c r="C999" s="276"/>
    </row>
    <row r="1000" s="270" customFormat="1" ht="20.1" customHeight="1" spans="1:3">
      <c r="A1000" s="299" t="s">
        <v>779</v>
      </c>
      <c r="B1000" s="281"/>
      <c r="C1000" s="276"/>
    </row>
    <row r="1001" s="270" customFormat="1" ht="20.1" customHeight="1" spans="1:3">
      <c r="A1001" s="299" t="s">
        <v>780</v>
      </c>
      <c r="B1001" s="281"/>
      <c r="C1001" s="276"/>
    </row>
    <row r="1002" s="270" customFormat="1" ht="20.1" customHeight="1" spans="1:3">
      <c r="A1002" s="299" t="s">
        <v>781</v>
      </c>
      <c r="B1002" s="281"/>
      <c r="C1002" s="276"/>
    </row>
    <row r="1003" s="270" customFormat="1" ht="20.1" customHeight="1" spans="1:3">
      <c r="A1003" s="299" t="s">
        <v>782</v>
      </c>
      <c r="B1003" s="281"/>
      <c r="C1003" s="276"/>
    </row>
    <row r="1004" s="270" customFormat="1" ht="20.1" customHeight="1" spans="1:3">
      <c r="A1004" s="299" t="s">
        <v>783</v>
      </c>
      <c r="B1004" s="281"/>
      <c r="C1004" s="276"/>
    </row>
    <row r="1005" s="270" customFormat="1" ht="20.1" customHeight="1" spans="1:3">
      <c r="A1005" s="299" t="s">
        <v>784</v>
      </c>
      <c r="B1005" s="281"/>
      <c r="C1005" s="276"/>
    </row>
    <row r="1006" s="270" customFormat="1" ht="20.1" customHeight="1" spans="1:3">
      <c r="A1006" s="299" t="s">
        <v>785</v>
      </c>
      <c r="B1006" s="279">
        <f>SUM(B1007:B1010)</f>
        <v>0</v>
      </c>
      <c r="C1006" s="276"/>
    </row>
    <row r="1007" s="270" customFormat="1" ht="20.1" customHeight="1" spans="1:3">
      <c r="A1007" s="299" t="s">
        <v>23</v>
      </c>
      <c r="B1007" s="281"/>
      <c r="C1007" s="276"/>
    </row>
    <row r="1008" s="270" customFormat="1" ht="20.1" customHeight="1" spans="1:3">
      <c r="A1008" s="299" t="s">
        <v>24</v>
      </c>
      <c r="B1008" s="281"/>
      <c r="C1008" s="276"/>
    </row>
    <row r="1009" s="270" customFormat="1" ht="20.1" customHeight="1" spans="1:3">
      <c r="A1009" s="299" t="s">
        <v>25</v>
      </c>
      <c r="B1009" s="281"/>
      <c r="C1009" s="276"/>
    </row>
    <row r="1010" s="270" customFormat="1" ht="20.1" customHeight="1" spans="1:3">
      <c r="A1010" s="299" t="s">
        <v>786</v>
      </c>
      <c r="B1010" s="281"/>
      <c r="C1010" s="276"/>
    </row>
    <row r="1011" s="270" customFormat="1" ht="20.1" customHeight="1" spans="1:3">
      <c r="A1011" s="299" t="s">
        <v>787</v>
      </c>
      <c r="B1011" s="279">
        <f>SUM(B1012:B1024)</f>
        <v>589</v>
      </c>
      <c r="C1011" s="276"/>
    </row>
    <row r="1012" s="270" customFormat="1" ht="20.1" customHeight="1" spans="1:3">
      <c r="A1012" s="299" t="s">
        <v>23</v>
      </c>
      <c r="B1012" s="281">
        <v>184</v>
      </c>
      <c r="C1012" s="276"/>
    </row>
    <row r="1013" s="270" customFormat="1" ht="20.1" customHeight="1" spans="1:3">
      <c r="A1013" s="299" t="s">
        <v>24</v>
      </c>
      <c r="B1013" s="281">
        <v>255</v>
      </c>
      <c r="C1013" s="276"/>
    </row>
    <row r="1014" s="270" customFormat="1" ht="20.1" customHeight="1" spans="1:3">
      <c r="A1014" s="299" t="s">
        <v>25</v>
      </c>
      <c r="B1014" s="281"/>
      <c r="C1014" s="276"/>
    </row>
    <row r="1015" s="270" customFormat="1" ht="20.1" customHeight="1" spans="1:3">
      <c r="A1015" s="299" t="s">
        <v>788</v>
      </c>
      <c r="B1015" s="281"/>
      <c r="C1015" s="276"/>
    </row>
    <row r="1016" s="270" customFormat="1" ht="20.1" customHeight="1" spans="1:3">
      <c r="A1016" s="299" t="s">
        <v>789</v>
      </c>
      <c r="B1016" s="281"/>
      <c r="C1016" s="276"/>
    </row>
    <row r="1017" s="270" customFormat="1" ht="20.1" customHeight="1" spans="1:3">
      <c r="A1017" s="299" t="s">
        <v>790</v>
      </c>
      <c r="B1017" s="281"/>
      <c r="C1017" s="276"/>
    </row>
    <row r="1018" s="270" customFormat="1" ht="20.1" customHeight="1" spans="1:3">
      <c r="A1018" s="299" t="s">
        <v>791</v>
      </c>
      <c r="B1018" s="281"/>
      <c r="C1018" s="276"/>
    </row>
    <row r="1019" s="270" customFormat="1" ht="20.1" customHeight="1" spans="1:3">
      <c r="A1019" s="299" t="s">
        <v>792</v>
      </c>
      <c r="B1019" s="281"/>
      <c r="C1019" s="276"/>
    </row>
    <row r="1020" s="270" customFormat="1" ht="20.1" customHeight="1" spans="1:3">
      <c r="A1020" s="299" t="s">
        <v>793</v>
      </c>
      <c r="B1020" s="281"/>
      <c r="C1020" s="276"/>
    </row>
    <row r="1021" s="270" customFormat="1" ht="20.1" customHeight="1" spans="1:3">
      <c r="A1021" s="299" t="s">
        <v>794</v>
      </c>
      <c r="B1021" s="281"/>
      <c r="C1021" s="276"/>
    </row>
    <row r="1022" s="270" customFormat="1" ht="20.1" customHeight="1" spans="1:3">
      <c r="A1022" s="299" t="s">
        <v>739</v>
      </c>
      <c r="B1022" s="281"/>
      <c r="C1022" s="276"/>
    </row>
    <row r="1023" s="270" customFormat="1" ht="20.1" customHeight="1" spans="1:3">
      <c r="A1023" s="299" t="s">
        <v>795</v>
      </c>
      <c r="B1023" s="281"/>
      <c r="C1023" s="276"/>
    </row>
    <row r="1024" s="270" customFormat="1" ht="20.1" customHeight="1" spans="1:3">
      <c r="A1024" s="299" t="s">
        <v>796</v>
      </c>
      <c r="B1024" s="281">
        <v>150</v>
      </c>
      <c r="C1024" s="276"/>
    </row>
    <row r="1025" s="270" customFormat="1" ht="20.1" customHeight="1" spans="1:3">
      <c r="A1025" s="299" t="s">
        <v>797</v>
      </c>
      <c r="B1025" s="279">
        <f>SUM(B1026:B1031)</f>
        <v>0</v>
      </c>
      <c r="C1025" s="276"/>
    </row>
    <row r="1026" s="270" customFormat="1" ht="20.1" customHeight="1" spans="1:3">
      <c r="A1026" s="299" t="s">
        <v>23</v>
      </c>
      <c r="B1026" s="281"/>
      <c r="C1026" s="276"/>
    </row>
    <row r="1027" s="270" customFormat="1" ht="20.1" customHeight="1" spans="1:3">
      <c r="A1027" s="299" t="s">
        <v>24</v>
      </c>
      <c r="B1027" s="281"/>
      <c r="C1027" s="276"/>
    </row>
    <row r="1028" s="270" customFormat="1" ht="20.1" customHeight="1" spans="1:3">
      <c r="A1028" s="299" t="s">
        <v>25</v>
      </c>
      <c r="B1028" s="281"/>
      <c r="C1028" s="276"/>
    </row>
    <row r="1029" s="270" customFormat="1" ht="20.1" customHeight="1" spans="1:3">
      <c r="A1029" s="299" t="s">
        <v>798</v>
      </c>
      <c r="B1029" s="281"/>
      <c r="C1029" s="276"/>
    </row>
    <row r="1030" s="270" customFormat="1" ht="20.1" customHeight="1" spans="1:3">
      <c r="A1030" s="299" t="s">
        <v>799</v>
      </c>
      <c r="B1030" s="281"/>
      <c r="C1030" s="276"/>
    </row>
    <row r="1031" s="270" customFormat="1" ht="20.1" customHeight="1" spans="1:3">
      <c r="A1031" s="299" t="s">
        <v>800</v>
      </c>
      <c r="B1031" s="281"/>
      <c r="C1031" s="276"/>
    </row>
    <row r="1032" s="270" customFormat="1" ht="20.1" customHeight="1" spans="1:3">
      <c r="A1032" s="299" t="s">
        <v>801</v>
      </c>
      <c r="B1032" s="279">
        <f>SUM(B1033:B1038)</f>
        <v>294</v>
      </c>
      <c r="C1032" s="276"/>
    </row>
    <row r="1033" s="270" customFormat="1" ht="20.1" customHeight="1" spans="1:3">
      <c r="A1033" s="299" t="s">
        <v>23</v>
      </c>
      <c r="B1033" s="281">
        <v>179</v>
      </c>
      <c r="C1033" s="276"/>
    </row>
    <row r="1034" s="270" customFormat="1" ht="20.1" customHeight="1" spans="1:3">
      <c r="A1034" s="299" t="s">
        <v>24</v>
      </c>
      <c r="B1034" s="281">
        <v>115</v>
      </c>
      <c r="C1034" s="276"/>
    </row>
    <row r="1035" s="270" customFormat="1" ht="20.1" customHeight="1" spans="1:3">
      <c r="A1035" s="299" t="s">
        <v>25</v>
      </c>
      <c r="B1035" s="281"/>
      <c r="C1035" s="276"/>
    </row>
    <row r="1036" s="270" customFormat="1" ht="20.1" customHeight="1" spans="1:3">
      <c r="A1036" s="299" t="s">
        <v>802</v>
      </c>
      <c r="B1036" s="281"/>
      <c r="C1036" s="276"/>
    </row>
    <row r="1037" s="270" customFormat="1" ht="20.1" customHeight="1" spans="1:3">
      <c r="A1037" s="299" t="s">
        <v>803</v>
      </c>
      <c r="B1037" s="281"/>
      <c r="C1037" s="276"/>
    </row>
    <row r="1038" s="270" customFormat="1" ht="20.1" customHeight="1" spans="1:3">
      <c r="A1038" s="299" t="s">
        <v>804</v>
      </c>
      <c r="B1038" s="281"/>
      <c r="C1038" s="276"/>
    </row>
    <row r="1039" s="270" customFormat="1" ht="20.1" customHeight="1" spans="1:3">
      <c r="A1039" s="299" t="s">
        <v>805</v>
      </c>
      <c r="B1039" s="279">
        <f>SUM(B1040:B1044)</f>
        <v>0</v>
      </c>
      <c r="C1039" s="276"/>
    </row>
    <row r="1040" s="270" customFormat="1" ht="20.1" customHeight="1" spans="1:3">
      <c r="A1040" s="299" t="s">
        <v>806</v>
      </c>
      <c r="B1040" s="281"/>
      <c r="C1040" s="276"/>
    </row>
    <row r="1041" s="270" customFormat="1" ht="20.1" customHeight="1" spans="1:3">
      <c r="A1041" s="299" t="s">
        <v>807</v>
      </c>
      <c r="B1041" s="281"/>
      <c r="C1041" s="276"/>
    </row>
    <row r="1042" s="270" customFormat="1" ht="20.1" customHeight="1" spans="1:3">
      <c r="A1042" s="299" t="s">
        <v>808</v>
      </c>
      <c r="B1042" s="281"/>
      <c r="C1042" s="276"/>
    </row>
    <row r="1043" s="270" customFormat="1" ht="20.1" customHeight="1" spans="1:3">
      <c r="A1043" s="299" t="s">
        <v>809</v>
      </c>
      <c r="B1043" s="281"/>
      <c r="C1043" s="276"/>
    </row>
    <row r="1044" s="270" customFormat="1" ht="20.1" customHeight="1" spans="1:3">
      <c r="A1044" s="299" t="s">
        <v>810</v>
      </c>
      <c r="B1044" s="281"/>
      <c r="C1044" s="276"/>
    </row>
    <row r="1045" s="270" customFormat="1" ht="20.1" customHeight="1" spans="1:3">
      <c r="A1045" s="299" t="s">
        <v>811</v>
      </c>
      <c r="B1045" s="295">
        <f>SUM(B1046,B1056,B1062)</f>
        <v>263</v>
      </c>
      <c r="C1045" s="276"/>
    </row>
    <row r="1046" s="270" customFormat="1" ht="20.1" customHeight="1" spans="1:3">
      <c r="A1046" s="299" t="s">
        <v>812</v>
      </c>
      <c r="B1046" s="279">
        <f>SUM(B1047:B1055)</f>
        <v>263</v>
      </c>
      <c r="C1046" s="276"/>
    </row>
    <row r="1047" s="270" customFormat="1" ht="20.1" customHeight="1" spans="1:3">
      <c r="A1047" s="299" t="s">
        <v>23</v>
      </c>
      <c r="B1047" s="281">
        <v>98</v>
      </c>
      <c r="C1047" s="276"/>
    </row>
    <row r="1048" s="270" customFormat="1" ht="20.1" customHeight="1" spans="1:3">
      <c r="A1048" s="299" t="s">
        <v>24</v>
      </c>
      <c r="B1048" s="281">
        <v>165</v>
      </c>
      <c r="C1048" s="276"/>
    </row>
    <row r="1049" s="270" customFormat="1" ht="20.1" customHeight="1" spans="1:3">
      <c r="A1049" s="299" t="s">
        <v>25</v>
      </c>
      <c r="B1049" s="281"/>
      <c r="C1049" s="276"/>
    </row>
    <row r="1050" s="270" customFormat="1" ht="20.1" customHeight="1" spans="1:3">
      <c r="A1050" s="299" t="s">
        <v>813</v>
      </c>
      <c r="B1050" s="281"/>
      <c r="C1050" s="276"/>
    </row>
    <row r="1051" s="270" customFormat="1" ht="20.1" customHeight="1" spans="1:3">
      <c r="A1051" s="299" t="s">
        <v>814</v>
      </c>
      <c r="B1051" s="281"/>
      <c r="C1051" s="276"/>
    </row>
    <row r="1052" s="270" customFormat="1" ht="20.1" customHeight="1" spans="1:3">
      <c r="A1052" s="299" t="s">
        <v>815</v>
      </c>
      <c r="B1052" s="281"/>
      <c r="C1052" s="276"/>
    </row>
    <row r="1053" s="270" customFormat="1" ht="20.1" customHeight="1" spans="1:3">
      <c r="A1053" s="299" t="s">
        <v>816</v>
      </c>
      <c r="B1053" s="281"/>
      <c r="C1053" s="276"/>
    </row>
    <row r="1054" s="270" customFormat="1" ht="20.1" customHeight="1" spans="1:3">
      <c r="A1054" s="299" t="s">
        <v>32</v>
      </c>
      <c r="B1054" s="281"/>
      <c r="C1054" s="276"/>
    </row>
    <row r="1055" s="270" customFormat="1" ht="20.1" customHeight="1" spans="1:3">
      <c r="A1055" s="299" t="s">
        <v>817</v>
      </c>
      <c r="B1055" s="281"/>
      <c r="C1055" s="276"/>
    </row>
    <row r="1056" s="270" customFormat="1" ht="20.1" customHeight="1" spans="1:3">
      <c r="A1056" s="299" t="s">
        <v>818</v>
      </c>
      <c r="B1056" s="279">
        <f>SUM(B1057:B1061)</f>
        <v>0</v>
      </c>
      <c r="C1056" s="276"/>
    </row>
    <row r="1057" s="270" customFormat="1" ht="20.1" customHeight="1" spans="1:3">
      <c r="A1057" s="299" t="s">
        <v>23</v>
      </c>
      <c r="B1057" s="281"/>
      <c r="C1057" s="276"/>
    </row>
    <row r="1058" s="270" customFormat="1" ht="20.1" customHeight="1" spans="1:3">
      <c r="A1058" s="299" t="s">
        <v>24</v>
      </c>
      <c r="B1058" s="281"/>
      <c r="C1058" s="276"/>
    </row>
    <row r="1059" s="270" customFormat="1" ht="20.1" customHeight="1" spans="1:3">
      <c r="A1059" s="299" t="s">
        <v>25</v>
      </c>
      <c r="B1059" s="281"/>
      <c r="C1059" s="276"/>
    </row>
    <row r="1060" s="270" customFormat="1" ht="20.1" customHeight="1" spans="1:3">
      <c r="A1060" s="299" t="s">
        <v>819</v>
      </c>
      <c r="B1060" s="281"/>
      <c r="C1060" s="276"/>
    </row>
    <row r="1061" s="270" customFormat="1" ht="20.1" customHeight="1" spans="1:3">
      <c r="A1061" s="299" t="s">
        <v>820</v>
      </c>
      <c r="B1061" s="281"/>
      <c r="C1061" s="276"/>
    </row>
    <row r="1062" s="270" customFormat="1" ht="20.1" customHeight="1" spans="1:3">
      <c r="A1062" s="300" t="s">
        <v>821</v>
      </c>
      <c r="B1062" s="279">
        <f>SUM(B1063:B1064)</f>
        <v>0</v>
      </c>
      <c r="C1062" s="276"/>
    </row>
    <row r="1063" s="270" customFormat="1" ht="20.1" customHeight="1" spans="1:3">
      <c r="A1063" s="300" t="s">
        <v>822</v>
      </c>
      <c r="B1063" s="281"/>
      <c r="C1063" s="276"/>
    </row>
    <row r="1064" s="270" customFormat="1" ht="20.1" customHeight="1" spans="1:3">
      <c r="A1064" s="300" t="s">
        <v>823</v>
      </c>
      <c r="B1064" s="301"/>
      <c r="C1064" s="276"/>
    </row>
    <row r="1065" s="270" customFormat="1" ht="20.1" customHeight="1" spans="1:3">
      <c r="A1065" s="299" t="s">
        <v>824</v>
      </c>
      <c r="B1065" s="295">
        <f>SUM(B1066,B1073,B1079)</f>
        <v>0</v>
      </c>
      <c r="C1065" s="276"/>
    </row>
    <row r="1066" s="270" customFormat="1" ht="20.1" customHeight="1" spans="1:3">
      <c r="A1066" s="299" t="s">
        <v>825</v>
      </c>
      <c r="B1066" s="279">
        <f>SUM(B1067:B1072)</f>
        <v>0</v>
      </c>
      <c r="C1066" s="276"/>
    </row>
    <row r="1067" s="270" customFormat="1" ht="20.1" customHeight="1" spans="1:3">
      <c r="A1067" s="299" t="s">
        <v>23</v>
      </c>
      <c r="B1067" s="281"/>
      <c r="C1067" s="276"/>
    </row>
    <row r="1068" s="270" customFormat="1" ht="20.1" customHeight="1" spans="1:3">
      <c r="A1068" s="299" t="s">
        <v>24</v>
      </c>
      <c r="B1068" s="281"/>
      <c r="C1068" s="276"/>
    </row>
    <row r="1069" s="270" customFormat="1" ht="20.1" customHeight="1" spans="1:3">
      <c r="A1069" s="299" t="s">
        <v>25</v>
      </c>
      <c r="B1069" s="281"/>
      <c r="C1069" s="276"/>
    </row>
    <row r="1070" s="270" customFormat="1" ht="20.1" customHeight="1" spans="1:3">
      <c r="A1070" s="299" t="s">
        <v>826</v>
      </c>
      <c r="B1070" s="281"/>
      <c r="C1070" s="276"/>
    </row>
    <row r="1071" s="270" customFormat="1" ht="20.1" customHeight="1" spans="1:3">
      <c r="A1071" s="299" t="s">
        <v>32</v>
      </c>
      <c r="B1071" s="281"/>
      <c r="C1071" s="276"/>
    </row>
    <row r="1072" s="270" customFormat="1" ht="20.1" customHeight="1" spans="1:3">
      <c r="A1072" s="299" t="s">
        <v>827</v>
      </c>
      <c r="B1072" s="281"/>
      <c r="C1072" s="276"/>
    </row>
    <row r="1073" s="270" customFormat="1" ht="20.1" customHeight="1" spans="1:3">
      <c r="A1073" s="299" t="s">
        <v>828</v>
      </c>
      <c r="B1073" s="279">
        <f>SUM(B1074:B1078)</f>
        <v>0</v>
      </c>
      <c r="C1073" s="276"/>
    </row>
    <row r="1074" s="270" customFormat="1" ht="20.1" customHeight="1" spans="1:3">
      <c r="A1074" s="299" t="s">
        <v>829</v>
      </c>
      <c r="B1074" s="281"/>
      <c r="C1074" s="276"/>
    </row>
    <row r="1075" s="270" customFormat="1" ht="20.1" customHeight="1" spans="1:3">
      <c r="A1075" s="270" t="s">
        <v>830</v>
      </c>
      <c r="B1075" s="281"/>
      <c r="C1075" s="276"/>
    </row>
    <row r="1076" s="270" customFormat="1" ht="20.1" customHeight="1" spans="1:3">
      <c r="A1076" s="299" t="s">
        <v>831</v>
      </c>
      <c r="B1076" s="281"/>
      <c r="C1076" s="276"/>
    </row>
    <row r="1077" s="270" customFormat="1" ht="20.1" customHeight="1" spans="1:3">
      <c r="A1077" s="299" t="s">
        <v>832</v>
      </c>
      <c r="B1077" s="281"/>
      <c r="C1077" s="276"/>
    </row>
    <row r="1078" s="270" customFormat="1" ht="20.1" customHeight="1" spans="1:3">
      <c r="A1078" s="299" t="s">
        <v>833</v>
      </c>
      <c r="B1078" s="281"/>
      <c r="C1078" s="276"/>
    </row>
    <row r="1079" s="270" customFormat="1" ht="20.1" customHeight="1" spans="1:3">
      <c r="A1079" s="299" t="s">
        <v>834</v>
      </c>
      <c r="B1079" s="281"/>
      <c r="C1079" s="276"/>
    </row>
    <row r="1080" s="270" customFormat="1" ht="20.1" customHeight="1" spans="1:3">
      <c r="A1080" s="299" t="s">
        <v>835</v>
      </c>
      <c r="B1080" s="295">
        <f>SUM(B1081:B1089)</f>
        <v>0</v>
      </c>
      <c r="C1080" s="276"/>
    </row>
    <row r="1081" s="270" customFormat="1" ht="20.1" customHeight="1" spans="1:3">
      <c r="A1081" s="299" t="s">
        <v>836</v>
      </c>
      <c r="B1081" s="281"/>
      <c r="C1081" s="276"/>
    </row>
    <row r="1082" s="270" customFormat="1" ht="20.1" customHeight="1" spans="1:3">
      <c r="A1082" s="299" t="s">
        <v>837</v>
      </c>
      <c r="B1082" s="281"/>
      <c r="C1082" s="276"/>
    </row>
    <row r="1083" s="270" customFormat="1" ht="20.1" customHeight="1" spans="1:3">
      <c r="A1083" s="299" t="s">
        <v>838</v>
      </c>
      <c r="B1083" s="281"/>
      <c r="C1083" s="276"/>
    </row>
    <row r="1084" s="270" customFormat="1" ht="20.1" customHeight="1" spans="1:3">
      <c r="A1084" s="299" t="s">
        <v>839</v>
      </c>
      <c r="B1084" s="281"/>
      <c r="C1084" s="276"/>
    </row>
    <row r="1085" s="270" customFormat="1" ht="20.1" customHeight="1" spans="1:3">
      <c r="A1085" s="299" t="s">
        <v>840</v>
      </c>
      <c r="B1085" s="281"/>
      <c r="C1085" s="276"/>
    </row>
    <row r="1086" s="270" customFormat="1" ht="20.1" customHeight="1" spans="1:3">
      <c r="A1086" s="299" t="s">
        <v>841</v>
      </c>
      <c r="B1086" s="281"/>
      <c r="C1086" s="276"/>
    </row>
    <row r="1087" s="270" customFormat="1" ht="20.1" customHeight="1" spans="1:3">
      <c r="A1087" s="299" t="s">
        <v>842</v>
      </c>
      <c r="B1087" s="281"/>
      <c r="C1087" s="276"/>
    </row>
    <row r="1088" s="270" customFormat="1" ht="20.1" customHeight="1" spans="1:3">
      <c r="A1088" s="299" t="s">
        <v>843</v>
      </c>
      <c r="B1088" s="281"/>
      <c r="C1088" s="276"/>
    </row>
    <row r="1089" s="270" customFormat="1" ht="20.1" customHeight="1" spans="1:3">
      <c r="A1089" s="299" t="s">
        <v>844</v>
      </c>
      <c r="B1089" s="281"/>
      <c r="C1089" s="276"/>
    </row>
    <row r="1090" s="270" customFormat="1" ht="20.1" customHeight="1" spans="1:3">
      <c r="A1090" s="299" t="s">
        <v>845</v>
      </c>
      <c r="B1090" s="295">
        <f>SUM(B1091,B1118,B1133)</f>
        <v>1884</v>
      </c>
      <c r="C1090" s="276"/>
    </row>
    <row r="1091" s="270" customFormat="1" ht="20.1" customHeight="1" spans="1:3">
      <c r="A1091" s="299" t="s">
        <v>846</v>
      </c>
      <c r="B1091" s="279">
        <f>SUM(B1092:B1117)</f>
        <v>1804</v>
      </c>
      <c r="C1091" s="276"/>
    </row>
    <row r="1092" s="270" customFormat="1" ht="20.1" customHeight="1" spans="1:3">
      <c r="A1092" s="299" t="s">
        <v>23</v>
      </c>
      <c r="B1092" s="281">
        <v>499</v>
      </c>
      <c r="C1092" s="276"/>
    </row>
    <row r="1093" s="270" customFormat="1" ht="20.1" customHeight="1" spans="1:3">
      <c r="A1093" s="299" t="s">
        <v>24</v>
      </c>
      <c r="B1093" s="281">
        <v>130</v>
      </c>
      <c r="C1093" s="276"/>
    </row>
    <row r="1094" s="270" customFormat="1" ht="20.1" customHeight="1" spans="1:3">
      <c r="A1094" s="299" t="s">
        <v>25</v>
      </c>
      <c r="B1094" s="281"/>
      <c r="C1094" s="276"/>
    </row>
    <row r="1095" s="270" customFormat="1" ht="20.1" customHeight="1" spans="1:3">
      <c r="A1095" s="299" t="s">
        <v>847</v>
      </c>
      <c r="B1095" s="281">
        <v>350</v>
      </c>
      <c r="C1095" s="276"/>
    </row>
    <row r="1096" s="270" customFormat="1" ht="20.1" customHeight="1" spans="1:3">
      <c r="A1096" s="299" t="s">
        <v>848</v>
      </c>
      <c r="B1096" s="281">
        <v>175</v>
      </c>
      <c r="C1096" s="276"/>
    </row>
    <row r="1097" s="270" customFormat="1" ht="20.1" customHeight="1" spans="1:3">
      <c r="A1097" s="299" t="s">
        <v>849</v>
      </c>
      <c r="B1097" s="281"/>
      <c r="C1097" s="276"/>
    </row>
    <row r="1098" s="270" customFormat="1" ht="20.1" customHeight="1" spans="1:3">
      <c r="A1098" s="299" t="s">
        <v>850</v>
      </c>
      <c r="B1098" s="281"/>
      <c r="C1098" s="276"/>
    </row>
    <row r="1099" s="270" customFormat="1" ht="20.1" customHeight="1" spans="1:3">
      <c r="A1099" s="299" t="s">
        <v>851</v>
      </c>
      <c r="B1099" s="281"/>
      <c r="C1099" s="276"/>
    </row>
    <row r="1100" s="270" customFormat="1" ht="20.1" customHeight="1" spans="1:3">
      <c r="A1100" s="299" t="s">
        <v>852</v>
      </c>
      <c r="B1100" s="281"/>
      <c r="C1100" s="276"/>
    </row>
    <row r="1101" s="270" customFormat="1" ht="20.1" customHeight="1" spans="1:3">
      <c r="A1101" s="299" t="s">
        <v>853</v>
      </c>
      <c r="B1101" s="281"/>
      <c r="C1101" s="276"/>
    </row>
    <row r="1102" s="270" customFormat="1" ht="20.1" customHeight="1" spans="1:3">
      <c r="A1102" s="299" t="s">
        <v>854</v>
      </c>
      <c r="B1102" s="281"/>
      <c r="C1102" s="276"/>
    </row>
    <row r="1103" s="270" customFormat="1" ht="20.1" customHeight="1" spans="1:3">
      <c r="A1103" s="299" t="s">
        <v>855</v>
      </c>
      <c r="B1103" s="281"/>
      <c r="C1103" s="276"/>
    </row>
    <row r="1104" s="270" customFormat="1" ht="20.1" customHeight="1" spans="1:3">
      <c r="A1104" s="299" t="s">
        <v>856</v>
      </c>
      <c r="B1104" s="281"/>
      <c r="C1104" s="276"/>
    </row>
    <row r="1105" s="270" customFormat="1" ht="20.1" customHeight="1" spans="1:3">
      <c r="A1105" s="299" t="s">
        <v>857</v>
      </c>
      <c r="B1105" s="281"/>
      <c r="C1105" s="276"/>
    </row>
    <row r="1106" s="270" customFormat="1" ht="20.1" customHeight="1" spans="1:3">
      <c r="A1106" s="299" t="s">
        <v>858</v>
      </c>
      <c r="B1106" s="281"/>
      <c r="C1106" s="276"/>
    </row>
    <row r="1107" s="270" customFormat="1" ht="20.1" customHeight="1" spans="1:3">
      <c r="A1107" s="299" t="s">
        <v>859</v>
      </c>
      <c r="B1107" s="281"/>
      <c r="C1107" s="276"/>
    </row>
    <row r="1108" s="270" customFormat="1" ht="20.1" customHeight="1" spans="1:3">
      <c r="A1108" s="299" t="s">
        <v>860</v>
      </c>
      <c r="B1108" s="281"/>
      <c r="C1108" s="276"/>
    </row>
    <row r="1109" s="270" customFormat="1" ht="20.1" customHeight="1" spans="1:3">
      <c r="A1109" s="299" t="s">
        <v>861</v>
      </c>
      <c r="B1109" s="281"/>
      <c r="C1109" s="276"/>
    </row>
    <row r="1110" s="270" customFormat="1" ht="20.1" customHeight="1" spans="1:3">
      <c r="A1110" s="299" t="s">
        <v>862</v>
      </c>
      <c r="B1110" s="281"/>
      <c r="C1110" s="276"/>
    </row>
    <row r="1111" s="270" customFormat="1" ht="20.1" customHeight="1" spans="1:3">
      <c r="A1111" s="299" t="s">
        <v>863</v>
      </c>
      <c r="B1111" s="281"/>
      <c r="C1111" s="276"/>
    </row>
    <row r="1112" s="270" customFormat="1" ht="20.1" customHeight="1" spans="1:3">
      <c r="A1112" s="299" t="s">
        <v>864</v>
      </c>
      <c r="B1112" s="281"/>
      <c r="C1112" s="276"/>
    </row>
    <row r="1113" s="270" customFormat="1" ht="20.1" customHeight="1" spans="1:3">
      <c r="A1113" s="299" t="s">
        <v>865</v>
      </c>
      <c r="B1113" s="281"/>
      <c r="C1113" s="276"/>
    </row>
    <row r="1114" s="270" customFormat="1" ht="20.1" customHeight="1" spans="1:3">
      <c r="A1114" s="299" t="s">
        <v>866</v>
      </c>
      <c r="B1114" s="281"/>
      <c r="C1114" s="276"/>
    </row>
    <row r="1115" s="270" customFormat="1" ht="20.1" customHeight="1" spans="1:3">
      <c r="A1115" s="299" t="s">
        <v>867</v>
      </c>
      <c r="B1115" s="281"/>
      <c r="C1115" s="276"/>
    </row>
    <row r="1116" s="270" customFormat="1" ht="20.1" customHeight="1" spans="1:3">
      <c r="A1116" s="299" t="s">
        <v>32</v>
      </c>
      <c r="B1116" s="281"/>
      <c r="C1116" s="276"/>
    </row>
    <row r="1117" s="270" customFormat="1" ht="20.1" customHeight="1" spans="1:3">
      <c r="A1117" s="299" t="s">
        <v>868</v>
      </c>
      <c r="B1117" s="281">
        <v>650</v>
      </c>
      <c r="C1117" s="276"/>
    </row>
    <row r="1118" s="270" customFormat="1" ht="20.1" customHeight="1" spans="1:3">
      <c r="A1118" s="299" t="s">
        <v>869</v>
      </c>
      <c r="B1118" s="279">
        <f>SUM(B1119:B1132)</f>
        <v>80</v>
      </c>
      <c r="C1118" s="276"/>
    </row>
    <row r="1119" s="270" customFormat="1" ht="20.1" customHeight="1" spans="1:3">
      <c r="A1119" s="299" t="s">
        <v>23</v>
      </c>
      <c r="B1119" s="281"/>
      <c r="C1119" s="276"/>
    </row>
    <row r="1120" s="270" customFormat="1" ht="20.1" customHeight="1" spans="1:3">
      <c r="A1120" s="299" t="s">
        <v>24</v>
      </c>
      <c r="B1120" s="281"/>
      <c r="C1120" s="276"/>
    </row>
    <row r="1121" s="270" customFormat="1" ht="20.1" customHeight="1" spans="1:3">
      <c r="A1121" s="299" t="s">
        <v>25</v>
      </c>
      <c r="B1121" s="281"/>
      <c r="C1121" s="276"/>
    </row>
    <row r="1122" s="270" customFormat="1" ht="20.1" customHeight="1" spans="1:3">
      <c r="A1122" s="299" t="s">
        <v>870</v>
      </c>
      <c r="B1122" s="281"/>
      <c r="C1122" s="276"/>
    </row>
    <row r="1123" s="270" customFormat="1" ht="20.1" customHeight="1" spans="1:3">
      <c r="A1123" s="299" t="s">
        <v>871</v>
      </c>
      <c r="B1123" s="281"/>
      <c r="C1123" s="276"/>
    </row>
    <row r="1124" s="270" customFormat="1" ht="20.1" customHeight="1" spans="1:3">
      <c r="A1124" s="299" t="s">
        <v>872</v>
      </c>
      <c r="B1124" s="281"/>
      <c r="C1124" s="276"/>
    </row>
    <row r="1125" s="270" customFormat="1" ht="20.1" customHeight="1" spans="1:3">
      <c r="A1125" s="299" t="s">
        <v>873</v>
      </c>
      <c r="B1125" s="281"/>
      <c r="C1125" s="276"/>
    </row>
    <row r="1126" s="270" customFormat="1" ht="20.1" customHeight="1" spans="1:3">
      <c r="A1126" s="299" t="s">
        <v>874</v>
      </c>
      <c r="B1126" s="281">
        <v>80</v>
      </c>
      <c r="C1126" s="276"/>
    </row>
    <row r="1127" s="270" customFormat="1" ht="20.1" customHeight="1" spans="1:3">
      <c r="A1127" s="299" t="s">
        <v>875</v>
      </c>
      <c r="B1127" s="281"/>
      <c r="C1127" s="276"/>
    </row>
    <row r="1128" s="270" customFormat="1" ht="20.1" customHeight="1" spans="1:3">
      <c r="A1128" s="299" t="s">
        <v>876</v>
      </c>
      <c r="B1128" s="281"/>
      <c r="C1128" s="276"/>
    </row>
    <row r="1129" s="270" customFormat="1" ht="20.1" customHeight="1" spans="1:3">
      <c r="A1129" s="299" t="s">
        <v>877</v>
      </c>
      <c r="B1129" s="281"/>
      <c r="C1129" s="276"/>
    </row>
    <row r="1130" s="270" customFormat="1" ht="20.1" customHeight="1" spans="1:3">
      <c r="A1130" s="299" t="s">
        <v>878</v>
      </c>
      <c r="B1130" s="281"/>
      <c r="C1130" s="276"/>
    </row>
    <row r="1131" s="270" customFormat="1" ht="20.1" customHeight="1" spans="1:3">
      <c r="A1131" s="299" t="s">
        <v>879</v>
      </c>
      <c r="B1131" s="281"/>
      <c r="C1131" s="276"/>
    </row>
    <row r="1132" s="270" customFormat="1" ht="20.1" customHeight="1" spans="1:3">
      <c r="A1132" s="299" t="s">
        <v>880</v>
      </c>
      <c r="B1132" s="281"/>
      <c r="C1132" s="276"/>
    </row>
    <row r="1133" s="270" customFormat="1" ht="20.1" customHeight="1" spans="1:3">
      <c r="A1133" s="299" t="s">
        <v>881</v>
      </c>
      <c r="B1133" s="281"/>
      <c r="C1133" s="276"/>
    </row>
    <row r="1134" s="270" customFormat="1" ht="20.1" customHeight="1" spans="1:3">
      <c r="A1134" s="299" t="s">
        <v>882</v>
      </c>
      <c r="B1134" s="295">
        <f>SUM(B1135,B1146,B1150)</f>
        <v>6439</v>
      </c>
      <c r="C1134" s="276"/>
    </row>
    <row r="1135" s="270" customFormat="1" ht="20.1" customHeight="1" spans="1:3">
      <c r="A1135" s="299" t="s">
        <v>883</v>
      </c>
      <c r="B1135" s="279">
        <f>SUM(B1136:B1145)</f>
        <v>1018</v>
      </c>
      <c r="C1135" s="276"/>
    </row>
    <row r="1136" s="270" customFormat="1" ht="20.1" customHeight="1" spans="1:3">
      <c r="A1136" s="299" t="s">
        <v>884</v>
      </c>
      <c r="B1136" s="281"/>
      <c r="C1136" s="276"/>
    </row>
    <row r="1137" s="270" customFormat="1" ht="20.1" customHeight="1" spans="1:3">
      <c r="A1137" s="299" t="s">
        <v>885</v>
      </c>
      <c r="B1137" s="281"/>
      <c r="C1137" s="276"/>
    </row>
    <row r="1138" s="270" customFormat="1" ht="20.1" customHeight="1" spans="1:3">
      <c r="A1138" s="299" t="s">
        <v>886</v>
      </c>
      <c r="B1138" s="281">
        <v>1018</v>
      </c>
      <c r="C1138" s="276"/>
    </row>
    <row r="1139" s="270" customFormat="1" ht="20.1" customHeight="1" spans="1:3">
      <c r="A1139" s="299" t="s">
        <v>887</v>
      </c>
      <c r="B1139" s="281"/>
      <c r="C1139" s="276"/>
    </row>
    <row r="1140" s="270" customFormat="1" ht="20.1" customHeight="1" spans="1:3">
      <c r="A1140" s="299" t="s">
        <v>888</v>
      </c>
      <c r="B1140" s="281"/>
      <c r="C1140" s="276"/>
    </row>
    <row r="1141" s="270" customFormat="1" ht="20.1" customHeight="1" spans="1:3">
      <c r="A1141" s="299" t="s">
        <v>889</v>
      </c>
      <c r="B1141" s="281"/>
      <c r="C1141" s="276"/>
    </row>
    <row r="1142" s="270" customFormat="1" ht="20.1" customHeight="1" spans="1:3">
      <c r="A1142" s="299" t="s">
        <v>890</v>
      </c>
      <c r="B1142" s="281"/>
      <c r="C1142" s="276"/>
    </row>
    <row r="1143" s="270" customFormat="1" ht="20.1" customHeight="1" spans="1:3">
      <c r="A1143" s="299" t="s">
        <v>891</v>
      </c>
      <c r="B1143" s="281"/>
      <c r="C1143" s="276"/>
    </row>
    <row r="1144" s="270" customFormat="1" ht="20.1" customHeight="1" spans="1:3">
      <c r="A1144" s="299" t="s">
        <v>892</v>
      </c>
      <c r="B1144" s="281"/>
      <c r="C1144" s="276"/>
    </row>
    <row r="1145" s="270" customFormat="1" ht="20.1" customHeight="1" spans="1:3">
      <c r="A1145" s="299" t="s">
        <v>893</v>
      </c>
      <c r="B1145" s="281"/>
      <c r="C1145" s="276"/>
    </row>
    <row r="1146" s="270" customFormat="1" ht="20.1" customHeight="1" spans="1:3">
      <c r="A1146" s="299" t="s">
        <v>894</v>
      </c>
      <c r="B1146" s="279">
        <f>SUM(B1147:B1149)</f>
        <v>1832</v>
      </c>
      <c r="C1146" s="276"/>
    </row>
    <row r="1147" s="270" customFormat="1" ht="20.1" customHeight="1" spans="1:3">
      <c r="A1147" s="299" t="s">
        <v>895</v>
      </c>
      <c r="B1147" s="281">
        <v>1832</v>
      </c>
      <c r="C1147" s="276"/>
    </row>
    <row r="1148" s="270" customFormat="1" ht="20.1" customHeight="1" spans="1:3">
      <c r="A1148" s="299" t="s">
        <v>896</v>
      </c>
      <c r="B1148" s="281"/>
      <c r="C1148" s="276"/>
    </row>
    <row r="1149" s="270" customFormat="1" ht="20.1" customHeight="1" spans="1:3">
      <c r="A1149" s="299" t="s">
        <v>897</v>
      </c>
      <c r="B1149" s="281"/>
      <c r="C1149" s="276"/>
    </row>
    <row r="1150" s="270" customFormat="1" ht="20.1" customHeight="1" spans="1:3">
      <c r="A1150" s="299" t="s">
        <v>898</v>
      </c>
      <c r="B1150" s="279">
        <f>SUM(B1151:B1153)</f>
        <v>3589</v>
      </c>
      <c r="C1150" s="276"/>
    </row>
    <row r="1151" s="270" customFormat="1" ht="20.1" customHeight="1" spans="1:3">
      <c r="A1151" s="299" t="s">
        <v>899</v>
      </c>
      <c r="B1151" s="281"/>
      <c r="C1151" s="276"/>
    </row>
    <row r="1152" s="270" customFormat="1" ht="20.1" customHeight="1" spans="1:3">
      <c r="A1152" s="299" t="s">
        <v>900</v>
      </c>
      <c r="B1152" s="281"/>
      <c r="C1152" s="276"/>
    </row>
    <row r="1153" s="270" customFormat="1" ht="20.1" customHeight="1" spans="1:3">
      <c r="A1153" s="299" t="s">
        <v>901</v>
      </c>
      <c r="B1153" s="281">
        <v>3589</v>
      </c>
      <c r="C1153" s="276"/>
    </row>
    <row r="1154" s="270" customFormat="1" ht="20.1" customHeight="1" spans="1:3">
      <c r="A1154" s="299" t="s">
        <v>902</v>
      </c>
      <c r="B1154" s="295">
        <f>SUM(B1155,B1170,B1184,B1189,B1195)</f>
        <v>344</v>
      </c>
      <c r="C1154" s="276"/>
    </row>
    <row r="1155" s="270" customFormat="1" ht="20.1" customHeight="1" spans="1:3">
      <c r="A1155" s="299" t="s">
        <v>903</v>
      </c>
      <c r="B1155" s="279">
        <f>SUM(B1156:B1169)</f>
        <v>273</v>
      </c>
      <c r="C1155" s="276"/>
    </row>
    <row r="1156" s="270" customFormat="1" ht="20.1" customHeight="1" spans="1:3">
      <c r="A1156" s="299" t="s">
        <v>23</v>
      </c>
      <c r="B1156" s="281">
        <v>110</v>
      </c>
      <c r="C1156" s="276"/>
    </row>
    <row r="1157" s="270" customFormat="1" ht="20.1" customHeight="1" spans="1:3">
      <c r="A1157" s="299" t="s">
        <v>24</v>
      </c>
      <c r="B1157" s="281">
        <v>163</v>
      </c>
      <c r="C1157" s="276"/>
    </row>
    <row r="1158" s="270" customFormat="1" ht="20.1" customHeight="1" spans="1:3">
      <c r="A1158" s="299" t="s">
        <v>25</v>
      </c>
      <c r="B1158" s="281"/>
      <c r="C1158" s="276"/>
    </row>
    <row r="1159" s="270" customFormat="1" ht="20.1" customHeight="1" spans="1:3">
      <c r="A1159" s="299" t="s">
        <v>904</v>
      </c>
      <c r="B1159" s="281"/>
      <c r="C1159" s="276"/>
    </row>
    <row r="1160" s="270" customFormat="1" ht="20.1" customHeight="1" spans="1:3">
      <c r="A1160" s="299" t="s">
        <v>905</v>
      </c>
      <c r="B1160" s="281"/>
      <c r="C1160" s="276"/>
    </row>
    <row r="1161" s="270" customFormat="1" ht="20.1" customHeight="1" spans="1:3">
      <c r="A1161" s="299" t="s">
        <v>906</v>
      </c>
      <c r="B1161" s="281"/>
      <c r="C1161" s="276"/>
    </row>
    <row r="1162" s="270" customFormat="1" ht="20.1" customHeight="1" spans="1:3">
      <c r="A1162" s="299" t="s">
        <v>907</v>
      </c>
      <c r="B1162" s="281"/>
      <c r="C1162" s="276"/>
    </row>
    <row r="1163" s="270" customFormat="1" ht="20.1" customHeight="1" spans="1:3">
      <c r="A1163" s="299" t="s">
        <v>908</v>
      </c>
      <c r="B1163" s="281"/>
      <c r="C1163" s="276"/>
    </row>
    <row r="1164" s="270" customFormat="1" ht="20.1" customHeight="1" spans="1:3">
      <c r="A1164" s="299" t="s">
        <v>909</v>
      </c>
      <c r="B1164" s="281"/>
      <c r="C1164" s="276"/>
    </row>
    <row r="1165" s="270" customFormat="1" ht="20.1" customHeight="1" spans="1:3">
      <c r="A1165" s="299" t="s">
        <v>910</v>
      </c>
      <c r="B1165" s="281"/>
      <c r="C1165" s="276"/>
    </row>
    <row r="1166" s="270" customFormat="1" ht="20.1" customHeight="1" spans="1:3">
      <c r="A1166" s="299" t="s">
        <v>911</v>
      </c>
      <c r="B1166" s="281"/>
      <c r="C1166" s="276"/>
    </row>
    <row r="1167" s="270" customFormat="1" ht="20.1" customHeight="1" spans="1:3">
      <c r="A1167" s="299" t="s">
        <v>912</v>
      </c>
      <c r="B1167" s="281"/>
      <c r="C1167" s="276"/>
    </row>
    <row r="1168" s="270" customFormat="1" ht="20.1" customHeight="1" spans="1:3">
      <c r="A1168" s="299" t="s">
        <v>32</v>
      </c>
      <c r="B1168" s="281"/>
      <c r="C1168" s="276"/>
    </row>
    <row r="1169" s="270" customFormat="1" ht="20.1" customHeight="1" spans="1:3">
      <c r="A1169" s="299" t="s">
        <v>913</v>
      </c>
      <c r="B1169" s="281"/>
      <c r="C1169" s="276"/>
    </row>
    <row r="1170" s="270" customFormat="1" ht="20.1" customHeight="1" spans="1:3">
      <c r="A1170" s="299" t="s">
        <v>914</v>
      </c>
      <c r="B1170" s="279">
        <f>SUM(B1171:B1183)</f>
        <v>71</v>
      </c>
      <c r="C1170" s="276"/>
    </row>
    <row r="1171" s="270" customFormat="1" ht="20.1" customHeight="1" spans="1:3">
      <c r="A1171" s="299" t="s">
        <v>23</v>
      </c>
      <c r="B1171" s="281">
        <v>45</v>
      </c>
      <c r="C1171" s="276"/>
    </row>
    <row r="1172" s="270" customFormat="1" ht="20.1" customHeight="1" spans="1:3">
      <c r="A1172" s="299" t="s">
        <v>24</v>
      </c>
      <c r="B1172" s="281">
        <v>26</v>
      </c>
      <c r="C1172" s="276"/>
    </row>
    <row r="1173" s="270" customFormat="1" ht="20.1" customHeight="1" spans="1:3">
      <c r="A1173" s="299" t="s">
        <v>25</v>
      </c>
      <c r="B1173" s="281"/>
      <c r="C1173" s="276"/>
    </row>
    <row r="1174" s="270" customFormat="1" ht="20.1" customHeight="1" spans="1:3">
      <c r="A1174" s="299" t="s">
        <v>915</v>
      </c>
      <c r="B1174" s="281"/>
      <c r="C1174" s="276"/>
    </row>
    <row r="1175" s="270" customFormat="1" ht="20.1" customHeight="1" spans="1:3">
      <c r="A1175" s="299" t="s">
        <v>916</v>
      </c>
      <c r="B1175" s="281"/>
      <c r="C1175" s="276"/>
    </row>
    <row r="1176" s="270" customFormat="1" ht="20.1" customHeight="1" spans="1:3">
      <c r="A1176" s="299" t="s">
        <v>917</v>
      </c>
      <c r="B1176" s="281"/>
      <c r="C1176" s="276"/>
    </row>
    <row r="1177" s="270" customFormat="1" ht="20.1" customHeight="1" spans="1:3">
      <c r="A1177" s="299" t="s">
        <v>918</v>
      </c>
      <c r="B1177" s="281"/>
      <c r="C1177" s="276"/>
    </row>
    <row r="1178" s="270" customFormat="1" ht="20.1" customHeight="1" spans="1:3">
      <c r="A1178" s="299" t="s">
        <v>919</v>
      </c>
      <c r="B1178" s="281"/>
      <c r="C1178" s="276"/>
    </row>
    <row r="1179" s="270" customFormat="1" ht="20.1" customHeight="1" spans="1:3">
      <c r="A1179" s="299" t="s">
        <v>920</v>
      </c>
      <c r="B1179" s="281"/>
      <c r="C1179" s="276"/>
    </row>
    <row r="1180" s="270" customFormat="1" ht="20.1" customHeight="1" spans="1:3">
      <c r="A1180" s="299" t="s">
        <v>921</v>
      </c>
      <c r="B1180" s="281"/>
      <c r="C1180" s="276"/>
    </row>
    <row r="1181" s="270" customFormat="1" ht="20.1" customHeight="1" spans="1:3">
      <c r="A1181" s="299" t="s">
        <v>922</v>
      </c>
      <c r="B1181" s="281"/>
      <c r="C1181" s="276"/>
    </row>
    <row r="1182" s="270" customFormat="1" ht="20.1" customHeight="1" spans="1:3">
      <c r="A1182" s="299" t="s">
        <v>32</v>
      </c>
      <c r="B1182" s="281"/>
      <c r="C1182" s="276"/>
    </row>
    <row r="1183" s="270" customFormat="1" ht="20.1" customHeight="1" spans="1:3">
      <c r="A1183" s="299" t="s">
        <v>923</v>
      </c>
      <c r="B1183" s="281"/>
      <c r="C1183" s="276"/>
    </row>
    <row r="1184" s="270" customFormat="1" ht="20.1" customHeight="1" spans="1:3">
      <c r="A1184" s="299" t="s">
        <v>924</v>
      </c>
      <c r="B1184" s="279">
        <f>SUM(B1185:B1188)</f>
        <v>0</v>
      </c>
      <c r="C1184" s="276"/>
    </row>
    <row r="1185" s="270" customFormat="1" ht="20.1" customHeight="1" spans="1:3">
      <c r="A1185" s="299" t="s">
        <v>925</v>
      </c>
      <c r="B1185" s="281"/>
      <c r="C1185" s="276"/>
    </row>
    <row r="1186" s="270" customFormat="1" ht="20.1" customHeight="1" spans="1:3">
      <c r="A1186" s="299" t="s">
        <v>926</v>
      </c>
      <c r="B1186" s="281"/>
      <c r="C1186" s="276"/>
    </row>
    <row r="1187" s="270" customFormat="1" ht="20.1" customHeight="1" spans="1:3">
      <c r="A1187" s="299" t="s">
        <v>927</v>
      </c>
      <c r="B1187" s="281"/>
      <c r="C1187" s="276"/>
    </row>
    <row r="1188" s="270" customFormat="1" ht="20.1" customHeight="1" spans="1:3">
      <c r="A1188" s="299" t="s">
        <v>928</v>
      </c>
      <c r="B1188" s="281"/>
      <c r="C1188" s="276"/>
    </row>
    <row r="1189" s="270" customFormat="1" ht="20.1" customHeight="1" spans="1:3">
      <c r="A1189" s="299" t="s">
        <v>929</v>
      </c>
      <c r="B1189" s="279">
        <f>SUM(B1190:B1194)</f>
        <v>0</v>
      </c>
      <c r="C1189" s="276"/>
    </row>
    <row r="1190" s="270" customFormat="1" ht="20.1" customHeight="1" spans="1:3">
      <c r="A1190" s="299" t="s">
        <v>930</v>
      </c>
      <c r="B1190" s="281"/>
      <c r="C1190" s="276"/>
    </row>
    <row r="1191" s="270" customFormat="1" ht="20.1" customHeight="1" spans="1:3">
      <c r="A1191" s="299" t="s">
        <v>931</v>
      </c>
      <c r="B1191" s="281"/>
      <c r="C1191" s="276"/>
    </row>
    <row r="1192" s="270" customFormat="1" ht="20.1" customHeight="1" spans="1:3">
      <c r="A1192" s="299" t="s">
        <v>932</v>
      </c>
      <c r="B1192" s="281"/>
      <c r="C1192" s="276"/>
    </row>
    <row r="1193" s="270" customFormat="1" ht="20.1" customHeight="1" spans="1:3">
      <c r="A1193" s="299" t="s">
        <v>933</v>
      </c>
      <c r="B1193" s="281"/>
      <c r="C1193" s="276"/>
    </row>
    <row r="1194" s="270" customFormat="1" ht="20.1" customHeight="1" spans="1:3">
      <c r="A1194" s="299" t="s">
        <v>934</v>
      </c>
      <c r="B1194" s="281"/>
      <c r="C1194" s="276"/>
    </row>
    <row r="1195" s="270" customFormat="1" ht="20.1" customHeight="1" spans="1:3">
      <c r="A1195" s="299" t="s">
        <v>935</v>
      </c>
      <c r="B1195" s="279">
        <f>SUM(B1196:B1206)</f>
        <v>0</v>
      </c>
      <c r="C1195" s="276"/>
    </row>
    <row r="1196" s="270" customFormat="1" ht="20.1" customHeight="1" spans="1:3">
      <c r="A1196" s="299" t="s">
        <v>936</v>
      </c>
      <c r="B1196" s="281"/>
      <c r="C1196" s="276"/>
    </row>
    <row r="1197" s="270" customFormat="1" ht="20.1" customHeight="1" spans="1:3">
      <c r="A1197" s="299" t="s">
        <v>937</v>
      </c>
      <c r="B1197" s="281"/>
      <c r="C1197" s="276"/>
    </row>
    <row r="1198" s="270" customFormat="1" ht="20.1" customHeight="1" spans="1:3">
      <c r="A1198" s="299" t="s">
        <v>938</v>
      </c>
      <c r="B1198" s="281"/>
      <c r="C1198" s="276"/>
    </row>
    <row r="1199" s="270" customFormat="1" ht="20.1" customHeight="1" spans="1:3">
      <c r="A1199" s="299" t="s">
        <v>939</v>
      </c>
      <c r="B1199" s="281"/>
      <c r="C1199" s="276"/>
    </row>
    <row r="1200" s="270" customFormat="1" ht="20.1" customHeight="1" spans="1:3">
      <c r="A1200" s="299" t="s">
        <v>940</v>
      </c>
      <c r="B1200" s="281"/>
      <c r="C1200" s="276"/>
    </row>
    <row r="1201" s="270" customFormat="1" ht="20.1" customHeight="1" spans="1:3">
      <c r="A1201" s="299" t="s">
        <v>941</v>
      </c>
      <c r="B1201" s="281"/>
      <c r="C1201" s="276"/>
    </row>
    <row r="1202" s="270" customFormat="1" ht="20.1" customHeight="1" spans="1:3">
      <c r="A1202" s="299" t="s">
        <v>942</v>
      </c>
      <c r="B1202" s="281"/>
      <c r="C1202" s="276"/>
    </row>
    <row r="1203" s="270" customFormat="1" ht="20.1" customHeight="1" spans="1:3">
      <c r="A1203" s="299" t="s">
        <v>943</v>
      </c>
      <c r="B1203" s="281"/>
      <c r="C1203" s="276"/>
    </row>
    <row r="1204" s="270" customFormat="1" ht="20.1" customHeight="1" spans="1:3">
      <c r="A1204" s="299" t="s">
        <v>944</v>
      </c>
      <c r="B1204" s="281"/>
      <c r="C1204" s="276"/>
    </row>
    <row r="1205" s="270" customFormat="1" ht="20.1" customHeight="1" spans="1:3">
      <c r="A1205" s="299" t="s">
        <v>945</v>
      </c>
      <c r="B1205" s="281"/>
      <c r="C1205" s="276"/>
    </row>
    <row r="1206" s="270" customFormat="1" ht="20.1" customHeight="1" spans="1:3">
      <c r="A1206" s="299" t="s">
        <v>946</v>
      </c>
      <c r="B1206" s="281"/>
      <c r="C1206" s="276"/>
    </row>
    <row r="1207" s="270" customFormat="1" ht="20.1" customHeight="1" spans="1:3">
      <c r="A1207" s="299" t="s">
        <v>947</v>
      </c>
      <c r="B1207" s="295">
        <f>SUM(B1208,B1220,B1226,B1232,B1240,B1253,B1257,B1263)</f>
        <v>1457</v>
      </c>
      <c r="C1207" s="276"/>
    </row>
    <row r="1208" s="270" customFormat="1" ht="20.1" customHeight="1" spans="1:3">
      <c r="A1208" s="299" t="s">
        <v>948</v>
      </c>
      <c r="B1208" s="279">
        <f>SUM(B1209:B1219)</f>
        <v>1027</v>
      </c>
      <c r="C1208" s="276"/>
    </row>
    <row r="1209" s="270" customFormat="1" ht="20.1" customHeight="1" spans="1:3">
      <c r="A1209" s="299" t="s">
        <v>23</v>
      </c>
      <c r="B1209" s="281">
        <v>299</v>
      </c>
      <c r="C1209" s="276"/>
    </row>
    <row r="1210" s="270" customFormat="1" ht="20.1" customHeight="1" spans="1:3">
      <c r="A1210" s="299" t="s">
        <v>24</v>
      </c>
      <c r="B1210" s="281">
        <v>449</v>
      </c>
      <c r="C1210" s="276"/>
    </row>
    <row r="1211" s="270" customFormat="1" ht="20.1" customHeight="1" spans="1:3">
      <c r="A1211" s="299" t="s">
        <v>25</v>
      </c>
      <c r="B1211" s="281"/>
      <c r="C1211" s="276"/>
    </row>
    <row r="1212" s="270" customFormat="1" ht="20.1" customHeight="1" spans="1:3">
      <c r="A1212" s="299" t="s">
        <v>949</v>
      </c>
      <c r="B1212" s="281">
        <v>179</v>
      </c>
      <c r="C1212" s="276"/>
    </row>
    <row r="1213" s="270" customFormat="1" ht="20.1" customHeight="1" spans="1:3">
      <c r="A1213" s="299" t="s">
        <v>950</v>
      </c>
      <c r="B1213" s="281"/>
      <c r="C1213" s="276"/>
    </row>
    <row r="1214" s="270" customFormat="1" ht="20.1" customHeight="1" spans="1:3">
      <c r="A1214" s="299" t="s">
        <v>951</v>
      </c>
      <c r="B1214" s="281">
        <v>100</v>
      </c>
      <c r="C1214" s="276"/>
    </row>
    <row r="1215" s="270" customFormat="1" ht="20.1" customHeight="1" spans="1:3">
      <c r="A1215" s="299" t="s">
        <v>952</v>
      </c>
      <c r="B1215" s="281"/>
      <c r="C1215" s="276"/>
    </row>
    <row r="1216" s="270" customFormat="1" ht="20.1" customHeight="1" spans="1:3">
      <c r="A1216" s="299" t="s">
        <v>953</v>
      </c>
      <c r="B1216" s="281"/>
      <c r="C1216" s="276"/>
    </row>
    <row r="1217" s="270" customFormat="1" ht="20.1" customHeight="1" spans="1:3">
      <c r="A1217" s="299" t="s">
        <v>954</v>
      </c>
      <c r="B1217" s="281"/>
      <c r="C1217" s="276"/>
    </row>
    <row r="1218" s="270" customFormat="1" ht="20.1" customHeight="1" spans="1:3">
      <c r="A1218" s="299" t="s">
        <v>32</v>
      </c>
      <c r="B1218" s="281"/>
      <c r="C1218" s="276"/>
    </row>
    <row r="1219" s="270" customFormat="1" ht="20.1" customHeight="1" spans="1:3">
      <c r="A1219" s="299" t="s">
        <v>955</v>
      </c>
      <c r="B1219" s="281"/>
      <c r="C1219" s="276"/>
    </row>
    <row r="1220" s="270" customFormat="1" ht="20.1" customHeight="1" spans="1:3">
      <c r="A1220" s="299" t="s">
        <v>956</v>
      </c>
      <c r="B1220" s="279">
        <f>SUM(B1221:B1225)</f>
        <v>0</v>
      </c>
      <c r="C1220" s="276"/>
    </row>
    <row r="1221" s="270" customFormat="1" ht="20.1" customHeight="1" spans="1:3">
      <c r="A1221" s="299" t="s">
        <v>23</v>
      </c>
      <c r="B1221" s="281"/>
      <c r="C1221" s="276"/>
    </row>
    <row r="1222" s="270" customFormat="1" ht="20.1" customHeight="1" spans="1:3">
      <c r="A1222" s="299" t="s">
        <v>354</v>
      </c>
      <c r="B1222" s="281"/>
      <c r="C1222" s="276"/>
    </row>
    <row r="1223" s="270" customFormat="1" ht="20.1" customHeight="1" spans="1:3">
      <c r="A1223" s="299" t="s">
        <v>25</v>
      </c>
      <c r="B1223" s="281"/>
      <c r="C1223" s="276"/>
    </row>
    <row r="1224" s="270" customFormat="1" ht="20.1" customHeight="1" spans="1:3">
      <c r="A1224" s="299" t="s">
        <v>957</v>
      </c>
      <c r="B1224" s="281"/>
      <c r="C1224" s="276"/>
    </row>
    <row r="1225" s="270" customFormat="1" ht="20.1" customHeight="1" spans="1:3">
      <c r="A1225" s="299" t="s">
        <v>958</v>
      </c>
      <c r="B1225" s="281"/>
      <c r="C1225" s="276"/>
    </row>
    <row r="1226" s="270" customFormat="1" ht="20.1" customHeight="1" spans="1:3">
      <c r="A1226" s="299" t="s">
        <v>959</v>
      </c>
      <c r="B1226" s="279">
        <f>SUM(B1227:B1231)</f>
        <v>0</v>
      </c>
      <c r="C1226" s="276"/>
    </row>
    <row r="1227" s="270" customFormat="1" ht="20.1" customHeight="1" spans="1:3">
      <c r="A1227" s="299" t="s">
        <v>23</v>
      </c>
      <c r="B1227" s="281"/>
      <c r="C1227" s="276"/>
    </row>
    <row r="1228" s="270" customFormat="1" ht="20.1" customHeight="1" spans="1:3">
      <c r="A1228" s="299" t="s">
        <v>24</v>
      </c>
      <c r="B1228" s="281"/>
      <c r="C1228" s="276"/>
    </row>
    <row r="1229" s="270" customFormat="1" ht="20.1" customHeight="1" spans="1:3">
      <c r="A1229" s="299" t="s">
        <v>25</v>
      </c>
      <c r="B1229" s="281"/>
      <c r="C1229" s="276"/>
    </row>
    <row r="1230" s="270" customFormat="1" ht="20.1" customHeight="1" spans="1:3">
      <c r="A1230" s="299" t="s">
        <v>960</v>
      </c>
      <c r="B1230" s="281"/>
      <c r="C1230" s="276"/>
    </row>
    <row r="1231" s="270" customFormat="1" ht="20.1" customHeight="1" spans="1:3">
      <c r="A1231" s="299" t="s">
        <v>961</v>
      </c>
      <c r="B1231" s="281"/>
      <c r="C1231" s="276"/>
    </row>
    <row r="1232" s="270" customFormat="1" ht="20.1" customHeight="1" spans="1:3">
      <c r="A1232" s="299" t="s">
        <v>962</v>
      </c>
      <c r="B1232" s="279">
        <f>SUM(B1233:B1239)</f>
        <v>0</v>
      </c>
      <c r="C1232" s="276"/>
    </row>
    <row r="1233" s="270" customFormat="1" ht="20.1" customHeight="1" spans="1:3">
      <c r="A1233" s="299" t="s">
        <v>23</v>
      </c>
      <c r="B1233" s="281"/>
      <c r="C1233" s="276"/>
    </row>
    <row r="1234" s="270" customFormat="1" ht="20.1" customHeight="1" spans="1:3">
      <c r="A1234" s="299" t="s">
        <v>24</v>
      </c>
      <c r="B1234" s="281"/>
      <c r="C1234" s="276"/>
    </row>
    <row r="1235" s="270" customFormat="1" ht="20.1" customHeight="1" spans="1:3">
      <c r="A1235" s="299" t="s">
        <v>25</v>
      </c>
      <c r="B1235" s="281"/>
      <c r="C1235" s="276"/>
    </row>
    <row r="1236" s="270" customFormat="1" ht="20.1" customHeight="1" spans="1:3">
      <c r="A1236" s="299" t="s">
        <v>963</v>
      </c>
      <c r="B1236" s="281"/>
      <c r="C1236" s="276"/>
    </row>
    <row r="1237" s="270" customFormat="1" ht="20.1" customHeight="1" spans="1:3">
      <c r="A1237" s="299" t="s">
        <v>964</v>
      </c>
      <c r="B1237" s="281"/>
      <c r="C1237" s="276"/>
    </row>
    <row r="1238" s="270" customFormat="1" ht="20.1" customHeight="1" spans="1:3">
      <c r="A1238" s="299" t="s">
        <v>32</v>
      </c>
      <c r="B1238" s="281"/>
      <c r="C1238" s="276"/>
    </row>
    <row r="1239" s="270" customFormat="1" ht="20.1" customHeight="1" spans="1:3">
      <c r="A1239" s="299" t="s">
        <v>965</v>
      </c>
      <c r="B1239" s="281"/>
      <c r="C1239" s="276"/>
    </row>
    <row r="1240" s="270" customFormat="1" ht="20.1" customHeight="1" spans="1:3">
      <c r="A1240" s="299" t="s">
        <v>966</v>
      </c>
      <c r="B1240" s="279">
        <f>SUM(B1241:B1252)</f>
        <v>0</v>
      </c>
      <c r="C1240" s="276"/>
    </row>
    <row r="1241" s="270" customFormat="1" ht="20.1" customHeight="1" spans="1:3">
      <c r="A1241" s="299" t="s">
        <v>23</v>
      </c>
      <c r="B1241" s="281"/>
      <c r="C1241" s="276"/>
    </row>
    <row r="1242" s="270" customFormat="1" ht="20.1" customHeight="1" spans="1:3">
      <c r="A1242" s="299" t="s">
        <v>24</v>
      </c>
      <c r="B1242" s="281"/>
      <c r="C1242" s="276"/>
    </row>
    <row r="1243" s="270" customFormat="1" ht="20.1" customHeight="1" spans="1:3">
      <c r="A1243" s="299" t="s">
        <v>25</v>
      </c>
      <c r="B1243" s="281"/>
      <c r="C1243" s="276"/>
    </row>
    <row r="1244" s="270" customFormat="1" ht="20.1" customHeight="1" spans="1:3">
      <c r="A1244" s="299" t="s">
        <v>967</v>
      </c>
      <c r="B1244" s="281"/>
      <c r="C1244" s="276"/>
    </row>
    <row r="1245" s="270" customFormat="1" ht="20.1" customHeight="1" spans="1:3">
      <c r="A1245" s="299" t="s">
        <v>968</v>
      </c>
      <c r="B1245" s="281"/>
      <c r="C1245" s="276"/>
    </row>
    <row r="1246" s="270" customFormat="1" ht="20.1" customHeight="1" spans="1:3">
      <c r="A1246" s="299" t="s">
        <v>969</v>
      </c>
      <c r="B1246" s="281"/>
      <c r="C1246" s="276"/>
    </row>
    <row r="1247" s="270" customFormat="1" ht="20.1" customHeight="1" spans="1:3">
      <c r="A1247" s="299" t="s">
        <v>970</v>
      </c>
      <c r="B1247" s="281"/>
      <c r="C1247" s="276"/>
    </row>
    <row r="1248" s="270" customFormat="1" ht="20.1" customHeight="1" spans="1:3">
      <c r="A1248" s="299" t="s">
        <v>971</v>
      </c>
      <c r="B1248" s="281"/>
      <c r="C1248" s="276"/>
    </row>
    <row r="1249" s="270" customFormat="1" ht="20.1" customHeight="1" spans="1:3">
      <c r="A1249" s="299" t="s">
        <v>972</v>
      </c>
      <c r="B1249" s="281"/>
      <c r="C1249" s="276"/>
    </row>
    <row r="1250" s="270" customFormat="1" ht="20.1" customHeight="1" spans="1:3">
      <c r="A1250" s="299" t="s">
        <v>973</v>
      </c>
      <c r="B1250" s="281"/>
      <c r="C1250" s="276"/>
    </row>
    <row r="1251" s="270" customFormat="1" ht="20.1" customHeight="1" spans="1:3">
      <c r="A1251" s="299" t="s">
        <v>974</v>
      </c>
      <c r="B1251" s="281"/>
      <c r="C1251" s="276"/>
    </row>
    <row r="1252" s="270" customFormat="1" ht="20.1" customHeight="1" spans="1:3">
      <c r="A1252" s="299" t="s">
        <v>975</v>
      </c>
      <c r="B1252" s="281"/>
      <c r="C1252" s="276"/>
    </row>
    <row r="1253" s="270" customFormat="1" ht="20.1" customHeight="1" spans="1:3">
      <c r="A1253" s="299" t="s">
        <v>976</v>
      </c>
      <c r="B1253" s="279">
        <f>SUM(B1254:B1256)</f>
        <v>0</v>
      </c>
      <c r="C1253" s="276"/>
    </row>
    <row r="1254" s="270" customFormat="1" ht="20.1" customHeight="1" spans="1:3">
      <c r="A1254" s="299" t="s">
        <v>977</v>
      </c>
      <c r="B1254" s="281"/>
      <c r="C1254" s="276"/>
    </row>
    <row r="1255" s="270" customFormat="1" ht="20.1" customHeight="1" spans="1:3">
      <c r="A1255" s="299" t="s">
        <v>978</v>
      </c>
      <c r="B1255" s="281"/>
      <c r="C1255" s="276"/>
    </row>
    <row r="1256" s="270" customFormat="1" ht="20.1" customHeight="1" spans="1:3">
      <c r="A1256" s="299" t="s">
        <v>979</v>
      </c>
      <c r="B1256" s="281"/>
      <c r="C1256" s="276"/>
    </row>
    <row r="1257" s="270" customFormat="1" ht="20.1" customHeight="1" spans="1:3">
      <c r="A1257" s="299" t="s">
        <v>980</v>
      </c>
      <c r="B1257" s="279">
        <f>SUM(B1258:B1262)</f>
        <v>430</v>
      </c>
      <c r="C1257" s="276"/>
    </row>
    <row r="1258" s="270" customFormat="1" ht="20.1" customHeight="1" spans="1:3">
      <c r="A1258" s="299" t="s">
        <v>981</v>
      </c>
      <c r="B1258" s="281"/>
      <c r="C1258" s="276"/>
    </row>
    <row r="1259" s="270" customFormat="1" ht="20.1" customHeight="1" spans="1:3">
      <c r="A1259" s="299" t="s">
        <v>982</v>
      </c>
      <c r="B1259" s="281"/>
      <c r="C1259" s="276"/>
    </row>
    <row r="1260" s="270" customFormat="1" ht="20.1" customHeight="1" spans="1:3">
      <c r="A1260" s="299" t="s">
        <v>983</v>
      </c>
      <c r="B1260" s="281"/>
      <c r="C1260" s="276"/>
    </row>
    <row r="1261" s="270" customFormat="1" ht="20.1" customHeight="1" spans="1:3">
      <c r="A1261" s="299" t="s">
        <v>984</v>
      </c>
      <c r="B1261" s="281">
        <v>430</v>
      </c>
      <c r="C1261" s="276"/>
    </row>
    <row r="1262" s="270" customFormat="1" ht="20.1" customHeight="1" spans="1:3">
      <c r="A1262" s="299" t="s">
        <v>985</v>
      </c>
      <c r="B1262" s="281"/>
      <c r="C1262" s="276"/>
    </row>
    <row r="1263" s="270" customFormat="1" ht="20.1" customHeight="1" spans="1:3">
      <c r="A1263" s="299" t="s">
        <v>986</v>
      </c>
      <c r="B1263" s="301"/>
      <c r="C1263" s="276"/>
    </row>
    <row r="1264" s="270" customFormat="1" ht="20.1" customHeight="1" spans="1:3">
      <c r="A1264" s="299" t="s">
        <v>987</v>
      </c>
      <c r="B1264" s="295">
        <v>3500</v>
      </c>
      <c r="C1264" s="276"/>
    </row>
    <row r="1265" s="270" customFormat="1" ht="20.1" customHeight="1" spans="1:3">
      <c r="A1265" s="299" t="s">
        <v>988</v>
      </c>
      <c r="B1265" s="295">
        <f>B1266</f>
        <v>4397</v>
      </c>
      <c r="C1265" s="276"/>
    </row>
    <row r="1266" s="270" customFormat="1" ht="20.1" customHeight="1" spans="1:3">
      <c r="A1266" s="299" t="s">
        <v>989</v>
      </c>
      <c r="B1266" s="279">
        <f>SUM(B1267:B1270)</f>
        <v>4397</v>
      </c>
      <c r="C1266" s="276"/>
    </row>
    <row r="1267" s="270" customFormat="1" ht="20.1" customHeight="1" spans="1:3">
      <c r="A1267" s="299" t="s">
        <v>990</v>
      </c>
      <c r="B1267" s="281">
        <v>4397</v>
      </c>
      <c r="C1267" s="276"/>
    </row>
    <row r="1268" s="270" customFormat="1" ht="20.1" customHeight="1" spans="1:3">
      <c r="A1268" s="299" t="s">
        <v>991</v>
      </c>
      <c r="B1268" s="281"/>
      <c r="C1268" s="276"/>
    </row>
    <row r="1269" s="270" customFormat="1" ht="20.1" customHeight="1" spans="1:3">
      <c r="A1269" s="299" t="s">
        <v>992</v>
      </c>
      <c r="B1269" s="281"/>
      <c r="C1269" s="276"/>
    </row>
    <row r="1270" s="270" customFormat="1" ht="20.1" customHeight="1" spans="1:3">
      <c r="A1270" s="299" t="s">
        <v>993</v>
      </c>
      <c r="B1270" s="281"/>
      <c r="C1270" s="276"/>
    </row>
    <row r="1271" s="270" customFormat="1" ht="20.1" customHeight="1" spans="1:3">
      <c r="A1271" s="276" t="s">
        <v>994</v>
      </c>
      <c r="B1271" s="295">
        <f>B1272</f>
        <v>0</v>
      </c>
      <c r="C1271" s="276"/>
    </row>
    <row r="1272" s="270" customFormat="1" ht="20.1" customHeight="1" spans="1:3">
      <c r="A1272" s="276" t="s">
        <v>995</v>
      </c>
      <c r="B1272" s="281"/>
      <c r="C1272" s="297"/>
    </row>
    <row r="1273" s="270" customFormat="1" ht="20.1" customHeight="1" spans="1:3">
      <c r="A1273" s="276" t="s">
        <v>996</v>
      </c>
      <c r="B1273" s="295">
        <f>SUM(B1274:B1275)</f>
        <v>6900</v>
      </c>
      <c r="C1273" s="276"/>
    </row>
    <row r="1274" s="270" customFormat="1" ht="20.1" customHeight="1" spans="1:3">
      <c r="A1274" s="276" t="s">
        <v>997</v>
      </c>
      <c r="B1274" s="281">
        <v>4325</v>
      </c>
      <c r="C1274" s="276"/>
    </row>
    <row r="1275" s="270" customFormat="1" ht="20.1" customHeight="1" spans="1:3">
      <c r="A1275" s="276" t="s">
        <v>844</v>
      </c>
      <c r="B1275" s="281">
        <v>2575</v>
      </c>
      <c r="C1275" s="276"/>
    </row>
    <row r="1276" s="270" customFormat="1" ht="20.1" customHeight="1" spans="1:3">
      <c r="A1276" s="276"/>
      <c r="B1276" s="281"/>
      <c r="C1276" s="276"/>
    </row>
    <row r="1277" s="270" customFormat="1" ht="20.1" customHeight="1" spans="1:3">
      <c r="A1277" s="276"/>
      <c r="B1277" s="281"/>
      <c r="C1277" s="276"/>
    </row>
    <row r="1278" s="270" customFormat="1" ht="20.1" customHeight="1" spans="1:3">
      <c r="A1278" s="302" t="s">
        <v>998</v>
      </c>
      <c r="B1278" s="277">
        <f>SUM(B1273,B1271,B1265,B1264,B1207,B1154,B1134,B1090,B1080,B1065,B1045,B979,B915,B804,B785,B712,B640,B520,B463,B409,B356,B265,B253,B250,B5)</f>
        <v>305429</v>
      </c>
      <c r="C1278" s="276"/>
    </row>
  </sheetData>
  <mergeCells count="1">
    <mergeCell ref="A2:C2"/>
  </mergeCells>
  <pageMargins left="0.31" right="0.31" top="0.35" bottom="0.35" header="0.31" footer="0.31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8"/>
  <sheetViews>
    <sheetView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4.25" outlineLevelCol="2"/>
  <cols>
    <col min="1" max="1" width="49.875" style="270" customWidth="1"/>
    <col min="2" max="2" width="31.125" style="270" customWidth="1"/>
    <col min="3" max="3" width="19" style="270" customWidth="1"/>
    <col min="4" max="4" width="15.25" style="270" customWidth="1"/>
    <col min="5" max="5" width="11.875" style="270" customWidth="1"/>
    <col min="6" max="6" width="16.25" style="270" customWidth="1"/>
    <col min="7" max="16382" width="9" style="270"/>
    <col min="16383" max="16384" width="9" style="271"/>
  </cols>
  <sheetData>
    <row r="1" s="270" customFormat="1" spans="1:3">
      <c r="A1" s="272" t="s">
        <v>999</v>
      </c>
      <c r="C1" s="273" t="s">
        <v>18</v>
      </c>
    </row>
    <row r="2" s="270" customFormat="1" ht="20.25" spans="1:3">
      <c r="A2" s="274" t="s">
        <v>19</v>
      </c>
      <c r="B2" s="274"/>
      <c r="C2" s="274"/>
    </row>
    <row r="3" s="270" customFormat="1" spans="3:3">
      <c r="C3" s="273" t="s">
        <v>2</v>
      </c>
    </row>
    <row r="4" s="270" customFormat="1" ht="45.75" customHeight="1" spans="1:3">
      <c r="A4" s="275" t="s">
        <v>20</v>
      </c>
      <c r="B4" s="275" t="s">
        <v>9</v>
      </c>
      <c r="C4" s="275" t="s">
        <v>8</v>
      </c>
    </row>
    <row r="5" s="270" customFormat="1" ht="20.1" customHeight="1" spans="1:3">
      <c r="A5" s="276" t="s">
        <v>21</v>
      </c>
      <c r="B5" s="277">
        <f>SUM(B6,B18,B27,B38,B50,B61,B72,B84,B93,B106,B116,B125,B136,B149,B156,B164,B170,B177,B184,B191,B198,B205,B213,B219,B225,B232,B247)</f>
        <v>24743</v>
      </c>
      <c r="C5" s="276"/>
    </row>
    <row r="6" s="270" customFormat="1" ht="20.1" customHeight="1" spans="1:3">
      <c r="A6" s="278" t="s">
        <v>22</v>
      </c>
      <c r="B6" s="279">
        <f>SUM(B7:B17)</f>
        <v>601</v>
      </c>
      <c r="C6" s="276"/>
    </row>
    <row r="7" s="270" customFormat="1" ht="20.1" customHeight="1" spans="1:3">
      <c r="A7" s="280" t="s">
        <v>23</v>
      </c>
      <c r="B7" s="281">
        <v>279</v>
      </c>
      <c r="C7" s="276"/>
    </row>
    <row r="8" s="270" customFormat="1" ht="20.1" customHeight="1" spans="1:3">
      <c r="A8" s="280" t="s">
        <v>24</v>
      </c>
      <c r="B8" s="281">
        <v>272</v>
      </c>
      <c r="C8" s="276"/>
    </row>
    <row r="9" s="270" customFormat="1" ht="20.1" customHeight="1" spans="1:3">
      <c r="A9" s="282" t="s">
        <v>25</v>
      </c>
      <c r="B9" s="281"/>
      <c r="C9" s="276"/>
    </row>
    <row r="10" s="270" customFormat="1" ht="20.1" customHeight="1" spans="1:3">
      <c r="A10" s="282" t="s">
        <v>26</v>
      </c>
      <c r="B10" s="281">
        <v>50</v>
      </c>
      <c r="C10" s="276"/>
    </row>
    <row r="11" s="270" customFormat="1" ht="20.1" customHeight="1" spans="1:3">
      <c r="A11" s="282" t="s">
        <v>27</v>
      </c>
      <c r="B11" s="281"/>
      <c r="C11" s="276"/>
    </row>
    <row r="12" s="270" customFormat="1" ht="20.1" customHeight="1" spans="1:3">
      <c r="A12" s="276" t="s">
        <v>28</v>
      </c>
      <c r="B12" s="281"/>
      <c r="C12" s="276"/>
    </row>
    <row r="13" s="270" customFormat="1" ht="20.1" customHeight="1" spans="1:3">
      <c r="A13" s="276" t="s">
        <v>29</v>
      </c>
      <c r="B13" s="281"/>
      <c r="C13" s="276"/>
    </row>
    <row r="14" s="270" customFormat="1" ht="20.1" customHeight="1" spans="1:3">
      <c r="A14" s="276" t="s">
        <v>30</v>
      </c>
      <c r="B14" s="281"/>
      <c r="C14" s="276"/>
    </row>
    <row r="15" s="270" customFormat="1" ht="20.1" customHeight="1" spans="1:3">
      <c r="A15" s="276" t="s">
        <v>31</v>
      </c>
      <c r="B15" s="281"/>
      <c r="C15" s="276"/>
    </row>
    <row r="16" s="270" customFormat="1" ht="20.1" customHeight="1" spans="1:3">
      <c r="A16" s="276" t="s">
        <v>32</v>
      </c>
      <c r="B16" s="281"/>
      <c r="C16" s="276"/>
    </row>
    <row r="17" s="270" customFormat="1" ht="20.1" customHeight="1" spans="1:3">
      <c r="A17" s="276" t="s">
        <v>33</v>
      </c>
      <c r="B17" s="281"/>
      <c r="C17" s="276"/>
    </row>
    <row r="18" s="270" customFormat="1" ht="20.1" customHeight="1" spans="1:3">
      <c r="A18" s="278" t="s">
        <v>34</v>
      </c>
      <c r="B18" s="279">
        <f>SUM(B19:B26)</f>
        <v>358</v>
      </c>
      <c r="C18" s="276"/>
    </row>
    <row r="19" s="270" customFormat="1" ht="20.1" customHeight="1" spans="1:3">
      <c r="A19" s="280" t="s">
        <v>23</v>
      </c>
      <c r="B19" s="281">
        <v>238</v>
      </c>
      <c r="C19" s="276"/>
    </row>
    <row r="20" s="270" customFormat="1" ht="20.1" customHeight="1" spans="1:3">
      <c r="A20" s="280" t="s">
        <v>24</v>
      </c>
      <c r="B20" s="281">
        <v>45</v>
      </c>
      <c r="C20" s="276"/>
    </row>
    <row r="21" s="270" customFormat="1" ht="20.1" customHeight="1" spans="1:3">
      <c r="A21" s="282" t="s">
        <v>25</v>
      </c>
      <c r="B21" s="281"/>
      <c r="C21" s="276"/>
    </row>
    <row r="22" s="270" customFormat="1" ht="20.1" customHeight="1" spans="1:3">
      <c r="A22" s="282" t="s">
        <v>35</v>
      </c>
      <c r="B22" s="281">
        <v>45</v>
      </c>
      <c r="C22" s="276"/>
    </row>
    <row r="23" s="270" customFormat="1" ht="20.1" customHeight="1" spans="1:3">
      <c r="A23" s="282" t="s">
        <v>36</v>
      </c>
      <c r="B23" s="281">
        <v>22</v>
      </c>
      <c r="C23" s="276"/>
    </row>
    <row r="24" s="270" customFormat="1" ht="20.1" customHeight="1" spans="1:3">
      <c r="A24" s="282" t="s">
        <v>37</v>
      </c>
      <c r="B24" s="281">
        <v>8</v>
      </c>
      <c r="C24" s="276"/>
    </row>
    <row r="25" s="270" customFormat="1" ht="20.1" customHeight="1" spans="1:3">
      <c r="A25" s="282" t="s">
        <v>32</v>
      </c>
      <c r="B25" s="281"/>
      <c r="C25" s="276"/>
    </row>
    <row r="26" s="270" customFormat="1" ht="20.1" customHeight="1" spans="1:3">
      <c r="A26" s="282" t="s">
        <v>38</v>
      </c>
      <c r="B26" s="281"/>
      <c r="C26" s="276"/>
    </row>
    <row r="27" s="270" customFormat="1" ht="20.1" customHeight="1" spans="1:3">
      <c r="A27" s="278" t="s">
        <v>39</v>
      </c>
      <c r="B27" s="279">
        <f>SUM(B28:B37)</f>
        <v>4736</v>
      </c>
      <c r="C27" s="276"/>
    </row>
    <row r="28" s="270" customFormat="1" ht="20.1" customHeight="1" spans="1:3">
      <c r="A28" s="280" t="s">
        <v>23</v>
      </c>
      <c r="B28" s="281">
        <v>1243</v>
      </c>
      <c r="C28" s="276"/>
    </row>
    <row r="29" s="270" customFormat="1" ht="20.1" customHeight="1" spans="1:3">
      <c r="A29" s="280" t="s">
        <v>24</v>
      </c>
      <c r="B29" s="281">
        <v>1279</v>
      </c>
      <c r="C29" s="276"/>
    </row>
    <row r="30" s="270" customFormat="1" ht="20.1" customHeight="1" spans="1:3">
      <c r="A30" s="282" t="s">
        <v>25</v>
      </c>
      <c r="B30" s="281"/>
      <c r="C30" s="276"/>
    </row>
    <row r="31" s="270" customFormat="1" ht="20.1" customHeight="1" spans="1:3">
      <c r="A31" s="282" t="s">
        <v>40</v>
      </c>
      <c r="B31" s="281"/>
      <c r="C31" s="276"/>
    </row>
    <row r="32" s="270" customFormat="1" ht="20.1" customHeight="1" spans="1:3">
      <c r="A32" s="282" t="s">
        <v>41</v>
      </c>
      <c r="B32" s="281"/>
      <c r="C32" s="276"/>
    </row>
    <row r="33" s="270" customFormat="1" ht="20.1" customHeight="1" spans="1:3">
      <c r="A33" s="283" t="s">
        <v>42</v>
      </c>
      <c r="B33" s="281">
        <v>58</v>
      </c>
      <c r="C33" s="276"/>
    </row>
    <row r="34" s="270" customFormat="1" ht="20.1" customHeight="1" spans="1:3">
      <c r="A34" s="280" t="s">
        <v>43</v>
      </c>
      <c r="B34" s="281">
        <v>194</v>
      </c>
      <c r="C34" s="276"/>
    </row>
    <row r="35" s="270" customFormat="1" ht="20.1" customHeight="1" spans="1:3">
      <c r="A35" s="282" t="s">
        <v>44</v>
      </c>
      <c r="B35" s="281"/>
      <c r="C35" s="276"/>
    </row>
    <row r="36" s="270" customFormat="1" ht="20.1" customHeight="1" spans="1:3">
      <c r="A36" s="282" t="s">
        <v>32</v>
      </c>
      <c r="B36" s="281">
        <v>397</v>
      </c>
      <c r="C36" s="276"/>
    </row>
    <row r="37" s="270" customFormat="1" ht="20.1" customHeight="1" spans="1:3">
      <c r="A37" s="282" t="s">
        <v>45</v>
      </c>
      <c r="B37" s="281">
        <v>1565</v>
      </c>
      <c r="C37" s="276"/>
    </row>
    <row r="38" s="270" customFormat="1" ht="20.1" customHeight="1" spans="1:3">
      <c r="A38" s="278" t="s">
        <v>46</v>
      </c>
      <c r="B38" s="279">
        <f>SUM(B39:B49)</f>
        <v>800</v>
      </c>
      <c r="C38" s="276"/>
    </row>
    <row r="39" s="270" customFormat="1" ht="20.1" customHeight="1" spans="1:3">
      <c r="A39" s="280" t="s">
        <v>23</v>
      </c>
      <c r="B39" s="281">
        <v>354</v>
      </c>
      <c r="C39" s="276"/>
    </row>
    <row r="40" s="270" customFormat="1" ht="20.1" customHeight="1" spans="1:3">
      <c r="A40" s="280" t="s">
        <v>24</v>
      </c>
      <c r="B40" s="281">
        <v>300</v>
      </c>
      <c r="C40" s="276"/>
    </row>
    <row r="41" s="270" customFormat="1" ht="20.1" customHeight="1" spans="1:3">
      <c r="A41" s="282" t="s">
        <v>25</v>
      </c>
      <c r="B41" s="281"/>
      <c r="C41" s="276"/>
    </row>
    <row r="42" s="270" customFormat="1" ht="20.1" customHeight="1" spans="1:3">
      <c r="A42" s="282" t="s">
        <v>47</v>
      </c>
      <c r="B42" s="281"/>
      <c r="C42" s="276"/>
    </row>
    <row r="43" s="270" customFormat="1" ht="20.1" customHeight="1" spans="1:3">
      <c r="A43" s="282" t="s">
        <v>48</v>
      </c>
      <c r="B43" s="281"/>
      <c r="C43" s="276"/>
    </row>
    <row r="44" s="270" customFormat="1" ht="20.1" customHeight="1" spans="1:3">
      <c r="A44" s="280" t="s">
        <v>49</v>
      </c>
      <c r="B44" s="281"/>
      <c r="C44" s="276"/>
    </row>
    <row r="45" s="270" customFormat="1" ht="20.1" customHeight="1" spans="1:3">
      <c r="A45" s="280" t="s">
        <v>50</v>
      </c>
      <c r="B45" s="281"/>
      <c r="C45" s="276"/>
    </row>
    <row r="46" s="270" customFormat="1" ht="20.1" customHeight="1" spans="1:3">
      <c r="A46" s="280" t="s">
        <v>51</v>
      </c>
      <c r="B46" s="281">
        <v>146</v>
      </c>
      <c r="C46" s="276"/>
    </row>
    <row r="47" s="270" customFormat="1" ht="20.1" customHeight="1" spans="1:3">
      <c r="A47" s="280" t="s">
        <v>52</v>
      </c>
      <c r="B47" s="281"/>
      <c r="C47" s="276"/>
    </row>
    <row r="48" s="270" customFormat="1" ht="20.1" customHeight="1" spans="1:3">
      <c r="A48" s="280" t="s">
        <v>32</v>
      </c>
      <c r="B48" s="281"/>
      <c r="C48" s="276"/>
    </row>
    <row r="49" s="270" customFormat="1" ht="20.1" customHeight="1" spans="1:3">
      <c r="A49" s="282" t="s">
        <v>53</v>
      </c>
      <c r="B49" s="281"/>
      <c r="C49" s="276"/>
    </row>
    <row r="50" s="270" customFormat="1" ht="20.1" customHeight="1" spans="1:3">
      <c r="A50" s="284" t="s">
        <v>54</v>
      </c>
      <c r="B50" s="279">
        <f>SUM(B51:B60)</f>
        <v>268</v>
      </c>
      <c r="C50" s="276"/>
    </row>
    <row r="51" s="270" customFormat="1" ht="20.1" customHeight="1" spans="1:3">
      <c r="A51" s="282" t="s">
        <v>23</v>
      </c>
      <c r="B51" s="281">
        <v>100</v>
      </c>
      <c r="C51" s="276"/>
    </row>
    <row r="52" s="270" customFormat="1" ht="20.1" customHeight="1" spans="1:3">
      <c r="A52" s="276" t="s">
        <v>24</v>
      </c>
      <c r="B52" s="281">
        <v>110</v>
      </c>
      <c r="C52" s="276"/>
    </row>
    <row r="53" s="270" customFormat="1" ht="20.1" customHeight="1" spans="1:3">
      <c r="A53" s="280" t="s">
        <v>25</v>
      </c>
      <c r="B53" s="281"/>
      <c r="C53" s="276"/>
    </row>
    <row r="54" s="270" customFormat="1" ht="20.1" customHeight="1" spans="1:3">
      <c r="A54" s="280" t="s">
        <v>55</v>
      </c>
      <c r="B54" s="281"/>
      <c r="C54" s="276"/>
    </row>
    <row r="55" s="270" customFormat="1" ht="20.1" customHeight="1" spans="1:3">
      <c r="A55" s="280" t="s">
        <v>56</v>
      </c>
      <c r="B55" s="281">
        <v>58</v>
      </c>
      <c r="C55" s="276"/>
    </row>
    <row r="56" s="270" customFormat="1" ht="20.1" customHeight="1" spans="1:3">
      <c r="A56" s="282" t="s">
        <v>57</v>
      </c>
      <c r="B56" s="281"/>
      <c r="C56" s="276"/>
    </row>
    <row r="57" s="270" customFormat="1" ht="20.1" customHeight="1" spans="1:3">
      <c r="A57" s="282" t="s">
        <v>58</v>
      </c>
      <c r="B57" s="281"/>
      <c r="C57" s="276"/>
    </row>
    <row r="58" s="270" customFormat="1" ht="20.1" customHeight="1" spans="1:3">
      <c r="A58" s="282" t="s">
        <v>59</v>
      </c>
      <c r="B58" s="281"/>
      <c r="C58" s="276"/>
    </row>
    <row r="59" s="270" customFormat="1" ht="20.1" customHeight="1" spans="1:3">
      <c r="A59" s="280" t="s">
        <v>32</v>
      </c>
      <c r="B59" s="281"/>
      <c r="C59" s="276"/>
    </row>
    <row r="60" s="270" customFormat="1" ht="20.1" customHeight="1" spans="1:3">
      <c r="A60" s="282" t="s">
        <v>60</v>
      </c>
      <c r="B60" s="281"/>
      <c r="C60" s="276"/>
    </row>
    <row r="61" s="270" customFormat="1" ht="20.1" customHeight="1" spans="1:3">
      <c r="A61" s="285" t="s">
        <v>61</v>
      </c>
      <c r="B61" s="279">
        <f>SUM(B62:B71)</f>
        <v>2590</v>
      </c>
      <c r="C61" s="276"/>
    </row>
    <row r="62" s="270" customFormat="1" ht="20.1" customHeight="1" spans="1:3">
      <c r="A62" s="282" t="s">
        <v>23</v>
      </c>
      <c r="B62" s="281">
        <v>470</v>
      </c>
      <c r="C62" s="276"/>
    </row>
    <row r="63" s="270" customFormat="1" ht="20.1" customHeight="1" spans="1:3">
      <c r="A63" s="276" t="s">
        <v>24</v>
      </c>
      <c r="B63" s="281">
        <v>963</v>
      </c>
      <c r="C63" s="276"/>
    </row>
    <row r="64" s="270" customFormat="1" ht="20.1" customHeight="1" spans="1:3">
      <c r="A64" s="276" t="s">
        <v>25</v>
      </c>
      <c r="B64" s="281"/>
      <c r="C64" s="276"/>
    </row>
    <row r="65" s="270" customFormat="1" ht="20.1" customHeight="1" spans="1:3">
      <c r="A65" s="276" t="s">
        <v>62</v>
      </c>
      <c r="B65" s="281"/>
      <c r="C65" s="276"/>
    </row>
    <row r="66" s="270" customFormat="1" ht="20.1" customHeight="1" spans="1:3">
      <c r="A66" s="276" t="s">
        <v>63</v>
      </c>
      <c r="B66" s="281">
        <v>136</v>
      </c>
      <c r="C66" s="276"/>
    </row>
    <row r="67" s="270" customFormat="1" ht="20.1" customHeight="1" spans="1:3">
      <c r="A67" s="276" t="s">
        <v>64</v>
      </c>
      <c r="B67" s="281"/>
      <c r="C67" s="276"/>
    </row>
    <row r="68" s="270" customFormat="1" ht="20.1" customHeight="1" spans="1:3">
      <c r="A68" s="280" t="s">
        <v>65</v>
      </c>
      <c r="B68" s="281">
        <v>20</v>
      </c>
      <c r="C68" s="276"/>
    </row>
    <row r="69" s="270" customFormat="1" ht="20.1" customHeight="1" spans="1:3">
      <c r="A69" s="282" t="s">
        <v>66</v>
      </c>
      <c r="B69" s="281"/>
      <c r="C69" s="276"/>
    </row>
    <row r="70" s="270" customFormat="1" ht="20.1" customHeight="1" spans="1:3">
      <c r="A70" s="282" t="s">
        <v>32</v>
      </c>
      <c r="B70" s="281">
        <v>1001</v>
      </c>
      <c r="C70" s="276"/>
    </row>
    <row r="71" s="270" customFormat="1" ht="20.1" customHeight="1" spans="1:3">
      <c r="A71" s="282" t="s">
        <v>67</v>
      </c>
      <c r="B71" s="281"/>
      <c r="C71" s="276"/>
    </row>
    <row r="72" s="270" customFormat="1" ht="20.1" customHeight="1" spans="1:3">
      <c r="A72" s="280" t="s">
        <v>68</v>
      </c>
      <c r="B72" s="279">
        <f>SUM(B73:B83)</f>
        <v>0</v>
      </c>
      <c r="C72" s="276"/>
    </row>
    <row r="73" s="270" customFormat="1" ht="20.1" customHeight="1" spans="1:3">
      <c r="A73" s="280" t="s">
        <v>23</v>
      </c>
      <c r="B73" s="281"/>
      <c r="C73" s="276"/>
    </row>
    <row r="74" s="270" customFormat="1" ht="20.1" customHeight="1" spans="1:3">
      <c r="A74" s="280" t="s">
        <v>24</v>
      </c>
      <c r="B74" s="281"/>
      <c r="C74" s="276"/>
    </row>
    <row r="75" s="270" customFormat="1" ht="20.1" customHeight="1" spans="1:3">
      <c r="A75" s="282" t="s">
        <v>25</v>
      </c>
      <c r="B75" s="281"/>
      <c r="C75" s="276"/>
    </row>
    <row r="76" s="270" customFormat="1" ht="20.1" customHeight="1" spans="1:3">
      <c r="A76" s="282" t="s">
        <v>69</v>
      </c>
      <c r="B76" s="281"/>
      <c r="C76" s="276"/>
    </row>
    <row r="77" s="270" customFormat="1" ht="20.1" customHeight="1" spans="1:3">
      <c r="A77" s="282" t="s">
        <v>70</v>
      </c>
      <c r="B77" s="281"/>
      <c r="C77" s="276"/>
    </row>
    <row r="78" s="270" customFormat="1" ht="20.1" customHeight="1" spans="1:3">
      <c r="A78" s="276" t="s">
        <v>71</v>
      </c>
      <c r="B78" s="281"/>
      <c r="C78" s="276"/>
    </row>
    <row r="79" s="270" customFormat="1" ht="20.1" customHeight="1" spans="1:3">
      <c r="A79" s="280" t="s">
        <v>72</v>
      </c>
      <c r="B79" s="281"/>
      <c r="C79" s="276"/>
    </row>
    <row r="80" s="270" customFormat="1" ht="20.1" customHeight="1" spans="1:3">
      <c r="A80" s="280" t="s">
        <v>73</v>
      </c>
      <c r="B80" s="281"/>
      <c r="C80" s="276"/>
    </row>
    <row r="81" s="270" customFormat="1" ht="20.1" customHeight="1" spans="1:3">
      <c r="A81" s="280" t="s">
        <v>65</v>
      </c>
      <c r="B81" s="281"/>
      <c r="C81" s="276"/>
    </row>
    <row r="82" s="270" customFormat="1" ht="20.1" customHeight="1" spans="1:3">
      <c r="A82" s="282" t="s">
        <v>32</v>
      </c>
      <c r="B82" s="281"/>
      <c r="C82" s="276"/>
    </row>
    <row r="83" s="270" customFormat="1" ht="20.1" customHeight="1" spans="1:3">
      <c r="A83" s="282" t="s">
        <v>74</v>
      </c>
      <c r="B83" s="281"/>
      <c r="C83" s="276"/>
    </row>
    <row r="84" s="270" customFormat="1" ht="20.1" customHeight="1" spans="1:3">
      <c r="A84" s="284" t="s">
        <v>75</v>
      </c>
      <c r="B84" s="279">
        <f>SUM(B85:B92)</f>
        <v>433</v>
      </c>
      <c r="C84" s="276"/>
    </row>
    <row r="85" s="270" customFormat="1" ht="20.1" customHeight="1" spans="1:3">
      <c r="A85" s="280" t="s">
        <v>23</v>
      </c>
      <c r="B85" s="281">
        <v>208</v>
      </c>
      <c r="C85" s="276"/>
    </row>
    <row r="86" s="270" customFormat="1" ht="20.1" customHeight="1" spans="1:3">
      <c r="A86" s="280" t="s">
        <v>24</v>
      </c>
      <c r="B86" s="281">
        <v>35</v>
      </c>
      <c r="C86" s="276"/>
    </row>
    <row r="87" s="270" customFormat="1" ht="20.1" customHeight="1" spans="1:3">
      <c r="A87" s="280" t="s">
        <v>25</v>
      </c>
      <c r="B87" s="281"/>
      <c r="C87" s="276"/>
    </row>
    <row r="88" s="270" customFormat="1" ht="20.1" customHeight="1" spans="1:3">
      <c r="A88" s="286" t="s">
        <v>76</v>
      </c>
      <c r="B88" s="281">
        <v>190</v>
      </c>
      <c r="C88" s="276"/>
    </row>
    <row r="89" s="270" customFormat="1" ht="20.1" customHeight="1" spans="1:3">
      <c r="A89" s="282" t="s">
        <v>77</v>
      </c>
      <c r="B89" s="281"/>
      <c r="C89" s="276"/>
    </row>
    <row r="90" s="270" customFormat="1" ht="20.1" customHeight="1" spans="1:3">
      <c r="A90" s="282" t="s">
        <v>65</v>
      </c>
      <c r="B90" s="281"/>
      <c r="C90" s="276"/>
    </row>
    <row r="91" s="270" customFormat="1" ht="20.1" customHeight="1" spans="1:3">
      <c r="A91" s="282" t="s">
        <v>32</v>
      </c>
      <c r="B91" s="281"/>
      <c r="C91" s="276"/>
    </row>
    <row r="92" s="270" customFormat="1" ht="20.1" customHeight="1" spans="1:3">
      <c r="A92" s="276" t="s">
        <v>78</v>
      </c>
      <c r="B92" s="281"/>
      <c r="C92" s="276"/>
    </row>
    <row r="93" s="270" customFormat="1" ht="20.1" customHeight="1" spans="1:3">
      <c r="A93" s="280" t="s">
        <v>79</v>
      </c>
      <c r="B93" s="279">
        <f>SUM(B94:B105)</f>
        <v>0</v>
      </c>
      <c r="C93" s="276"/>
    </row>
    <row r="94" s="270" customFormat="1" ht="20.1" customHeight="1" spans="1:3">
      <c r="A94" s="280" t="s">
        <v>23</v>
      </c>
      <c r="B94" s="281"/>
      <c r="C94" s="276"/>
    </row>
    <row r="95" s="270" customFormat="1" ht="20.1" customHeight="1" spans="1:3">
      <c r="A95" s="282" t="s">
        <v>24</v>
      </c>
      <c r="B95" s="281"/>
      <c r="C95" s="276"/>
    </row>
    <row r="96" s="270" customFormat="1" ht="20.1" customHeight="1" spans="1:3">
      <c r="A96" s="282" t="s">
        <v>25</v>
      </c>
      <c r="B96" s="281"/>
      <c r="C96" s="276"/>
    </row>
    <row r="97" s="270" customFormat="1" ht="20.1" customHeight="1" spans="1:3">
      <c r="A97" s="280" t="s">
        <v>80</v>
      </c>
      <c r="B97" s="281"/>
      <c r="C97" s="276"/>
    </row>
    <row r="98" s="270" customFormat="1" ht="20.1" customHeight="1" spans="1:3">
      <c r="A98" s="280" t="s">
        <v>81</v>
      </c>
      <c r="B98" s="281"/>
      <c r="C98" s="276"/>
    </row>
    <row r="99" s="270" customFormat="1" ht="20.1" customHeight="1" spans="1:3">
      <c r="A99" s="280" t="s">
        <v>65</v>
      </c>
      <c r="B99" s="281"/>
      <c r="C99" s="276"/>
    </row>
    <row r="100" s="270" customFormat="1" ht="20.1" customHeight="1" spans="1:3">
      <c r="A100" s="280" t="s">
        <v>82</v>
      </c>
      <c r="B100" s="281"/>
      <c r="C100" s="276"/>
    </row>
    <row r="101" s="270" customFormat="1" ht="20.1" customHeight="1" spans="1:3">
      <c r="A101" s="280" t="s">
        <v>83</v>
      </c>
      <c r="B101" s="281"/>
      <c r="C101" s="276"/>
    </row>
    <row r="102" s="270" customFormat="1" ht="20.1" customHeight="1" spans="1:3">
      <c r="A102" s="280" t="s">
        <v>84</v>
      </c>
      <c r="B102" s="281"/>
      <c r="C102" s="276"/>
    </row>
    <row r="103" s="270" customFormat="1" ht="20.1" customHeight="1" spans="1:3">
      <c r="A103" s="280" t="s">
        <v>85</v>
      </c>
      <c r="B103" s="281"/>
      <c r="C103" s="276"/>
    </row>
    <row r="104" s="270" customFormat="1" ht="20.1" customHeight="1" spans="1:3">
      <c r="A104" s="282" t="s">
        <v>32</v>
      </c>
      <c r="B104" s="281"/>
      <c r="C104" s="276"/>
    </row>
    <row r="105" s="270" customFormat="1" ht="20.1" customHeight="1" spans="1:3">
      <c r="A105" s="282" t="s">
        <v>86</v>
      </c>
      <c r="B105" s="281"/>
      <c r="C105" s="276"/>
    </row>
    <row r="106" s="270" customFormat="1" ht="20.1" customHeight="1" spans="1:3">
      <c r="A106" s="284" t="s">
        <v>87</v>
      </c>
      <c r="B106" s="279">
        <f>SUM(B107:B115)</f>
        <v>0</v>
      </c>
      <c r="C106" s="276"/>
    </row>
    <row r="107" s="270" customFormat="1" ht="20.1" customHeight="1" spans="1:3">
      <c r="A107" s="282" t="s">
        <v>23</v>
      </c>
      <c r="B107" s="281"/>
      <c r="C107" s="276"/>
    </row>
    <row r="108" s="270" customFormat="1" ht="20.1" customHeight="1" spans="1:3">
      <c r="A108" s="280" t="s">
        <v>24</v>
      </c>
      <c r="B108" s="281"/>
      <c r="C108" s="276"/>
    </row>
    <row r="109" s="270" customFormat="1" ht="20.1" customHeight="1" spans="1:3">
      <c r="A109" s="280" t="s">
        <v>25</v>
      </c>
      <c r="B109" s="281"/>
      <c r="C109" s="276"/>
    </row>
    <row r="110" s="270" customFormat="1" ht="20.1" customHeight="1" spans="1:3">
      <c r="A110" s="280" t="s">
        <v>88</v>
      </c>
      <c r="B110" s="281"/>
      <c r="C110" s="276"/>
    </row>
    <row r="111" s="270" customFormat="1" ht="20.1" customHeight="1" spans="1:3">
      <c r="A111" s="282" t="s">
        <v>89</v>
      </c>
      <c r="B111" s="281"/>
      <c r="C111" s="276"/>
    </row>
    <row r="112" s="270" customFormat="1" ht="20.1" customHeight="1" spans="1:3">
      <c r="A112" s="282" t="s">
        <v>90</v>
      </c>
      <c r="B112" s="281"/>
      <c r="C112" s="276"/>
    </row>
    <row r="113" s="270" customFormat="1" ht="20.1" customHeight="1" spans="1:3">
      <c r="A113" s="280" t="s">
        <v>91</v>
      </c>
      <c r="B113" s="281"/>
      <c r="C113" s="276"/>
    </row>
    <row r="114" s="270" customFormat="1" ht="20.1" customHeight="1" spans="1:3">
      <c r="A114" s="286" t="s">
        <v>32</v>
      </c>
      <c r="B114" s="281"/>
      <c r="C114" s="276"/>
    </row>
    <row r="115" s="270" customFormat="1" ht="20.1" customHeight="1" spans="1:3">
      <c r="A115" s="282" t="s">
        <v>92</v>
      </c>
      <c r="B115" s="281"/>
      <c r="C115" s="276"/>
    </row>
    <row r="116" s="270" customFormat="1" ht="20.1" customHeight="1" spans="1:3">
      <c r="A116" s="287" t="s">
        <v>93</v>
      </c>
      <c r="B116" s="279">
        <f>SUM(B117:B124)</f>
        <v>5745</v>
      </c>
      <c r="C116" s="276"/>
    </row>
    <row r="117" s="270" customFormat="1" ht="20.1" customHeight="1" spans="1:3">
      <c r="A117" s="280" t="s">
        <v>23</v>
      </c>
      <c r="B117" s="281">
        <v>940</v>
      </c>
      <c r="C117" s="276"/>
    </row>
    <row r="118" s="270" customFormat="1" ht="20.1" customHeight="1" spans="1:3">
      <c r="A118" s="280" t="s">
        <v>24</v>
      </c>
      <c r="B118" s="281">
        <v>4448</v>
      </c>
      <c r="C118" s="276"/>
    </row>
    <row r="119" s="270" customFormat="1" ht="20.1" customHeight="1" spans="1:3">
      <c r="A119" s="280" t="s">
        <v>25</v>
      </c>
      <c r="B119" s="281"/>
      <c r="C119" s="276"/>
    </row>
    <row r="120" s="270" customFormat="1" ht="20.1" customHeight="1" spans="1:3">
      <c r="A120" s="282" t="s">
        <v>94</v>
      </c>
      <c r="B120" s="281"/>
      <c r="C120" s="276"/>
    </row>
    <row r="121" s="270" customFormat="1" ht="20.1" customHeight="1" spans="1:3">
      <c r="A121" s="282" t="s">
        <v>95</v>
      </c>
      <c r="B121" s="281">
        <v>230</v>
      </c>
      <c r="C121" s="276"/>
    </row>
    <row r="122" s="270" customFormat="1" ht="20.1" customHeight="1" spans="1:3">
      <c r="A122" s="282" t="s">
        <v>96</v>
      </c>
      <c r="B122" s="281">
        <v>127</v>
      </c>
      <c r="C122" s="276"/>
    </row>
    <row r="123" s="270" customFormat="1" ht="20.1" customHeight="1" spans="1:3">
      <c r="A123" s="280" t="s">
        <v>32</v>
      </c>
      <c r="B123" s="281"/>
      <c r="C123" s="276"/>
    </row>
    <row r="124" s="270" customFormat="1" ht="20.1" customHeight="1" spans="1:3">
      <c r="A124" s="280" t="s">
        <v>97</v>
      </c>
      <c r="B124" s="281"/>
      <c r="C124" s="276"/>
    </row>
    <row r="125" s="270" customFormat="1" ht="20.1" customHeight="1" spans="1:3">
      <c r="A125" s="288" t="s">
        <v>98</v>
      </c>
      <c r="B125" s="279">
        <f>SUM(B126:B135)</f>
        <v>700</v>
      </c>
      <c r="C125" s="276"/>
    </row>
    <row r="126" s="270" customFormat="1" ht="20.1" customHeight="1" spans="1:3">
      <c r="A126" s="280" t="s">
        <v>23</v>
      </c>
      <c r="B126" s="281">
        <v>198</v>
      </c>
      <c r="C126" s="276"/>
    </row>
    <row r="127" s="270" customFormat="1" ht="20.1" customHeight="1" spans="1:3">
      <c r="A127" s="280" t="s">
        <v>24</v>
      </c>
      <c r="B127" s="281">
        <v>178</v>
      </c>
      <c r="C127" s="276"/>
    </row>
    <row r="128" s="270" customFormat="1" ht="20.1" customHeight="1" spans="1:3">
      <c r="A128" s="280" t="s">
        <v>25</v>
      </c>
      <c r="B128" s="281"/>
      <c r="C128" s="276"/>
    </row>
    <row r="129" s="270" customFormat="1" ht="20.1" customHeight="1" spans="1:3">
      <c r="A129" s="282" t="s">
        <v>99</v>
      </c>
      <c r="B129" s="281">
        <v>28</v>
      </c>
      <c r="C129" s="276"/>
    </row>
    <row r="130" s="270" customFormat="1" ht="20.1" customHeight="1" spans="1:3">
      <c r="A130" s="282" t="s">
        <v>100</v>
      </c>
      <c r="B130" s="281"/>
      <c r="C130" s="276"/>
    </row>
    <row r="131" s="270" customFormat="1" ht="20.1" customHeight="1" spans="1:3">
      <c r="A131" s="282" t="s">
        <v>101</v>
      </c>
      <c r="B131" s="281"/>
      <c r="C131" s="276"/>
    </row>
    <row r="132" s="270" customFormat="1" ht="20.1" customHeight="1" spans="1:3">
      <c r="A132" s="280" t="s">
        <v>102</v>
      </c>
      <c r="B132" s="281"/>
      <c r="C132" s="276"/>
    </row>
    <row r="133" s="270" customFormat="1" ht="20.1" customHeight="1" spans="1:3">
      <c r="A133" s="280" t="s">
        <v>103</v>
      </c>
      <c r="B133" s="281">
        <v>74</v>
      </c>
      <c r="C133" s="276"/>
    </row>
    <row r="134" s="270" customFormat="1" ht="20.1" customHeight="1" spans="1:3">
      <c r="A134" s="280" t="s">
        <v>32</v>
      </c>
      <c r="B134" s="281">
        <v>33</v>
      </c>
      <c r="C134" s="276"/>
    </row>
    <row r="135" s="270" customFormat="1" ht="20.1" customHeight="1" spans="1:3">
      <c r="A135" s="282" t="s">
        <v>104</v>
      </c>
      <c r="B135" s="281">
        <v>189</v>
      </c>
      <c r="C135" s="276"/>
    </row>
    <row r="136" s="270" customFormat="1" ht="20.1" customHeight="1" spans="1:3">
      <c r="A136" s="282" t="s">
        <v>105</v>
      </c>
      <c r="B136" s="279">
        <f>SUM(B137:B148)</f>
        <v>0</v>
      </c>
      <c r="C136" s="276"/>
    </row>
    <row r="137" s="270" customFormat="1" ht="20.1" customHeight="1" spans="1:3">
      <c r="A137" s="282" t="s">
        <v>23</v>
      </c>
      <c r="B137" s="281"/>
      <c r="C137" s="276"/>
    </row>
    <row r="138" s="270" customFormat="1" ht="20.1" customHeight="1" spans="1:3">
      <c r="A138" s="276" t="s">
        <v>24</v>
      </c>
      <c r="B138" s="281"/>
      <c r="C138" s="276"/>
    </row>
    <row r="139" s="270" customFormat="1" ht="20.1" customHeight="1" spans="1:3">
      <c r="A139" s="280" t="s">
        <v>25</v>
      </c>
      <c r="B139" s="281"/>
      <c r="C139" s="276"/>
    </row>
    <row r="140" s="270" customFormat="1" ht="20.1" customHeight="1" spans="1:3">
      <c r="A140" s="280" t="s">
        <v>106</v>
      </c>
      <c r="B140" s="281"/>
      <c r="C140" s="276"/>
    </row>
    <row r="141" s="270" customFormat="1" ht="20.1" customHeight="1" spans="1:3">
      <c r="A141" s="280" t="s">
        <v>107</v>
      </c>
      <c r="B141" s="281"/>
      <c r="C141" s="276"/>
    </row>
    <row r="142" s="270" customFormat="1" ht="20.1" customHeight="1" spans="1:3">
      <c r="A142" s="286" t="s">
        <v>108</v>
      </c>
      <c r="B142" s="281"/>
      <c r="C142" s="276"/>
    </row>
    <row r="143" s="270" customFormat="1" ht="20.1" customHeight="1" spans="1:3">
      <c r="A143" s="282" t="s">
        <v>109</v>
      </c>
      <c r="B143" s="281"/>
      <c r="C143" s="276"/>
    </row>
    <row r="144" s="270" customFormat="1" ht="20.1" customHeight="1" spans="1:3">
      <c r="A144" s="280" t="s">
        <v>110</v>
      </c>
      <c r="B144" s="281"/>
      <c r="C144" s="276"/>
    </row>
    <row r="145" s="270" customFormat="1" ht="20.1" customHeight="1" spans="1:3">
      <c r="A145" s="280" t="s">
        <v>111</v>
      </c>
      <c r="B145" s="281"/>
      <c r="C145" s="276"/>
    </row>
    <row r="146" s="270" customFormat="1" ht="20.1" customHeight="1" spans="1:3">
      <c r="A146" s="280" t="s">
        <v>112</v>
      </c>
      <c r="B146" s="281"/>
      <c r="C146" s="276"/>
    </row>
    <row r="147" s="270" customFormat="1" ht="20.1" customHeight="1" spans="1:3">
      <c r="A147" s="280" t="s">
        <v>32</v>
      </c>
      <c r="B147" s="281"/>
      <c r="C147" s="276"/>
    </row>
    <row r="148" s="270" customFormat="1" ht="20.1" customHeight="1" spans="1:3">
      <c r="A148" s="280" t="s">
        <v>113</v>
      </c>
      <c r="B148" s="281"/>
      <c r="C148" s="276"/>
    </row>
    <row r="149" s="270" customFormat="1" ht="20.1" customHeight="1" spans="1:3">
      <c r="A149" s="280" t="s">
        <v>114</v>
      </c>
      <c r="B149" s="279">
        <f>SUM(B150:B155)</f>
        <v>0</v>
      </c>
      <c r="C149" s="276"/>
    </row>
    <row r="150" s="270" customFormat="1" ht="20.1" customHeight="1" spans="1:3">
      <c r="A150" s="280" t="s">
        <v>23</v>
      </c>
      <c r="B150" s="281"/>
      <c r="C150" s="276"/>
    </row>
    <row r="151" s="270" customFormat="1" ht="20.1" customHeight="1" spans="1:3">
      <c r="A151" s="280" t="s">
        <v>24</v>
      </c>
      <c r="B151" s="281"/>
      <c r="C151" s="276"/>
    </row>
    <row r="152" s="270" customFormat="1" ht="20.1" customHeight="1" spans="1:3">
      <c r="A152" s="282" t="s">
        <v>25</v>
      </c>
      <c r="B152" s="281"/>
      <c r="C152" s="276"/>
    </row>
    <row r="153" s="270" customFormat="1" ht="20.1" customHeight="1" spans="1:3">
      <c r="A153" s="282" t="s">
        <v>115</v>
      </c>
      <c r="B153" s="281"/>
      <c r="C153" s="276"/>
    </row>
    <row r="154" s="270" customFormat="1" ht="20.1" customHeight="1" spans="1:3">
      <c r="A154" s="282" t="s">
        <v>32</v>
      </c>
      <c r="B154" s="281"/>
      <c r="C154" s="276"/>
    </row>
    <row r="155" s="270" customFormat="1" ht="20.1" customHeight="1" spans="1:3">
      <c r="A155" s="276" t="s">
        <v>116</v>
      </c>
      <c r="B155" s="281"/>
      <c r="C155" s="276"/>
    </row>
    <row r="156" s="270" customFormat="1" ht="20.1" customHeight="1" spans="1:3">
      <c r="A156" s="280" t="s">
        <v>117</v>
      </c>
      <c r="B156" s="279">
        <f>SUM(B157:B163)</f>
        <v>0</v>
      </c>
      <c r="C156" s="276"/>
    </row>
    <row r="157" s="270" customFormat="1" ht="20.1" customHeight="1" spans="1:3">
      <c r="A157" s="280" t="s">
        <v>23</v>
      </c>
      <c r="B157" s="281"/>
      <c r="C157" s="276"/>
    </row>
    <row r="158" s="270" customFormat="1" ht="20.1" customHeight="1" spans="1:3">
      <c r="A158" s="282" t="s">
        <v>24</v>
      </c>
      <c r="B158" s="281"/>
      <c r="C158" s="276"/>
    </row>
    <row r="159" s="270" customFormat="1" ht="20.1" customHeight="1" spans="1:3">
      <c r="A159" s="282" t="s">
        <v>25</v>
      </c>
      <c r="B159" s="281"/>
      <c r="C159" s="276"/>
    </row>
    <row r="160" s="270" customFormat="1" ht="20.1" customHeight="1" spans="1:3">
      <c r="A160" s="282" t="s">
        <v>118</v>
      </c>
      <c r="B160" s="281"/>
      <c r="C160" s="276"/>
    </row>
    <row r="161" s="270" customFormat="1" ht="20.1" customHeight="1" spans="1:3">
      <c r="A161" s="276" t="s">
        <v>119</v>
      </c>
      <c r="B161" s="281"/>
      <c r="C161" s="276"/>
    </row>
    <row r="162" s="270" customFormat="1" ht="20.1" customHeight="1" spans="1:3">
      <c r="A162" s="280" t="s">
        <v>32</v>
      </c>
      <c r="B162" s="281"/>
      <c r="C162" s="276"/>
    </row>
    <row r="163" s="270" customFormat="1" ht="20.1" customHeight="1" spans="1:3">
      <c r="A163" s="280" t="s">
        <v>120</v>
      </c>
      <c r="B163" s="281"/>
      <c r="C163" s="276"/>
    </row>
    <row r="164" s="270" customFormat="1" ht="20.1" customHeight="1" spans="1:3">
      <c r="A164" s="284" t="s">
        <v>121</v>
      </c>
      <c r="B164" s="279">
        <f>SUM(B165:B169)</f>
        <v>0</v>
      </c>
      <c r="C164" s="276"/>
    </row>
    <row r="165" s="270" customFormat="1" ht="20.1" customHeight="1" spans="1:3">
      <c r="A165" s="282" t="s">
        <v>23</v>
      </c>
      <c r="B165" s="281"/>
      <c r="C165" s="276"/>
    </row>
    <row r="166" s="270" customFormat="1" ht="20.1" customHeight="1" spans="1:3">
      <c r="A166" s="282" t="s">
        <v>24</v>
      </c>
      <c r="B166" s="281"/>
      <c r="C166" s="276"/>
    </row>
    <row r="167" s="270" customFormat="1" ht="20.1" customHeight="1" spans="1:3">
      <c r="A167" s="280" t="s">
        <v>25</v>
      </c>
      <c r="B167" s="281"/>
      <c r="C167" s="276"/>
    </row>
    <row r="168" s="270" customFormat="1" ht="20.1" customHeight="1" spans="1:3">
      <c r="A168" s="283" t="s">
        <v>122</v>
      </c>
      <c r="B168" s="281"/>
      <c r="C168" s="276"/>
    </row>
    <row r="169" s="270" customFormat="1" ht="20.1" customHeight="1" spans="1:3">
      <c r="A169" s="280" t="s">
        <v>123</v>
      </c>
      <c r="B169" s="281"/>
      <c r="C169" s="276"/>
    </row>
    <row r="170" s="270" customFormat="1" ht="20.1" customHeight="1" spans="1:3">
      <c r="A170" s="282" t="s">
        <v>124</v>
      </c>
      <c r="B170" s="279">
        <f>SUM(B171:B176)</f>
        <v>0</v>
      </c>
      <c r="C170" s="276"/>
    </row>
    <row r="171" s="270" customFormat="1" ht="20.1" customHeight="1" spans="1:3">
      <c r="A171" s="282" t="s">
        <v>23</v>
      </c>
      <c r="B171" s="281"/>
      <c r="C171" s="276"/>
    </row>
    <row r="172" s="270" customFormat="1" ht="20.1" customHeight="1" spans="1:3">
      <c r="A172" s="282" t="s">
        <v>24</v>
      </c>
      <c r="B172" s="281"/>
      <c r="C172" s="276"/>
    </row>
    <row r="173" s="270" customFormat="1" ht="20.1" customHeight="1" spans="1:3">
      <c r="A173" s="276" t="s">
        <v>25</v>
      </c>
      <c r="B173" s="281"/>
      <c r="C173" s="276"/>
    </row>
    <row r="174" s="270" customFormat="1" ht="20.1" customHeight="1" spans="1:3">
      <c r="A174" s="280" t="s">
        <v>37</v>
      </c>
      <c r="B174" s="275"/>
      <c r="C174" s="276"/>
    </row>
    <row r="175" s="270" customFormat="1" ht="20.1" customHeight="1" spans="1:3">
      <c r="A175" s="280" t="s">
        <v>32</v>
      </c>
      <c r="B175" s="281"/>
      <c r="C175" s="276"/>
    </row>
    <row r="176" s="270" customFormat="1" ht="20.1" customHeight="1" spans="1:3">
      <c r="A176" s="280" t="s">
        <v>125</v>
      </c>
      <c r="B176" s="281"/>
      <c r="C176" s="276"/>
    </row>
    <row r="177" s="270" customFormat="1" ht="20.1" customHeight="1" spans="1:3">
      <c r="A177" s="284" t="s">
        <v>126</v>
      </c>
      <c r="B177" s="279">
        <f>SUM(B178:B183)</f>
        <v>112</v>
      </c>
      <c r="C177" s="276"/>
    </row>
    <row r="178" s="270" customFormat="1" ht="20.1" customHeight="1" spans="1:3">
      <c r="A178" s="282" t="s">
        <v>23</v>
      </c>
      <c r="B178" s="281"/>
      <c r="C178" s="276"/>
    </row>
    <row r="179" s="270" customFormat="1" ht="20.1" customHeight="1" spans="1:3">
      <c r="A179" s="282" t="s">
        <v>24</v>
      </c>
      <c r="B179" s="281">
        <v>62</v>
      </c>
      <c r="C179" s="276"/>
    </row>
    <row r="180" s="270" customFormat="1" ht="20.1" customHeight="1" spans="1:3">
      <c r="A180" s="280" t="s">
        <v>25</v>
      </c>
      <c r="B180" s="281"/>
      <c r="C180" s="276"/>
    </row>
    <row r="181" s="270" customFormat="1" ht="20.1" customHeight="1" spans="1:3">
      <c r="A181" s="280" t="s">
        <v>127</v>
      </c>
      <c r="B181" s="281">
        <v>50</v>
      </c>
      <c r="C181" s="276"/>
    </row>
    <row r="182" s="270" customFormat="1" ht="20.1" customHeight="1" spans="1:3">
      <c r="A182" s="282" t="s">
        <v>32</v>
      </c>
      <c r="B182" s="281"/>
      <c r="C182" s="276"/>
    </row>
    <row r="183" s="270" customFormat="1" ht="20.1" customHeight="1" spans="1:3">
      <c r="A183" s="282" t="s">
        <v>128</v>
      </c>
      <c r="B183" s="281"/>
      <c r="C183" s="276"/>
    </row>
    <row r="184" s="270" customFormat="1" ht="20.1" customHeight="1" spans="1:3">
      <c r="A184" s="284" t="s">
        <v>129</v>
      </c>
      <c r="B184" s="279">
        <f>SUM(B185:B190)</f>
        <v>3153</v>
      </c>
      <c r="C184" s="276"/>
    </row>
    <row r="185" s="270" customFormat="1" ht="20.1" customHeight="1" spans="1:3">
      <c r="A185" s="282" t="s">
        <v>23</v>
      </c>
      <c r="B185" s="281">
        <v>1147</v>
      </c>
      <c r="C185" s="276"/>
    </row>
    <row r="186" s="270" customFormat="1" ht="20.1" customHeight="1" spans="1:3">
      <c r="A186" s="280" t="s">
        <v>24</v>
      </c>
      <c r="B186" s="281">
        <v>2006</v>
      </c>
      <c r="C186" s="276"/>
    </row>
    <row r="187" s="270" customFormat="1" ht="20.1" customHeight="1" spans="1:3">
      <c r="A187" s="280" t="s">
        <v>25</v>
      </c>
      <c r="B187" s="281"/>
      <c r="C187" s="276"/>
    </row>
    <row r="188" s="270" customFormat="1" ht="20.1" customHeight="1" spans="1:3">
      <c r="A188" s="280" t="s">
        <v>130</v>
      </c>
      <c r="B188" s="281"/>
      <c r="C188" s="276"/>
    </row>
    <row r="189" s="270" customFormat="1" ht="20.1" customHeight="1" spans="1:3">
      <c r="A189" s="282" t="s">
        <v>32</v>
      </c>
      <c r="B189" s="281"/>
      <c r="C189" s="276"/>
    </row>
    <row r="190" s="270" customFormat="1" ht="20.1" customHeight="1" spans="1:3">
      <c r="A190" s="282" t="s">
        <v>131</v>
      </c>
      <c r="B190" s="281"/>
      <c r="C190" s="276"/>
    </row>
    <row r="191" s="270" customFormat="1" ht="20.1" customHeight="1" spans="1:3">
      <c r="A191" s="284" t="s">
        <v>132</v>
      </c>
      <c r="B191" s="279">
        <f>SUM(B192:B197)</f>
        <v>2047</v>
      </c>
      <c r="C191" s="276"/>
    </row>
    <row r="192" s="270" customFormat="1" ht="20.1" customHeight="1" spans="1:3">
      <c r="A192" s="280" t="s">
        <v>23</v>
      </c>
      <c r="B192" s="281">
        <v>351</v>
      </c>
      <c r="C192" s="276"/>
    </row>
    <row r="193" s="270" customFormat="1" ht="20.1" customHeight="1" spans="1:3">
      <c r="A193" s="280" t="s">
        <v>24</v>
      </c>
      <c r="B193" s="281">
        <v>496</v>
      </c>
      <c r="C193" s="276"/>
    </row>
    <row r="194" s="270" customFormat="1" ht="20.1" customHeight="1" spans="1:3">
      <c r="A194" s="280" t="s">
        <v>25</v>
      </c>
      <c r="B194" s="281"/>
      <c r="C194" s="276"/>
    </row>
    <row r="195" s="270" customFormat="1" ht="20.1" customHeight="1" spans="1:3">
      <c r="A195" s="280" t="s">
        <v>133</v>
      </c>
      <c r="B195" s="281"/>
      <c r="C195" s="276"/>
    </row>
    <row r="196" s="270" customFormat="1" ht="20.1" customHeight="1" spans="1:3">
      <c r="A196" s="280" t="s">
        <v>32</v>
      </c>
      <c r="B196" s="281"/>
      <c r="C196" s="276"/>
    </row>
    <row r="197" s="270" customFormat="1" ht="20.1" customHeight="1" spans="1:3">
      <c r="A197" s="282" t="s">
        <v>134</v>
      </c>
      <c r="B197" s="281">
        <v>1200</v>
      </c>
      <c r="C197" s="276"/>
    </row>
    <row r="198" s="270" customFormat="1" ht="20.1" customHeight="1" spans="1:3">
      <c r="A198" s="284" t="s">
        <v>135</v>
      </c>
      <c r="B198" s="279">
        <f>SUM(B199:B204)</f>
        <v>891</v>
      </c>
      <c r="C198" s="276"/>
    </row>
    <row r="199" s="270" customFormat="1" ht="20.1" customHeight="1" spans="1:3">
      <c r="A199" s="276" t="s">
        <v>23</v>
      </c>
      <c r="B199" s="281">
        <v>160</v>
      </c>
      <c r="C199" s="276"/>
    </row>
    <row r="200" s="270" customFormat="1" ht="20.1" customHeight="1" spans="1:3">
      <c r="A200" s="280" t="s">
        <v>24</v>
      </c>
      <c r="B200" s="281">
        <v>541</v>
      </c>
      <c r="C200" s="276"/>
    </row>
    <row r="201" s="270" customFormat="1" ht="20.1" customHeight="1" spans="1:3">
      <c r="A201" s="280" t="s">
        <v>25</v>
      </c>
      <c r="B201" s="281"/>
      <c r="C201" s="276"/>
    </row>
    <row r="202" s="270" customFormat="1" ht="20.1" customHeight="1" spans="1:3">
      <c r="A202" s="280" t="s">
        <v>136</v>
      </c>
      <c r="B202" s="281"/>
      <c r="C202" s="276"/>
    </row>
    <row r="203" s="270" customFormat="1" ht="20.1" customHeight="1" spans="1:3">
      <c r="A203" s="280" t="s">
        <v>32</v>
      </c>
      <c r="B203" s="281"/>
      <c r="C203" s="276"/>
    </row>
    <row r="204" s="270" customFormat="1" ht="20.1" customHeight="1" spans="1:3">
      <c r="A204" s="282" t="s">
        <v>137</v>
      </c>
      <c r="B204" s="281">
        <v>190</v>
      </c>
      <c r="C204" s="276"/>
    </row>
    <row r="205" s="270" customFormat="1" ht="20.1" customHeight="1" spans="1:3">
      <c r="A205" s="284" t="s">
        <v>138</v>
      </c>
      <c r="B205" s="279">
        <f>SUM(B206:B212)</f>
        <v>380</v>
      </c>
      <c r="C205" s="276"/>
    </row>
    <row r="206" s="270" customFormat="1" ht="20.1" customHeight="1" spans="1:3">
      <c r="A206" s="282" t="s">
        <v>23</v>
      </c>
      <c r="B206" s="281">
        <v>193</v>
      </c>
      <c r="C206" s="276"/>
    </row>
    <row r="207" s="270" customFormat="1" ht="20.1" customHeight="1" spans="1:3">
      <c r="A207" s="280" t="s">
        <v>24</v>
      </c>
      <c r="B207" s="281">
        <v>187</v>
      </c>
      <c r="C207" s="276"/>
    </row>
    <row r="208" s="270" customFormat="1" ht="20.1" customHeight="1" spans="1:3">
      <c r="A208" s="280" t="s">
        <v>25</v>
      </c>
      <c r="B208" s="281"/>
      <c r="C208" s="276"/>
    </row>
    <row r="209" s="270" customFormat="1" ht="20.1" customHeight="1" spans="1:3">
      <c r="A209" s="280" t="s">
        <v>139</v>
      </c>
      <c r="B209" s="281"/>
      <c r="C209" s="276"/>
    </row>
    <row r="210" s="270" customFormat="1" ht="20.1" customHeight="1" spans="1:3">
      <c r="A210" s="280" t="s">
        <v>140</v>
      </c>
      <c r="B210" s="281"/>
      <c r="C210" s="276"/>
    </row>
    <row r="211" s="270" customFormat="1" ht="20.1" customHeight="1" spans="1:3">
      <c r="A211" s="280" t="s">
        <v>32</v>
      </c>
      <c r="B211" s="275"/>
      <c r="C211" s="289"/>
    </row>
    <row r="212" s="270" customFormat="1" ht="20.1" customHeight="1" spans="1:3">
      <c r="A212" s="282" t="s">
        <v>141</v>
      </c>
      <c r="B212" s="275"/>
      <c r="C212" s="289"/>
    </row>
    <row r="213" s="270" customFormat="1" ht="20.1" customHeight="1" spans="1:3">
      <c r="A213" s="282" t="s">
        <v>142</v>
      </c>
      <c r="B213" s="290">
        <f>SUM(B214:B218)</f>
        <v>0</v>
      </c>
      <c r="C213" s="289"/>
    </row>
    <row r="214" s="270" customFormat="1" ht="20.1" customHeight="1" spans="1:3">
      <c r="A214" s="282" t="s">
        <v>23</v>
      </c>
      <c r="B214" s="281"/>
      <c r="C214" s="276"/>
    </row>
    <row r="215" s="270" customFormat="1" ht="20.1" customHeight="1" spans="1:3">
      <c r="A215" s="276" t="s">
        <v>24</v>
      </c>
      <c r="B215" s="281"/>
      <c r="C215" s="276"/>
    </row>
    <row r="216" s="270" customFormat="1" ht="20.1" customHeight="1" spans="1:3">
      <c r="A216" s="280" t="s">
        <v>25</v>
      </c>
      <c r="B216" s="291"/>
      <c r="C216" s="276"/>
    </row>
    <row r="217" s="270" customFormat="1" ht="20.1" customHeight="1" spans="1:3">
      <c r="A217" s="280" t="s">
        <v>32</v>
      </c>
      <c r="B217" s="291"/>
      <c r="C217" s="276"/>
    </row>
    <row r="218" s="270" customFormat="1" ht="20.1" customHeight="1" spans="1:3">
      <c r="A218" s="280" t="s">
        <v>143</v>
      </c>
      <c r="B218" s="291"/>
      <c r="C218" s="276"/>
    </row>
    <row r="219" s="270" customFormat="1" ht="20.1" customHeight="1" spans="1:3">
      <c r="A219" s="282" t="s">
        <v>144</v>
      </c>
      <c r="B219" s="292">
        <f>SUM(B220:B224)</f>
        <v>0</v>
      </c>
      <c r="C219" s="276"/>
    </row>
    <row r="220" s="270" customFormat="1" ht="20.1" customHeight="1" spans="1:3">
      <c r="A220" s="282" t="s">
        <v>23</v>
      </c>
      <c r="B220" s="293"/>
      <c r="C220" s="276"/>
    </row>
    <row r="221" s="270" customFormat="1" ht="20.1" customHeight="1" spans="1:3">
      <c r="A221" s="282" t="s">
        <v>24</v>
      </c>
      <c r="B221" s="293"/>
      <c r="C221" s="276"/>
    </row>
    <row r="222" s="270" customFormat="1" ht="20.1" customHeight="1" spans="1:3">
      <c r="A222" s="280" t="s">
        <v>25</v>
      </c>
      <c r="B222" s="293"/>
      <c r="C222" s="276"/>
    </row>
    <row r="223" s="270" customFormat="1" ht="20.1" customHeight="1" spans="1:3">
      <c r="A223" s="280" t="s">
        <v>32</v>
      </c>
      <c r="B223" s="293"/>
      <c r="C223" s="276"/>
    </row>
    <row r="224" s="270" customFormat="1" ht="20.1" customHeight="1" spans="1:3">
      <c r="A224" s="280" t="s">
        <v>145</v>
      </c>
      <c r="B224" s="293"/>
      <c r="C224" s="276"/>
    </row>
    <row r="225" s="270" customFormat="1" ht="20.1" customHeight="1" spans="1:3">
      <c r="A225" s="280" t="s">
        <v>146</v>
      </c>
      <c r="B225" s="294">
        <f>SUM(B226:B231)</f>
        <v>0</v>
      </c>
      <c r="C225" s="276"/>
    </row>
    <row r="226" s="270" customFormat="1" ht="20.1" customHeight="1" spans="1:3">
      <c r="A226" s="280" t="s">
        <v>23</v>
      </c>
      <c r="B226" s="293"/>
      <c r="C226" s="276"/>
    </row>
    <row r="227" s="270" customFormat="1" ht="20.1" customHeight="1" spans="1:3">
      <c r="A227" s="280" t="s">
        <v>24</v>
      </c>
      <c r="B227" s="293"/>
      <c r="C227" s="276"/>
    </row>
    <row r="228" s="270" customFormat="1" ht="20.1" customHeight="1" spans="1:3">
      <c r="A228" s="280" t="s">
        <v>25</v>
      </c>
      <c r="B228" s="291"/>
      <c r="C228" s="276"/>
    </row>
    <row r="229" s="270" customFormat="1" ht="20.1" customHeight="1" spans="1:3">
      <c r="A229" s="280" t="s">
        <v>147</v>
      </c>
      <c r="B229" s="291"/>
      <c r="C229" s="276"/>
    </row>
    <row r="230" s="270" customFormat="1" ht="20.1" customHeight="1" spans="1:3">
      <c r="A230" s="280" t="s">
        <v>32</v>
      </c>
      <c r="B230" s="291"/>
      <c r="C230" s="276"/>
    </row>
    <row r="231" s="270" customFormat="1" ht="20.1" customHeight="1" spans="1:3">
      <c r="A231" s="280" t="s">
        <v>148</v>
      </c>
      <c r="B231" s="291"/>
      <c r="C231" s="276"/>
    </row>
    <row r="232" s="270" customFormat="1" ht="20.1" customHeight="1" spans="1:3">
      <c r="A232" s="278" t="s">
        <v>149</v>
      </c>
      <c r="B232" s="292">
        <f>SUM(B233:B246)</f>
        <v>1929</v>
      </c>
      <c r="C232" s="276"/>
    </row>
    <row r="233" s="270" customFormat="1" ht="20.1" customHeight="1" spans="1:3">
      <c r="A233" s="280" t="s">
        <v>23</v>
      </c>
      <c r="B233" s="281">
        <v>1360</v>
      </c>
      <c r="C233" s="276"/>
    </row>
    <row r="234" s="270" customFormat="1" ht="20.1" customHeight="1" spans="1:3">
      <c r="A234" s="280" t="s">
        <v>24</v>
      </c>
      <c r="B234" s="281">
        <v>569</v>
      </c>
      <c r="C234" s="276"/>
    </row>
    <row r="235" s="270" customFormat="1" ht="20.1" customHeight="1" spans="1:3">
      <c r="A235" s="280" t="s">
        <v>25</v>
      </c>
      <c r="B235" s="281"/>
      <c r="C235" s="276"/>
    </row>
    <row r="236" s="270" customFormat="1" ht="20.1" customHeight="1" spans="1:3">
      <c r="A236" s="280" t="s">
        <v>150</v>
      </c>
      <c r="B236" s="281"/>
      <c r="C236" s="276"/>
    </row>
    <row r="237" s="270" customFormat="1" ht="20.1" customHeight="1" spans="1:3">
      <c r="A237" s="280" t="s">
        <v>151</v>
      </c>
      <c r="B237" s="281"/>
      <c r="C237" s="276"/>
    </row>
    <row r="238" s="270" customFormat="1" ht="20.1" customHeight="1" spans="1:3">
      <c r="A238" s="280" t="s">
        <v>65</v>
      </c>
      <c r="B238" s="281"/>
      <c r="C238" s="276"/>
    </row>
    <row r="239" s="270" customFormat="1" ht="20.1" customHeight="1" spans="1:3">
      <c r="A239" s="280" t="s">
        <v>152</v>
      </c>
      <c r="B239" s="281"/>
      <c r="C239" s="276"/>
    </row>
    <row r="240" s="270" customFormat="1" ht="20.1" customHeight="1" spans="1:3">
      <c r="A240" s="280" t="s">
        <v>153</v>
      </c>
      <c r="B240" s="281"/>
      <c r="C240" s="276"/>
    </row>
    <row r="241" s="270" customFormat="1" ht="20.1" customHeight="1" spans="1:3">
      <c r="A241" s="280" t="s">
        <v>154</v>
      </c>
      <c r="B241" s="281"/>
      <c r="C241" s="276"/>
    </row>
    <row r="242" s="270" customFormat="1" ht="20.1" customHeight="1" spans="1:3">
      <c r="A242" s="280" t="s">
        <v>155</v>
      </c>
      <c r="B242" s="281"/>
      <c r="C242" s="276"/>
    </row>
    <row r="243" s="270" customFormat="1" ht="20.1" customHeight="1" spans="1:3">
      <c r="A243" s="280" t="s">
        <v>156</v>
      </c>
      <c r="B243" s="281"/>
      <c r="C243" s="276"/>
    </row>
    <row r="244" s="270" customFormat="1" ht="20.1" customHeight="1" spans="1:3">
      <c r="A244" s="280" t="s">
        <v>157</v>
      </c>
      <c r="B244" s="281"/>
      <c r="C244" s="276"/>
    </row>
    <row r="245" s="270" customFormat="1" ht="20.1" customHeight="1" spans="1:3">
      <c r="A245" s="280" t="s">
        <v>32</v>
      </c>
      <c r="B245" s="281"/>
      <c r="C245" s="276"/>
    </row>
    <row r="246" s="270" customFormat="1" ht="20.1" customHeight="1" spans="1:3">
      <c r="A246" s="280" t="s">
        <v>158</v>
      </c>
      <c r="B246" s="281"/>
      <c r="C246" s="276"/>
    </row>
    <row r="247" s="270" customFormat="1" ht="20.1" customHeight="1" spans="1:3">
      <c r="A247" s="280" t="s">
        <v>159</v>
      </c>
      <c r="B247" s="279">
        <f>SUM(B248:B249)</f>
        <v>0</v>
      </c>
      <c r="C247" s="276"/>
    </row>
    <row r="248" s="270" customFormat="1" ht="20.1" customHeight="1" spans="1:3">
      <c r="A248" s="282" t="s">
        <v>160</v>
      </c>
      <c r="B248" s="281"/>
      <c r="C248" s="276"/>
    </row>
    <row r="249" s="270" customFormat="1" ht="20.1" customHeight="1" spans="1:3">
      <c r="A249" s="282" t="s">
        <v>161</v>
      </c>
      <c r="B249" s="281"/>
      <c r="C249" s="276"/>
    </row>
    <row r="250" s="270" customFormat="1" ht="20.1" customHeight="1" spans="1:3">
      <c r="A250" s="276" t="s">
        <v>162</v>
      </c>
      <c r="B250" s="295">
        <f>SUM(B251:B252)</f>
        <v>0</v>
      </c>
      <c r="C250" s="276"/>
    </row>
    <row r="251" s="270" customFormat="1" ht="20.1" customHeight="1" spans="1:3">
      <c r="A251" s="280" t="s">
        <v>163</v>
      </c>
      <c r="B251" s="281"/>
      <c r="C251" s="276"/>
    </row>
    <row r="252" s="270" customFormat="1" ht="20.1" customHeight="1" spans="1:3">
      <c r="A252" s="280" t="s">
        <v>164</v>
      </c>
      <c r="B252" s="281"/>
      <c r="C252" s="276"/>
    </row>
    <row r="253" s="270" customFormat="1" ht="20.1" customHeight="1" spans="1:3">
      <c r="A253" s="276" t="s">
        <v>165</v>
      </c>
      <c r="B253" s="295">
        <f>SUM(B254,B264)</f>
        <v>0</v>
      </c>
      <c r="C253" s="276"/>
    </row>
    <row r="254" s="270" customFormat="1" ht="20.1" customHeight="1" spans="1:3">
      <c r="A254" s="282" t="s">
        <v>166</v>
      </c>
      <c r="B254" s="279">
        <f>SUM(B255:B263)</f>
        <v>0</v>
      </c>
      <c r="C254" s="276"/>
    </row>
    <row r="255" s="270" customFormat="1" ht="20.1" customHeight="1" spans="1:3">
      <c r="A255" s="282" t="s">
        <v>167</v>
      </c>
      <c r="B255" s="281"/>
      <c r="C255" s="276"/>
    </row>
    <row r="256" s="270" customFormat="1" ht="20.1" customHeight="1" spans="1:3">
      <c r="A256" s="280" t="s">
        <v>168</v>
      </c>
      <c r="B256" s="281"/>
      <c r="C256" s="276"/>
    </row>
    <row r="257" s="270" customFormat="1" ht="20.1" customHeight="1" spans="1:3">
      <c r="A257" s="280" t="s">
        <v>169</v>
      </c>
      <c r="B257" s="281"/>
      <c r="C257" s="276"/>
    </row>
    <row r="258" s="270" customFormat="1" ht="20.1" customHeight="1" spans="1:3">
      <c r="A258" s="280" t="s">
        <v>170</v>
      </c>
      <c r="B258" s="281"/>
      <c r="C258" s="276"/>
    </row>
    <row r="259" s="270" customFormat="1" ht="20.1" customHeight="1" spans="1:3">
      <c r="A259" s="282" t="s">
        <v>171</v>
      </c>
      <c r="B259" s="281"/>
      <c r="C259" s="276"/>
    </row>
    <row r="260" s="270" customFormat="1" ht="20.1" customHeight="1" spans="1:3">
      <c r="A260" s="282" t="s">
        <v>172</v>
      </c>
      <c r="B260" s="281"/>
      <c r="C260" s="276"/>
    </row>
    <row r="261" s="270" customFormat="1" ht="20.1" customHeight="1" spans="1:3">
      <c r="A261" s="282" t="s">
        <v>173</v>
      </c>
      <c r="B261" s="281"/>
      <c r="C261" s="276"/>
    </row>
    <row r="262" s="270" customFormat="1" ht="20.1" customHeight="1" spans="1:3">
      <c r="A262" s="282" t="s">
        <v>174</v>
      </c>
      <c r="B262" s="281"/>
      <c r="C262" s="276"/>
    </row>
    <row r="263" s="270" customFormat="1" ht="20.1" customHeight="1" spans="1:3">
      <c r="A263" s="282" t="s">
        <v>175</v>
      </c>
      <c r="B263" s="281"/>
      <c r="C263" s="276"/>
    </row>
    <row r="264" s="270" customFormat="1" ht="20.1" customHeight="1" spans="1:3">
      <c r="A264" s="282" t="s">
        <v>176</v>
      </c>
      <c r="B264" s="281"/>
      <c r="C264" s="276"/>
    </row>
    <row r="265" s="270" customFormat="1" ht="20.1" customHeight="1" spans="1:3">
      <c r="A265" s="276" t="s">
        <v>177</v>
      </c>
      <c r="B265" s="295">
        <f>SUM(B266,B269,B280,B287,B295,B304,B320,B330,B340,B348,B354)</f>
        <v>10289</v>
      </c>
      <c r="C265" s="276"/>
    </row>
    <row r="266" s="270" customFormat="1" ht="20.1" customHeight="1" spans="1:3">
      <c r="A266" s="280" t="s">
        <v>178</v>
      </c>
      <c r="B266" s="279">
        <f>SUM(B267:B268)</f>
        <v>0</v>
      </c>
      <c r="C266" s="276"/>
    </row>
    <row r="267" s="270" customFormat="1" ht="20.1" customHeight="1" spans="1:3">
      <c r="A267" s="280" t="s">
        <v>179</v>
      </c>
      <c r="B267" s="281"/>
      <c r="C267" s="276"/>
    </row>
    <row r="268" s="270" customFormat="1" ht="20.1" customHeight="1" spans="1:3">
      <c r="A268" s="282" t="s">
        <v>180</v>
      </c>
      <c r="B268" s="281"/>
      <c r="C268" s="276"/>
    </row>
    <row r="269" s="270" customFormat="1" ht="20.1" customHeight="1" spans="1:3">
      <c r="A269" s="284" t="s">
        <v>181</v>
      </c>
      <c r="B269" s="279">
        <f>SUM(B270:B279)</f>
        <v>8952</v>
      </c>
      <c r="C269" s="276"/>
    </row>
    <row r="270" s="270" customFormat="1" ht="20.1" customHeight="1" spans="1:3">
      <c r="A270" s="282" t="s">
        <v>23</v>
      </c>
      <c r="B270" s="281">
        <v>3655</v>
      </c>
      <c r="C270" s="276"/>
    </row>
    <row r="271" s="270" customFormat="1" ht="20.1" customHeight="1" spans="1:3">
      <c r="A271" s="282" t="s">
        <v>24</v>
      </c>
      <c r="B271" s="281">
        <v>5297</v>
      </c>
      <c r="C271" s="276"/>
    </row>
    <row r="272" s="270" customFormat="1" ht="20.1" customHeight="1" spans="1:3">
      <c r="A272" s="282" t="s">
        <v>25</v>
      </c>
      <c r="B272" s="281"/>
      <c r="C272" s="276"/>
    </row>
    <row r="273" s="270" customFormat="1" ht="20.1" customHeight="1" spans="1:3">
      <c r="A273" s="282" t="s">
        <v>65</v>
      </c>
      <c r="B273" s="281"/>
      <c r="C273" s="276"/>
    </row>
    <row r="274" s="270" customFormat="1" ht="20.1" customHeight="1" spans="1:3">
      <c r="A274" s="282" t="s">
        <v>182</v>
      </c>
      <c r="B274" s="281"/>
      <c r="C274" s="276"/>
    </row>
    <row r="275" s="270" customFormat="1" ht="20.1" customHeight="1" spans="1:3">
      <c r="A275" s="282" t="s">
        <v>183</v>
      </c>
      <c r="B275" s="281"/>
      <c r="C275" s="276"/>
    </row>
    <row r="276" s="270" customFormat="1" ht="20.1" customHeight="1" spans="1:3">
      <c r="A276" s="282" t="s">
        <v>184</v>
      </c>
      <c r="B276" s="281"/>
      <c r="C276" s="276"/>
    </row>
    <row r="277" s="270" customFormat="1" ht="20.1" customHeight="1" spans="1:3">
      <c r="A277" s="282" t="s">
        <v>185</v>
      </c>
      <c r="B277" s="281"/>
      <c r="C277" s="276"/>
    </row>
    <row r="278" s="270" customFormat="1" ht="20.1" customHeight="1" spans="1:3">
      <c r="A278" s="282" t="s">
        <v>32</v>
      </c>
      <c r="B278" s="281"/>
      <c r="C278" s="276"/>
    </row>
    <row r="279" s="270" customFormat="1" ht="20.1" customHeight="1" spans="1:3">
      <c r="A279" s="282" t="s">
        <v>186</v>
      </c>
      <c r="B279" s="281"/>
      <c r="C279" s="276"/>
    </row>
    <row r="280" s="270" customFormat="1" ht="20.1" customHeight="1" spans="1:3">
      <c r="A280" s="280" t="s">
        <v>187</v>
      </c>
      <c r="B280" s="279">
        <f>SUM(B281:B286)</f>
        <v>0</v>
      </c>
      <c r="C280" s="276"/>
    </row>
    <row r="281" s="270" customFormat="1" ht="20.1" customHeight="1" spans="1:3">
      <c r="A281" s="280" t="s">
        <v>23</v>
      </c>
      <c r="B281" s="281"/>
      <c r="C281" s="276"/>
    </row>
    <row r="282" s="270" customFormat="1" ht="20.1" customHeight="1" spans="1:3">
      <c r="A282" s="280" t="s">
        <v>24</v>
      </c>
      <c r="B282" s="281"/>
      <c r="C282" s="276"/>
    </row>
    <row r="283" s="270" customFormat="1" ht="20.1" customHeight="1" spans="1:3">
      <c r="A283" s="282" t="s">
        <v>25</v>
      </c>
      <c r="B283" s="281"/>
      <c r="C283" s="276"/>
    </row>
    <row r="284" s="270" customFormat="1" ht="20.1" customHeight="1" spans="1:3">
      <c r="A284" s="282" t="s">
        <v>188</v>
      </c>
      <c r="B284" s="281"/>
      <c r="C284" s="276"/>
    </row>
    <row r="285" s="270" customFormat="1" ht="20.1" customHeight="1" spans="1:3">
      <c r="A285" s="282" t="s">
        <v>32</v>
      </c>
      <c r="B285" s="281"/>
      <c r="C285" s="276"/>
    </row>
    <row r="286" s="270" customFormat="1" ht="20.1" customHeight="1" spans="1:3">
      <c r="A286" s="276" t="s">
        <v>189</v>
      </c>
      <c r="B286" s="281"/>
      <c r="C286" s="276"/>
    </row>
    <row r="287" s="270" customFormat="1" ht="20.1" customHeight="1" spans="1:3">
      <c r="A287" s="285" t="s">
        <v>190</v>
      </c>
      <c r="B287" s="279">
        <f>SUM(B288:B294)</f>
        <v>91</v>
      </c>
      <c r="C287" s="276"/>
    </row>
    <row r="288" s="270" customFormat="1" ht="20.1" customHeight="1" spans="1:3">
      <c r="A288" s="280" t="s">
        <v>23</v>
      </c>
      <c r="B288" s="281"/>
      <c r="C288" s="276"/>
    </row>
    <row r="289" s="270" customFormat="1" ht="20.1" customHeight="1" spans="1:3">
      <c r="A289" s="280" t="s">
        <v>24</v>
      </c>
      <c r="B289" s="281">
        <v>91</v>
      </c>
      <c r="C289" s="276"/>
    </row>
    <row r="290" s="270" customFormat="1" ht="20.1" customHeight="1" spans="1:3">
      <c r="A290" s="282" t="s">
        <v>25</v>
      </c>
      <c r="B290" s="281"/>
      <c r="C290" s="276"/>
    </row>
    <row r="291" s="270" customFormat="1" ht="20.1" customHeight="1" spans="1:3">
      <c r="A291" s="282" t="s">
        <v>191</v>
      </c>
      <c r="B291" s="281"/>
      <c r="C291" s="276"/>
    </row>
    <row r="292" s="270" customFormat="1" ht="20.1" customHeight="1" spans="1:3">
      <c r="A292" s="282" t="s">
        <v>192</v>
      </c>
      <c r="B292" s="281"/>
      <c r="C292" s="276"/>
    </row>
    <row r="293" s="270" customFormat="1" ht="20.1" customHeight="1" spans="1:3">
      <c r="A293" s="282" t="s">
        <v>32</v>
      </c>
      <c r="B293" s="281"/>
      <c r="C293" s="276"/>
    </row>
    <row r="294" s="270" customFormat="1" ht="20.1" customHeight="1" spans="1:3">
      <c r="A294" s="282" t="s">
        <v>193</v>
      </c>
      <c r="B294" s="281"/>
      <c r="C294" s="276"/>
    </row>
    <row r="295" s="270" customFormat="1" ht="20.1" customHeight="1" spans="1:3">
      <c r="A295" s="288" t="s">
        <v>194</v>
      </c>
      <c r="B295" s="279">
        <f>SUM(B296:B303)</f>
        <v>399</v>
      </c>
      <c r="C295" s="276"/>
    </row>
    <row r="296" s="270" customFormat="1" ht="20.1" customHeight="1" spans="1:3">
      <c r="A296" s="280" t="s">
        <v>23</v>
      </c>
      <c r="B296" s="281"/>
      <c r="C296" s="276"/>
    </row>
    <row r="297" s="270" customFormat="1" ht="20.1" customHeight="1" spans="1:3">
      <c r="A297" s="280" t="s">
        <v>24</v>
      </c>
      <c r="B297" s="281">
        <v>399</v>
      </c>
      <c r="C297" s="276"/>
    </row>
    <row r="298" s="270" customFormat="1" ht="20.1" customHeight="1" spans="1:3">
      <c r="A298" s="280" t="s">
        <v>25</v>
      </c>
      <c r="B298" s="281"/>
      <c r="C298" s="276"/>
    </row>
    <row r="299" s="270" customFormat="1" ht="20.1" customHeight="1" spans="1:3">
      <c r="A299" s="282" t="s">
        <v>195</v>
      </c>
      <c r="B299" s="281"/>
      <c r="C299" s="276"/>
    </row>
    <row r="300" s="270" customFormat="1" ht="20.1" customHeight="1" spans="1:3">
      <c r="A300" s="282" t="s">
        <v>196</v>
      </c>
      <c r="B300" s="281"/>
      <c r="C300" s="276"/>
    </row>
    <row r="301" s="270" customFormat="1" ht="20.1" customHeight="1" spans="1:3">
      <c r="A301" s="282" t="s">
        <v>197</v>
      </c>
      <c r="B301" s="281"/>
      <c r="C301" s="276"/>
    </row>
    <row r="302" s="270" customFormat="1" ht="20.1" customHeight="1" spans="1:3">
      <c r="A302" s="280" t="s">
        <v>32</v>
      </c>
      <c r="B302" s="281"/>
      <c r="C302" s="276"/>
    </row>
    <row r="303" s="270" customFormat="1" ht="20.1" customHeight="1" spans="1:3">
      <c r="A303" s="280" t="s">
        <v>198</v>
      </c>
      <c r="B303" s="281"/>
      <c r="C303" s="276"/>
    </row>
    <row r="304" s="270" customFormat="1" ht="20.1" customHeight="1" spans="1:3">
      <c r="A304" s="278" t="s">
        <v>199</v>
      </c>
      <c r="B304" s="279">
        <f>SUM(B305:B319)</f>
        <v>847</v>
      </c>
      <c r="C304" s="276"/>
    </row>
    <row r="305" s="270" customFormat="1" ht="20.1" customHeight="1" spans="1:3">
      <c r="A305" s="282" t="s">
        <v>23</v>
      </c>
      <c r="B305" s="281">
        <v>351</v>
      </c>
      <c r="C305" s="276"/>
    </row>
    <row r="306" s="270" customFormat="1" ht="20.1" customHeight="1" spans="1:3">
      <c r="A306" s="282" t="s">
        <v>24</v>
      </c>
      <c r="B306" s="281">
        <v>496</v>
      </c>
      <c r="C306" s="276"/>
    </row>
    <row r="307" s="270" customFormat="1" ht="20.1" customHeight="1" spans="1:3">
      <c r="A307" s="282" t="s">
        <v>25</v>
      </c>
      <c r="B307" s="281"/>
      <c r="C307" s="276"/>
    </row>
    <row r="308" s="270" customFormat="1" ht="20.1" customHeight="1" spans="1:3">
      <c r="A308" s="276" t="s">
        <v>200</v>
      </c>
      <c r="B308" s="281"/>
      <c r="C308" s="276"/>
    </row>
    <row r="309" s="270" customFormat="1" ht="20.1" customHeight="1" spans="1:3">
      <c r="A309" s="280" t="s">
        <v>201</v>
      </c>
      <c r="B309" s="281"/>
      <c r="C309" s="276"/>
    </row>
    <row r="310" s="270" customFormat="1" ht="20.1" customHeight="1" spans="1:3">
      <c r="A310" s="280" t="s">
        <v>202</v>
      </c>
      <c r="B310" s="281"/>
      <c r="C310" s="276"/>
    </row>
    <row r="311" s="270" customFormat="1" ht="20.1" customHeight="1" spans="1:3">
      <c r="A311" s="283" t="s">
        <v>203</v>
      </c>
      <c r="B311" s="281"/>
      <c r="C311" s="276"/>
    </row>
    <row r="312" s="270" customFormat="1" ht="20.1" customHeight="1" spans="1:3">
      <c r="A312" s="282" t="s">
        <v>204</v>
      </c>
      <c r="B312" s="281"/>
      <c r="C312" s="276"/>
    </row>
    <row r="313" s="270" customFormat="1" ht="20.1" customHeight="1" spans="1:3">
      <c r="A313" s="282" t="s">
        <v>205</v>
      </c>
      <c r="B313" s="281"/>
      <c r="C313" s="276"/>
    </row>
    <row r="314" s="270" customFormat="1" ht="20.1" customHeight="1" spans="1:3">
      <c r="A314" s="282" t="s">
        <v>206</v>
      </c>
      <c r="B314" s="281"/>
      <c r="C314" s="276"/>
    </row>
    <row r="315" s="270" customFormat="1" ht="20.1" customHeight="1" spans="1:3">
      <c r="A315" s="282" t="s">
        <v>207</v>
      </c>
      <c r="B315" s="281"/>
      <c r="C315" s="276"/>
    </row>
    <row r="316" s="270" customFormat="1" ht="20.1" customHeight="1" spans="1:3">
      <c r="A316" s="282" t="s">
        <v>208</v>
      </c>
      <c r="B316" s="281"/>
      <c r="C316" s="276"/>
    </row>
    <row r="317" s="270" customFormat="1" ht="20.1" customHeight="1" spans="1:3">
      <c r="A317" s="282" t="s">
        <v>65</v>
      </c>
      <c r="B317" s="281"/>
      <c r="C317" s="276"/>
    </row>
    <row r="318" s="270" customFormat="1" ht="20.1" customHeight="1" spans="1:3">
      <c r="A318" s="282" t="s">
        <v>32</v>
      </c>
      <c r="B318" s="281"/>
      <c r="C318" s="276"/>
    </row>
    <row r="319" s="270" customFormat="1" ht="20.1" customHeight="1" spans="1:3">
      <c r="A319" s="280" t="s">
        <v>209</v>
      </c>
      <c r="B319" s="281"/>
      <c r="C319" s="276"/>
    </row>
    <row r="320" s="270" customFormat="1" ht="20.1" customHeight="1" spans="1:3">
      <c r="A320" s="283" t="s">
        <v>210</v>
      </c>
      <c r="B320" s="279">
        <f>SUM(B321:B329)</f>
        <v>0</v>
      </c>
      <c r="C320" s="276"/>
    </row>
    <row r="321" s="270" customFormat="1" ht="20.1" customHeight="1" spans="1:3">
      <c r="A321" s="280" t="s">
        <v>23</v>
      </c>
      <c r="B321" s="281"/>
      <c r="C321" s="276"/>
    </row>
    <row r="322" s="270" customFormat="1" ht="20.1" customHeight="1" spans="1:3">
      <c r="A322" s="282" t="s">
        <v>24</v>
      </c>
      <c r="B322" s="281"/>
      <c r="C322" s="276"/>
    </row>
    <row r="323" s="270" customFormat="1" ht="20.1" customHeight="1" spans="1:3">
      <c r="A323" s="282" t="s">
        <v>25</v>
      </c>
      <c r="B323" s="281"/>
      <c r="C323" s="276"/>
    </row>
    <row r="324" s="270" customFormat="1" ht="20.1" customHeight="1" spans="1:3">
      <c r="A324" s="282" t="s">
        <v>211</v>
      </c>
      <c r="B324" s="281"/>
      <c r="C324" s="276"/>
    </row>
    <row r="325" s="270" customFormat="1" ht="20.1" customHeight="1" spans="1:3">
      <c r="A325" s="276" t="s">
        <v>212</v>
      </c>
      <c r="B325" s="281"/>
      <c r="C325" s="276"/>
    </row>
    <row r="326" s="270" customFormat="1" ht="20.1" customHeight="1" spans="1:3">
      <c r="A326" s="280" t="s">
        <v>213</v>
      </c>
      <c r="B326" s="281"/>
      <c r="C326" s="276"/>
    </row>
    <row r="327" s="270" customFormat="1" ht="20.1" customHeight="1" spans="1:3">
      <c r="A327" s="280" t="s">
        <v>65</v>
      </c>
      <c r="B327" s="281"/>
      <c r="C327" s="276"/>
    </row>
    <row r="328" s="270" customFormat="1" ht="20.1" customHeight="1" spans="1:3">
      <c r="A328" s="280" t="s">
        <v>32</v>
      </c>
      <c r="B328" s="281"/>
      <c r="C328" s="276"/>
    </row>
    <row r="329" s="270" customFormat="1" ht="20.1" customHeight="1" spans="1:3">
      <c r="A329" s="280" t="s">
        <v>214</v>
      </c>
      <c r="B329" s="281"/>
      <c r="C329" s="276"/>
    </row>
    <row r="330" s="270" customFormat="1" ht="20.1" customHeight="1" spans="1:3">
      <c r="A330" s="282" t="s">
        <v>215</v>
      </c>
      <c r="B330" s="279">
        <f>SUM(B331:B339)</f>
        <v>0</v>
      </c>
      <c r="C330" s="276"/>
    </row>
    <row r="331" s="270" customFormat="1" ht="20.1" customHeight="1" spans="1:3">
      <c r="A331" s="282" t="s">
        <v>23</v>
      </c>
      <c r="B331" s="281"/>
      <c r="C331" s="276"/>
    </row>
    <row r="332" s="270" customFormat="1" ht="20.1" customHeight="1" spans="1:3">
      <c r="A332" s="282" t="s">
        <v>24</v>
      </c>
      <c r="B332" s="281"/>
      <c r="C332" s="276"/>
    </row>
    <row r="333" s="270" customFormat="1" ht="20.1" customHeight="1" spans="1:3">
      <c r="A333" s="280" t="s">
        <v>25</v>
      </c>
      <c r="B333" s="281"/>
      <c r="C333" s="276"/>
    </row>
    <row r="334" s="270" customFormat="1" ht="20.1" customHeight="1" spans="1:3">
      <c r="A334" s="280" t="s">
        <v>216</v>
      </c>
      <c r="B334" s="281"/>
      <c r="C334" s="276"/>
    </row>
    <row r="335" s="270" customFormat="1" ht="20.1" customHeight="1" spans="1:3">
      <c r="A335" s="280" t="s">
        <v>217</v>
      </c>
      <c r="B335" s="281"/>
      <c r="C335" s="276"/>
    </row>
    <row r="336" s="270" customFormat="1" ht="20.1" customHeight="1" spans="1:3">
      <c r="A336" s="282" t="s">
        <v>218</v>
      </c>
      <c r="B336" s="281"/>
      <c r="C336" s="276"/>
    </row>
    <row r="337" s="270" customFormat="1" ht="20.1" customHeight="1" spans="1:3">
      <c r="A337" s="282" t="s">
        <v>65</v>
      </c>
      <c r="B337" s="281"/>
      <c r="C337" s="276"/>
    </row>
    <row r="338" s="270" customFormat="1" ht="20.1" customHeight="1" spans="1:3">
      <c r="A338" s="282" t="s">
        <v>32</v>
      </c>
      <c r="B338" s="281"/>
      <c r="C338" s="276"/>
    </row>
    <row r="339" s="270" customFormat="1" ht="20.1" customHeight="1" spans="1:3">
      <c r="A339" s="282" t="s">
        <v>219</v>
      </c>
      <c r="B339" s="281"/>
      <c r="C339" s="276"/>
    </row>
    <row r="340" s="270" customFormat="1" ht="20.1" customHeight="1" spans="1:3">
      <c r="A340" s="276" t="s">
        <v>220</v>
      </c>
      <c r="B340" s="279">
        <f>SUM(B341:B347)</f>
        <v>0</v>
      </c>
      <c r="C340" s="276"/>
    </row>
    <row r="341" s="270" customFormat="1" ht="20.1" customHeight="1" spans="1:3">
      <c r="A341" s="280" t="s">
        <v>23</v>
      </c>
      <c r="B341" s="281"/>
      <c r="C341" s="276"/>
    </row>
    <row r="342" s="270" customFormat="1" ht="20.1" customHeight="1" spans="1:3">
      <c r="A342" s="280" t="s">
        <v>24</v>
      </c>
      <c r="B342" s="281"/>
      <c r="C342" s="276"/>
    </row>
    <row r="343" s="270" customFormat="1" ht="20.1" customHeight="1" spans="1:3">
      <c r="A343" s="283" t="s">
        <v>25</v>
      </c>
      <c r="B343" s="281"/>
      <c r="C343" s="276"/>
    </row>
    <row r="344" s="270" customFormat="1" ht="20.1" customHeight="1" spans="1:3">
      <c r="A344" s="286" t="s">
        <v>221</v>
      </c>
      <c r="B344" s="281"/>
      <c r="C344" s="276"/>
    </row>
    <row r="345" s="270" customFormat="1" ht="20.1" customHeight="1" spans="1:3">
      <c r="A345" s="282" t="s">
        <v>222</v>
      </c>
      <c r="B345" s="281"/>
      <c r="C345" s="276"/>
    </row>
    <row r="346" s="270" customFormat="1" ht="20.1" customHeight="1" spans="1:3">
      <c r="A346" s="282" t="s">
        <v>32</v>
      </c>
      <c r="B346" s="281"/>
      <c r="C346" s="276"/>
    </row>
    <row r="347" s="270" customFormat="1" ht="20.1" customHeight="1" spans="1:3">
      <c r="A347" s="280" t="s">
        <v>223</v>
      </c>
      <c r="B347" s="281"/>
      <c r="C347" s="276"/>
    </row>
    <row r="348" s="270" customFormat="1" ht="20.1" customHeight="1" spans="1:3">
      <c r="A348" s="280" t="s">
        <v>224</v>
      </c>
      <c r="B348" s="279">
        <f>SUM(B349:B353)</f>
        <v>0</v>
      </c>
      <c r="C348" s="276"/>
    </row>
    <row r="349" s="270" customFormat="1" ht="20.1" customHeight="1" spans="1:3">
      <c r="A349" s="280" t="s">
        <v>23</v>
      </c>
      <c r="B349" s="281"/>
      <c r="C349" s="276"/>
    </row>
    <row r="350" s="270" customFormat="1" ht="20.1" customHeight="1" spans="1:3">
      <c r="A350" s="282" t="s">
        <v>24</v>
      </c>
      <c r="B350" s="281"/>
      <c r="C350" s="276"/>
    </row>
    <row r="351" s="270" customFormat="1" ht="20.1" customHeight="1" spans="1:3">
      <c r="A351" s="280" t="s">
        <v>65</v>
      </c>
      <c r="B351" s="281"/>
      <c r="C351" s="276"/>
    </row>
    <row r="352" s="270" customFormat="1" ht="20.1" customHeight="1" spans="1:3">
      <c r="A352" s="282" t="s">
        <v>225</v>
      </c>
      <c r="B352" s="281"/>
      <c r="C352" s="276"/>
    </row>
    <row r="353" s="270" customFormat="1" ht="20.1" customHeight="1" spans="1:3">
      <c r="A353" s="280" t="s">
        <v>226</v>
      </c>
      <c r="B353" s="281"/>
      <c r="C353" s="276"/>
    </row>
    <row r="354" s="270" customFormat="1" ht="20.1" customHeight="1" spans="1:3">
      <c r="A354" s="280" t="s">
        <v>227</v>
      </c>
      <c r="B354" s="279">
        <f>SUM(B355)</f>
        <v>0</v>
      </c>
      <c r="C354" s="276"/>
    </row>
    <row r="355" s="270" customFormat="1" ht="20.1" customHeight="1" spans="1:3">
      <c r="A355" s="280" t="s">
        <v>228</v>
      </c>
      <c r="B355" s="281"/>
      <c r="C355" s="276"/>
    </row>
    <row r="356" s="270" customFormat="1" ht="20.1" customHeight="1" spans="1:3">
      <c r="A356" s="276" t="s">
        <v>229</v>
      </c>
      <c r="B356" s="295">
        <f>SUM(B357,B362,B371,B377,B383,B387,B391,B395,B401,B408)</f>
        <v>88357</v>
      </c>
      <c r="C356" s="276"/>
    </row>
    <row r="357" s="270" customFormat="1" ht="20.1" customHeight="1" spans="1:3">
      <c r="A357" s="282" t="s">
        <v>230</v>
      </c>
      <c r="B357" s="279">
        <f>SUM(B358:B361)</f>
        <v>4304</v>
      </c>
      <c r="C357" s="276"/>
    </row>
    <row r="358" s="270" customFormat="1" ht="20.1" customHeight="1" spans="1:3">
      <c r="A358" s="280" t="s">
        <v>23</v>
      </c>
      <c r="B358" s="281">
        <v>2321</v>
      </c>
      <c r="C358" s="276"/>
    </row>
    <row r="359" s="270" customFormat="1" ht="20.1" customHeight="1" spans="1:3">
      <c r="A359" s="280" t="s">
        <v>24</v>
      </c>
      <c r="B359" s="281">
        <v>158</v>
      </c>
      <c r="C359" s="276"/>
    </row>
    <row r="360" s="270" customFormat="1" ht="20.1" customHeight="1" spans="1:3">
      <c r="A360" s="280" t="s">
        <v>25</v>
      </c>
      <c r="B360" s="281"/>
      <c r="C360" s="276"/>
    </row>
    <row r="361" s="270" customFormat="1" ht="20.1" customHeight="1" spans="1:3">
      <c r="A361" s="286" t="s">
        <v>231</v>
      </c>
      <c r="B361" s="281">
        <v>1825</v>
      </c>
      <c r="C361" s="276"/>
    </row>
    <row r="362" s="270" customFormat="1" ht="20.1" customHeight="1" spans="1:3">
      <c r="A362" s="280" t="s">
        <v>232</v>
      </c>
      <c r="B362" s="279">
        <f>SUM(B363:B370)</f>
        <v>80368</v>
      </c>
      <c r="C362" s="276"/>
    </row>
    <row r="363" s="270" customFormat="1" ht="20.1" customHeight="1" spans="1:3">
      <c r="A363" s="280" t="s">
        <v>233</v>
      </c>
      <c r="B363" s="296">
        <v>1894</v>
      </c>
      <c r="C363" s="276"/>
    </row>
    <row r="364" s="270" customFormat="1" ht="20.1" customHeight="1" spans="1:3">
      <c r="A364" s="280" t="s">
        <v>234</v>
      </c>
      <c r="B364" s="296">
        <v>43736</v>
      </c>
      <c r="C364" s="276"/>
    </row>
    <row r="365" s="270" customFormat="1" ht="20.1" customHeight="1" spans="1:3">
      <c r="A365" s="282" t="s">
        <v>235</v>
      </c>
      <c r="B365" s="296">
        <v>9399</v>
      </c>
      <c r="C365" s="276"/>
    </row>
    <row r="366" s="270" customFormat="1" ht="20.1" customHeight="1" spans="1:3">
      <c r="A366" s="282" t="s">
        <v>236</v>
      </c>
      <c r="B366" s="296">
        <v>8709</v>
      </c>
      <c r="C366" s="276"/>
    </row>
    <row r="367" s="270" customFormat="1" ht="20.1" customHeight="1" spans="1:3">
      <c r="A367" s="282" t="s">
        <v>237</v>
      </c>
      <c r="B367" s="296">
        <v>81</v>
      </c>
      <c r="C367" s="276"/>
    </row>
    <row r="368" s="270" customFormat="1" ht="20.1" customHeight="1" spans="1:3">
      <c r="A368" s="280" t="s">
        <v>238</v>
      </c>
      <c r="B368" s="296"/>
      <c r="C368" s="276"/>
    </row>
    <row r="369" s="270" customFormat="1" ht="20.1" customHeight="1" spans="1:3">
      <c r="A369" s="280" t="s">
        <v>239</v>
      </c>
      <c r="B369" s="281"/>
      <c r="C369" s="276"/>
    </row>
    <row r="370" s="270" customFormat="1" ht="20.1" customHeight="1" spans="1:3">
      <c r="A370" s="280" t="s">
        <v>240</v>
      </c>
      <c r="B370" s="281">
        <v>16549</v>
      </c>
      <c r="C370" s="276"/>
    </row>
    <row r="371" s="270" customFormat="1" ht="20.1" customHeight="1" spans="1:3">
      <c r="A371" s="280" t="s">
        <v>241</v>
      </c>
      <c r="B371" s="279">
        <f>SUM(B372:B376)</f>
        <v>1833</v>
      </c>
      <c r="C371" s="276"/>
    </row>
    <row r="372" s="270" customFormat="1" ht="20.1" customHeight="1" spans="1:3">
      <c r="A372" s="280" t="s">
        <v>242</v>
      </c>
      <c r="B372" s="281"/>
      <c r="C372" s="276"/>
    </row>
    <row r="373" s="270" customFormat="1" ht="20.1" customHeight="1" spans="1:3">
      <c r="A373" s="280" t="s">
        <v>243</v>
      </c>
      <c r="B373" s="281">
        <v>1833</v>
      </c>
      <c r="C373" s="276"/>
    </row>
    <row r="374" s="270" customFormat="1" ht="20.1" customHeight="1" spans="1:3">
      <c r="A374" s="280" t="s">
        <v>244</v>
      </c>
      <c r="B374" s="281"/>
      <c r="C374" s="276"/>
    </row>
    <row r="375" s="270" customFormat="1" ht="20.1" customHeight="1" spans="1:3">
      <c r="A375" s="282" t="s">
        <v>245</v>
      </c>
      <c r="B375" s="281"/>
      <c r="C375" s="276"/>
    </row>
    <row r="376" s="270" customFormat="1" ht="20.1" customHeight="1" spans="1:3">
      <c r="A376" s="282" t="s">
        <v>246</v>
      </c>
      <c r="B376" s="281"/>
      <c r="C376" s="276"/>
    </row>
    <row r="377" s="270" customFormat="1" ht="20.1" customHeight="1" spans="1:3">
      <c r="A377" s="276" t="s">
        <v>247</v>
      </c>
      <c r="B377" s="279">
        <f>SUM(B378:B382)</f>
        <v>0</v>
      </c>
      <c r="C377" s="276"/>
    </row>
    <row r="378" s="270" customFormat="1" ht="20.1" customHeight="1" spans="1:3">
      <c r="A378" s="280" t="s">
        <v>248</v>
      </c>
      <c r="B378" s="281"/>
      <c r="C378" s="276"/>
    </row>
    <row r="379" s="270" customFormat="1" ht="20.1" customHeight="1" spans="1:3">
      <c r="A379" s="280" t="s">
        <v>249</v>
      </c>
      <c r="B379" s="281"/>
      <c r="C379" s="276"/>
    </row>
    <row r="380" s="270" customFormat="1" ht="20.1" customHeight="1" spans="1:3">
      <c r="A380" s="280" t="s">
        <v>250</v>
      </c>
      <c r="B380" s="281"/>
      <c r="C380" s="276"/>
    </row>
    <row r="381" s="270" customFormat="1" ht="20.1" customHeight="1" spans="1:3">
      <c r="A381" s="282" t="s">
        <v>251</v>
      </c>
      <c r="B381" s="281"/>
      <c r="C381" s="276"/>
    </row>
    <row r="382" s="270" customFormat="1" ht="20.1" customHeight="1" spans="1:3">
      <c r="A382" s="282" t="s">
        <v>252</v>
      </c>
      <c r="B382" s="281"/>
      <c r="C382" s="276"/>
    </row>
    <row r="383" s="270" customFormat="1" ht="20.1" customHeight="1" spans="1:3">
      <c r="A383" s="282" t="s">
        <v>253</v>
      </c>
      <c r="B383" s="279">
        <f>SUM(B384:B386)</f>
        <v>0</v>
      </c>
      <c r="C383" s="276"/>
    </row>
    <row r="384" s="270" customFormat="1" ht="20.1" customHeight="1" spans="1:3">
      <c r="A384" s="280" t="s">
        <v>254</v>
      </c>
      <c r="B384" s="281"/>
      <c r="C384" s="276"/>
    </row>
    <row r="385" s="270" customFormat="1" ht="20.1" customHeight="1" spans="1:3">
      <c r="A385" s="280" t="s">
        <v>255</v>
      </c>
      <c r="B385" s="281"/>
      <c r="C385" s="276"/>
    </row>
    <row r="386" s="270" customFormat="1" ht="20.1" customHeight="1" spans="1:3">
      <c r="A386" s="280" t="s">
        <v>256</v>
      </c>
      <c r="B386" s="281"/>
      <c r="C386" s="276"/>
    </row>
    <row r="387" s="270" customFormat="1" ht="20.1" customHeight="1" spans="1:3">
      <c r="A387" s="282" t="s">
        <v>257</v>
      </c>
      <c r="B387" s="279">
        <f>SUM(B388:B390)</f>
        <v>0</v>
      </c>
      <c r="C387" s="276"/>
    </row>
    <row r="388" s="270" customFormat="1" ht="20.1" customHeight="1" spans="1:3">
      <c r="A388" s="282" t="s">
        <v>258</v>
      </c>
      <c r="B388" s="281"/>
      <c r="C388" s="276"/>
    </row>
    <row r="389" s="270" customFormat="1" ht="20.1" customHeight="1" spans="1:3">
      <c r="A389" s="282" t="s">
        <v>259</v>
      </c>
      <c r="B389" s="281"/>
      <c r="C389" s="276"/>
    </row>
    <row r="390" s="270" customFormat="1" ht="20.1" customHeight="1" spans="1:3">
      <c r="A390" s="276" t="s">
        <v>260</v>
      </c>
      <c r="B390" s="281"/>
      <c r="C390" s="276"/>
    </row>
    <row r="391" s="270" customFormat="1" ht="20.1" customHeight="1" spans="1:3">
      <c r="A391" s="280" t="s">
        <v>261</v>
      </c>
      <c r="B391" s="279">
        <f>SUM(B392:B394)</f>
        <v>0</v>
      </c>
      <c r="C391" s="276"/>
    </row>
    <row r="392" s="270" customFormat="1" ht="20.1" customHeight="1" spans="1:3">
      <c r="A392" s="280" t="s">
        <v>262</v>
      </c>
      <c r="B392" s="281"/>
      <c r="C392" s="276"/>
    </row>
    <row r="393" s="270" customFormat="1" ht="20.1" customHeight="1" spans="1:3">
      <c r="A393" s="280" t="s">
        <v>263</v>
      </c>
      <c r="B393" s="281"/>
      <c r="C393" s="276"/>
    </row>
    <row r="394" s="270" customFormat="1" ht="20.1" customHeight="1" spans="1:3">
      <c r="A394" s="282" t="s">
        <v>264</v>
      </c>
      <c r="B394" s="281"/>
      <c r="C394" s="276"/>
    </row>
    <row r="395" s="270" customFormat="1" ht="20.1" customHeight="1" spans="1:3">
      <c r="A395" s="282" t="s">
        <v>265</v>
      </c>
      <c r="B395" s="279">
        <f>SUM(B396:B400)</f>
        <v>878</v>
      </c>
      <c r="C395" s="276"/>
    </row>
    <row r="396" s="270" customFormat="1" ht="20.1" customHeight="1" spans="1:3">
      <c r="A396" s="282" t="s">
        <v>266</v>
      </c>
      <c r="B396" s="281">
        <v>535</v>
      </c>
      <c r="C396" s="276"/>
    </row>
    <row r="397" s="270" customFormat="1" ht="20.1" customHeight="1" spans="1:3">
      <c r="A397" s="280" t="s">
        <v>267</v>
      </c>
      <c r="B397" s="281">
        <v>343</v>
      </c>
      <c r="C397" s="276"/>
    </row>
    <row r="398" s="270" customFormat="1" ht="20.1" customHeight="1" spans="1:3">
      <c r="A398" s="280" t="s">
        <v>268</v>
      </c>
      <c r="B398" s="281"/>
      <c r="C398" s="276"/>
    </row>
    <row r="399" s="270" customFormat="1" ht="20.1" customHeight="1" spans="1:3">
      <c r="A399" s="280" t="s">
        <v>269</v>
      </c>
      <c r="B399" s="281"/>
      <c r="C399" s="276"/>
    </row>
    <row r="400" s="270" customFormat="1" ht="20.1" customHeight="1" spans="1:3">
      <c r="A400" s="280" t="s">
        <v>270</v>
      </c>
      <c r="B400" s="281"/>
      <c r="C400" s="276"/>
    </row>
    <row r="401" s="270" customFormat="1" ht="20.1" customHeight="1" spans="1:3">
      <c r="A401" s="280" t="s">
        <v>271</v>
      </c>
      <c r="B401" s="279">
        <f>SUM(B402:B407)</f>
        <v>974</v>
      </c>
      <c r="C401" s="276"/>
    </row>
    <row r="402" s="270" customFormat="1" ht="20.1" customHeight="1" spans="1:3">
      <c r="A402" s="282" t="s">
        <v>272</v>
      </c>
      <c r="B402" s="281">
        <v>974</v>
      </c>
      <c r="C402" s="276"/>
    </row>
    <row r="403" s="270" customFormat="1" ht="20.1" customHeight="1" spans="1:3">
      <c r="A403" s="282" t="s">
        <v>273</v>
      </c>
      <c r="B403" s="281"/>
      <c r="C403" s="276"/>
    </row>
    <row r="404" s="270" customFormat="1" ht="20.1" customHeight="1" spans="1:3">
      <c r="A404" s="282" t="s">
        <v>274</v>
      </c>
      <c r="B404" s="281"/>
      <c r="C404" s="276"/>
    </row>
    <row r="405" s="270" customFormat="1" ht="20.1" customHeight="1" spans="1:3">
      <c r="A405" s="276" t="s">
        <v>275</v>
      </c>
      <c r="B405" s="281"/>
      <c r="C405" s="276"/>
    </row>
    <row r="406" s="270" customFormat="1" ht="20.1" customHeight="1" spans="1:3">
      <c r="A406" s="280" t="s">
        <v>276</v>
      </c>
      <c r="B406" s="281"/>
      <c r="C406" s="276"/>
    </row>
    <row r="407" s="270" customFormat="1" ht="20.1" customHeight="1" spans="1:3">
      <c r="A407" s="280" t="s">
        <v>277</v>
      </c>
      <c r="B407" s="281"/>
      <c r="C407" s="276"/>
    </row>
    <row r="408" s="270" customFormat="1" ht="20.1" customHeight="1" spans="1:3">
      <c r="A408" s="280" t="s">
        <v>278</v>
      </c>
      <c r="B408" s="281"/>
      <c r="C408" s="276"/>
    </row>
    <row r="409" s="270" customFormat="1" ht="20.1" customHeight="1" spans="1:3">
      <c r="A409" s="276" t="s">
        <v>279</v>
      </c>
      <c r="B409" s="295">
        <f>SUM(B410,B415,B423,B429,B433,B438,B443,B450,B454,B458)</f>
        <v>4222</v>
      </c>
      <c r="C409" s="276"/>
    </row>
    <row r="410" s="270" customFormat="1" ht="20.1" customHeight="1" spans="1:3">
      <c r="A410" s="282" t="s">
        <v>280</v>
      </c>
      <c r="B410" s="279">
        <f>SUM(B411:B414)</f>
        <v>4123</v>
      </c>
      <c r="C410" s="276"/>
    </row>
    <row r="411" s="270" customFormat="1" ht="20.1" customHeight="1" spans="1:3">
      <c r="A411" s="280" t="s">
        <v>23</v>
      </c>
      <c r="B411" s="281">
        <v>77</v>
      </c>
      <c r="C411" s="276"/>
    </row>
    <row r="412" s="270" customFormat="1" ht="20.1" customHeight="1" spans="1:3">
      <c r="A412" s="280" t="s">
        <v>24</v>
      </c>
      <c r="B412" s="281">
        <v>4046</v>
      </c>
      <c r="C412" s="276"/>
    </row>
    <row r="413" s="270" customFormat="1" ht="20.1" customHeight="1" spans="1:3">
      <c r="A413" s="280" t="s">
        <v>25</v>
      </c>
      <c r="B413" s="281"/>
      <c r="C413" s="276"/>
    </row>
    <row r="414" s="270" customFormat="1" ht="20.1" customHeight="1" spans="1:3">
      <c r="A414" s="282" t="s">
        <v>281</v>
      </c>
      <c r="B414" s="281"/>
      <c r="C414" s="276"/>
    </row>
    <row r="415" s="270" customFormat="1" ht="20.1" customHeight="1" spans="1:3">
      <c r="A415" s="280" t="s">
        <v>282</v>
      </c>
      <c r="B415" s="279">
        <f>SUM(B416:B422)</f>
        <v>0</v>
      </c>
      <c r="C415" s="276"/>
    </row>
    <row r="416" s="270" customFormat="1" ht="20.1" customHeight="1" spans="1:3">
      <c r="A416" s="280" t="s">
        <v>283</v>
      </c>
      <c r="B416" s="281"/>
      <c r="C416" s="276"/>
    </row>
    <row r="417" s="270" customFormat="1" ht="20.1" customHeight="1" spans="1:3">
      <c r="A417" s="276" t="s">
        <v>284</v>
      </c>
      <c r="B417" s="281"/>
      <c r="C417" s="276"/>
    </row>
    <row r="418" s="270" customFormat="1" ht="20.1" customHeight="1" spans="1:3">
      <c r="A418" s="280" t="s">
        <v>285</v>
      </c>
      <c r="B418" s="281"/>
      <c r="C418" s="276"/>
    </row>
    <row r="419" s="270" customFormat="1" ht="20.1" customHeight="1" spans="1:3">
      <c r="A419" s="280" t="s">
        <v>286</v>
      </c>
      <c r="B419" s="281"/>
      <c r="C419" s="276"/>
    </row>
    <row r="420" s="270" customFormat="1" ht="20.1" customHeight="1" spans="1:3">
      <c r="A420" s="280" t="s">
        <v>287</v>
      </c>
      <c r="B420" s="281"/>
      <c r="C420" s="276"/>
    </row>
    <row r="421" s="270" customFormat="1" ht="20.1" customHeight="1" spans="1:3">
      <c r="A421" s="282" t="s">
        <v>288</v>
      </c>
      <c r="B421" s="281"/>
      <c r="C421" s="276"/>
    </row>
    <row r="422" s="270" customFormat="1" ht="20.1" customHeight="1" spans="1:3">
      <c r="A422" s="282" t="s">
        <v>289</v>
      </c>
      <c r="B422" s="281"/>
      <c r="C422" s="276"/>
    </row>
    <row r="423" s="270" customFormat="1" ht="20.1" customHeight="1" spans="1:3">
      <c r="A423" s="282" t="s">
        <v>290</v>
      </c>
      <c r="B423" s="279">
        <f>SUM(B424:B428)</f>
        <v>0</v>
      </c>
      <c r="C423" s="276"/>
    </row>
    <row r="424" s="270" customFormat="1" ht="20.1" customHeight="1" spans="1:3">
      <c r="A424" s="280" t="s">
        <v>283</v>
      </c>
      <c r="B424" s="281"/>
      <c r="C424" s="276"/>
    </row>
    <row r="425" s="270" customFormat="1" ht="20.1" customHeight="1" spans="1:3">
      <c r="A425" s="280" t="s">
        <v>291</v>
      </c>
      <c r="B425" s="281"/>
      <c r="C425" s="276"/>
    </row>
    <row r="426" s="270" customFormat="1" ht="20.1" customHeight="1" spans="1:3">
      <c r="A426" s="280" t="s">
        <v>292</v>
      </c>
      <c r="B426" s="281"/>
      <c r="C426" s="276"/>
    </row>
    <row r="427" s="270" customFormat="1" ht="20.1" customHeight="1" spans="1:3">
      <c r="A427" s="282" t="s">
        <v>293</v>
      </c>
      <c r="B427" s="281"/>
      <c r="C427" s="276"/>
    </row>
    <row r="428" s="270" customFormat="1" ht="20.1" customHeight="1" spans="1:3">
      <c r="A428" s="282" t="s">
        <v>294</v>
      </c>
      <c r="B428" s="281"/>
      <c r="C428" s="276"/>
    </row>
    <row r="429" s="270" customFormat="1" ht="20.1" customHeight="1" spans="1:3">
      <c r="A429" s="282" t="s">
        <v>295</v>
      </c>
      <c r="B429" s="279">
        <f>SUM(B430:B432)</f>
        <v>0</v>
      </c>
      <c r="C429" s="276"/>
    </row>
    <row r="430" s="270" customFormat="1" ht="20.1" customHeight="1" spans="1:3">
      <c r="A430" s="276" t="s">
        <v>283</v>
      </c>
      <c r="B430" s="281"/>
      <c r="C430" s="276"/>
    </row>
    <row r="431" s="270" customFormat="1" ht="20.1" customHeight="1" spans="1:3">
      <c r="A431" s="280" t="s">
        <v>296</v>
      </c>
      <c r="B431" s="281"/>
      <c r="C431" s="276"/>
    </row>
    <row r="432" s="270" customFormat="1" ht="20.1" customHeight="1" spans="1:3">
      <c r="A432" s="282" t="s">
        <v>297</v>
      </c>
      <c r="B432" s="281"/>
      <c r="C432" s="276"/>
    </row>
    <row r="433" s="270" customFormat="1" ht="20.1" customHeight="1" spans="1:3">
      <c r="A433" s="282" t="s">
        <v>298</v>
      </c>
      <c r="B433" s="279">
        <f>SUM(B434:B437)</f>
        <v>0</v>
      </c>
      <c r="C433" s="276"/>
    </row>
    <row r="434" s="270" customFormat="1" ht="20.1" customHeight="1" spans="1:3">
      <c r="A434" s="282" t="s">
        <v>283</v>
      </c>
      <c r="B434" s="281"/>
      <c r="C434" s="276"/>
    </row>
    <row r="435" s="270" customFormat="1" ht="20.1" customHeight="1" spans="1:3">
      <c r="A435" s="280" t="s">
        <v>299</v>
      </c>
      <c r="B435" s="281"/>
      <c r="C435" s="276"/>
    </row>
    <row r="436" s="270" customFormat="1" ht="20.1" customHeight="1" spans="1:3">
      <c r="A436" s="280" t="s">
        <v>300</v>
      </c>
      <c r="B436" s="281"/>
      <c r="C436" s="276"/>
    </row>
    <row r="437" s="270" customFormat="1" ht="20.1" customHeight="1" spans="1:3">
      <c r="A437" s="280" t="s">
        <v>301</v>
      </c>
      <c r="B437" s="281"/>
      <c r="C437" s="276"/>
    </row>
    <row r="438" s="270" customFormat="1" ht="20.1" customHeight="1" spans="1:3">
      <c r="A438" s="282" t="s">
        <v>302</v>
      </c>
      <c r="B438" s="279">
        <f>SUM(B439:B442)</f>
        <v>0</v>
      </c>
      <c r="C438" s="276"/>
    </row>
    <row r="439" s="270" customFormat="1" ht="20.1" customHeight="1" spans="1:3">
      <c r="A439" s="282" t="s">
        <v>303</v>
      </c>
      <c r="B439" s="281"/>
      <c r="C439" s="276"/>
    </row>
    <row r="440" s="270" customFormat="1" ht="20.1" customHeight="1" spans="1:3">
      <c r="A440" s="282" t="s">
        <v>304</v>
      </c>
      <c r="B440" s="281"/>
      <c r="C440" s="276"/>
    </row>
    <row r="441" s="270" customFormat="1" ht="20.1" customHeight="1" spans="1:3">
      <c r="A441" s="282" t="s">
        <v>305</v>
      </c>
      <c r="B441" s="281"/>
      <c r="C441" s="276"/>
    </row>
    <row r="442" s="270" customFormat="1" ht="20.1" customHeight="1" spans="1:3">
      <c r="A442" s="282" t="s">
        <v>306</v>
      </c>
      <c r="B442" s="281"/>
      <c r="C442" s="276"/>
    </row>
    <row r="443" s="270" customFormat="1" ht="20.1" customHeight="1" spans="1:3">
      <c r="A443" s="280" t="s">
        <v>307</v>
      </c>
      <c r="B443" s="279">
        <f>SUM(B444:B449)</f>
        <v>99</v>
      </c>
      <c r="C443" s="276"/>
    </row>
    <row r="444" s="270" customFormat="1" ht="20.1" customHeight="1" spans="1:3">
      <c r="A444" s="280" t="s">
        <v>283</v>
      </c>
      <c r="B444" s="281">
        <v>89</v>
      </c>
      <c r="C444" s="276"/>
    </row>
    <row r="445" s="270" customFormat="1" ht="20.1" customHeight="1" spans="1:3">
      <c r="A445" s="282" t="s">
        <v>308</v>
      </c>
      <c r="B445" s="281">
        <v>10</v>
      </c>
      <c r="C445" s="276"/>
    </row>
    <row r="446" s="270" customFormat="1" ht="20.1" customHeight="1" spans="1:3">
      <c r="A446" s="282" t="s">
        <v>309</v>
      </c>
      <c r="B446" s="281"/>
      <c r="C446" s="276"/>
    </row>
    <row r="447" s="270" customFormat="1" ht="20.1" customHeight="1" spans="1:3">
      <c r="A447" s="282" t="s">
        <v>310</v>
      </c>
      <c r="B447" s="281"/>
      <c r="C447" s="276"/>
    </row>
    <row r="448" s="270" customFormat="1" ht="20.1" customHeight="1" spans="1:3">
      <c r="A448" s="280" t="s">
        <v>311</v>
      </c>
      <c r="B448" s="281"/>
      <c r="C448" s="276"/>
    </row>
    <row r="449" s="270" customFormat="1" ht="20.1" customHeight="1" spans="1:3">
      <c r="A449" s="280" t="s">
        <v>312</v>
      </c>
      <c r="B449" s="281"/>
      <c r="C449" s="276"/>
    </row>
    <row r="450" s="270" customFormat="1" ht="20.1" customHeight="1" spans="1:3">
      <c r="A450" s="280" t="s">
        <v>313</v>
      </c>
      <c r="B450" s="279">
        <f>SUM(B451:B453)</f>
        <v>0</v>
      </c>
      <c r="C450" s="276"/>
    </row>
    <row r="451" s="270" customFormat="1" ht="20.1" customHeight="1" spans="1:3">
      <c r="A451" s="282" t="s">
        <v>314</v>
      </c>
      <c r="B451" s="281"/>
      <c r="C451" s="276"/>
    </row>
    <row r="452" s="270" customFormat="1" ht="20.1" customHeight="1" spans="1:3">
      <c r="A452" s="282" t="s">
        <v>315</v>
      </c>
      <c r="B452" s="281"/>
      <c r="C452" s="276"/>
    </row>
    <row r="453" s="270" customFormat="1" ht="20.1" customHeight="1" spans="1:3">
      <c r="A453" s="282" t="s">
        <v>316</v>
      </c>
      <c r="B453" s="281"/>
      <c r="C453" s="276"/>
    </row>
    <row r="454" s="270" customFormat="1" ht="20.1" customHeight="1" spans="1:3">
      <c r="A454" s="276" t="s">
        <v>317</v>
      </c>
      <c r="B454" s="279">
        <f>SUM(B455:B457)</f>
        <v>0</v>
      </c>
      <c r="C454" s="276"/>
    </row>
    <row r="455" s="270" customFormat="1" ht="20.1" customHeight="1" spans="1:3">
      <c r="A455" s="282" t="s">
        <v>318</v>
      </c>
      <c r="B455" s="281"/>
      <c r="C455" s="276"/>
    </row>
    <row r="456" s="270" customFormat="1" ht="20.1" customHeight="1" spans="1:3">
      <c r="A456" s="282" t="s">
        <v>319</v>
      </c>
      <c r="B456" s="281"/>
      <c r="C456" s="276"/>
    </row>
    <row r="457" s="270" customFormat="1" ht="20.1" customHeight="1" spans="1:3">
      <c r="A457" s="282" t="s">
        <v>320</v>
      </c>
      <c r="B457" s="281"/>
      <c r="C457" s="276"/>
    </row>
    <row r="458" s="270" customFormat="1" ht="20.1" customHeight="1" spans="1:3">
      <c r="A458" s="280" t="s">
        <v>321</v>
      </c>
      <c r="B458" s="279">
        <f>SUM(B459:B462)</f>
        <v>0</v>
      </c>
      <c r="C458" s="276"/>
    </row>
    <row r="459" s="270" customFormat="1" ht="20.1" customHeight="1" spans="1:3">
      <c r="A459" s="280" t="s">
        <v>322</v>
      </c>
      <c r="B459" s="281"/>
      <c r="C459" s="276"/>
    </row>
    <row r="460" s="270" customFormat="1" ht="20.1" customHeight="1" spans="1:3">
      <c r="A460" s="282" t="s">
        <v>323</v>
      </c>
      <c r="B460" s="281"/>
      <c r="C460" s="276"/>
    </row>
    <row r="461" s="270" customFormat="1" ht="20.1" customHeight="1" spans="1:3">
      <c r="A461" s="282" t="s">
        <v>324</v>
      </c>
      <c r="B461" s="281"/>
      <c r="C461" s="276"/>
    </row>
    <row r="462" s="270" customFormat="1" ht="20.1" customHeight="1" spans="1:3">
      <c r="A462" s="282" t="s">
        <v>325</v>
      </c>
      <c r="B462" s="281"/>
      <c r="C462" s="276"/>
    </row>
    <row r="463" s="270" customFormat="1" ht="20.1" customHeight="1" spans="1:3">
      <c r="A463" s="276" t="s">
        <v>326</v>
      </c>
      <c r="B463" s="295">
        <f>SUM(B464,B480,B488,B499,B508,B516)</f>
        <v>1765</v>
      </c>
      <c r="C463" s="276"/>
    </row>
    <row r="464" s="270" customFormat="1" ht="20.1" customHeight="1" spans="1:3">
      <c r="A464" s="276" t="s">
        <v>327</v>
      </c>
      <c r="B464" s="279">
        <f>SUM(B465:B479)</f>
        <v>914</v>
      </c>
      <c r="C464" s="276"/>
    </row>
    <row r="465" s="270" customFormat="1" ht="20.1" customHeight="1" spans="1:3">
      <c r="A465" s="276" t="s">
        <v>23</v>
      </c>
      <c r="B465" s="281">
        <v>583</v>
      </c>
      <c r="C465" s="276"/>
    </row>
    <row r="466" s="270" customFormat="1" ht="20.1" customHeight="1" spans="1:3">
      <c r="A466" s="276" t="s">
        <v>24</v>
      </c>
      <c r="B466" s="281">
        <v>331</v>
      </c>
      <c r="C466" s="276"/>
    </row>
    <row r="467" s="270" customFormat="1" ht="20.1" customHeight="1" spans="1:3">
      <c r="A467" s="276" t="s">
        <v>25</v>
      </c>
      <c r="B467" s="281"/>
      <c r="C467" s="276"/>
    </row>
    <row r="468" s="270" customFormat="1" ht="20.1" customHeight="1" spans="1:3">
      <c r="A468" s="276" t="s">
        <v>328</v>
      </c>
      <c r="B468" s="281"/>
      <c r="C468" s="276"/>
    </row>
    <row r="469" s="270" customFormat="1" ht="20.1" customHeight="1" spans="1:3">
      <c r="A469" s="276" t="s">
        <v>329</v>
      </c>
      <c r="B469" s="281"/>
      <c r="C469" s="276"/>
    </row>
    <row r="470" s="270" customFormat="1" ht="20.1" customHeight="1" spans="1:3">
      <c r="A470" s="276" t="s">
        <v>330</v>
      </c>
      <c r="B470" s="281"/>
      <c r="C470" s="276"/>
    </row>
    <row r="471" s="270" customFormat="1" ht="20.1" customHeight="1" spans="1:3">
      <c r="A471" s="276" t="s">
        <v>331</v>
      </c>
      <c r="B471" s="281"/>
      <c r="C471" s="276"/>
    </row>
    <row r="472" s="270" customFormat="1" ht="20.1" customHeight="1" spans="1:3">
      <c r="A472" s="276" t="s">
        <v>332</v>
      </c>
      <c r="B472" s="281"/>
      <c r="C472" s="276"/>
    </row>
    <row r="473" s="270" customFormat="1" ht="20.1" customHeight="1" spans="1:3">
      <c r="A473" s="276" t="s">
        <v>333</v>
      </c>
      <c r="B473" s="281"/>
      <c r="C473" s="276"/>
    </row>
    <row r="474" s="270" customFormat="1" ht="20.1" customHeight="1" spans="1:3">
      <c r="A474" s="276" t="s">
        <v>334</v>
      </c>
      <c r="B474" s="281"/>
      <c r="C474" s="276"/>
    </row>
    <row r="475" s="270" customFormat="1" ht="20.1" customHeight="1" spans="1:3">
      <c r="A475" s="276" t="s">
        <v>335</v>
      </c>
      <c r="B475" s="281"/>
      <c r="C475" s="276"/>
    </row>
    <row r="476" s="270" customFormat="1" ht="20.1" customHeight="1" spans="1:3">
      <c r="A476" s="276" t="s">
        <v>336</v>
      </c>
      <c r="B476" s="281"/>
      <c r="C476" s="276"/>
    </row>
    <row r="477" s="270" customFormat="1" ht="20.1" customHeight="1" spans="1:3">
      <c r="A477" s="276" t="s">
        <v>337</v>
      </c>
      <c r="B477" s="281"/>
      <c r="C477" s="276"/>
    </row>
    <row r="478" s="270" customFormat="1" ht="20.1" customHeight="1" spans="1:3">
      <c r="A478" s="276" t="s">
        <v>338</v>
      </c>
      <c r="B478" s="281"/>
      <c r="C478" s="276"/>
    </row>
    <row r="479" s="270" customFormat="1" ht="20.1" customHeight="1" spans="1:3">
      <c r="A479" s="276" t="s">
        <v>339</v>
      </c>
      <c r="B479" s="281"/>
      <c r="C479" s="276"/>
    </row>
    <row r="480" s="270" customFormat="1" ht="20.1" customHeight="1" spans="1:3">
      <c r="A480" s="276" t="s">
        <v>340</v>
      </c>
      <c r="B480" s="279">
        <f>SUM(B481:B487)</f>
        <v>0</v>
      </c>
      <c r="C480" s="276"/>
    </row>
    <row r="481" s="270" customFormat="1" ht="20.1" customHeight="1" spans="1:3">
      <c r="A481" s="276" t="s">
        <v>23</v>
      </c>
      <c r="B481" s="281"/>
      <c r="C481" s="276"/>
    </row>
    <row r="482" s="270" customFormat="1" ht="20.1" customHeight="1" spans="1:3">
      <c r="A482" s="276" t="s">
        <v>24</v>
      </c>
      <c r="B482" s="281"/>
      <c r="C482" s="276"/>
    </row>
    <row r="483" s="270" customFormat="1" ht="20.1" customHeight="1" spans="1:3">
      <c r="A483" s="276" t="s">
        <v>25</v>
      </c>
      <c r="B483" s="281"/>
      <c r="C483" s="276"/>
    </row>
    <row r="484" s="270" customFormat="1" ht="20.1" customHeight="1" spans="1:3">
      <c r="A484" s="276" t="s">
        <v>341</v>
      </c>
      <c r="B484" s="281"/>
      <c r="C484" s="276"/>
    </row>
    <row r="485" s="270" customFormat="1" ht="20.1" customHeight="1" spans="1:3">
      <c r="A485" s="276" t="s">
        <v>342</v>
      </c>
      <c r="B485" s="281"/>
      <c r="C485" s="276"/>
    </row>
    <row r="486" s="270" customFormat="1" ht="20.1" customHeight="1" spans="1:3">
      <c r="A486" s="276" t="s">
        <v>343</v>
      </c>
      <c r="B486" s="281"/>
      <c r="C486" s="276"/>
    </row>
    <row r="487" s="270" customFormat="1" ht="20.1" customHeight="1" spans="1:3">
      <c r="A487" s="276" t="s">
        <v>344</v>
      </c>
      <c r="B487" s="281"/>
      <c r="C487" s="276"/>
    </row>
    <row r="488" s="270" customFormat="1" ht="20.1" customHeight="1" spans="1:3">
      <c r="A488" s="276" t="s">
        <v>345</v>
      </c>
      <c r="B488" s="279">
        <f>SUM(B489:B498)</f>
        <v>161</v>
      </c>
      <c r="C488" s="276"/>
    </row>
    <row r="489" s="270" customFormat="1" ht="20.1" customHeight="1" spans="1:3">
      <c r="A489" s="276" t="s">
        <v>23</v>
      </c>
      <c r="B489" s="281">
        <v>85</v>
      </c>
      <c r="C489" s="276"/>
    </row>
    <row r="490" s="270" customFormat="1" ht="20.1" customHeight="1" spans="1:3">
      <c r="A490" s="276" t="s">
        <v>24</v>
      </c>
      <c r="B490" s="281">
        <v>76</v>
      </c>
      <c r="C490" s="276"/>
    </row>
    <row r="491" s="270" customFormat="1" ht="20.1" customHeight="1" spans="1:3">
      <c r="A491" s="276" t="s">
        <v>25</v>
      </c>
      <c r="B491" s="281"/>
      <c r="C491" s="276"/>
    </row>
    <row r="492" s="270" customFormat="1" ht="20.1" customHeight="1" spans="1:3">
      <c r="A492" s="276" t="s">
        <v>346</v>
      </c>
      <c r="B492" s="281"/>
      <c r="C492" s="276"/>
    </row>
    <row r="493" s="270" customFormat="1" ht="20.1" customHeight="1" spans="1:3">
      <c r="A493" s="276" t="s">
        <v>347</v>
      </c>
      <c r="B493" s="281"/>
      <c r="C493" s="276"/>
    </row>
    <row r="494" s="270" customFormat="1" ht="20.1" customHeight="1" spans="1:3">
      <c r="A494" s="276" t="s">
        <v>348</v>
      </c>
      <c r="B494" s="281"/>
      <c r="C494" s="276"/>
    </row>
    <row r="495" s="270" customFormat="1" ht="20.1" customHeight="1" spans="1:3">
      <c r="A495" s="276" t="s">
        <v>349</v>
      </c>
      <c r="B495" s="281"/>
      <c r="C495" s="276"/>
    </row>
    <row r="496" s="270" customFormat="1" ht="20.1" customHeight="1" spans="1:3">
      <c r="A496" s="276" t="s">
        <v>350</v>
      </c>
      <c r="B496" s="281"/>
      <c r="C496" s="276"/>
    </row>
    <row r="497" s="270" customFormat="1" ht="20.1" customHeight="1" spans="1:3">
      <c r="A497" s="276" t="s">
        <v>351</v>
      </c>
      <c r="B497" s="281"/>
      <c r="C497" s="276"/>
    </row>
    <row r="498" s="270" customFormat="1" ht="20.1" customHeight="1" spans="1:3">
      <c r="A498" s="276" t="s">
        <v>352</v>
      </c>
      <c r="B498" s="281"/>
      <c r="C498" s="276"/>
    </row>
    <row r="499" s="270" customFormat="1" ht="20.1" customHeight="1" spans="1:3">
      <c r="A499" s="276" t="s">
        <v>353</v>
      </c>
      <c r="B499" s="279">
        <f>SUM(B500:B507)</f>
        <v>0</v>
      </c>
      <c r="C499" s="276"/>
    </row>
    <row r="500" s="270" customFormat="1" ht="20.1" customHeight="1" spans="1:3">
      <c r="A500" s="276" t="s">
        <v>23</v>
      </c>
      <c r="B500" s="281"/>
      <c r="C500" s="276"/>
    </row>
    <row r="501" s="270" customFormat="1" ht="20.1" customHeight="1" spans="1:3">
      <c r="A501" s="276" t="s">
        <v>354</v>
      </c>
      <c r="B501" s="281"/>
      <c r="C501" s="276"/>
    </row>
    <row r="502" s="270" customFormat="1" ht="20.1" customHeight="1" spans="1:3">
      <c r="A502" s="276" t="s">
        <v>25</v>
      </c>
      <c r="B502" s="281"/>
      <c r="C502" s="276"/>
    </row>
    <row r="503" s="270" customFormat="1" ht="20.1" customHeight="1" spans="1:3">
      <c r="A503" s="276" t="s">
        <v>355</v>
      </c>
      <c r="B503" s="281"/>
      <c r="C503" s="276"/>
    </row>
    <row r="504" s="270" customFormat="1" ht="20.1" customHeight="1" spans="1:3">
      <c r="A504" s="276" t="s">
        <v>356</v>
      </c>
      <c r="B504" s="281"/>
      <c r="C504" s="276"/>
    </row>
    <row r="505" s="270" customFormat="1" ht="20.1" customHeight="1" spans="1:3">
      <c r="A505" s="276" t="s">
        <v>357</v>
      </c>
      <c r="B505" s="281"/>
      <c r="C505" s="276"/>
    </row>
    <row r="506" s="270" customFormat="1" ht="20.1" customHeight="1" spans="1:3">
      <c r="A506" s="276" t="s">
        <v>358</v>
      </c>
      <c r="B506" s="281"/>
      <c r="C506" s="276"/>
    </row>
    <row r="507" s="270" customFormat="1" ht="20.1" customHeight="1" spans="1:3">
      <c r="A507" s="276" t="s">
        <v>359</v>
      </c>
      <c r="B507" s="281"/>
      <c r="C507" s="276"/>
    </row>
    <row r="508" s="270" customFormat="1" ht="20.1" customHeight="1" spans="1:3">
      <c r="A508" s="276" t="s">
        <v>360</v>
      </c>
      <c r="B508" s="279">
        <f>SUM(B509:B515)</f>
        <v>690</v>
      </c>
      <c r="C508" s="276"/>
    </row>
    <row r="509" s="270" customFormat="1" ht="20.1" customHeight="1" spans="1:3">
      <c r="A509" s="276" t="s">
        <v>23</v>
      </c>
      <c r="B509" s="281">
        <v>341</v>
      </c>
      <c r="C509" s="276"/>
    </row>
    <row r="510" s="270" customFormat="1" ht="20.1" customHeight="1" spans="1:3">
      <c r="A510" s="276" t="s">
        <v>24</v>
      </c>
      <c r="B510" s="281">
        <v>349</v>
      </c>
      <c r="C510" s="276"/>
    </row>
    <row r="511" s="270" customFormat="1" ht="20.1" customHeight="1" spans="1:3">
      <c r="A511" s="276" t="s">
        <v>25</v>
      </c>
      <c r="B511" s="281"/>
      <c r="C511" s="276"/>
    </row>
    <row r="512" s="270" customFormat="1" ht="20.1" customHeight="1" spans="1:3">
      <c r="A512" s="276" t="s">
        <v>361</v>
      </c>
      <c r="B512" s="281"/>
      <c r="C512" s="276"/>
    </row>
    <row r="513" s="270" customFormat="1" ht="20.1" customHeight="1" spans="1:3">
      <c r="A513" s="276" t="s">
        <v>362</v>
      </c>
      <c r="B513" s="281"/>
      <c r="C513" s="276"/>
    </row>
    <row r="514" s="270" customFormat="1" ht="20.1" customHeight="1" spans="1:3">
      <c r="A514" s="276" t="s">
        <v>363</v>
      </c>
      <c r="B514" s="281"/>
      <c r="C514" s="276"/>
    </row>
    <row r="515" s="270" customFormat="1" ht="20.1" customHeight="1" spans="1:3">
      <c r="A515" s="276" t="s">
        <v>364</v>
      </c>
      <c r="B515" s="281"/>
      <c r="C515" s="276"/>
    </row>
    <row r="516" s="270" customFormat="1" ht="20.1" customHeight="1" spans="1:3">
      <c r="A516" s="276" t="s">
        <v>365</v>
      </c>
      <c r="B516" s="279">
        <f>SUM(B517:B519)</f>
        <v>0</v>
      </c>
      <c r="C516" s="276"/>
    </row>
    <row r="517" s="270" customFormat="1" ht="20.1" customHeight="1" spans="1:3">
      <c r="A517" s="276" t="s">
        <v>366</v>
      </c>
      <c r="B517" s="281"/>
      <c r="C517" s="276"/>
    </row>
    <row r="518" s="270" customFormat="1" ht="20.1" customHeight="1" spans="1:3">
      <c r="A518" s="276" t="s">
        <v>367</v>
      </c>
      <c r="B518" s="281"/>
      <c r="C518" s="276"/>
    </row>
    <row r="519" s="270" customFormat="1" ht="20.1" customHeight="1" spans="1:3">
      <c r="A519" s="276" t="s">
        <v>368</v>
      </c>
      <c r="B519" s="281"/>
      <c r="C519" s="276"/>
    </row>
    <row r="520" s="270" customFormat="1" ht="20.1" customHeight="1" spans="1:3">
      <c r="A520" s="276" t="s">
        <v>369</v>
      </c>
      <c r="B520" s="295">
        <f>SUM(B521,B535,B543,B545,B553,B557,B567,B575,B582,B590,B599,B604,B607,B610,B613,B616,B619,B623,B628,B636,B639)</f>
        <v>54723</v>
      </c>
      <c r="C520" s="276"/>
    </row>
    <row r="521" s="270" customFormat="1" ht="20.1" customHeight="1" spans="1:3">
      <c r="A521" s="276" t="s">
        <v>370</v>
      </c>
      <c r="B521" s="279">
        <f>SUM(B522:B534)</f>
        <v>15901</v>
      </c>
      <c r="C521" s="276"/>
    </row>
    <row r="522" s="270" customFormat="1" ht="20.1" customHeight="1" spans="1:3">
      <c r="A522" s="276" t="s">
        <v>23</v>
      </c>
      <c r="B522" s="281">
        <v>1203</v>
      </c>
      <c r="C522" s="276"/>
    </row>
    <row r="523" s="270" customFormat="1" ht="20.1" customHeight="1" spans="1:3">
      <c r="A523" s="276" t="s">
        <v>24</v>
      </c>
      <c r="B523" s="281">
        <v>14698</v>
      </c>
      <c r="C523" s="276"/>
    </row>
    <row r="524" s="270" customFormat="1" ht="20.1" customHeight="1" spans="1:3">
      <c r="A524" s="276" t="s">
        <v>25</v>
      </c>
      <c r="B524" s="281"/>
      <c r="C524" s="276"/>
    </row>
    <row r="525" s="270" customFormat="1" ht="20.1" customHeight="1" spans="1:3">
      <c r="A525" s="276" t="s">
        <v>371</v>
      </c>
      <c r="B525" s="281"/>
      <c r="C525" s="276"/>
    </row>
    <row r="526" s="270" customFormat="1" ht="20.1" customHeight="1" spans="1:3">
      <c r="A526" s="276" t="s">
        <v>372</v>
      </c>
      <c r="B526" s="281"/>
      <c r="C526" s="276"/>
    </row>
    <row r="527" s="270" customFormat="1" ht="20.1" customHeight="1" spans="1:3">
      <c r="A527" s="276" t="s">
        <v>373</v>
      </c>
      <c r="B527" s="281"/>
      <c r="C527" s="276"/>
    </row>
    <row r="528" s="270" customFormat="1" ht="20.1" customHeight="1" spans="1:3">
      <c r="A528" s="276" t="s">
        <v>374</v>
      </c>
      <c r="B528" s="281"/>
      <c r="C528" s="276"/>
    </row>
    <row r="529" s="270" customFormat="1" ht="20.1" customHeight="1" spans="1:3">
      <c r="A529" s="276" t="s">
        <v>65</v>
      </c>
      <c r="B529" s="281"/>
      <c r="C529" s="276"/>
    </row>
    <row r="530" s="270" customFormat="1" ht="20.1" customHeight="1" spans="1:3">
      <c r="A530" s="276" t="s">
        <v>375</v>
      </c>
      <c r="B530" s="281"/>
      <c r="C530" s="276"/>
    </row>
    <row r="531" s="270" customFormat="1" ht="20.1" customHeight="1" spans="1:3">
      <c r="A531" s="276" t="s">
        <v>376</v>
      </c>
      <c r="B531" s="281"/>
      <c r="C531" s="276"/>
    </row>
    <row r="532" s="270" customFormat="1" ht="20.1" customHeight="1" spans="1:3">
      <c r="A532" s="276" t="s">
        <v>377</v>
      </c>
      <c r="B532" s="281"/>
      <c r="C532" s="276"/>
    </row>
    <row r="533" s="270" customFormat="1" ht="20.1" customHeight="1" spans="1:3">
      <c r="A533" s="276" t="s">
        <v>378</v>
      </c>
      <c r="B533" s="281"/>
      <c r="C533" s="276"/>
    </row>
    <row r="534" s="270" customFormat="1" ht="20.1" customHeight="1" spans="1:3">
      <c r="A534" s="276" t="s">
        <v>379</v>
      </c>
      <c r="B534" s="281"/>
      <c r="C534" s="276"/>
    </row>
    <row r="535" s="270" customFormat="1" ht="20.1" customHeight="1" spans="1:3">
      <c r="A535" s="276" t="s">
        <v>380</v>
      </c>
      <c r="B535" s="279">
        <f>SUM(B536:B542)</f>
        <v>4895</v>
      </c>
      <c r="C535" s="276"/>
    </row>
    <row r="536" s="270" customFormat="1" ht="20.1" customHeight="1" spans="1:3">
      <c r="A536" s="276" t="s">
        <v>23</v>
      </c>
      <c r="B536" s="281">
        <v>305</v>
      </c>
      <c r="C536" s="276"/>
    </row>
    <row r="537" s="270" customFormat="1" ht="20.1" customHeight="1" spans="1:3">
      <c r="A537" s="276" t="s">
        <v>24</v>
      </c>
      <c r="B537" s="281">
        <v>4590</v>
      </c>
      <c r="C537" s="276"/>
    </row>
    <row r="538" s="270" customFormat="1" ht="20.1" customHeight="1" spans="1:3">
      <c r="A538" s="276" t="s">
        <v>25</v>
      </c>
      <c r="B538" s="281"/>
      <c r="C538" s="276"/>
    </row>
    <row r="539" s="270" customFormat="1" ht="20.1" customHeight="1" spans="1:3">
      <c r="A539" s="276" t="s">
        <v>381</v>
      </c>
      <c r="B539" s="281"/>
      <c r="C539" s="276"/>
    </row>
    <row r="540" s="270" customFormat="1" ht="20.1" customHeight="1" spans="1:3">
      <c r="A540" s="276" t="s">
        <v>382</v>
      </c>
      <c r="B540" s="281"/>
      <c r="C540" s="276"/>
    </row>
    <row r="541" s="270" customFormat="1" ht="20.1" customHeight="1" spans="1:3">
      <c r="A541" s="276" t="s">
        <v>383</v>
      </c>
      <c r="B541" s="281"/>
      <c r="C541" s="276"/>
    </row>
    <row r="542" s="270" customFormat="1" ht="20.1" customHeight="1" spans="1:3">
      <c r="A542" s="276" t="s">
        <v>384</v>
      </c>
      <c r="B542" s="281"/>
      <c r="C542" s="276"/>
    </row>
    <row r="543" s="270" customFormat="1" ht="20.1" customHeight="1" spans="1:3">
      <c r="A543" s="276" t="s">
        <v>385</v>
      </c>
      <c r="B543" s="279">
        <f>SUM(B544)</f>
        <v>0</v>
      </c>
      <c r="C543" s="276"/>
    </row>
    <row r="544" s="270" customFormat="1" ht="20.1" customHeight="1" spans="1:3">
      <c r="A544" s="276" t="s">
        <v>386</v>
      </c>
      <c r="B544" s="281"/>
      <c r="C544" s="276"/>
    </row>
    <row r="545" s="270" customFormat="1" ht="20.1" customHeight="1" spans="1:3">
      <c r="A545" s="276" t="s">
        <v>387</v>
      </c>
      <c r="B545" s="279">
        <f>SUM(B546:B552)</f>
        <v>6565</v>
      </c>
      <c r="C545" s="276"/>
    </row>
    <row r="546" s="270" customFormat="1" ht="20.1" customHeight="1" spans="1:3">
      <c r="A546" s="276" t="s">
        <v>388</v>
      </c>
      <c r="B546" s="281">
        <v>3517</v>
      </c>
      <c r="C546" s="276"/>
    </row>
    <row r="547" s="270" customFormat="1" ht="20.1" customHeight="1" spans="1:3">
      <c r="A547" s="276" t="s">
        <v>389</v>
      </c>
      <c r="B547" s="281"/>
      <c r="C547" s="276"/>
    </row>
    <row r="548" s="270" customFormat="1" ht="20.1" customHeight="1" spans="1:3">
      <c r="A548" s="276" t="s">
        <v>390</v>
      </c>
      <c r="B548" s="281"/>
      <c r="C548" s="276"/>
    </row>
    <row r="549" s="270" customFormat="1" ht="20.1" customHeight="1" spans="1:3">
      <c r="A549" s="276" t="s">
        <v>391</v>
      </c>
      <c r="B549" s="281">
        <v>3048</v>
      </c>
      <c r="C549" s="276"/>
    </row>
    <row r="550" s="270" customFormat="1" ht="20.1" customHeight="1" spans="1:3">
      <c r="A550" s="276" t="s">
        <v>392</v>
      </c>
      <c r="B550" s="281"/>
      <c r="C550" s="276"/>
    </row>
    <row r="551" s="270" customFormat="1" ht="20.1" customHeight="1" spans="1:3">
      <c r="A551" s="276" t="s">
        <v>393</v>
      </c>
      <c r="B551" s="281"/>
      <c r="C551" s="276"/>
    </row>
    <row r="552" s="270" customFormat="1" ht="20.1" customHeight="1" spans="1:3">
      <c r="A552" s="276" t="s">
        <v>394</v>
      </c>
      <c r="B552" s="281"/>
      <c r="C552" s="276"/>
    </row>
    <row r="553" s="270" customFormat="1" ht="20.1" customHeight="1" spans="1:3">
      <c r="A553" s="276" t="s">
        <v>395</v>
      </c>
      <c r="B553" s="279">
        <f>SUM(B554:B556)</f>
        <v>0</v>
      </c>
      <c r="C553" s="276"/>
    </row>
    <row r="554" s="270" customFormat="1" ht="20.1" customHeight="1" spans="1:3">
      <c r="A554" s="276" t="s">
        <v>396</v>
      </c>
      <c r="B554" s="281"/>
      <c r="C554" s="276"/>
    </row>
    <row r="555" s="270" customFormat="1" ht="20.1" customHeight="1" spans="1:3">
      <c r="A555" s="276" t="s">
        <v>397</v>
      </c>
      <c r="B555" s="281"/>
      <c r="C555" s="276"/>
    </row>
    <row r="556" s="270" customFormat="1" ht="20.1" customHeight="1" spans="1:3">
      <c r="A556" s="276" t="s">
        <v>398</v>
      </c>
      <c r="B556" s="281"/>
      <c r="C556" s="276"/>
    </row>
    <row r="557" s="270" customFormat="1" ht="20.1" customHeight="1" spans="1:3">
      <c r="A557" s="276" t="s">
        <v>399</v>
      </c>
      <c r="B557" s="279">
        <f>SUM(B558:B566)</f>
        <v>1020</v>
      </c>
      <c r="C557" s="276"/>
    </row>
    <row r="558" s="270" customFormat="1" ht="20.1" customHeight="1" spans="1:3">
      <c r="A558" s="276" t="s">
        <v>400</v>
      </c>
      <c r="B558" s="281">
        <v>1020</v>
      </c>
      <c r="C558" s="276"/>
    </row>
    <row r="559" s="270" customFormat="1" ht="20.1" customHeight="1" spans="1:3">
      <c r="A559" s="276" t="s">
        <v>401</v>
      </c>
      <c r="B559" s="281"/>
      <c r="C559" s="276"/>
    </row>
    <row r="560" s="270" customFormat="1" ht="20.1" customHeight="1" spans="1:3">
      <c r="A560" s="276" t="s">
        <v>402</v>
      </c>
      <c r="B560" s="281"/>
      <c r="C560" s="276"/>
    </row>
    <row r="561" s="270" customFormat="1" ht="20.1" customHeight="1" spans="1:3">
      <c r="A561" s="276" t="s">
        <v>403</v>
      </c>
      <c r="B561" s="281"/>
      <c r="C561" s="276"/>
    </row>
    <row r="562" s="270" customFormat="1" ht="20.1" customHeight="1" spans="1:3">
      <c r="A562" s="276" t="s">
        <v>404</v>
      </c>
      <c r="B562" s="281"/>
      <c r="C562" s="276"/>
    </row>
    <row r="563" s="270" customFormat="1" ht="20.1" customHeight="1" spans="1:3">
      <c r="A563" s="276" t="s">
        <v>405</v>
      </c>
      <c r="B563" s="281"/>
      <c r="C563" s="276"/>
    </row>
    <row r="564" s="270" customFormat="1" ht="20.1" customHeight="1" spans="1:3">
      <c r="A564" s="276" t="s">
        <v>406</v>
      </c>
      <c r="B564" s="281"/>
      <c r="C564" s="276"/>
    </row>
    <row r="565" s="270" customFormat="1" ht="20.1" customHeight="1" spans="1:3">
      <c r="A565" s="276" t="s">
        <v>407</v>
      </c>
      <c r="B565" s="281"/>
      <c r="C565" s="276"/>
    </row>
    <row r="566" s="270" customFormat="1" ht="20.1" customHeight="1" spans="1:3">
      <c r="A566" s="276" t="s">
        <v>408</v>
      </c>
      <c r="B566" s="281"/>
      <c r="C566" s="276"/>
    </row>
    <row r="567" s="270" customFormat="1" ht="20.1" customHeight="1" spans="1:3">
      <c r="A567" s="276" t="s">
        <v>409</v>
      </c>
      <c r="B567" s="279">
        <f>SUM(B568:B574)</f>
        <v>1946</v>
      </c>
      <c r="C567" s="276"/>
    </row>
    <row r="568" s="270" customFormat="1" ht="20.1" customHeight="1" spans="1:3">
      <c r="A568" s="276" t="s">
        <v>410</v>
      </c>
      <c r="B568" s="281">
        <v>110</v>
      </c>
      <c r="C568" s="276"/>
    </row>
    <row r="569" s="270" customFormat="1" ht="20.1" customHeight="1" spans="1:3">
      <c r="A569" s="276" t="s">
        <v>411</v>
      </c>
      <c r="B569" s="281">
        <v>1186</v>
      </c>
      <c r="C569" s="276"/>
    </row>
    <row r="570" s="270" customFormat="1" ht="20.1" customHeight="1" spans="1:3">
      <c r="A570" s="276" t="s">
        <v>412</v>
      </c>
      <c r="B570" s="281">
        <v>250</v>
      </c>
      <c r="C570" s="276"/>
    </row>
    <row r="571" s="270" customFormat="1" ht="20.1" customHeight="1" spans="1:3">
      <c r="A571" s="276" t="s">
        <v>413</v>
      </c>
      <c r="B571" s="281"/>
      <c r="C571" s="276"/>
    </row>
    <row r="572" s="270" customFormat="1" ht="20.1" customHeight="1" spans="1:3">
      <c r="A572" s="276" t="s">
        <v>414</v>
      </c>
      <c r="B572" s="281">
        <v>400</v>
      </c>
      <c r="C572" s="276"/>
    </row>
    <row r="573" s="270" customFormat="1" ht="20.1" customHeight="1" spans="1:3">
      <c r="A573" s="276" t="s">
        <v>415</v>
      </c>
      <c r="B573" s="281"/>
      <c r="C573" s="276"/>
    </row>
    <row r="574" s="270" customFormat="1" ht="20.1" customHeight="1" spans="1:3">
      <c r="A574" s="276" t="s">
        <v>416</v>
      </c>
      <c r="B574" s="281"/>
      <c r="C574" s="276"/>
    </row>
    <row r="575" s="270" customFormat="1" ht="20.1" customHeight="1" spans="1:3">
      <c r="A575" s="276" t="s">
        <v>417</v>
      </c>
      <c r="B575" s="279">
        <f>SUM(B576:B581)</f>
        <v>188</v>
      </c>
      <c r="C575" s="297"/>
    </row>
    <row r="576" s="270" customFormat="1" ht="20.1" customHeight="1" spans="1:3">
      <c r="A576" s="276" t="s">
        <v>418</v>
      </c>
      <c r="B576" s="281">
        <v>188</v>
      </c>
      <c r="C576" s="297"/>
    </row>
    <row r="577" s="270" customFormat="1" ht="20.1" customHeight="1" spans="1:3">
      <c r="A577" s="276" t="s">
        <v>419</v>
      </c>
      <c r="B577" s="281"/>
      <c r="C577" s="276"/>
    </row>
    <row r="578" s="270" customFormat="1" ht="20.1" customHeight="1" spans="1:3">
      <c r="A578" s="276" t="s">
        <v>420</v>
      </c>
      <c r="B578" s="281"/>
      <c r="C578" s="276"/>
    </row>
    <row r="579" s="270" customFormat="1" ht="20.1" customHeight="1" spans="1:3">
      <c r="A579" s="276" t="s">
        <v>421</v>
      </c>
      <c r="B579" s="281"/>
      <c r="C579" s="276"/>
    </row>
    <row r="580" s="270" customFormat="1" ht="20.1" customHeight="1" spans="1:3">
      <c r="A580" s="276" t="s">
        <v>422</v>
      </c>
      <c r="B580" s="281"/>
      <c r="C580" s="276"/>
    </row>
    <row r="581" s="270" customFormat="1" ht="20.1" customHeight="1" spans="1:3">
      <c r="A581" s="276" t="s">
        <v>423</v>
      </c>
      <c r="B581" s="281"/>
      <c r="C581" s="276"/>
    </row>
    <row r="582" s="270" customFormat="1" ht="20.1" customHeight="1" spans="1:3">
      <c r="A582" s="276" t="s">
        <v>424</v>
      </c>
      <c r="B582" s="279">
        <f>SUM(B583:B589)</f>
        <v>106</v>
      </c>
      <c r="C582" s="297"/>
    </row>
    <row r="583" s="270" customFormat="1" ht="20.1" customHeight="1" spans="1:3">
      <c r="A583" s="276" t="s">
        <v>425</v>
      </c>
      <c r="B583" s="281">
        <v>30</v>
      </c>
      <c r="C583" s="297"/>
    </row>
    <row r="584" s="270" customFormat="1" ht="20.1" customHeight="1" spans="1:3">
      <c r="A584" s="276" t="s">
        <v>426</v>
      </c>
      <c r="B584" s="281">
        <v>76</v>
      </c>
      <c r="C584" s="297"/>
    </row>
    <row r="585" s="270" customFormat="1" ht="20.1" customHeight="1" spans="1:3">
      <c r="A585" s="276" t="s">
        <v>427</v>
      </c>
      <c r="B585" s="281"/>
      <c r="C585" s="276"/>
    </row>
    <row r="586" s="270" customFormat="1" ht="20.1" customHeight="1" spans="1:3">
      <c r="A586" s="276" t="s">
        <v>428</v>
      </c>
      <c r="B586" s="281"/>
      <c r="C586" s="276"/>
    </row>
    <row r="587" s="270" customFormat="1" ht="20.1" customHeight="1" spans="1:3">
      <c r="A587" s="276" t="s">
        <v>429</v>
      </c>
      <c r="B587" s="281"/>
      <c r="C587" s="276"/>
    </row>
    <row r="588" s="270" customFormat="1" ht="20.1" customHeight="1" spans="1:3">
      <c r="A588" s="276" t="s">
        <v>430</v>
      </c>
      <c r="B588" s="281"/>
      <c r="C588" s="276"/>
    </row>
    <row r="589" s="270" customFormat="1" ht="20.1" customHeight="1" spans="1:3">
      <c r="A589" s="276" t="s">
        <v>431</v>
      </c>
      <c r="B589" s="281"/>
      <c r="C589" s="276"/>
    </row>
    <row r="590" s="270" customFormat="1" ht="20.1" customHeight="1" spans="1:3">
      <c r="A590" s="276" t="s">
        <v>432</v>
      </c>
      <c r="B590" s="279">
        <f>SUM(B591:B598)</f>
        <v>1228</v>
      </c>
      <c r="C590" s="276"/>
    </row>
    <row r="591" s="270" customFormat="1" ht="20.1" customHeight="1" spans="1:3">
      <c r="A591" s="276" t="s">
        <v>23</v>
      </c>
      <c r="B591" s="281">
        <v>90</v>
      </c>
      <c r="C591" s="276"/>
    </row>
    <row r="592" s="270" customFormat="1" ht="20.1" customHeight="1" spans="1:3">
      <c r="A592" s="276" t="s">
        <v>24</v>
      </c>
      <c r="B592" s="281">
        <v>356</v>
      </c>
      <c r="C592" s="276"/>
    </row>
    <row r="593" s="270" customFormat="1" ht="20.1" customHeight="1" spans="1:3">
      <c r="A593" s="276" t="s">
        <v>25</v>
      </c>
      <c r="B593" s="281"/>
      <c r="C593" s="276"/>
    </row>
    <row r="594" s="270" customFormat="1" ht="20.1" customHeight="1" spans="1:3">
      <c r="A594" s="276" t="s">
        <v>433</v>
      </c>
      <c r="B594" s="281"/>
      <c r="C594" s="276"/>
    </row>
    <row r="595" s="270" customFormat="1" ht="20.1" customHeight="1" spans="1:3">
      <c r="A595" s="276" t="s">
        <v>434</v>
      </c>
      <c r="B595" s="281"/>
      <c r="C595" s="276"/>
    </row>
    <row r="596" s="270" customFormat="1" ht="20.1" customHeight="1" spans="1:3">
      <c r="A596" s="276" t="s">
        <v>435</v>
      </c>
      <c r="B596" s="281"/>
      <c r="C596" s="276"/>
    </row>
    <row r="597" s="270" customFormat="1" ht="20.1" customHeight="1" spans="1:3">
      <c r="A597" s="276" t="s">
        <v>436</v>
      </c>
      <c r="B597" s="281"/>
      <c r="C597" s="276"/>
    </row>
    <row r="598" s="270" customFormat="1" ht="20.1" customHeight="1" spans="1:3">
      <c r="A598" s="276" t="s">
        <v>437</v>
      </c>
      <c r="B598" s="281">
        <v>782</v>
      </c>
      <c r="C598" s="276"/>
    </row>
    <row r="599" s="270" customFormat="1" ht="20.1" customHeight="1" spans="1:3">
      <c r="A599" s="276" t="s">
        <v>438</v>
      </c>
      <c r="B599" s="279">
        <f>SUM(B600:B603)</f>
        <v>0</v>
      </c>
      <c r="C599" s="276"/>
    </row>
    <row r="600" s="270" customFormat="1" ht="20.1" customHeight="1" spans="1:3">
      <c r="A600" s="276" t="s">
        <v>23</v>
      </c>
      <c r="B600" s="281"/>
      <c r="C600" s="276"/>
    </row>
    <row r="601" s="270" customFormat="1" ht="20.1" customHeight="1" spans="1:3">
      <c r="A601" s="276" t="s">
        <v>24</v>
      </c>
      <c r="B601" s="281"/>
      <c r="C601" s="276"/>
    </row>
    <row r="602" s="270" customFormat="1" ht="20.1" customHeight="1" spans="1:3">
      <c r="A602" s="276" t="s">
        <v>25</v>
      </c>
      <c r="B602" s="281"/>
      <c r="C602" s="276"/>
    </row>
    <row r="603" s="270" customFormat="1" ht="20.1" customHeight="1" spans="1:3">
      <c r="A603" s="276" t="s">
        <v>439</v>
      </c>
      <c r="B603" s="281"/>
      <c r="C603" s="276"/>
    </row>
    <row r="604" s="270" customFormat="1" ht="20.1" customHeight="1" spans="1:3">
      <c r="A604" s="276" t="s">
        <v>440</v>
      </c>
      <c r="B604" s="279">
        <f>SUM(B605:B606)</f>
        <v>8963</v>
      </c>
      <c r="C604" s="276"/>
    </row>
    <row r="605" s="270" customFormat="1" ht="20.1" customHeight="1" spans="1:3">
      <c r="A605" s="276" t="s">
        <v>441</v>
      </c>
      <c r="B605" s="281">
        <v>3000</v>
      </c>
      <c r="C605" s="276"/>
    </row>
    <row r="606" s="270" customFormat="1" ht="20.1" customHeight="1" spans="1:3">
      <c r="A606" s="276" t="s">
        <v>442</v>
      </c>
      <c r="B606" s="281">
        <v>5963</v>
      </c>
      <c r="C606" s="276"/>
    </row>
    <row r="607" s="270" customFormat="1" ht="20.1" customHeight="1" spans="1:3">
      <c r="A607" s="276" t="s">
        <v>443</v>
      </c>
      <c r="B607" s="279">
        <f>SUM(B608:B609)</f>
        <v>0</v>
      </c>
      <c r="C607" s="276"/>
    </row>
    <row r="608" s="270" customFormat="1" ht="20.1" customHeight="1" spans="1:3">
      <c r="A608" s="276" t="s">
        <v>444</v>
      </c>
      <c r="B608" s="281"/>
      <c r="C608" s="276"/>
    </row>
    <row r="609" s="270" customFormat="1" ht="20.1" customHeight="1" spans="1:3">
      <c r="A609" s="276" t="s">
        <v>445</v>
      </c>
      <c r="B609" s="281"/>
      <c r="C609" s="276"/>
    </row>
    <row r="610" s="270" customFormat="1" ht="20.1" customHeight="1" spans="1:3">
      <c r="A610" s="276" t="s">
        <v>446</v>
      </c>
      <c r="B610" s="279">
        <f>SUM(B611:B612)</f>
        <v>0</v>
      </c>
      <c r="C610" s="276"/>
    </row>
    <row r="611" s="270" customFormat="1" ht="20.1" customHeight="1" spans="1:3">
      <c r="A611" s="276" t="s">
        <v>447</v>
      </c>
      <c r="B611" s="281"/>
      <c r="C611" s="276"/>
    </row>
    <row r="612" s="270" customFormat="1" ht="20.1" customHeight="1" spans="1:3">
      <c r="A612" s="276" t="s">
        <v>448</v>
      </c>
      <c r="B612" s="281"/>
      <c r="C612" s="276"/>
    </row>
    <row r="613" s="270" customFormat="1" ht="20.1" customHeight="1" spans="1:3">
      <c r="A613" s="276" t="s">
        <v>449</v>
      </c>
      <c r="B613" s="279">
        <f>SUM(B614:B615)</f>
        <v>0</v>
      </c>
      <c r="C613" s="276"/>
    </row>
    <row r="614" s="270" customFormat="1" ht="20.1" customHeight="1" spans="1:3">
      <c r="A614" s="276" t="s">
        <v>450</v>
      </c>
      <c r="B614" s="281"/>
      <c r="C614" s="276"/>
    </row>
    <row r="615" s="270" customFormat="1" ht="20.1" customHeight="1" spans="1:3">
      <c r="A615" s="276" t="s">
        <v>451</v>
      </c>
      <c r="B615" s="281"/>
      <c r="C615" s="276"/>
    </row>
    <row r="616" s="270" customFormat="1" ht="20.1" customHeight="1" spans="1:3">
      <c r="A616" s="276" t="s">
        <v>452</v>
      </c>
      <c r="B616" s="279">
        <f>SUM(B617:B618)</f>
        <v>0</v>
      </c>
      <c r="C616" s="276"/>
    </row>
    <row r="617" s="270" customFormat="1" ht="20.1" customHeight="1" spans="1:3">
      <c r="A617" s="276" t="s">
        <v>453</v>
      </c>
      <c r="B617" s="281"/>
      <c r="C617" s="276"/>
    </row>
    <row r="618" s="270" customFormat="1" ht="20.1" customHeight="1" spans="1:3">
      <c r="A618" s="276" t="s">
        <v>454</v>
      </c>
      <c r="B618" s="281"/>
      <c r="C618" s="276"/>
    </row>
    <row r="619" s="270" customFormat="1" ht="20.1" customHeight="1" spans="1:3">
      <c r="A619" s="276" t="s">
        <v>455</v>
      </c>
      <c r="B619" s="279">
        <f>SUM(B620:B622)</f>
        <v>11398</v>
      </c>
      <c r="C619" s="276"/>
    </row>
    <row r="620" s="270" customFormat="1" ht="20.1" customHeight="1" spans="1:3">
      <c r="A620" s="276" t="s">
        <v>456</v>
      </c>
      <c r="B620" s="281"/>
      <c r="C620" s="276"/>
    </row>
    <row r="621" s="270" customFormat="1" ht="20.1" customHeight="1" spans="1:3">
      <c r="A621" s="276" t="s">
        <v>457</v>
      </c>
      <c r="B621" s="281">
        <v>11398</v>
      </c>
      <c r="C621" s="276"/>
    </row>
    <row r="622" s="270" customFormat="1" ht="20.1" customHeight="1" spans="1:3">
      <c r="A622" s="276" t="s">
        <v>458</v>
      </c>
      <c r="B622" s="281"/>
      <c r="C622" s="276"/>
    </row>
    <row r="623" s="270" customFormat="1" ht="20.1" customHeight="1" spans="1:3">
      <c r="A623" s="276" t="s">
        <v>459</v>
      </c>
      <c r="B623" s="279">
        <f>SUM(B624:B627)</f>
        <v>122</v>
      </c>
      <c r="C623" s="276"/>
    </row>
    <row r="624" s="270" customFormat="1" ht="20.1" customHeight="1" spans="1:3">
      <c r="A624" s="276" t="s">
        <v>460</v>
      </c>
      <c r="B624" s="281"/>
      <c r="C624" s="276"/>
    </row>
    <row r="625" s="270" customFormat="1" ht="20.1" customHeight="1" spans="1:3">
      <c r="A625" s="276" t="s">
        <v>461</v>
      </c>
      <c r="B625" s="281">
        <v>81</v>
      </c>
      <c r="C625" s="276"/>
    </row>
    <row r="626" s="270" customFormat="1" ht="20.1" customHeight="1" spans="1:3">
      <c r="A626" s="276" t="s">
        <v>462</v>
      </c>
      <c r="B626" s="281">
        <v>41</v>
      </c>
      <c r="C626" s="276"/>
    </row>
    <row r="627" s="270" customFormat="1" ht="20.1" customHeight="1" spans="1:3">
      <c r="A627" s="276" t="s">
        <v>463</v>
      </c>
      <c r="B627" s="281"/>
      <c r="C627" s="276"/>
    </row>
    <row r="628" s="270" customFormat="1" ht="20.1" customHeight="1" spans="1:3">
      <c r="A628" s="298" t="s">
        <v>464</v>
      </c>
      <c r="B628" s="279">
        <f>SUM(B629:B635)</f>
        <v>2010</v>
      </c>
      <c r="C628" s="276"/>
    </row>
    <row r="629" s="270" customFormat="1" ht="20.1" customHeight="1" spans="1:3">
      <c r="A629" s="276" t="s">
        <v>23</v>
      </c>
      <c r="B629" s="281">
        <v>97</v>
      </c>
      <c r="C629" s="297"/>
    </row>
    <row r="630" s="270" customFormat="1" ht="20.1" customHeight="1" spans="1:3">
      <c r="A630" s="276" t="s">
        <v>24</v>
      </c>
      <c r="B630" s="281">
        <v>1913</v>
      </c>
      <c r="C630" s="276"/>
    </row>
    <row r="631" s="270" customFormat="1" ht="20.1" customHeight="1" spans="1:3">
      <c r="A631" s="276" t="s">
        <v>25</v>
      </c>
      <c r="B631" s="281"/>
      <c r="C631" s="276"/>
    </row>
    <row r="632" s="270" customFormat="1" ht="20.1" customHeight="1" spans="1:3">
      <c r="A632" s="276" t="s">
        <v>465</v>
      </c>
      <c r="B632" s="281"/>
      <c r="C632" s="276"/>
    </row>
    <row r="633" s="270" customFormat="1" ht="20.1" customHeight="1" spans="1:3">
      <c r="A633" s="276" t="s">
        <v>466</v>
      </c>
      <c r="B633" s="281"/>
      <c r="C633" s="276"/>
    </row>
    <row r="634" s="270" customFormat="1" ht="20.1" customHeight="1" spans="1:3">
      <c r="A634" s="276" t="s">
        <v>32</v>
      </c>
      <c r="B634" s="281"/>
      <c r="C634" s="276"/>
    </row>
    <row r="635" s="270" customFormat="1" ht="20.1" customHeight="1" spans="1:3">
      <c r="A635" s="276" t="s">
        <v>467</v>
      </c>
      <c r="B635" s="281"/>
      <c r="C635" s="276"/>
    </row>
    <row r="636" s="270" customFormat="1" ht="20.1" customHeight="1" spans="1:3">
      <c r="A636" s="276" t="s">
        <v>468</v>
      </c>
      <c r="B636" s="279">
        <f>SUM(B637:B638)</f>
        <v>0</v>
      </c>
      <c r="C636" s="276"/>
    </row>
    <row r="637" s="270" customFormat="1" ht="20.1" customHeight="1" spans="1:3">
      <c r="A637" s="276" t="s">
        <v>469</v>
      </c>
      <c r="B637" s="281"/>
      <c r="C637" s="276"/>
    </row>
    <row r="638" s="270" customFormat="1" ht="20.1" customHeight="1" spans="1:3">
      <c r="A638" s="276" t="s">
        <v>470</v>
      </c>
      <c r="B638" s="281"/>
      <c r="C638" s="276"/>
    </row>
    <row r="639" s="270" customFormat="1" ht="20.1" customHeight="1" spans="1:3">
      <c r="A639" s="276" t="s">
        <v>471</v>
      </c>
      <c r="B639" s="281">
        <v>381</v>
      </c>
      <c r="C639" s="276"/>
    </row>
    <row r="640" s="270" customFormat="1" ht="20.1" customHeight="1" spans="1:3">
      <c r="A640" s="276" t="s">
        <v>472</v>
      </c>
      <c r="B640" s="295">
        <f>SUM(B641,B646,B660,B664,B676,B679,B683,B688,B692,B696,B699,B708,B710)</f>
        <v>37121</v>
      </c>
      <c r="C640" s="276"/>
    </row>
    <row r="641" s="270" customFormat="1" ht="20.1" customHeight="1" spans="1:3">
      <c r="A641" s="276" t="s">
        <v>473</v>
      </c>
      <c r="B641" s="279">
        <f>SUM(B642:B645)</f>
        <v>4022</v>
      </c>
      <c r="C641" s="276"/>
    </row>
    <row r="642" s="270" customFormat="1" ht="20.1" customHeight="1" spans="1:3">
      <c r="A642" s="276" t="s">
        <v>23</v>
      </c>
      <c r="B642" s="281">
        <v>644</v>
      </c>
      <c r="C642" s="276"/>
    </row>
    <row r="643" s="270" customFormat="1" ht="20.1" customHeight="1" spans="1:3">
      <c r="A643" s="276" t="s">
        <v>24</v>
      </c>
      <c r="B643" s="281">
        <v>3378</v>
      </c>
      <c r="C643" s="276"/>
    </row>
    <row r="644" s="270" customFormat="1" ht="20.1" customHeight="1" spans="1:3">
      <c r="A644" s="276" t="s">
        <v>25</v>
      </c>
      <c r="B644" s="281"/>
      <c r="C644" s="276"/>
    </row>
    <row r="645" s="270" customFormat="1" ht="20.1" customHeight="1" spans="1:3">
      <c r="A645" s="276" t="s">
        <v>474</v>
      </c>
      <c r="B645" s="281"/>
      <c r="C645" s="276"/>
    </row>
    <row r="646" s="270" customFormat="1" ht="20.1" customHeight="1" spans="1:3">
      <c r="A646" s="276" t="s">
        <v>475</v>
      </c>
      <c r="B646" s="279">
        <f>SUM(B647:B659)</f>
        <v>486</v>
      </c>
      <c r="C646" s="276"/>
    </row>
    <row r="647" s="270" customFormat="1" ht="20.1" customHeight="1" spans="1:3">
      <c r="A647" s="276" t="s">
        <v>476</v>
      </c>
      <c r="B647" s="281">
        <v>486</v>
      </c>
      <c r="C647" s="276"/>
    </row>
    <row r="648" s="270" customFormat="1" ht="20.1" customHeight="1" spans="1:3">
      <c r="A648" s="276" t="s">
        <v>477</v>
      </c>
      <c r="B648" s="281"/>
      <c r="C648" s="276"/>
    </row>
    <row r="649" s="270" customFormat="1" ht="20.1" customHeight="1" spans="1:3">
      <c r="A649" s="276" t="s">
        <v>478</v>
      </c>
      <c r="B649" s="281"/>
      <c r="C649" s="276"/>
    </row>
    <row r="650" s="270" customFormat="1" ht="20.1" customHeight="1" spans="1:3">
      <c r="A650" s="276" t="s">
        <v>479</v>
      </c>
      <c r="B650" s="281"/>
      <c r="C650" s="297"/>
    </row>
    <row r="651" s="270" customFormat="1" ht="20.1" customHeight="1" spans="1:3">
      <c r="A651" s="276" t="s">
        <v>480</v>
      </c>
      <c r="B651" s="281"/>
      <c r="C651" s="297"/>
    </row>
    <row r="652" s="270" customFormat="1" ht="20.1" customHeight="1" spans="1:3">
      <c r="A652" s="276" t="s">
        <v>481</v>
      </c>
      <c r="B652" s="281"/>
      <c r="C652" s="297"/>
    </row>
    <row r="653" s="270" customFormat="1" ht="20.1" customHeight="1" spans="1:3">
      <c r="A653" s="276" t="s">
        <v>482</v>
      </c>
      <c r="B653" s="281"/>
      <c r="C653" s="276"/>
    </row>
    <row r="654" s="270" customFormat="1" ht="20.1" customHeight="1" spans="1:3">
      <c r="A654" s="276" t="s">
        <v>483</v>
      </c>
      <c r="B654" s="281"/>
      <c r="C654" s="276"/>
    </row>
    <row r="655" s="270" customFormat="1" ht="20.1" customHeight="1" spans="1:3">
      <c r="A655" s="276" t="s">
        <v>484</v>
      </c>
      <c r="B655" s="281"/>
      <c r="C655" s="276"/>
    </row>
    <row r="656" s="270" customFormat="1" ht="20.1" customHeight="1" spans="1:3">
      <c r="A656" s="276" t="s">
        <v>485</v>
      </c>
      <c r="B656" s="281"/>
      <c r="C656" s="276"/>
    </row>
    <row r="657" s="270" customFormat="1" ht="20.1" customHeight="1" spans="1:3">
      <c r="A657" s="276" t="s">
        <v>486</v>
      </c>
      <c r="B657" s="281"/>
      <c r="C657" s="276"/>
    </row>
    <row r="658" s="270" customFormat="1" ht="20.1" customHeight="1" spans="1:3">
      <c r="A658" s="276" t="s">
        <v>487</v>
      </c>
      <c r="B658" s="281"/>
      <c r="C658" s="276"/>
    </row>
    <row r="659" s="270" customFormat="1" ht="20.1" customHeight="1" spans="1:3">
      <c r="A659" s="276" t="s">
        <v>488</v>
      </c>
      <c r="B659" s="281"/>
      <c r="C659" s="276"/>
    </row>
    <row r="660" s="270" customFormat="1" ht="20.1" customHeight="1" spans="1:3">
      <c r="A660" s="276" t="s">
        <v>489</v>
      </c>
      <c r="B660" s="279">
        <f>SUM(B661:B663)</f>
        <v>523</v>
      </c>
      <c r="C660" s="297"/>
    </row>
    <row r="661" s="270" customFormat="1" ht="20.1" customHeight="1" spans="1:3">
      <c r="A661" s="276" t="s">
        <v>490</v>
      </c>
      <c r="B661" s="281">
        <v>200</v>
      </c>
      <c r="C661" s="297"/>
    </row>
    <row r="662" s="270" customFormat="1" ht="20.1" customHeight="1" spans="1:3">
      <c r="A662" s="276" t="s">
        <v>491</v>
      </c>
      <c r="B662" s="281">
        <v>323</v>
      </c>
      <c r="C662" s="297"/>
    </row>
    <row r="663" s="270" customFormat="1" ht="20.1" customHeight="1" spans="1:3">
      <c r="A663" s="276" t="s">
        <v>492</v>
      </c>
      <c r="B663" s="281"/>
      <c r="C663" s="297"/>
    </row>
    <row r="664" s="270" customFormat="1" ht="20.1" customHeight="1" spans="1:3">
      <c r="A664" s="276" t="s">
        <v>493</v>
      </c>
      <c r="B664" s="279">
        <f>SUM(B665:B675)</f>
        <v>5068</v>
      </c>
      <c r="C664" s="297"/>
    </row>
    <row r="665" s="270" customFormat="1" ht="20.1" customHeight="1" spans="1:3">
      <c r="A665" s="276" t="s">
        <v>494</v>
      </c>
      <c r="B665" s="281">
        <v>1029</v>
      </c>
      <c r="C665" s="297"/>
    </row>
    <row r="666" s="270" customFormat="1" ht="20.1" customHeight="1" spans="1:3">
      <c r="A666" s="276" t="s">
        <v>495</v>
      </c>
      <c r="B666" s="281">
        <v>176</v>
      </c>
      <c r="C666" s="297"/>
    </row>
    <row r="667" s="270" customFormat="1" ht="20.1" customHeight="1" spans="1:3">
      <c r="A667" s="276" t="s">
        <v>496</v>
      </c>
      <c r="B667" s="281">
        <v>624</v>
      </c>
      <c r="C667" s="297"/>
    </row>
    <row r="668" s="270" customFormat="1" ht="20.1" customHeight="1" spans="1:3">
      <c r="A668" s="276" t="s">
        <v>497</v>
      </c>
      <c r="B668" s="281"/>
      <c r="C668" s="297"/>
    </row>
    <row r="669" s="270" customFormat="1" ht="20.1" customHeight="1" spans="1:3">
      <c r="A669" s="276" t="s">
        <v>498</v>
      </c>
      <c r="B669" s="281"/>
      <c r="C669" s="276"/>
    </row>
    <row r="670" s="270" customFormat="1" ht="20.1" customHeight="1" spans="1:3">
      <c r="A670" s="276" t="s">
        <v>499</v>
      </c>
      <c r="B670" s="281"/>
      <c r="C670" s="276"/>
    </row>
    <row r="671" s="270" customFormat="1" ht="20.1" customHeight="1" spans="1:3">
      <c r="A671" s="276" t="s">
        <v>500</v>
      </c>
      <c r="B671" s="281"/>
      <c r="C671" s="276"/>
    </row>
    <row r="672" s="270" customFormat="1" ht="20.1" customHeight="1" spans="1:3">
      <c r="A672" s="276" t="s">
        <v>501</v>
      </c>
      <c r="B672" s="281">
        <v>3239</v>
      </c>
      <c r="C672" s="276"/>
    </row>
    <row r="673" s="270" customFormat="1" ht="20.1" customHeight="1" spans="1:3">
      <c r="A673" s="276" t="s">
        <v>502</v>
      </c>
      <c r="B673" s="281"/>
      <c r="C673" s="276"/>
    </row>
    <row r="674" s="270" customFormat="1" ht="20.1" customHeight="1" spans="1:3">
      <c r="A674" s="276" t="s">
        <v>503</v>
      </c>
      <c r="B674" s="281"/>
      <c r="C674" s="276"/>
    </row>
    <row r="675" s="270" customFormat="1" ht="20.1" customHeight="1" spans="1:3">
      <c r="A675" s="276" t="s">
        <v>504</v>
      </c>
      <c r="B675" s="281"/>
      <c r="C675" s="276"/>
    </row>
    <row r="676" s="270" customFormat="1" ht="20.1" customHeight="1" spans="1:3">
      <c r="A676" s="276" t="s">
        <v>505</v>
      </c>
      <c r="B676" s="279">
        <f>SUM(B677:B678)</f>
        <v>19</v>
      </c>
      <c r="C676" s="276"/>
    </row>
    <row r="677" s="270" customFormat="1" ht="20.1" customHeight="1" spans="1:3">
      <c r="A677" s="276" t="s">
        <v>506</v>
      </c>
      <c r="B677" s="281"/>
      <c r="C677" s="276"/>
    </row>
    <row r="678" s="270" customFormat="1" ht="20.1" customHeight="1" spans="1:3">
      <c r="A678" s="276" t="s">
        <v>507</v>
      </c>
      <c r="B678" s="281">
        <v>19</v>
      </c>
      <c r="C678" s="276"/>
    </row>
    <row r="679" s="270" customFormat="1" ht="20.1" customHeight="1" spans="1:3">
      <c r="A679" s="276" t="s">
        <v>508</v>
      </c>
      <c r="B679" s="279">
        <f>SUM(B680:B682)</f>
        <v>304</v>
      </c>
      <c r="C679" s="276"/>
    </row>
    <row r="680" s="270" customFormat="1" ht="20.1" customHeight="1" spans="1:3">
      <c r="A680" s="276" t="s">
        <v>509</v>
      </c>
      <c r="B680" s="281">
        <v>304</v>
      </c>
      <c r="C680" s="276"/>
    </row>
    <row r="681" s="270" customFormat="1" ht="20.1" customHeight="1" spans="1:3">
      <c r="A681" s="276" t="s">
        <v>510</v>
      </c>
      <c r="B681" s="281"/>
      <c r="C681" s="276"/>
    </row>
    <row r="682" s="270" customFormat="1" ht="20.1" customHeight="1" spans="1:3">
      <c r="A682" s="276" t="s">
        <v>511</v>
      </c>
      <c r="B682" s="281"/>
      <c r="C682" s="276"/>
    </row>
    <row r="683" s="270" customFormat="1" ht="20.1" customHeight="1" spans="1:3">
      <c r="A683" s="276" t="s">
        <v>512</v>
      </c>
      <c r="B683" s="279">
        <f>SUM(B684:B687)</f>
        <v>1508</v>
      </c>
      <c r="C683" s="276"/>
    </row>
    <row r="684" s="270" customFormat="1" ht="20.1" customHeight="1" spans="1:3">
      <c r="A684" s="276" t="s">
        <v>513</v>
      </c>
      <c r="B684" s="281"/>
      <c r="C684" s="276"/>
    </row>
    <row r="685" s="270" customFormat="1" ht="20.1" customHeight="1" spans="1:3">
      <c r="A685" s="276" t="s">
        <v>514</v>
      </c>
      <c r="B685" s="281">
        <v>1200</v>
      </c>
      <c r="C685" s="276"/>
    </row>
    <row r="686" s="270" customFormat="1" ht="20.1" customHeight="1" spans="1:3">
      <c r="A686" s="276" t="s">
        <v>515</v>
      </c>
      <c r="B686" s="281"/>
      <c r="C686" s="276"/>
    </row>
    <row r="687" s="270" customFormat="1" ht="20.1" customHeight="1" spans="1:3">
      <c r="A687" s="276" t="s">
        <v>516</v>
      </c>
      <c r="B687" s="281">
        <v>308</v>
      </c>
      <c r="C687" s="276"/>
    </row>
    <row r="688" s="270" customFormat="1" ht="20.1" customHeight="1" spans="1:3">
      <c r="A688" s="276" t="s">
        <v>517</v>
      </c>
      <c r="B688" s="279">
        <f>SUM(B689:B691)</f>
        <v>20985</v>
      </c>
      <c r="C688" s="276"/>
    </row>
    <row r="689" s="270" customFormat="1" ht="20.1" customHeight="1" spans="1:3">
      <c r="A689" s="276" t="s">
        <v>518</v>
      </c>
      <c r="B689" s="281"/>
      <c r="C689" s="276"/>
    </row>
    <row r="690" s="270" customFormat="1" ht="20.1" customHeight="1" spans="1:3">
      <c r="A690" s="276" t="s">
        <v>519</v>
      </c>
      <c r="B690" s="281">
        <v>20985</v>
      </c>
      <c r="C690" s="276"/>
    </row>
    <row r="691" s="270" customFormat="1" ht="20.1" customHeight="1" spans="1:3">
      <c r="A691" s="276" t="s">
        <v>520</v>
      </c>
      <c r="B691" s="281"/>
      <c r="C691" s="276"/>
    </row>
    <row r="692" s="270" customFormat="1" ht="20.1" customHeight="1" spans="1:3">
      <c r="A692" s="276" t="s">
        <v>521</v>
      </c>
      <c r="B692" s="279">
        <f>SUM(B693:B695)</f>
        <v>1543</v>
      </c>
      <c r="C692" s="276"/>
    </row>
    <row r="693" s="270" customFormat="1" ht="20.1" customHeight="1" spans="1:3">
      <c r="A693" s="276" t="s">
        <v>522</v>
      </c>
      <c r="B693" s="281">
        <v>1543</v>
      </c>
      <c r="C693" s="276"/>
    </row>
    <row r="694" s="270" customFormat="1" ht="20.1" customHeight="1" spans="1:3">
      <c r="A694" s="276" t="s">
        <v>523</v>
      </c>
      <c r="B694" s="281"/>
      <c r="C694" s="276"/>
    </row>
    <row r="695" s="270" customFormat="1" ht="20.1" customHeight="1" spans="1:3">
      <c r="A695" s="276" t="s">
        <v>524</v>
      </c>
      <c r="B695" s="281"/>
      <c r="C695" s="276"/>
    </row>
    <row r="696" s="270" customFormat="1" ht="20.1" customHeight="1" spans="1:3">
      <c r="A696" s="276" t="s">
        <v>525</v>
      </c>
      <c r="B696" s="279">
        <f>SUM(B697:B698)</f>
        <v>80</v>
      </c>
      <c r="C696" s="276"/>
    </row>
    <row r="697" s="270" customFormat="1" ht="20.1" customHeight="1" spans="1:3">
      <c r="A697" s="276" t="s">
        <v>526</v>
      </c>
      <c r="B697" s="281">
        <v>80</v>
      </c>
      <c r="C697" s="276"/>
    </row>
    <row r="698" s="270" customFormat="1" ht="20.1" customHeight="1" spans="1:3">
      <c r="A698" s="276" t="s">
        <v>527</v>
      </c>
      <c r="B698" s="281"/>
      <c r="C698" s="276"/>
    </row>
    <row r="699" s="270" customFormat="1" ht="20.1" customHeight="1" spans="1:3">
      <c r="A699" s="276" t="s">
        <v>528</v>
      </c>
      <c r="B699" s="279">
        <f>SUM(B700:B707)</f>
        <v>2563</v>
      </c>
      <c r="C699" s="276"/>
    </row>
    <row r="700" s="270" customFormat="1" ht="20.1" customHeight="1" spans="1:3">
      <c r="A700" s="276" t="s">
        <v>23</v>
      </c>
      <c r="B700" s="281">
        <v>2563</v>
      </c>
      <c r="C700" s="276"/>
    </row>
    <row r="701" s="270" customFormat="1" ht="20.1" customHeight="1" spans="1:3">
      <c r="A701" s="276" t="s">
        <v>24</v>
      </c>
      <c r="B701" s="281"/>
      <c r="C701" s="276"/>
    </row>
    <row r="702" s="270" customFormat="1" ht="20.1" customHeight="1" spans="1:3">
      <c r="A702" s="276" t="s">
        <v>25</v>
      </c>
      <c r="B702" s="281"/>
      <c r="C702" s="276"/>
    </row>
    <row r="703" s="270" customFormat="1" ht="20.1" customHeight="1" spans="1:3">
      <c r="A703" s="276" t="s">
        <v>65</v>
      </c>
      <c r="B703" s="281"/>
      <c r="C703" s="276"/>
    </row>
    <row r="704" s="270" customFormat="1" ht="20.1" customHeight="1" spans="1:3">
      <c r="A704" s="276" t="s">
        <v>529</v>
      </c>
      <c r="B704" s="281"/>
      <c r="C704" s="276"/>
    </row>
    <row r="705" s="270" customFormat="1" ht="20.1" customHeight="1" spans="1:3">
      <c r="A705" s="276" t="s">
        <v>530</v>
      </c>
      <c r="B705" s="281"/>
      <c r="C705" s="276"/>
    </row>
    <row r="706" s="270" customFormat="1" ht="20.1" customHeight="1" spans="1:3">
      <c r="A706" s="276" t="s">
        <v>32</v>
      </c>
      <c r="B706" s="281"/>
      <c r="C706" s="276"/>
    </row>
    <row r="707" s="270" customFormat="1" ht="20.1" customHeight="1" spans="1:3">
      <c r="A707" s="276" t="s">
        <v>531</v>
      </c>
      <c r="B707" s="281"/>
      <c r="C707" s="276"/>
    </row>
    <row r="708" s="270" customFormat="1" ht="20.1" customHeight="1" spans="1:3">
      <c r="A708" s="276" t="s">
        <v>532</v>
      </c>
      <c r="B708" s="279">
        <f>SUM(B709)</f>
        <v>0</v>
      </c>
      <c r="C708" s="276"/>
    </row>
    <row r="709" s="270" customFormat="1" ht="20.1" customHeight="1" spans="1:3">
      <c r="A709" s="276" t="s">
        <v>533</v>
      </c>
      <c r="B709" s="281"/>
      <c r="C709" s="276"/>
    </row>
    <row r="710" s="270" customFormat="1" ht="20.1" customHeight="1" spans="1:3">
      <c r="A710" s="299" t="s">
        <v>534</v>
      </c>
      <c r="B710" s="279">
        <f>SUM(B711)</f>
        <v>20</v>
      </c>
      <c r="C710" s="276"/>
    </row>
    <row r="711" s="270" customFormat="1" ht="20.1" customHeight="1" spans="1:3">
      <c r="A711" s="299" t="s">
        <v>535</v>
      </c>
      <c r="B711" s="281">
        <v>20</v>
      </c>
      <c r="C711" s="276"/>
    </row>
    <row r="712" s="270" customFormat="1" ht="20.1" customHeight="1" spans="1:3">
      <c r="A712" s="299" t="s">
        <v>536</v>
      </c>
      <c r="B712" s="295">
        <f>SUM(B713,B723,B727,B735,B740,B747,B753,B756,B759,B760,B761,B767,B768,B769,B784)</f>
        <v>4366</v>
      </c>
      <c r="C712" s="276"/>
    </row>
    <row r="713" s="270" customFormat="1" ht="20.1" customHeight="1" spans="1:3">
      <c r="A713" s="299" t="s">
        <v>537</v>
      </c>
      <c r="B713" s="279">
        <f>SUM(B714:B722)</f>
        <v>1179</v>
      </c>
      <c r="C713" s="276"/>
    </row>
    <row r="714" s="270" customFormat="1" ht="20.1" customHeight="1" spans="1:3">
      <c r="A714" s="299" t="s">
        <v>23</v>
      </c>
      <c r="B714" s="281">
        <v>368</v>
      </c>
      <c r="C714" s="276"/>
    </row>
    <row r="715" s="270" customFormat="1" ht="20.1" customHeight="1" spans="1:3">
      <c r="A715" s="299" t="s">
        <v>24</v>
      </c>
      <c r="B715" s="281">
        <v>811</v>
      </c>
      <c r="C715" s="276"/>
    </row>
    <row r="716" s="270" customFormat="1" ht="20.1" customHeight="1" spans="1:3">
      <c r="A716" s="299" t="s">
        <v>25</v>
      </c>
      <c r="B716" s="281"/>
      <c r="C716" s="276"/>
    </row>
    <row r="717" s="270" customFormat="1" ht="20.1" customHeight="1" spans="1:3">
      <c r="A717" s="299" t="s">
        <v>538</v>
      </c>
      <c r="B717" s="281"/>
      <c r="C717" s="276"/>
    </row>
    <row r="718" s="270" customFormat="1" ht="20.1" customHeight="1" spans="1:3">
      <c r="A718" s="299" t="s">
        <v>539</v>
      </c>
      <c r="B718" s="281"/>
      <c r="C718" s="276"/>
    </row>
    <row r="719" s="270" customFormat="1" ht="20.1" customHeight="1" spans="1:3">
      <c r="A719" s="299" t="s">
        <v>540</v>
      </c>
      <c r="B719" s="281"/>
      <c r="C719" s="276"/>
    </row>
    <row r="720" s="270" customFormat="1" ht="20.1" customHeight="1" spans="1:3">
      <c r="A720" s="299" t="s">
        <v>541</v>
      </c>
      <c r="B720" s="281"/>
      <c r="C720" s="276"/>
    </row>
    <row r="721" s="270" customFormat="1" ht="20.1" customHeight="1" spans="1:3">
      <c r="A721" s="299" t="s">
        <v>542</v>
      </c>
      <c r="B721" s="281"/>
      <c r="C721" s="276"/>
    </row>
    <row r="722" s="270" customFormat="1" ht="20.1" customHeight="1" spans="1:3">
      <c r="A722" s="299" t="s">
        <v>543</v>
      </c>
      <c r="B722" s="281"/>
      <c r="C722" s="276"/>
    </row>
    <row r="723" s="270" customFormat="1" ht="20.1" customHeight="1" spans="1:3">
      <c r="A723" s="299" t="s">
        <v>544</v>
      </c>
      <c r="B723" s="279">
        <f>SUM(B724:B726)</f>
        <v>0</v>
      </c>
      <c r="C723" s="297"/>
    </row>
    <row r="724" s="270" customFormat="1" ht="20.1" customHeight="1" spans="1:3">
      <c r="A724" s="299" t="s">
        <v>545</v>
      </c>
      <c r="B724" s="281"/>
      <c r="C724" s="297"/>
    </row>
    <row r="725" s="270" customFormat="1" ht="20.1" customHeight="1" spans="1:3">
      <c r="A725" s="299" t="s">
        <v>546</v>
      </c>
      <c r="B725" s="281"/>
      <c r="C725" s="297"/>
    </row>
    <row r="726" s="270" customFormat="1" ht="20.1" customHeight="1" spans="1:3">
      <c r="A726" s="299" t="s">
        <v>547</v>
      </c>
      <c r="B726" s="281"/>
      <c r="C726" s="297"/>
    </row>
    <row r="727" s="270" customFormat="1" ht="20.1" customHeight="1" spans="1:3">
      <c r="A727" s="299" t="s">
        <v>548</v>
      </c>
      <c r="B727" s="279">
        <f>SUM(B728:B734)</f>
        <v>0</v>
      </c>
      <c r="C727" s="297"/>
    </row>
    <row r="728" s="270" customFormat="1" ht="20.1" customHeight="1" spans="1:3">
      <c r="A728" s="299" t="s">
        <v>549</v>
      </c>
      <c r="B728" s="281"/>
      <c r="C728" s="297"/>
    </row>
    <row r="729" s="270" customFormat="1" ht="20.1" customHeight="1" spans="1:3">
      <c r="A729" s="299" t="s">
        <v>550</v>
      </c>
      <c r="B729" s="281"/>
      <c r="C729" s="297"/>
    </row>
    <row r="730" s="270" customFormat="1" ht="20.1" customHeight="1" spans="1:3">
      <c r="A730" s="299" t="s">
        <v>551</v>
      </c>
      <c r="B730" s="281"/>
      <c r="C730" s="297"/>
    </row>
    <row r="731" s="270" customFormat="1" ht="20.1" customHeight="1" spans="1:3">
      <c r="A731" s="299" t="s">
        <v>552</v>
      </c>
      <c r="B731" s="281"/>
      <c r="C731" s="297"/>
    </row>
    <row r="732" s="270" customFormat="1" ht="20.1" customHeight="1" spans="1:3">
      <c r="A732" s="299" t="s">
        <v>553</v>
      </c>
      <c r="B732" s="281"/>
      <c r="C732" s="297"/>
    </row>
    <row r="733" s="270" customFormat="1" ht="20.1" customHeight="1" spans="1:3">
      <c r="A733" s="299" t="s">
        <v>554</v>
      </c>
      <c r="B733" s="281"/>
      <c r="C733" s="297"/>
    </row>
    <row r="734" s="270" customFormat="1" ht="20.1" customHeight="1" spans="1:3">
      <c r="A734" s="299" t="s">
        <v>555</v>
      </c>
      <c r="B734" s="281"/>
      <c r="C734" s="297"/>
    </row>
    <row r="735" s="270" customFormat="1" ht="20.1" customHeight="1" spans="1:3">
      <c r="A735" s="299" t="s">
        <v>556</v>
      </c>
      <c r="B735" s="279">
        <f>SUM(B736:B739)</f>
        <v>0</v>
      </c>
      <c r="C735" s="297"/>
    </row>
    <row r="736" s="270" customFormat="1" ht="20.1" customHeight="1" spans="1:3">
      <c r="A736" s="299" t="s">
        <v>557</v>
      </c>
      <c r="B736" s="281"/>
      <c r="C736" s="297"/>
    </row>
    <row r="737" s="270" customFormat="1" ht="20.1" customHeight="1" spans="1:3">
      <c r="A737" s="299" t="s">
        <v>558</v>
      </c>
      <c r="B737" s="281"/>
      <c r="C737" s="297"/>
    </row>
    <row r="738" s="270" customFormat="1" ht="20.1" customHeight="1" spans="1:3">
      <c r="A738" s="299" t="s">
        <v>559</v>
      </c>
      <c r="B738" s="281"/>
      <c r="C738" s="297"/>
    </row>
    <row r="739" s="270" customFormat="1" ht="20.1" customHeight="1" spans="1:3">
      <c r="A739" s="299" t="s">
        <v>560</v>
      </c>
      <c r="B739" s="281"/>
      <c r="C739" s="297"/>
    </row>
    <row r="740" s="270" customFormat="1" ht="20.1" customHeight="1" spans="1:3">
      <c r="A740" s="299" t="s">
        <v>561</v>
      </c>
      <c r="B740" s="279">
        <f>SUM(B741:B746)</f>
        <v>3187</v>
      </c>
      <c r="C740" s="276"/>
    </row>
    <row r="741" s="270" customFormat="1" ht="20.1" customHeight="1" spans="1:3">
      <c r="A741" s="299" t="s">
        <v>562</v>
      </c>
      <c r="B741" s="281"/>
      <c r="C741" s="276"/>
    </row>
    <row r="742" s="270" customFormat="1" ht="20.1" customHeight="1" spans="1:3">
      <c r="A742" s="299" t="s">
        <v>563</v>
      </c>
      <c r="B742" s="281"/>
      <c r="C742" s="276"/>
    </row>
    <row r="743" s="270" customFormat="1" ht="20.1" customHeight="1" spans="1:3">
      <c r="A743" s="299" t="s">
        <v>564</v>
      </c>
      <c r="B743" s="281"/>
      <c r="C743" s="276"/>
    </row>
    <row r="744" s="270" customFormat="1" ht="20.1" customHeight="1" spans="1:3">
      <c r="A744" s="299" t="s">
        <v>565</v>
      </c>
      <c r="B744" s="281"/>
      <c r="C744" s="276"/>
    </row>
    <row r="745" s="270" customFormat="1" ht="20.1" customHeight="1" spans="1:3">
      <c r="A745" s="299" t="s">
        <v>566</v>
      </c>
      <c r="B745" s="281"/>
      <c r="C745" s="276"/>
    </row>
    <row r="746" s="270" customFormat="1" ht="20.1" customHeight="1" spans="1:3">
      <c r="A746" s="299" t="s">
        <v>567</v>
      </c>
      <c r="B746" s="281">
        <v>3187</v>
      </c>
      <c r="C746" s="276"/>
    </row>
    <row r="747" s="270" customFormat="1" ht="20.1" customHeight="1" spans="1:3">
      <c r="A747" s="299" t="s">
        <v>568</v>
      </c>
      <c r="B747" s="279">
        <f>SUM(B748:B752)</f>
        <v>0</v>
      </c>
      <c r="C747" s="276"/>
    </row>
    <row r="748" s="270" customFormat="1" ht="20.1" customHeight="1" spans="1:3">
      <c r="A748" s="299" t="s">
        <v>569</v>
      </c>
      <c r="B748" s="281"/>
      <c r="C748" s="276"/>
    </row>
    <row r="749" s="270" customFormat="1" ht="20.1" customHeight="1" spans="1:3">
      <c r="A749" s="299" t="s">
        <v>570</v>
      </c>
      <c r="B749" s="281"/>
      <c r="C749" s="276"/>
    </row>
    <row r="750" s="270" customFormat="1" ht="20.1" customHeight="1" spans="1:3">
      <c r="A750" s="299" t="s">
        <v>571</v>
      </c>
      <c r="B750" s="281"/>
      <c r="C750" s="276"/>
    </row>
    <row r="751" s="270" customFormat="1" ht="20.1" customHeight="1" spans="1:3">
      <c r="A751" s="299" t="s">
        <v>572</v>
      </c>
      <c r="B751" s="281"/>
      <c r="C751" s="276"/>
    </row>
    <row r="752" s="270" customFormat="1" ht="20.1" customHeight="1" spans="1:3">
      <c r="A752" s="299" t="s">
        <v>573</v>
      </c>
      <c r="B752" s="281"/>
      <c r="C752" s="276"/>
    </row>
    <row r="753" s="270" customFormat="1" ht="20.1" customHeight="1" spans="1:3">
      <c r="A753" s="299" t="s">
        <v>574</v>
      </c>
      <c r="B753" s="279">
        <f>SUM(B754:B755)</f>
        <v>0</v>
      </c>
      <c r="C753" s="276"/>
    </row>
    <row r="754" s="270" customFormat="1" ht="20.1" customHeight="1" spans="1:3">
      <c r="A754" s="299" t="s">
        <v>575</v>
      </c>
      <c r="B754" s="281"/>
      <c r="C754" s="276"/>
    </row>
    <row r="755" s="270" customFormat="1" ht="20.1" customHeight="1" spans="1:3">
      <c r="A755" s="299" t="s">
        <v>576</v>
      </c>
      <c r="B755" s="281"/>
      <c r="C755" s="276"/>
    </row>
    <row r="756" s="270" customFormat="1" ht="20.1" customHeight="1" spans="1:3">
      <c r="A756" s="299" t="s">
        <v>577</v>
      </c>
      <c r="B756" s="279">
        <f>SUM(B757:B758)</f>
        <v>0</v>
      </c>
      <c r="C756" s="276"/>
    </row>
    <row r="757" s="270" customFormat="1" ht="20.1" customHeight="1" spans="1:3">
      <c r="A757" s="299" t="s">
        <v>578</v>
      </c>
      <c r="B757" s="281"/>
      <c r="C757" s="276"/>
    </row>
    <row r="758" s="270" customFormat="1" ht="20.1" customHeight="1" spans="1:3">
      <c r="A758" s="299" t="s">
        <v>579</v>
      </c>
      <c r="B758" s="281"/>
      <c r="C758" s="276"/>
    </row>
    <row r="759" s="270" customFormat="1" ht="20.1" customHeight="1" spans="1:3">
      <c r="A759" s="299" t="s">
        <v>580</v>
      </c>
      <c r="B759" s="281"/>
      <c r="C759" s="276"/>
    </row>
    <row r="760" s="270" customFormat="1" ht="20.1" customHeight="1" spans="1:3">
      <c r="A760" s="299" t="s">
        <v>581</v>
      </c>
      <c r="B760" s="281"/>
      <c r="C760" s="276"/>
    </row>
    <row r="761" s="270" customFormat="1" ht="20.1" customHeight="1" spans="1:3">
      <c r="A761" s="299" t="s">
        <v>582</v>
      </c>
      <c r="B761" s="279">
        <f>SUM(B762:B766)</f>
        <v>0</v>
      </c>
      <c r="C761" s="276"/>
    </row>
    <row r="762" s="270" customFormat="1" ht="20.1" customHeight="1" spans="1:3">
      <c r="A762" s="299" t="s">
        <v>583</v>
      </c>
      <c r="B762" s="281"/>
      <c r="C762" s="276"/>
    </row>
    <row r="763" s="270" customFormat="1" ht="20.1" customHeight="1" spans="1:3">
      <c r="A763" s="299" t="s">
        <v>584</v>
      </c>
      <c r="B763" s="281"/>
      <c r="C763" s="276"/>
    </row>
    <row r="764" s="270" customFormat="1" ht="20.1" customHeight="1" spans="1:3">
      <c r="A764" s="299" t="s">
        <v>585</v>
      </c>
      <c r="B764" s="281"/>
      <c r="C764" s="276"/>
    </row>
    <row r="765" s="270" customFormat="1" ht="20.1" customHeight="1" spans="1:3">
      <c r="A765" s="299" t="s">
        <v>586</v>
      </c>
      <c r="B765" s="281"/>
      <c r="C765" s="276"/>
    </row>
    <row r="766" s="270" customFormat="1" ht="20.1" customHeight="1" spans="1:3">
      <c r="A766" s="299" t="s">
        <v>587</v>
      </c>
      <c r="B766" s="281"/>
      <c r="C766" s="276"/>
    </row>
    <row r="767" s="270" customFormat="1" ht="20.1" customHeight="1" spans="1:3">
      <c r="A767" s="299" t="s">
        <v>588</v>
      </c>
      <c r="B767" s="281"/>
      <c r="C767" s="276"/>
    </row>
    <row r="768" s="270" customFormat="1" ht="20.1" customHeight="1" spans="1:3">
      <c r="A768" s="299" t="s">
        <v>589</v>
      </c>
      <c r="B768" s="281"/>
      <c r="C768" s="276"/>
    </row>
    <row r="769" s="270" customFormat="1" ht="20.1" customHeight="1" spans="1:3">
      <c r="A769" s="299" t="s">
        <v>590</v>
      </c>
      <c r="B769" s="279">
        <f>SUM(B770:B783)</f>
        <v>0</v>
      </c>
      <c r="C769" s="276"/>
    </row>
    <row r="770" s="270" customFormat="1" ht="20.1" customHeight="1" spans="1:3">
      <c r="A770" s="299" t="s">
        <v>23</v>
      </c>
      <c r="B770" s="281"/>
      <c r="C770" s="276"/>
    </row>
    <row r="771" s="270" customFormat="1" ht="20.1" customHeight="1" spans="1:3">
      <c r="A771" s="299" t="s">
        <v>24</v>
      </c>
      <c r="B771" s="281"/>
      <c r="C771" s="276"/>
    </row>
    <row r="772" s="270" customFormat="1" ht="20.1" customHeight="1" spans="1:3">
      <c r="A772" s="299" t="s">
        <v>25</v>
      </c>
      <c r="B772" s="281"/>
      <c r="C772" s="276"/>
    </row>
    <row r="773" s="270" customFormat="1" ht="20.1" customHeight="1" spans="1:3">
      <c r="A773" s="299" t="s">
        <v>591</v>
      </c>
      <c r="B773" s="281"/>
      <c r="C773" s="276"/>
    </row>
    <row r="774" s="270" customFormat="1" ht="20.1" customHeight="1" spans="1:3">
      <c r="A774" s="299" t="s">
        <v>592</v>
      </c>
      <c r="B774" s="281"/>
      <c r="C774" s="276"/>
    </row>
    <row r="775" s="270" customFormat="1" ht="20.1" customHeight="1" spans="1:3">
      <c r="A775" s="299" t="s">
        <v>593</v>
      </c>
      <c r="B775" s="281"/>
      <c r="C775" s="276"/>
    </row>
    <row r="776" s="270" customFormat="1" ht="20.1" customHeight="1" spans="1:3">
      <c r="A776" s="299" t="s">
        <v>594</v>
      </c>
      <c r="B776" s="281"/>
      <c r="C776" s="276"/>
    </row>
    <row r="777" s="270" customFormat="1" ht="20.1" customHeight="1" spans="1:3">
      <c r="A777" s="299" t="s">
        <v>595</v>
      </c>
      <c r="B777" s="281"/>
      <c r="C777" s="276"/>
    </row>
    <row r="778" s="270" customFormat="1" ht="20.1" customHeight="1" spans="1:3">
      <c r="A778" s="299" t="s">
        <v>596</v>
      </c>
      <c r="B778" s="281"/>
      <c r="C778" s="276"/>
    </row>
    <row r="779" s="270" customFormat="1" ht="20.1" customHeight="1" spans="1:3">
      <c r="A779" s="299" t="s">
        <v>597</v>
      </c>
      <c r="B779" s="281"/>
      <c r="C779" s="276"/>
    </row>
    <row r="780" s="270" customFormat="1" ht="20.1" customHeight="1" spans="1:3">
      <c r="A780" s="299" t="s">
        <v>65</v>
      </c>
      <c r="B780" s="281"/>
      <c r="C780" s="276"/>
    </row>
    <row r="781" s="270" customFormat="1" ht="20.1" customHeight="1" spans="1:3">
      <c r="A781" s="299" t="s">
        <v>598</v>
      </c>
      <c r="B781" s="281"/>
      <c r="C781" s="276"/>
    </row>
    <row r="782" s="270" customFormat="1" ht="20.1" customHeight="1" spans="1:3">
      <c r="A782" s="299" t="s">
        <v>32</v>
      </c>
      <c r="B782" s="281"/>
      <c r="C782" s="276"/>
    </row>
    <row r="783" s="270" customFormat="1" ht="20.1" customHeight="1" spans="1:3">
      <c r="A783" s="299" t="s">
        <v>599</v>
      </c>
      <c r="B783" s="281"/>
      <c r="C783" s="276"/>
    </row>
    <row r="784" s="270" customFormat="1" ht="20.1" customHeight="1" spans="1:3">
      <c r="A784" s="299" t="s">
        <v>600</v>
      </c>
      <c r="B784" s="281"/>
      <c r="C784" s="276"/>
    </row>
    <row r="785" s="270" customFormat="1" ht="20.1" customHeight="1" spans="1:3">
      <c r="A785" s="299" t="s">
        <v>601</v>
      </c>
      <c r="B785" s="295">
        <f>SUM(B786,B797,B798,B801,B802,B803)</f>
        <v>2606</v>
      </c>
      <c r="C785" s="276"/>
    </row>
    <row r="786" s="270" customFormat="1" ht="20.1" customHeight="1" spans="1:3">
      <c r="A786" s="299" t="s">
        <v>602</v>
      </c>
      <c r="B786" s="279">
        <f>SUM(B787:B796)</f>
        <v>2265</v>
      </c>
      <c r="C786" s="276"/>
    </row>
    <row r="787" s="270" customFormat="1" ht="20.1" customHeight="1" spans="1:3">
      <c r="A787" s="299" t="s">
        <v>23</v>
      </c>
      <c r="B787" s="281">
        <v>319</v>
      </c>
      <c r="C787" s="276"/>
    </row>
    <row r="788" s="270" customFormat="1" ht="20.1" customHeight="1" spans="1:3">
      <c r="A788" s="299" t="s">
        <v>24</v>
      </c>
      <c r="B788" s="281">
        <v>422</v>
      </c>
      <c r="C788" s="276"/>
    </row>
    <row r="789" s="270" customFormat="1" ht="20.1" customHeight="1" spans="1:3">
      <c r="A789" s="299" t="s">
        <v>25</v>
      </c>
      <c r="B789" s="281"/>
      <c r="C789" s="276"/>
    </row>
    <row r="790" s="270" customFormat="1" ht="20.1" customHeight="1" spans="1:3">
      <c r="A790" s="299" t="s">
        <v>603</v>
      </c>
      <c r="B790" s="281">
        <v>638</v>
      </c>
      <c r="C790" s="276"/>
    </row>
    <row r="791" s="270" customFormat="1" ht="20.1" customHeight="1" spans="1:3">
      <c r="A791" s="299" t="s">
        <v>604</v>
      </c>
      <c r="B791" s="281"/>
      <c r="C791" s="276"/>
    </row>
    <row r="792" s="270" customFormat="1" ht="20.1" customHeight="1" spans="1:3">
      <c r="A792" s="299" t="s">
        <v>605</v>
      </c>
      <c r="B792" s="281"/>
      <c r="C792" s="276"/>
    </row>
    <row r="793" s="270" customFormat="1" ht="20.1" customHeight="1" spans="1:3">
      <c r="A793" s="299" t="s">
        <v>606</v>
      </c>
      <c r="B793" s="281"/>
      <c r="C793" s="276"/>
    </row>
    <row r="794" s="270" customFormat="1" ht="20.1" customHeight="1" spans="1:3">
      <c r="A794" s="299" t="s">
        <v>607</v>
      </c>
      <c r="B794" s="281"/>
      <c r="C794" s="276"/>
    </row>
    <row r="795" s="270" customFormat="1" ht="20.1" customHeight="1" spans="1:3">
      <c r="A795" s="299" t="s">
        <v>608</v>
      </c>
      <c r="B795" s="281"/>
      <c r="C795" s="276"/>
    </row>
    <row r="796" s="270" customFormat="1" ht="20.1" customHeight="1" spans="1:3">
      <c r="A796" s="299" t="s">
        <v>609</v>
      </c>
      <c r="B796" s="281">
        <v>886</v>
      </c>
      <c r="C796" s="276"/>
    </row>
    <row r="797" s="270" customFormat="1" ht="20.1" customHeight="1" spans="1:3">
      <c r="A797" s="299" t="s">
        <v>610</v>
      </c>
      <c r="B797" s="281">
        <v>341</v>
      </c>
      <c r="C797" s="276"/>
    </row>
    <row r="798" s="270" customFormat="1" ht="20.1" customHeight="1" spans="1:3">
      <c r="A798" s="299" t="s">
        <v>611</v>
      </c>
      <c r="B798" s="279">
        <f>SUM(B799:B800)</f>
        <v>0</v>
      </c>
      <c r="C798" s="276"/>
    </row>
    <row r="799" s="270" customFormat="1" ht="20.1" customHeight="1" spans="1:3">
      <c r="A799" s="299" t="s">
        <v>612</v>
      </c>
      <c r="B799" s="281"/>
      <c r="C799" s="276"/>
    </row>
    <row r="800" s="270" customFormat="1" ht="20.1" customHeight="1" spans="1:3">
      <c r="A800" s="299" t="s">
        <v>613</v>
      </c>
      <c r="B800" s="281"/>
      <c r="C800" s="276"/>
    </row>
    <row r="801" s="270" customFormat="1" ht="20.1" customHeight="1" spans="1:3">
      <c r="A801" s="299" t="s">
        <v>614</v>
      </c>
      <c r="B801" s="281"/>
      <c r="C801" s="276"/>
    </row>
    <row r="802" s="270" customFormat="1" ht="20.1" customHeight="1" spans="1:3">
      <c r="A802" s="299" t="s">
        <v>615</v>
      </c>
      <c r="B802" s="281"/>
      <c r="C802" s="276"/>
    </row>
    <row r="803" s="270" customFormat="1" ht="20.1" customHeight="1" spans="1:3">
      <c r="A803" s="299" t="s">
        <v>616</v>
      </c>
      <c r="B803" s="281"/>
      <c r="C803" s="276"/>
    </row>
    <row r="804" s="270" customFormat="1" ht="20.1" customHeight="1" spans="1:3">
      <c r="A804" s="299" t="s">
        <v>617</v>
      </c>
      <c r="B804" s="295">
        <f>SUM(B805,B831,B856,B884,B895,B902,B909,B912)</f>
        <v>43549</v>
      </c>
      <c r="C804" s="276"/>
    </row>
    <row r="805" s="270" customFormat="1" ht="20.1" customHeight="1" spans="1:3">
      <c r="A805" s="299" t="s">
        <v>618</v>
      </c>
      <c r="B805" s="279">
        <f>SUM(B806:B830)</f>
        <v>10203</v>
      </c>
      <c r="C805" s="276"/>
    </row>
    <row r="806" s="270" customFormat="1" ht="20.1" customHeight="1" spans="1:3">
      <c r="A806" s="299" t="s">
        <v>23</v>
      </c>
      <c r="B806" s="281">
        <v>1680</v>
      </c>
      <c r="C806" s="276"/>
    </row>
    <row r="807" s="270" customFormat="1" ht="20.1" customHeight="1" spans="1:3">
      <c r="A807" s="299" t="s">
        <v>24</v>
      </c>
      <c r="B807" s="281">
        <v>7675</v>
      </c>
      <c r="C807" s="276"/>
    </row>
    <row r="808" s="270" customFormat="1" ht="20.1" customHeight="1" spans="1:3">
      <c r="A808" s="299" t="s">
        <v>25</v>
      </c>
      <c r="B808" s="281"/>
      <c r="C808" s="276"/>
    </row>
    <row r="809" s="270" customFormat="1" ht="20.1" customHeight="1" spans="1:3">
      <c r="A809" s="299" t="s">
        <v>32</v>
      </c>
      <c r="B809" s="281">
        <v>420</v>
      </c>
      <c r="C809" s="276"/>
    </row>
    <row r="810" s="270" customFormat="1" ht="20.1" customHeight="1" spans="1:3">
      <c r="A810" s="299" t="s">
        <v>619</v>
      </c>
      <c r="B810" s="281"/>
      <c r="C810" s="276"/>
    </row>
    <row r="811" s="270" customFormat="1" ht="20.1" customHeight="1" spans="1:3">
      <c r="A811" s="299" t="s">
        <v>620</v>
      </c>
      <c r="B811" s="281"/>
      <c r="C811" s="276"/>
    </row>
    <row r="812" s="270" customFormat="1" ht="20.1" customHeight="1" spans="1:3">
      <c r="A812" s="299" t="s">
        <v>621</v>
      </c>
      <c r="B812" s="281"/>
      <c r="C812" s="276"/>
    </row>
    <row r="813" s="270" customFormat="1" ht="20.1" customHeight="1" spans="1:3">
      <c r="A813" s="299" t="s">
        <v>622</v>
      </c>
      <c r="B813" s="281"/>
      <c r="C813" s="276"/>
    </row>
    <row r="814" s="270" customFormat="1" ht="20.1" customHeight="1" spans="1:3">
      <c r="A814" s="299" t="s">
        <v>623</v>
      </c>
      <c r="B814" s="281"/>
      <c r="C814" s="276"/>
    </row>
    <row r="815" s="270" customFormat="1" ht="20.1" customHeight="1" spans="1:3">
      <c r="A815" s="299" t="s">
        <v>624</v>
      </c>
      <c r="B815" s="281"/>
      <c r="C815" s="276"/>
    </row>
    <row r="816" s="270" customFormat="1" ht="20.1" customHeight="1" spans="1:3">
      <c r="A816" s="299" t="s">
        <v>625</v>
      </c>
      <c r="B816" s="281"/>
      <c r="C816" s="276"/>
    </row>
    <row r="817" s="270" customFormat="1" ht="20.1" customHeight="1" spans="1:3">
      <c r="A817" s="299" t="s">
        <v>626</v>
      </c>
      <c r="B817" s="281"/>
      <c r="C817" s="276"/>
    </row>
    <row r="818" s="270" customFormat="1" ht="20.1" customHeight="1" spans="1:3">
      <c r="A818" s="299" t="s">
        <v>627</v>
      </c>
      <c r="B818" s="281"/>
      <c r="C818" s="276"/>
    </row>
    <row r="819" s="270" customFormat="1" ht="20.1" customHeight="1" spans="1:3">
      <c r="A819" s="299" t="s">
        <v>628</v>
      </c>
      <c r="B819" s="281"/>
      <c r="C819" s="276"/>
    </row>
    <row r="820" s="270" customFormat="1" ht="20.1" customHeight="1" spans="1:3">
      <c r="A820" s="299" t="s">
        <v>629</v>
      </c>
      <c r="B820" s="281"/>
      <c r="C820" s="276"/>
    </row>
    <row r="821" s="270" customFormat="1" ht="20.1" customHeight="1" spans="1:3">
      <c r="A821" s="299" t="s">
        <v>630</v>
      </c>
      <c r="B821" s="281"/>
      <c r="C821" s="276"/>
    </row>
    <row r="822" s="270" customFormat="1" ht="20.1" customHeight="1" spans="1:3">
      <c r="A822" s="299" t="s">
        <v>631</v>
      </c>
      <c r="B822" s="281"/>
      <c r="C822" s="276"/>
    </row>
    <row r="823" s="270" customFormat="1" ht="20.1" customHeight="1" spans="1:3">
      <c r="A823" s="299" t="s">
        <v>632</v>
      </c>
      <c r="B823" s="281"/>
      <c r="C823" s="276"/>
    </row>
    <row r="824" s="270" customFormat="1" ht="20.1" customHeight="1" spans="1:3">
      <c r="A824" s="299" t="s">
        <v>633</v>
      </c>
      <c r="B824" s="281"/>
      <c r="C824" s="276"/>
    </row>
    <row r="825" s="270" customFormat="1" ht="20.1" customHeight="1" spans="1:3">
      <c r="A825" s="299" t="s">
        <v>634</v>
      </c>
      <c r="B825" s="281"/>
      <c r="C825" s="276"/>
    </row>
    <row r="826" s="270" customFormat="1" ht="20.1" customHeight="1" spans="1:3">
      <c r="A826" s="299" t="s">
        <v>635</v>
      </c>
      <c r="B826" s="281"/>
      <c r="C826" s="276"/>
    </row>
    <row r="827" s="270" customFormat="1" ht="20.1" customHeight="1" spans="1:3">
      <c r="A827" s="299" t="s">
        <v>636</v>
      </c>
      <c r="B827" s="281"/>
      <c r="C827" s="276"/>
    </row>
    <row r="828" s="270" customFormat="1" ht="20.1" customHeight="1" spans="1:3">
      <c r="A828" s="299" t="s">
        <v>637</v>
      </c>
      <c r="B828" s="281"/>
      <c r="C828" s="276"/>
    </row>
    <row r="829" s="270" customFormat="1" ht="20.1" customHeight="1" spans="1:3">
      <c r="A829" s="299" t="s">
        <v>638</v>
      </c>
      <c r="B829" s="281"/>
      <c r="C829" s="276"/>
    </row>
    <row r="830" s="270" customFormat="1" ht="20.1" customHeight="1" spans="1:3">
      <c r="A830" s="299" t="s">
        <v>639</v>
      </c>
      <c r="B830" s="281">
        <v>428</v>
      </c>
      <c r="C830" s="276"/>
    </row>
    <row r="831" s="270" customFormat="1" ht="20.1" customHeight="1" spans="1:3">
      <c r="A831" s="299" t="s">
        <v>640</v>
      </c>
      <c r="B831" s="279">
        <f>SUM(B832:B855)</f>
        <v>5092</v>
      </c>
      <c r="C831" s="276"/>
    </row>
    <row r="832" s="270" customFormat="1" ht="20.1" customHeight="1" spans="1:3">
      <c r="A832" s="299" t="s">
        <v>23</v>
      </c>
      <c r="B832" s="281">
        <v>983</v>
      </c>
      <c r="C832" s="276"/>
    </row>
    <row r="833" s="270" customFormat="1" ht="20.1" customHeight="1" spans="1:3">
      <c r="A833" s="299" t="s">
        <v>24</v>
      </c>
      <c r="B833" s="281">
        <v>620</v>
      </c>
      <c r="C833" s="276"/>
    </row>
    <row r="834" s="270" customFormat="1" ht="20.1" customHeight="1" spans="1:3">
      <c r="A834" s="299" t="s">
        <v>25</v>
      </c>
      <c r="B834" s="281"/>
      <c r="C834" s="276"/>
    </row>
    <row r="835" s="270" customFormat="1" ht="20.1" customHeight="1" spans="1:3">
      <c r="A835" s="299" t="s">
        <v>641</v>
      </c>
      <c r="B835" s="281">
        <v>688</v>
      </c>
      <c r="C835" s="276"/>
    </row>
    <row r="836" s="270" customFormat="1" ht="20.1" customHeight="1" spans="1:3">
      <c r="A836" s="299" t="s">
        <v>642</v>
      </c>
      <c r="B836" s="281"/>
      <c r="C836" s="276"/>
    </row>
    <row r="837" s="270" customFormat="1" ht="20.1" customHeight="1" spans="1:3">
      <c r="A837" s="299" t="s">
        <v>643</v>
      </c>
      <c r="B837" s="281"/>
      <c r="C837" s="276"/>
    </row>
    <row r="838" s="270" customFormat="1" ht="20.1" customHeight="1" spans="1:3">
      <c r="A838" s="299" t="s">
        <v>644</v>
      </c>
      <c r="B838" s="281"/>
      <c r="C838" s="276"/>
    </row>
    <row r="839" s="270" customFormat="1" ht="20.1" customHeight="1" spans="1:3">
      <c r="A839" s="299" t="s">
        <v>645</v>
      </c>
      <c r="B839" s="281">
        <v>470</v>
      </c>
      <c r="C839" s="276"/>
    </row>
    <row r="840" s="270" customFormat="1" ht="20.1" customHeight="1" spans="1:3">
      <c r="A840" s="299" t="s">
        <v>646</v>
      </c>
      <c r="B840" s="281"/>
      <c r="C840" s="276"/>
    </row>
    <row r="841" s="270" customFormat="1" ht="20.1" customHeight="1" spans="1:3">
      <c r="A841" s="299" t="s">
        <v>647</v>
      </c>
      <c r="B841" s="281">
        <v>230</v>
      </c>
      <c r="C841" s="276"/>
    </row>
    <row r="842" s="270" customFormat="1" ht="20.1" customHeight="1" spans="1:3">
      <c r="A842" s="299" t="s">
        <v>648</v>
      </c>
      <c r="B842" s="281"/>
      <c r="C842" s="276"/>
    </row>
    <row r="843" s="270" customFormat="1" ht="20.1" customHeight="1" spans="1:3">
      <c r="A843" s="299" t="s">
        <v>649</v>
      </c>
      <c r="B843" s="281">
        <v>312</v>
      </c>
      <c r="C843" s="276"/>
    </row>
    <row r="844" s="270" customFormat="1" ht="20.1" customHeight="1" spans="1:3">
      <c r="A844" s="299" t="s">
        <v>650</v>
      </c>
      <c r="B844" s="281"/>
      <c r="C844" s="276"/>
    </row>
    <row r="845" s="270" customFormat="1" ht="20.1" customHeight="1" spans="1:3">
      <c r="A845" s="299" t="s">
        <v>651</v>
      </c>
      <c r="B845" s="281"/>
      <c r="C845" s="276"/>
    </row>
    <row r="846" s="270" customFormat="1" ht="20.1" customHeight="1" spans="1:3">
      <c r="A846" s="299" t="s">
        <v>652</v>
      </c>
      <c r="B846" s="281"/>
      <c r="C846" s="276"/>
    </row>
    <row r="847" s="270" customFormat="1" ht="20.1" customHeight="1" spans="1:3">
      <c r="A847" s="299" t="s">
        <v>653</v>
      </c>
      <c r="B847" s="281"/>
      <c r="C847" s="276"/>
    </row>
    <row r="848" s="270" customFormat="1" ht="20.1" customHeight="1" spans="1:3">
      <c r="A848" s="299" t="s">
        <v>654</v>
      </c>
      <c r="B848" s="281"/>
      <c r="C848" s="276"/>
    </row>
    <row r="849" s="270" customFormat="1" ht="20.1" customHeight="1" spans="1:3">
      <c r="A849" s="299" t="s">
        <v>655</v>
      </c>
      <c r="B849" s="281"/>
      <c r="C849" s="276"/>
    </row>
    <row r="850" s="270" customFormat="1" ht="20.1" customHeight="1" spans="1:3">
      <c r="A850" s="299" t="s">
        <v>656</v>
      </c>
      <c r="B850" s="281"/>
      <c r="C850" s="276"/>
    </row>
    <row r="851" s="270" customFormat="1" ht="20.1" customHeight="1" spans="1:3">
      <c r="A851" s="299" t="s">
        <v>657</v>
      </c>
      <c r="B851" s="281">
        <v>430</v>
      </c>
      <c r="C851" s="276"/>
    </row>
    <row r="852" s="270" customFormat="1" ht="20.1" customHeight="1" spans="1:3">
      <c r="A852" s="299" t="s">
        <v>658</v>
      </c>
      <c r="B852" s="281"/>
      <c r="C852" s="276"/>
    </row>
    <row r="853" s="270" customFormat="1" ht="20.1" customHeight="1" spans="1:3">
      <c r="A853" s="299" t="s">
        <v>659</v>
      </c>
      <c r="B853" s="281"/>
      <c r="C853" s="276"/>
    </row>
    <row r="854" s="270" customFormat="1" ht="20.1" customHeight="1" spans="1:3">
      <c r="A854" s="299" t="s">
        <v>625</v>
      </c>
      <c r="B854" s="281"/>
      <c r="C854" s="276"/>
    </row>
    <row r="855" s="270" customFormat="1" ht="20.1" customHeight="1" spans="1:3">
      <c r="A855" s="299" t="s">
        <v>660</v>
      </c>
      <c r="B855" s="281">
        <v>1359</v>
      </c>
      <c r="C855" s="276"/>
    </row>
    <row r="856" s="270" customFormat="1" ht="20.1" customHeight="1" spans="1:3">
      <c r="A856" s="299" t="s">
        <v>661</v>
      </c>
      <c r="B856" s="279">
        <f>SUM(B857:B883)</f>
        <v>5229</v>
      </c>
      <c r="C856" s="276"/>
    </row>
    <row r="857" s="270" customFormat="1" ht="20.1" customHeight="1" spans="1:3">
      <c r="A857" s="299" t="s">
        <v>23</v>
      </c>
      <c r="B857" s="281">
        <v>1036</v>
      </c>
      <c r="C857" s="276"/>
    </row>
    <row r="858" s="270" customFormat="1" ht="20.1" customHeight="1" spans="1:3">
      <c r="A858" s="299" t="s">
        <v>24</v>
      </c>
      <c r="B858" s="281">
        <v>226</v>
      </c>
      <c r="C858" s="276"/>
    </row>
    <row r="859" s="270" customFormat="1" ht="20.1" customHeight="1" spans="1:3">
      <c r="A859" s="299" t="s">
        <v>25</v>
      </c>
      <c r="B859" s="281"/>
      <c r="C859" s="276"/>
    </row>
    <row r="860" s="270" customFormat="1" ht="20.1" customHeight="1" spans="1:3">
      <c r="A860" s="299" t="s">
        <v>662</v>
      </c>
      <c r="B860" s="281">
        <v>1310</v>
      </c>
      <c r="C860" s="276"/>
    </row>
    <row r="861" s="270" customFormat="1" ht="20.1" customHeight="1" spans="1:3">
      <c r="A861" s="299" t="s">
        <v>663</v>
      </c>
      <c r="B861" s="281">
        <v>1301</v>
      </c>
      <c r="C861" s="276"/>
    </row>
    <row r="862" s="270" customFormat="1" ht="20.1" customHeight="1" spans="1:3">
      <c r="A862" s="299" t="s">
        <v>664</v>
      </c>
      <c r="B862" s="281"/>
      <c r="C862" s="276"/>
    </row>
    <row r="863" s="270" customFormat="1" ht="20.1" customHeight="1" spans="1:3">
      <c r="A863" s="299" t="s">
        <v>665</v>
      </c>
      <c r="B863" s="281"/>
      <c r="C863" s="276"/>
    </row>
    <row r="864" s="270" customFormat="1" ht="20.1" customHeight="1" spans="1:3">
      <c r="A864" s="299" t="s">
        <v>666</v>
      </c>
      <c r="B864" s="281"/>
      <c r="C864" s="276"/>
    </row>
    <row r="865" s="270" customFormat="1" ht="20.1" customHeight="1" spans="1:3">
      <c r="A865" s="299" t="s">
        <v>667</v>
      </c>
      <c r="B865" s="281">
        <v>500</v>
      </c>
      <c r="C865" s="276"/>
    </row>
    <row r="866" s="270" customFormat="1" ht="20.1" customHeight="1" spans="1:3">
      <c r="A866" s="299" t="s">
        <v>668</v>
      </c>
      <c r="B866" s="281">
        <v>230</v>
      </c>
      <c r="C866" s="276"/>
    </row>
    <row r="867" s="270" customFormat="1" ht="20.1" customHeight="1" spans="1:3">
      <c r="A867" s="299" t="s">
        <v>669</v>
      </c>
      <c r="B867" s="281"/>
      <c r="C867" s="276"/>
    </row>
    <row r="868" s="270" customFormat="1" ht="20.1" customHeight="1" spans="1:3">
      <c r="A868" s="299" t="s">
        <v>670</v>
      </c>
      <c r="B868" s="281"/>
      <c r="C868" s="276"/>
    </row>
    <row r="869" s="270" customFormat="1" ht="20.1" customHeight="1" spans="1:3">
      <c r="A869" s="299" t="s">
        <v>671</v>
      </c>
      <c r="B869" s="281"/>
      <c r="C869" s="276"/>
    </row>
    <row r="870" s="270" customFormat="1" ht="20.1" customHeight="1" spans="1:3">
      <c r="A870" s="299" t="s">
        <v>672</v>
      </c>
      <c r="B870" s="281"/>
      <c r="C870" s="276"/>
    </row>
    <row r="871" s="270" customFormat="1" ht="20.1" customHeight="1" spans="1:3">
      <c r="A871" s="299" t="s">
        <v>673</v>
      </c>
      <c r="B871" s="281"/>
      <c r="C871" s="276"/>
    </row>
    <row r="872" s="270" customFormat="1" ht="20.1" customHeight="1" spans="1:3">
      <c r="A872" s="299" t="s">
        <v>674</v>
      </c>
      <c r="B872" s="281"/>
      <c r="C872" s="276"/>
    </row>
    <row r="873" s="270" customFormat="1" ht="20.1" customHeight="1" spans="1:3">
      <c r="A873" s="299" t="s">
        <v>675</v>
      </c>
      <c r="B873" s="281"/>
      <c r="C873" s="276"/>
    </row>
    <row r="874" s="270" customFormat="1" ht="20.1" customHeight="1" spans="1:3">
      <c r="A874" s="299" t="s">
        <v>676</v>
      </c>
      <c r="B874" s="281"/>
      <c r="C874" s="276"/>
    </row>
    <row r="875" s="270" customFormat="1" ht="20.1" customHeight="1" spans="1:3">
      <c r="A875" s="299" t="s">
        <v>677</v>
      </c>
      <c r="B875" s="281"/>
      <c r="C875" s="276"/>
    </row>
    <row r="876" s="270" customFormat="1" ht="20.1" customHeight="1" spans="1:3">
      <c r="A876" s="299" t="s">
        <v>678</v>
      </c>
      <c r="B876" s="281"/>
      <c r="C876" s="276"/>
    </row>
    <row r="877" s="270" customFormat="1" ht="20.1" customHeight="1" spans="1:3">
      <c r="A877" s="299" t="s">
        <v>679</v>
      </c>
      <c r="B877" s="281"/>
      <c r="C877" s="276"/>
    </row>
    <row r="878" s="270" customFormat="1" ht="20.1" customHeight="1" spans="1:3">
      <c r="A878" s="299" t="s">
        <v>653</v>
      </c>
      <c r="B878" s="281"/>
      <c r="C878" s="276"/>
    </row>
    <row r="879" s="270" customFormat="1" ht="20.1" customHeight="1" spans="1:3">
      <c r="A879" s="299" t="s">
        <v>680</v>
      </c>
      <c r="B879" s="281"/>
      <c r="C879" s="276"/>
    </row>
    <row r="880" s="270" customFormat="1" ht="20.1" customHeight="1" spans="1:3">
      <c r="A880" s="299" t="s">
        <v>681</v>
      </c>
      <c r="B880" s="281"/>
      <c r="C880" s="276"/>
    </row>
    <row r="881" s="270" customFormat="1" ht="20.1" customHeight="1" spans="1:3">
      <c r="A881" s="299" t="s">
        <v>682</v>
      </c>
      <c r="B881" s="281"/>
      <c r="C881" s="276"/>
    </row>
    <row r="882" s="270" customFormat="1" ht="20.1" customHeight="1" spans="1:3">
      <c r="A882" s="299" t="s">
        <v>683</v>
      </c>
      <c r="B882" s="281"/>
      <c r="C882" s="276"/>
    </row>
    <row r="883" s="270" customFormat="1" ht="20.1" customHeight="1" spans="1:3">
      <c r="A883" s="299" t="s">
        <v>684</v>
      </c>
      <c r="B883" s="281">
        <v>626</v>
      </c>
      <c r="C883" s="276"/>
    </row>
    <row r="884" s="270" customFormat="1" ht="20.1" customHeight="1" spans="1:3">
      <c r="A884" s="299" t="s">
        <v>685</v>
      </c>
      <c r="B884" s="279">
        <f>SUM(B885:B894)</f>
        <v>16379</v>
      </c>
      <c r="C884" s="276"/>
    </row>
    <row r="885" s="270" customFormat="1" ht="20.1" customHeight="1" spans="1:3">
      <c r="A885" s="299" t="s">
        <v>23</v>
      </c>
      <c r="B885" s="281">
        <v>166</v>
      </c>
      <c r="C885" s="276"/>
    </row>
    <row r="886" s="270" customFormat="1" ht="20.1" customHeight="1" spans="1:3">
      <c r="A886" s="299" t="s">
        <v>24</v>
      </c>
      <c r="B886" s="281">
        <v>300</v>
      </c>
      <c r="C886" s="276"/>
    </row>
    <row r="887" s="270" customFormat="1" ht="20.1" customHeight="1" spans="1:3">
      <c r="A887" s="299" t="s">
        <v>25</v>
      </c>
      <c r="B887" s="281"/>
      <c r="C887" s="276"/>
    </row>
    <row r="888" s="270" customFormat="1" ht="20.1" customHeight="1" spans="1:3">
      <c r="A888" s="299" t="s">
        <v>686</v>
      </c>
      <c r="B888" s="281"/>
      <c r="C888" s="276"/>
    </row>
    <row r="889" s="270" customFormat="1" ht="20.1" customHeight="1" spans="1:3">
      <c r="A889" s="299" t="s">
        <v>687</v>
      </c>
      <c r="B889" s="281"/>
      <c r="C889" s="276"/>
    </row>
    <row r="890" s="270" customFormat="1" ht="20.1" customHeight="1" spans="1:3">
      <c r="A890" s="299" t="s">
        <v>688</v>
      </c>
      <c r="B890" s="281"/>
      <c r="C890" s="276"/>
    </row>
    <row r="891" s="270" customFormat="1" ht="20.1" customHeight="1" spans="1:3">
      <c r="A891" s="299" t="s">
        <v>689</v>
      </c>
      <c r="B891" s="281"/>
      <c r="C891" s="276"/>
    </row>
    <row r="892" s="270" customFormat="1" ht="20.1" customHeight="1" spans="1:3">
      <c r="A892" s="299" t="s">
        <v>690</v>
      </c>
      <c r="B892" s="281"/>
      <c r="C892" s="276"/>
    </row>
    <row r="893" s="270" customFormat="1" ht="20.1" customHeight="1" spans="1:3">
      <c r="A893" s="299" t="s">
        <v>691</v>
      </c>
      <c r="B893" s="281"/>
      <c r="C893" s="276"/>
    </row>
    <row r="894" s="270" customFormat="1" ht="20.1" customHeight="1" spans="1:3">
      <c r="A894" s="299" t="s">
        <v>692</v>
      </c>
      <c r="B894" s="281">
        <v>15913</v>
      </c>
      <c r="C894" s="276"/>
    </row>
    <row r="895" s="270" customFormat="1" ht="20.1" customHeight="1" spans="1:3">
      <c r="A895" s="299" t="s">
        <v>693</v>
      </c>
      <c r="B895" s="279">
        <f>SUM(B896:B901)</f>
        <v>4183</v>
      </c>
      <c r="C895" s="276"/>
    </row>
    <row r="896" s="270" customFormat="1" ht="20.1" customHeight="1" spans="1:3">
      <c r="A896" s="299" t="s">
        <v>694</v>
      </c>
      <c r="B896" s="281">
        <v>2334</v>
      </c>
      <c r="C896" s="276"/>
    </row>
    <row r="897" s="270" customFormat="1" ht="20.1" customHeight="1" spans="1:3">
      <c r="A897" s="299" t="s">
        <v>695</v>
      </c>
      <c r="B897" s="281"/>
      <c r="C897" s="276"/>
    </row>
    <row r="898" s="270" customFormat="1" ht="20.1" customHeight="1" spans="1:3">
      <c r="A898" s="299" t="s">
        <v>696</v>
      </c>
      <c r="B898" s="281">
        <v>300</v>
      </c>
      <c r="C898" s="276"/>
    </row>
    <row r="899" s="270" customFormat="1" ht="20.1" customHeight="1" spans="1:3">
      <c r="A899" s="299" t="s">
        <v>697</v>
      </c>
      <c r="B899" s="281"/>
      <c r="C899" s="276"/>
    </row>
    <row r="900" s="270" customFormat="1" ht="20.1" customHeight="1" spans="1:3">
      <c r="A900" s="299" t="s">
        <v>698</v>
      </c>
      <c r="B900" s="281"/>
      <c r="C900" s="276"/>
    </row>
    <row r="901" s="270" customFormat="1" ht="20.1" customHeight="1" spans="1:3">
      <c r="A901" s="299" t="s">
        <v>699</v>
      </c>
      <c r="B901" s="281">
        <v>1549</v>
      </c>
      <c r="C901" s="276"/>
    </row>
    <row r="902" s="270" customFormat="1" ht="20.1" customHeight="1" spans="1:3">
      <c r="A902" s="299" t="s">
        <v>700</v>
      </c>
      <c r="B902" s="279">
        <f>SUM(B903:B908)</f>
        <v>2463</v>
      </c>
      <c r="C902" s="276"/>
    </row>
    <row r="903" s="270" customFormat="1" ht="20.1" customHeight="1" spans="1:3">
      <c r="A903" s="299" t="s">
        <v>701</v>
      </c>
      <c r="B903" s="281"/>
      <c r="C903" s="276"/>
    </row>
    <row r="904" s="270" customFormat="1" ht="20.1" customHeight="1" spans="1:3">
      <c r="A904" s="299" t="s">
        <v>702</v>
      </c>
      <c r="B904" s="281"/>
      <c r="C904" s="276"/>
    </row>
    <row r="905" s="270" customFormat="1" ht="20.1" customHeight="1" spans="1:3">
      <c r="A905" s="299" t="s">
        <v>703</v>
      </c>
      <c r="B905" s="281">
        <v>1814</v>
      </c>
      <c r="C905" s="276"/>
    </row>
    <row r="906" s="270" customFormat="1" ht="20.1" customHeight="1" spans="1:3">
      <c r="A906" s="299" t="s">
        <v>704</v>
      </c>
      <c r="B906" s="281"/>
      <c r="C906" s="276"/>
    </row>
    <row r="907" s="270" customFormat="1" ht="20.1" customHeight="1" spans="1:3">
      <c r="A907" s="299" t="s">
        <v>705</v>
      </c>
      <c r="B907" s="281"/>
      <c r="C907" s="276"/>
    </row>
    <row r="908" s="270" customFormat="1" ht="20.1" customHeight="1" spans="1:3">
      <c r="A908" s="299" t="s">
        <v>706</v>
      </c>
      <c r="B908" s="281">
        <v>649</v>
      </c>
      <c r="C908" s="276"/>
    </row>
    <row r="909" s="270" customFormat="1" ht="20.1" customHeight="1" spans="1:3">
      <c r="A909" s="299" t="s">
        <v>707</v>
      </c>
      <c r="B909" s="279">
        <f>SUM(B910:B911)</f>
        <v>0</v>
      </c>
      <c r="C909" s="276"/>
    </row>
    <row r="910" s="270" customFormat="1" ht="20.1" customHeight="1" spans="1:3">
      <c r="A910" s="299" t="s">
        <v>708</v>
      </c>
      <c r="B910" s="281"/>
      <c r="C910" s="276"/>
    </row>
    <row r="911" s="270" customFormat="1" ht="20.1" customHeight="1" spans="1:3">
      <c r="A911" s="299" t="s">
        <v>709</v>
      </c>
      <c r="B911" s="281"/>
      <c r="C911" s="276"/>
    </row>
    <row r="912" s="270" customFormat="1" ht="20.1" customHeight="1" spans="1:3">
      <c r="A912" s="299" t="s">
        <v>710</v>
      </c>
      <c r="B912" s="279">
        <f>SUM(B913:B914)</f>
        <v>0</v>
      </c>
      <c r="C912" s="276"/>
    </row>
    <row r="913" s="270" customFormat="1" ht="20.1" customHeight="1" spans="1:3">
      <c r="A913" s="299" t="s">
        <v>711</v>
      </c>
      <c r="B913" s="281"/>
      <c r="C913" s="276"/>
    </row>
    <row r="914" s="270" customFormat="1" ht="20.1" customHeight="1" spans="1:3">
      <c r="A914" s="299" t="s">
        <v>712</v>
      </c>
      <c r="B914" s="281"/>
      <c r="C914" s="276"/>
    </row>
    <row r="915" s="270" customFormat="1" ht="20.1" customHeight="1" spans="1:3">
      <c r="A915" s="300" t="s">
        <v>713</v>
      </c>
      <c r="B915" s="295">
        <f>SUM(B916,B939,B949,B959,B964,B971,B976)</f>
        <v>7621</v>
      </c>
      <c r="C915" s="276"/>
    </row>
    <row r="916" s="270" customFormat="1" ht="20.1" customHeight="1" spans="1:3">
      <c r="A916" s="299" t="s">
        <v>714</v>
      </c>
      <c r="B916" s="279">
        <f>SUM(B917:B938)</f>
        <v>7148</v>
      </c>
      <c r="C916" s="276"/>
    </row>
    <row r="917" s="270" customFormat="1" ht="20.1" customHeight="1" spans="1:3">
      <c r="A917" s="299" t="s">
        <v>23</v>
      </c>
      <c r="B917" s="281">
        <v>1378</v>
      </c>
      <c r="C917" s="276"/>
    </row>
    <row r="918" s="270" customFormat="1" ht="20.1" customHeight="1" spans="1:3">
      <c r="A918" s="299" t="s">
        <v>24</v>
      </c>
      <c r="B918" s="281">
        <v>5000</v>
      </c>
      <c r="C918" s="276"/>
    </row>
    <row r="919" s="270" customFormat="1" ht="20.1" customHeight="1" spans="1:3">
      <c r="A919" s="299" t="s">
        <v>25</v>
      </c>
      <c r="B919" s="281"/>
      <c r="C919" s="276"/>
    </row>
    <row r="920" s="270" customFormat="1" ht="20.1" customHeight="1" spans="1:3">
      <c r="A920" s="299" t="s">
        <v>715</v>
      </c>
      <c r="B920" s="281">
        <v>223</v>
      </c>
      <c r="C920" s="276"/>
    </row>
    <row r="921" s="270" customFormat="1" ht="20.1" customHeight="1" spans="1:3">
      <c r="A921" s="299" t="s">
        <v>716</v>
      </c>
      <c r="B921" s="281"/>
      <c r="C921" s="276"/>
    </row>
    <row r="922" s="270" customFormat="1" ht="20.1" customHeight="1" spans="1:3">
      <c r="A922" s="299" t="s">
        <v>717</v>
      </c>
      <c r="B922" s="281"/>
      <c r="C922" s="276"/>
    </row>
    <row r="923" s="270" customFormat="1" ht="20.1" customHeight="1" spans="1:3">
      <c r="A923" s="299" t="s">
        <v>718</v>
      </c>
      <c r="B923" s="281"/>
      <c r="C923" s="276"/>
    </row>
    <row r="924" s="270" customFormat="1" ht="20.1" customHeight="1" spans="1:3">
      <c r="A924" s="299" t="s">
        <v>719</v>
      </c>
      <c r="B924" s="281"/>
      <c r="C924" s="276"/>
    </row>
    <row r="925" s="270" customFormat="1" ht="20.1" customHeight="1" spans="1:3">
      <c r="A925" s="299" t="s">
        <v>720</v>
      </c>
      <c r="B925" s="281"/>
      <c r="C925" s="276"/>
    </row>
    <row r="926" s="270" customFormat="1" ht="20.1" customHeight="1" spans="1:3">
      <c r="A926" s="299" t="s">
        <v>721</v>
      </c>
      <c r="B926" s="281"/>
      <c r="C926" s="276"/>
    </row>
    <row r="927" s="270" customFormat="1" ht="20.1" customHeight="1" spans="1:3">
      <c r="A927" s="299" t="s">
        <v>722</v>
      </c>
      <c r="B927" s="281"/>
      <c r="C927" s="276"/>
    </row>
    <row r="928" s="270" customFormat="1" ht="20.1" customHeight="1" spans="1:3">
      <c r="A928" s="299" t="s">
        <v>723</v>
      </c>
      <c r="B928" s="281"/>
      <c r="C928" s="276"/>
    </row>
    <row r="929" s="270" customFormat="1" ht="20.1" customHeight="1" spans="1:3">
      <c r="A929" s="299" t="s">
        <v>724</v>
      </c>
      <c r="B929" s="281"/>
      <c r="C929" s="276"/>
    </row>
    <row r="930" s="270" customFormat="1" ht="20.1" customHeight="1" spans="1:3">
      <c r="A930" s="299" t="s">
        <v>725</v>
      </c>
      <c r="B930" s="281"/>
      <c r="C930" s="276"/>
    </row>
    <row r="931" s="270" customFormat="1" ht="20.1" customHeight="1" spans="1:3">
      <c r="A931" s="299" t="s">
        <v>726</v>
      </c>
      <c r="B931" s="281"/>
      <c r="C931" s="276"/>
    </row>
    <row r="932" s="270" customFormat="1" ht="20.1" customHeight="1" spans="1:3">
      <c r="A932" s="299" t="s">
        <v>727</v>
      </c>
      <c r="B932" s="281"/>
      <c r="C932" s="276"/>
    </row>
    <row r="933" s="270" customFormat="1" ht="20.1" customHeight="1" spans="1:3">
      <c r="A933" s="299" t="s">
        <v>728</v>
      </c>
      <c r="B933" s="281"/>
      <c r="C933" s="276"/>
    </row>
    <row r="934" s="270" customFormat="1" ht="20.1" customHeight="1" spans="1:3">
      <c r="A934" s="299" t="s">
        <v>729</v>
      </c>
      <c r="B934" s="281"/>
      <c r="C934" s="276"/>
    </row>
    <row r="935" s="270" customFormat="1" ht="20.1" customHeight="1" spans="1:3">
      <c r="A935" s="299" t="s">
        <v>730</v>
      </c>
      <c r="B935" s="281"/>
      <c r="C935" s="276"/>
    </row>
    <row r="936" s="270" customFormat="1" ht="20.1" customHeight="1" spans="1:3">
      <c r="A936" s="299" t="s">
        <v>731</v>
      </c>
      <c r="B936" s="281"/>
      <c r="C936" s="276"/>
    </row>
    <row r="937" s="270" customFormat="1" ht="20.1" customHeight="1" spans="1:3">
      <c r="A937" s="299" t="s">
        <v>732</v>
      </c>
      <c r="B937" s="281"/>
      <c r="C937" s="276"/>
    </row>
    <row r="938" s="270" customFormat="1" ht="20.1" customHeight="1" spans="1:3">
      <c r="A938" s="299" t="s">
        <v>733</v>
      </c>
      <c r="B938" s="281">
        <v>547</v>
      </c>
      <c r="C938" s="276"/>
    </row>
    <row r="939" s="270" customFormat="1" ht="20.1" customHeight="1" spans="1:3">
      <c r="A939" s="299" t="s">
        <v>734</v>
      </c>
      <c r="B939" s="279">
        <f>SUM(B940:B948)</f>
        <v>0</v>
      </c>
      <c r="C939" s="276"/>
    </row>
    <row r="940" s="270" customFormat="1" ht="20.1" customHeight="1" spans="1:3">
      <c r="A940" s="299" t="s">
        <v>23</v>
      </c>
      <c r="B940" s="281"/>
      <c r="C940" s="276"/>
    </row>
    <row r="941" s="270" customFormat="1" ht="20.1" customHeight="1" spans="1:3">
      <c r="A941" s="299" t="s">
        <v>24</v>
      </c>
      <c r="B941" s="281"/>
      <c r="C941" s="276"/>
    </row>
    <row r="942" s="270" customFormat="1" ht="20.1" customHeight="1" spans="1:3">
      <c r="A942" s="299" t="s">
        <v>25</v>
      </c>
      <c r="B942" s="281"/>
      <c r="C942" s="276"/>
    </row>
    <row r="943" s="270" customFormat="1" ht="20.1" customHeight="1" spans="1:3">
      <c r="A943" s="299" t="s">
        <v>735</v>
      </c>
      <c r="B943" s="281"/>
      <c r="C943" s="276"/>
    </row>
    <row r="944" s="270" customFormat="1" ht="20.1" customHeight="1" spans="1:3">
      <c r="A944" s="299" t="s">
        <v>736</v>
      </c>
      <c r="B944" s="281"/>
      <c r="C944" s="276"/>
    </row>
    <row r="945" s="270" customFormat="1" ht="20.1" customHeight="1" spans="1:3">
      <c r="A945" s="299" t="s">
        <v>737</v>
      </c>
      <c r="B945" s="281"/>
      <c r="C945" s="276"/>
    </row>
    <row r="946" s="270" customFormat="1" ht="20.1" customHeight="1" spans="1:3">
      <c r="A946" s="299" t="s">
        <v>738</v>
      </c>
      <c r="B946" s="281"/>
      <c r="C946" s="276"/>
    </row>
    <row r="947" s="270" customFormat="1" ht="20.1" customHeight="1" spans="1:3">
      <c r="A947" s="299" t="s">
        <v>739</v>
      </c>
      <c r="B947" s="281"/>
      <c r="C947" s="276"/>
    </row>
    <row r="948" s="270" customFormat="1" ht="20.1" customHeight="1" spans="1:3">
      <c r="A948" s="299" t="s">
        <v>740</v>
      </c>
      <c r="B948" s="281"/>
      <c r="C948" s="276"/>
    </row>
    <row r="949" s="270" customFormat="1" ht="20.1" customHeight="1" spans="1:3">
      <c r="A949" s="299" t="s">
        <v>741</v>
      </c>
      <c r="B949" s="279">
        <f>SUM(B950:B958)</f>
        <v>0</v>
      </c>
      <c r="C949" s="276"/>
    </row>
    <row r="950" s="270" customFormat="1" ht="20.1" customHeight="1" spans="1:3">
      <c r="A950" s="299" t="s">
        <v>23</v>
      </c>
      <c r="B950" s="281"/>
      <c r="C950" s="276"/>
    </row>
    <row r="951" s="270" customFormat="1" ht="20.1" customHeight="1" spans="1:3">
      <c r="A951" s="299" t="s">
        <v>24</v>
      </c>
      <c r="B951" s="281"/>
      <c r="C951" s="276"/>
    </row>
    <row r="952" s="270" customFormat="1" ht="20.1" customHeight="1" spans="1:3">
      <c r="A952" s="299" t="s">
        <v>25</v>
      </c>
      <c r="B952" s="281"/>
      <c r="C952" s="276"/>
    </row>
    <row r="953" s="270" customFormat="1" ht="20.1" customHeight="1" spans="1:3">
      <c r="A953" s="299" t="s">
        <v>742</v>
      </c>
      <c r="B953" s="281"/>
      <c r="C953" s="276"/>
    </row>
    <row r="954" s="270" customFormat="1" ht="20.1" customHeight="1" spans="1:3">
      <c r="A954" s="299" t="s">
        <v>743</v>
      </c>
      <c r="B954" s="281"/>
      <c r="C954" s="276"/>
    </row>
    <row r="955" s="270" customFormat="1" ht="20.1" customHeight="1" spans="1:3">
      <c r="A955" s="299" t="s">
        <v>744</v>
      </c>
      <c r="B955" s="281"/>
      <c r="C955" s="276"/>
    </row>
    <row r="956" s="270" customFormat="1" ht="20.1" customHeight="1" spans="1:3">
      <c r="A956" s="299" t="s">
        <v>745</v>
      </c>
      <c r="B956" s="281"/>
      <c r="C956" s="276"/>
    </row>
    <row r="957" s="270" customFormat="1" ht="20.1" customHeight="1" spans="1:3">
      <c r="A957" s="299" t="s">
        <v>746</v>
      </c>
      <c r="B957" s="281"/>
      <c r="C957" s="276"/>
    </row>
    <row r="958" s="270" customFormat="1" ht="20.1" customHeight="1" spans="1:3">
      <c r="A958" s="299" t="s">
        <v>747</v>
      </c>
      <c r="B958" s="281"/>
      <c r="C958" s="276"/>
    </row>
    <row r="959" s="270" customFormat="1" ht="20.1" customHeight="1" spans="1:3">
      <c r="A959" s="299" t="s">
        <v>748</v>
      </c>
      <c r="B959" s="279">
        <f>SUM(B960:B963)</f>
        <v>473</v>
      </c>
      <c r="C959" s="276"/>
    </row>
    <row r="960" s="270" customFormat="1" ht="20.1" customHeight="1" spans="1:3">
      <c r="A960" s="299" t="s">
        <v>749</v>
      </c>
      <c r="B960" s="281">
        <v>473</v>
      </c>
      <c r="C960" s="276"/>
    </row>
    <row r="961" s="270" customFormat="1" ht="20.1" customHeight="1" spans="1:3">
      <c r="A961" s="299" t="s">
        <v>750</v>
      </c>
      <c r="B961" s="281"/>
      <c r="C961" s="276"/>
    </row>
    <row r="962" s="270" customFormat="1" ht="20.1" customHeight="1" spans="1:3">
      <c r="A962" s="299" t="s">
        <v>751</v>
      </c>
      <c r="B962" s="281"/>
      <c r="C962" s="276"/>
    </row>
    <row r="963" s="270" customFormat="1" ht="20.1" customHeight="1" spans="1:3">
      <c r="A963" s="299" t="s">
        <v>752</v>
      </c>
      <c r="B963" s="281"/>
      <c r="C963" s="276"/>
    </row>
    <row r="964" s="270" customFormat="1" ht="20.1" customHeight="1" spans="1:3">
      <c r="A964" s="299" t="s">
        <v>753</v>
      </c>
      <c r="B964" s="279">
        <f>SUM(B965:B970)</f>
        <v>0</v>
      </c>
      <c r="C964" s="276"/>
    </row>
    <row r="965" s="270" customFormat="1" ht="20.1" customHeight="1" spans="1:3">
      <c r="A965" s="299" t="s">
        <v>23</v>
      </c>
      <c r="B965" s="281"/>
      <c r="C965" s="276"/>
    </row>
    <row r="966" s="270" customFormat="1" ht="20.1" customHeight="1" spans="1:3">
      <c r="A966" s="299" t="s">
        <v>24</v>
      </c>
      <c r="B966" s="281"/>
      <c r="C966" s="276"/>
    </row>
    <row r="967" s="270" customFormat="1" ht="20.1" customHeight="1" spans="1:3">
      <c r="A967" s="299" t="s">
        <v>25</v>
      </c>
      <c r="B967" s="281"/>
      <c r="C967" s="276"/>
    </row>
    <row r="968" s="270" customFormat="1" ht="20.1" customHeight="1" spans="1:3">
      <c r="A968" s="299" t="s">
        <v>739</v>
      </c>
      <c r="B968" s="281"/>
      <c r="C968" s="276"/>
    </row>
    <row r="969" s="270" customFormat="1" ht="20.1" customHeight="1" spans="1:3">
      <c r="A969" s="299" t="s">
        <v>754</v>
      </c>
      <c r="B969" s="281"/>
      <c r="C969" s="276"/>
    </row>
    <row r="970" s="270" customFormat="1" ht="20.1" customHeight="1" spans="1:3">
      <c r="A970" s="299" t="s">
        <v>755</v>
      </c>
      <c r="B970" s="281"/>
      <c r="C970" s="276"/>
    </row>
    <row r="971" s="270" customFormat="1" ht="20.1" customHeight="1" spans="1:3">
      <c r="A971" s="299" t="s">
        <v>756</v>
      </c>
      <c r="B971" s="279">
        <f>SUM(B972:B975)</f>
        <v>0</v>
      </c>
      <c r="C971" s="276"/>
    </row>
    <row r="972" s="270" customFormat="1" ht="20.1" customHeight="1" spans="1:3">
      <c r="A972" s="299" t="s">
        <v>757</v>
      </c>
      <c r="B972" s="281"/>
      <c r="C972" s="276"/>
    </row>
    <row r="973" s="270" customFormat="1" ht="20.1" customHeight="1" spans="1:3">
      <c r="A973" s="299" t="s">
        <v>758</v>
      </c>
      <c r="B973" s="281"/>
      <c r="C973" s="276"/>
    </row>
    <row r="974" s="270" customFormat="1" ht="20.1" customHeight="1" spans="1:3">
      <c r="A974" s="299" t="s">
        <v>759</v>
      </c>
      <c r="B974" s="281"/>
      <c r="C974" s="276"/>
    </row>
    <row r="975" s="270" customFormat="1" ht="20.1" customHeight="1" spans="1:3">
      <c r="A975" s="299" t="s">
        <v>760</v>
      </c>
      <c r="B975" s="281"/>
      <c r="C975" s="276"/>
    </row>
    <row r="976" s="270" customFormat="1" ht="20.1" customHeight="1" spans="1:3">
      <c r="A976" s="299" t="s">
        <v>761</v>
      </c>
      <c r="B976" s="279">
        <f>SUM(B977:B978)</f>
        <v>0</v>
      </c>
      <c r="C976" s="276"/>
    </row>
    <row r="977" s="270" customFormat="1" ht="20.1" customHeight="1" spans="1:3">
      <c r="A977" s="299" t="s">
        <v>762</v>
      </c>
      <c r="B977" s="281"/>
      <c r="C977" s="276"/>
    </row>
    <row r="978" s="270" customFormat="1" ht="20.1" customHeight="1" spans="1:3">
      <c r="A978" s="299" t="s">
        <v>763</v>
      </c>
      <c r="B978" s="281"/>
      <c r="C978" s="276"/>
    </row>
    <row r="979" s="270" customFormat="1" ht="20.1" customHeight="1" spans="1:3">
      <c r="A979" s="299" t="s">
        <v>764</v>
      </c>
      <c r="B979" s="295">
        <f>SUM(B980,B990,B1006,B1011,B1025,B1032,B1039)</f>
        <v>883</v>
      </c>
      <c r="C979" s="276"/>
    </row>
    <row r="980" s="270" customFormat="1" ht="20.1" customHeight="1" spans="1:3">
      <c r="A980" s="299" t="s">
        <v>765</v>
      </c>
      <c r="B980" s="279">
        <f>SUM(B981:B989)</f>
        <v>0</v>
      </c>
      <c r="C980" s="276"/>
    </row>
    <row r="981" s="270" customFormat="1" ht="20.1" customHeight="1" spans="1:3">
      <c r="A981" s="299" t="s">
        <v>23</v>
      </c>
      <c r="B981" s="281"/>
      <c r="C981" s="276"/>
    </row>
    <row r="982" s="270" customFormat="1" ht="20.1" customHeight="1" spans="1:3">
      <c r="A982" s="299" t="s">
        <v>24</v>
      </c>
      <c r="B982" s="281"/>
      <c r="C982" s="276"/>
    </row>
    <row r="983" s="270" customFormat="1" ht="20.1" customHeight="1" spans="1:3">
      <c r="A983" s="299" t="s">
        <v>25</v>
      </c>
      <c r="B983" s="281"/>
      <c r="C983" s="276"/>
    </row>
    <row r="984" s="270" customFormat="1" ht="20.1" customHeight="1" spans="1:3">
      <c r="A984" s="299" t="s">
        <v>766</v>
      </c>
      <c r="B984" s="281"/>
      <c r="C984" s="276"/>
    </row>
    <row r="985" s="270" customFormat="1" ht="20.1" customHeight="1" spans="1:3">
      <c r="A985" s="299" t="s">
        <v>767</v>
      </c>
      <c r="B985" s="281"/>
      <c r="C985" s="276"/>
    </row>
    <row r="986" s="270" customFormat="1" ht="20.1" customHeight="1" spans="1:3">
      <c r="A986" s="299" t="s">
        <v>768</v>
      </c>
      <c r="B986" s="281"/>
      <c r="C986" s="276"/>
    </row>
    <row r="987" s="270" customFormat="1" ht="20.1" customHeight="1" spans="1:3">
      <c r="A987" s="299" t="s">
        <v>769</v>
      </c>
      <c r="B987" s="281"/>
      <c r="C987" s="276"/>
    </row>
    <row r="988" s="270" customFormat="1" ht="20.1" customHeight="1" spans="1:3">
      <c r="A988" s="299" t="s">
        <v>770</v>
      </c>
      <c r="B988" s="281"/>
      <c r="C988" s="276"/>
    </row>
    <row r="989" s="270" customFormat="1" ht="20.1" customHeight="1" spans="1:3">
      <c r="A989" s="299" t="s">
        <v>771</v>
      </c>
      <c r="B989" s="281"/>
      <c r="C989" s="276"/>
    </row>
    <row r="990" s="270" customFormat="1" ht="20.1" customHeight="1" spans="1:3">
      <c r="A990" s="299" t="s">
        <v>772</v>
      </c>
      <c r="B990" s="279">
        <f>SUM(B991:B1005)</f>
        <v>0</v>
      </c>
      <c r="C990" s="276"/>
    </row>
    <row r="991" s="270" customFormat="1" ht="20.1" customHeight="1" spans="1:3">
      <c r="A991" s="299" t="s">
        <v>23</v>
      </c>
      <c r="B991" s="281"/>
      <c r="C991" s="276"/>
    </row>
    <row r="992" s="270" customFormat="1" ht="20.1" customHeight="1" spans="1:3">
      <c r="A992" s="299" t="s">
        <v>24</v>
      </c>
      <c r="B992" s="281"/>
      <c r="C992" s="276"/>
    </row>
    <row r="993" s="270" customFormat="1" ht="20.1" customHeight="1" spans="1:3">
      <c r="A993" s="299" t="s">
        <v>25</v>
      </c>
      <c r="B993" s="281"/>
      <c r="C993" s="276"/>
    </row>
    <row r="994" s="270" customFormat="1" ht="20.1" customHeight="1" spans="1:3">
      <c r="A994" s="299" t="s">
        <v>773</v>
      </c>
      <c r="B994" s="281"/>
      <c r="C994" s="276"/>
    </row>
    <row r="995" s="270" customFormat="1" ht="20.1" customHeight="1" spans="1:3">
      <c r="A995" s="299" t="s">
        <v>774</v>
      </c>
      <c r="B995" s="281"/>
      <c r="C995" s="276"/>
    </row>
    <row r="996" s="270" customFormat="1" ht="20.1" customHeight="1" spans="1:3">
      <c r="A996" s="299" t="s">
        <v>775</v>
      </c>
      <c r="B996" s="281"/>
      <c r="C996" s="276"/>
    </row>
    <row r="997" s="270" customFormat="1" ht="20.1" customHeight="1" spans="1:3">
      <c r="A997" s="299" t="s">
        <v>776</v>
      </c>
      <c r="B997" s="281"/>
      <c r="C997" s="276"/>
    </row>
    <row r="998" s="270" customFormat="1" ht="20.1" customHeight="1" spans="1:3">
      <c r="A998" s="299" t="s">
        <v>777</v>
      </c>
      <c r="B998" s="281"/>
      <c r="C998" s="276"/>
    </row>
    <row r="999" s="270" customFormat="1" ht="20.1" customHeight="1" spans="1:3">
      <c r="A999" s="299" t="s">
        <v>778</v>
      </c>
      <c r="B999" s="281"/>
      <c r="C999" s="276"/>
    </row>
    <row r="1000" s="270" customFormat="1" ht="20.1" customHeight="1" spans="1:3">
      <c r="A1000" s="299" t="s">
        <v>779</v>
      </c>
      <c r="B1000" s="281"/>
      <c r="C1000" s="276"/>
    </row>
    <row r="1001" s="270" customFormat="1" ht="20.1" customHeight="1" spans="1:3">
      <c r="A1001" s="299" t="s">
        <v>780</v>
      </c>
      <c r="B1001" s="281"/>
      <c r="C1001" s="276"/>
    </row>
    <row r="1002" s="270" customFormat="1" ht="20.1" customHeight="1" spans="1:3">
      <c r="A1002" s="299" t="s">
        <v>781</v>
      </c>
      <c r="B1002" s="281"/>
      <c r="C1002" s="276"/>
    </row>
    <row r="1003" s="270" customFormat="1" ht="20.1" customHeight="1" spans="1:3">
      <c r="A1003" s="299" t="s">
        <v>782</v>
      </c>
      <c r="B1003" s="281"/>
      <c r="C1003" s="276"/>
    </row>
    <row r="1004" s="270" customFormat="1" ht="20.1" customHeight="1" spans="1:3">
      <c r="A1004" s="299" t="s">
        <v>783</v>
      </c>
      <c r="B1004" s="281"/>
      <c r="C1004" s="276"/>
    </row>
    <row r="1005" s="270" customFormat="1" ht="20.1" customHeight="1" spans="1:3">
      <c r="A1005" s="299" t="s">
        <v>784</v>
      </c>
      <c r="B1005" s="281"/>
      <c r="C1005" s="276"/>
    </row>
    <row r="1006" s="270" customFormat="1" ht="20.1" customHeight="1" spans="1:3">
      <c r="A1006" s="299" t="s">
        <v>785</v>
      </c>
      <c r="B1006" s="279">
        <f>SUM(B1007:B1010)</f>
        <v>0</v>
      </c>
      <c r="C1006" s="276"/>
    </row>
    <row r="1007" s="270" customFormat="1" ht="20.1" customHeight="1" spans="1:3">
      <c r="A1007" s="299" t="s">
        <v>23</v>
      </c>
      <c r="B1007" s="281"/>
      <c r="C1007" s="276"/>
    </row>
    <row r="1008" s="270" customFormat="1" ht="20.1" customHeight="1" spans="1:3">
      <c r="A1008" s="299" t="s">
        <v>24</v>
      </c>
      <c r="B1008" s="281"/>
      <c r="C1008" s="276"/>
    </row>
    <row r="1009" s="270" customFormat="1" ht="20.1" customHeight="1" spans="1:3">
      <c r="A1009" s="299" t="s">
        <v>25</v>
      </c>
      <c r="B1009" s="281"/>
      <c r="C1009" s="276"/>
    </row>
    <row r="1010" s="270" customFormat="1" ht="20.1" customHeight="1" spans="1:3">
      <c r="A1010" s="299" t="s">
        <v>786</v>
      </c>
      <c r="B1010" s="281"/>
      <c r="C1010" s="276"/>
    </row>
    <row r="1011" s="270" customFormat="1" ht="20.1" customHeight="1" spans="1:3">
      <c r="A1011" s="299" t="s">
        <v>787</v>
      </c>
      <c r="B1011" s="279">
        <f>SUM(B1012:B1024)</f>
        <v>589</v>
      </c>
      <c r="C1011" s="276"/>
    </row>
    <row r="1012" s="270" customFormat="1" ht="20.1" customHeight="1" spans="1:3">
      <c r="A1012" s="299" t="s">
        <v>23</v>
      </c>
      <c r="B1012" s="281">
        <v>184</v>
      </c>
      <c r="C1012" s="276"/>
    </row>
    <row r="1013" s="270" customFormat="1" ht="20.1" customHeight="1" spans="1:3">
      <c r="A1013" s="299" t="s">
        <v>24</v>
      </c>
      <c r="B1013" s="281">
        <v>255</v>
      </c>
      <c r="C1013" s="276"/>
    </row>
    <row r="1014" s="270" customFormat="1" ht="20.1" customHeight="1" spans="1:3">
      <c r="A1014" s="299" t="s">
        <v>25</v>
      </c>
      <c r="B1014" s="281"/>
      <c r="C1014" s="276"/>
    </row>
    <row r="1015" s="270" customFormat="1" ht="20.1" customHeight="1" spans="1:3">
      <c r="A1015" s="299" t="s">
        <v>788</v>
      </c>
      <c r="B1015" s="281"/>
      <c r="C1015" s="276"/>
    </row>
    <row r="1016" s="270" customFormat="1" ht="20.1" customHeight="1" spans="1:3">
      <c r="A1016" s="299" t="s">
        <v>789</v>
      </c>
      <c r="B1016" s="281"/>
      <c r="C1016" s="276"/>
    </row>
    <row r="1017" s="270" customFormat="1" ht="20.1" customHeight="1" spans="1:3">
      <c r="A1017" s="299" t="s">
        <v>790</v>
      </c>
      <c r="B1017" s="281"/>
      <c r="C1017" s="276"/>
    </row>
    <row r="1018" s="270" customFormat="1" ht="20.1" customHeight="1" spans="1:3">
      <c r="A1018" s="299" t="s">
        <v>791</v>
      </c>
      <c r="B1018" s="281"/>
      <c r="C1018" s="276"/>
    </row>
    <row r="1019" s="270" customFormat="1" ht="20.1" customHeight="1" spans="1:3">
      <c r="A1019" s="299" t="s">
        <v>792</v>
      </c>
      <c r="B1019" s="281"/>
      <c r="C1019" s="276"/>
    </row>
    <row r="1020" s="270" customFormat="1" ht="20.1" customHeight="1" spans="1:3">
      <c r="A1020" s="299" t="s">
        <v>793</v>
      </c>
      <c r="B1020" s="281"/>
      <c r="C1020" s="276"/>
    </row>
    <row r="1021" s="270" customFormat="1" ht="20.1" customHeight="1" spans="1:3">
      <c r="A1021" s="299" t="s">
        <v>794</v>
      </c>
      <c r="B1021" s="281"/>
      <c r="C1021" s="276"/>
    </row>
    <row r="1022" s="270" customFormat="1" ht="20.1" customHeight="1" spans="1:3">
      <c r="A1022" s="299" t="s">
        <v>739</v>
      </c>
      <c r="B1022" s="281"/>
      <c r="C1022" s="276"/>
    </row>
    <row r="1023" s="270" customFormat="1" ht="20.1" customHeight="1" spans="1:3">
      <c r="A1023" s="299" t="s">
        <v>795</v>
      </c>
      <c r="B1023" s="281"/>
      <c r="C1023" s="276"/>
    </row>
    <row r="1024" s="270" customFormat="1" ht="20.1" customHeight="1" spans="1:3">
      <c r="A1024" s="299" t="s">
        <v>796</v>
      </c>
      <c r="B1024" s="281">
        <v>150</v>
      </c>
      <c r="C1024" s="276"/>
    </row>
    <row r="1025" s="270" customFormat="1" ht="20.1" customHeight="1" spans="1:3">
      <c r="A1025" s="299" t="s">
        <v>797</v>
      </c>
      <c r="B1025" s="279">
        <f>SUM(B1026:B1031)</f>
        <v>0</v>
      </c>
      <c r="C1025" s="276"/>
    </row>
    <row r="1026" s="270" customFormat="1" ht="20.1" customHeight="1" spans="1:3">
      <c r="A1026" s="299" t="s">
        <v>23</v>
      </c>
      <c r="B1026" s="281"/>
      <c r="C1026" s="276"/>
    </row>
    <row r="1027" s="270" customFormat="1" ht="20.1" customHeight="1" spans="1:3">
      <c r="A1027" s="299" t="s">
        <v>24</v>
      </c>
      <c r="B1027" s="281"/>
      <c r="C1027" s="276"/>
    </row>
    <row r="1028" s="270" customFormat="1" ht="20.1" customHeight="1" spans="1:3">
      <c r="A1028" s="299" t="s">
        <v>25</v>
      </c>
      <c r="B1028" s="281"/>
      <c r="C1028" s="276"/>
    </row>
    <row r="1029" s="270" customFormat="1" ht="20.1" customHeight="1" spans="1:3">
      <c r="A1029" s="299" t="s">
        <v>798</v>
      </c>
      <c r="B1029" s="281"/>
      <c r="C1029" s="276"/>
    </row>
    <row r="1030" s="270" customFormat="1" ht="20.1" customHeight="1" spans="1:3">
      <c r="A1030" s="299" t="s">
        <v>799</v>
      </c>
      <c r="B1030" s="281"/>
      <c r="C1030" s="276"/>
    </row>
    <row r="1031" s="270" customFormat="1" ht="20.1" customHeight="1" spans="1:3">
      <c r="A1031" s="299" t="s">
        <v>800</v>
      </c>
      <c r="B1031" s="281"/>
      <c r="C1031" s="276"/>
    </row>
    <row r="1032" s="270" customFormat="1" ht="20.1" customHeight="1" spans="1:3">
      <c r="A1032" s="299" t="s">
        <v>801</v>
      </c>
      <c r="B1032" s="279">
        <f>SUM(B1033:B1038)</f>
        <v>294</v>
      </c>
      <c r="C1032" s="276"/>
    </row>
    <row r="1033" s="270" customFormat="1" ht="20.1" customHeight="1" spans="1:3">
      <c r="A1033" s="299" t="s">
        <v>23</v>
      </c>
      <c r="B1033" s="281">
        <v>179</v>
      </c>
      <c r="C1033" s="276"/>
    </row>
    <row r="1034" s="270" customFormat="1" ht="20.1" customHeight="1" spans="1:3">
      <c r="A1034" s="299" t="s">
        <v>24</v>
      </c>
      <c r="B1034" s="281">
        <v>115</v>
      </c>
      <c r="C1034" s="276"/>
    </row>
    <row r="1035" s="270" customFormat="1" ht="20.1" customHeight="1" spans="1:3">
      <c r="A1035" s="299" t="s">
        <v>25</v>
      </c>
      <c r="B1035" s="281"/>
      <c r="C1035" s="276"/>
    </row>
    <row r="1036" s="270" customFormat="1" ht="20.1" customHeight="1" spans="1:3">
      <c r="A1036" s="299" t="s">
        <v>802</v>
      </c>
      <c r="B1036" s="281"/>
      <c r="C1036" s="276"/>
    </row>
    <row r="1037" s="270" customFormat="1" ht="20.1" customHeight="1" spans="1:3">
      <c r="A1037" s="299" t="s">
        <v>803</v>
      </c>
      <c r="B1037" s="281"/>
      <c r="C1037" s="276"/>
    </row>
    <row r="1038" s="270" customFormat="1" ht="20.1" customHeight="1" spans="1:3">
      <c r="A1038" s="299" t="s">
        <v>804</v>
      </c>
      <c r="B1038" s="281"/>
      <c r="C1038" s="276"/>
    </row>
    <row r="1039" s="270" customFormat="1" ht="20.1" customHeight="1" spans="1:3">
      <c r="A1039" s="299" t="s">
        <v>805</v>
      </c>
      <c r="B1039" s="279">
        <f>SUM(B1040:B1044)</f>
        <v>0</v>
      </c>
      <c r="C1039" s="276"/>
    </row>
    <row r="1040" s="270" customFormat="1" ht="20.1" customHeight="1" spans="1:3">
      <c r="A1040" s="299" t="s">
        <v>806</v>
      </c>
      <c r="B1040" s="281"/>
      <c r="C1040" s="276"/>
    </row>
    <row r="1041" s="270" customFormat="1" ht="20.1" customHeight="1" spans="1:3">
      <c r="A1041" s="299" t="s">
        <v>807</v>
      </c>
      <c r="B1041" s="281"/>
      <c r="C1041" s="276"/>
    </row>
    <row r="1042" s="270" customFormat="1" ht="20.1" customHeight="1" spans="1:3">
      <c r="A1042" s="299" t="s">
        <v>808</v>
      </c>
      <c r="B1042" s="281"/>
      <c r="C1042" s="276"/>
    </row>
    <row r="1043" s="270" customFormat="1" ht="20.1" customHeight="1" spans="1:3">
      <c r="A1043" s="299" t="s">
        <v>809</v>
      </c>
      <c r="B1043" s="281"/>
      <c r="C1043" s="276"/>
    </row>
    <row r="1044" s="270" customFormat="1" ht="20.1" customHeight="1" spans="1:3">
      <c r="A1044" s="299" t="s">
        <v>810</v>
      </c>
      <c r="B1044" s="281"/>
      <c r="C1044" s="276"/>
    </row>
    <row r="1045" s="270" customFormat="1" ht="20.1" customHeight="1" spans="1:3">
      <c r="A1045" s="299" t="s">
        <v>811</v>
      </c>
      <c r="B1045" s="295">
        <f>SUM(B1046,B1056,B1062)</f>
        <v>263</v>
      </c>
      <c r="C1045" s="276"/>
    </row>
    <row r="1046" s="270" customFormat="1" ht="20.1" customHeight="1" spans="1:3">
      <c r="A1046" s="299" t="s">
        <v>812</v>
      </c>
      <c r="B1046" s="279">
        <f>SUM(B1047:B1055)</f>
        <v>263</v>
      </c>
      <c r="C1046" s="276"/>
    </row>
    <row r="1047" s="270" customFormat="1" ht="20.1" customHeight="1" spans="1:3">
      <c r="A1047" s="299" t="s">
        <v>23</v>
      </c>
      <c r="B1047" s="281">
        <v>98</v>
      </c>
      <c r="C1047" s="276"/>
    </row>
    <row r="1048" s="270" customFormat="1" ht="20.1" customHeight="1" spans="1:3">
      <c r="A1048" s="299" t="s">
        <v>24</v>
      </c>
      <c r="B1048" s="281">
        <v>165</v>
      </c>
      <c r="C1048" s="276"/>
    </row>
    <row r="1049" s="270" customFormat="1" ht="20.1" customHeight="1" spans="1:3">
      <c r="A1049" s="299" t="s">
        <v>25</v>
      </c>
      <c r="B1049" s="281"/>
      <c r="C1049" s="276"/>
    </row>
    <row r="1050" s="270" customFormat="1" ht="20.1" customHeight="1" spans="1:3">
      <c r="A1050" s="299" t="s">
        <v>813</v>
      </c>
      <c r="B1050" s="281"/>
      <c r="C1050" s="276"/>
    </row>
    <row r="1051" s="270" customFormat="1" ht="20.1" customHeight="1" spans="1:3">
      <c r="A1051" s="299" t="s">
        <v>814</v>
      </c>
      <c r="B1051" s="281"/>
      <c r="C1051" s="276"/>
    </row>
    <row r="1052" s="270" customFormat="1" ht="20.1" customHeight="1" spans="1:3">
      <c r="A1052" s="299" t="s">
        <v>815</v>
      </c>
      <c r="B1052" s="281"/>
      <c r="C1052" s="276"/>
    </row>
    <row r="1053" s="270" customFormat="1" ht="20.1" customHeight="1" spans="1:3">
      <c r="A1053" s="299" t="s">
        <v>816</v>
      </c>
      <c r="B1053" s="281"/>
      <c r="C1053" s="276"/>
    </row>
    <row r="1054" s="270" customFormat="1" ht="20.1" customHeight="1" spans="1:3">
      <c r="A1054" s="299" t="s">
        <v>32</v>
      </c>
      <c r="B1054" s="281"/>
      <c r="C1054" s="276"/>
    </row>
    <row r="1055" s="270" customFormat="1" ht="20.1" customHeight="1" spans="1:3">
      <c r="A1055" s="299" t="s">
        <v>817</v>
      </c>
      <c r="B1055" s="281"/>
      <c r="C1055" s="276"/>
    </row>
    <row r="1056" s="270" customFormat="1" ht="20.1" customHeight="1" spans="1:3">
      <c r="A1056" s="299" t="s">
        <v>818</v>
      </c>
      <c r="B1056" s="279">
        <f>SUM(B1057:B1061)</f>
        <v>0</v>
      </c>
      <c r="C1056" s="276"/>
    </row>
    <row r="1057" s="270" customFormat="1" ht="20.1" customHeight="1" spans="1:3">
      <c r="A1057" s="299" t="s">
        <v>23</v>
      </c>
      <c r="B1057" s="281"/>
      <c r="C1057" s="276"/>
    </row>
    <row r="1058" s="270" customFormat="1" ht="20.1" customHeight="1" spans="1:3">
      <c r="A1058" s="299" t="s">
        <v>24</v>
      </c>
      <c r="B1058" s="281"/>
      <c r="C1058" s="276"/>
    </row>
    <row r="1059" s="270" customFormat="1" ht="20.1" customHeight="1" spans="1:3">
      <c r="A1059" s="299" t="s">
        <v>25</v>
      </c>
      <c r="B1059" s="281"/>
      <c r="C1059" s="276"/>
    </row>
    <row r="1060" s="270" customFormat="1" ht="20.1" customHeight="1" spans="1:3">
      <c r="A1060" s="299" t="s">
        <v>819</v>
      </c>
      <c r="B1060" s="281"/>
      <c r="C1060" s="276"/>
    </row>
    <row r="1061" s="270" customFormat="1" ht="20.1" customHeight="1" spans="1:3">
      <c r="A1061" s="299" t="s">
        <v>820</v>
      </c>
      <c r="B1061" s="281"/>
      <c r="C1061" s="276"/>
    </row>
    <row r="1062" s="270" customFormat="1" ht="20.1" customHeight="1" spans="1:3">
      <c r="A1062" s="300" t="s">
        <v>821</v>
      </c>
      <c r="B1062" s="279">
        <f>SUM(B1063:B1064)</f>
        <v>0</v>
      </c>
      <c r="C1062" s="276"/>
    </row>
    <row r="1063" s="270" customFormat="1" ht="20.1" customHeight="1" spans="1:3">
      <c r="A1063" s="300" t="s">
        <v>822</v>
      </c>
      <c r="B1063" s="281"/>
      <c r="C1063" s="276"/>
    </row>
    <row r="1064" s="270" customFormat="1" ht="20.1" customHeight="1" spans="1:3">
      <c r="A1064" s="300" t="s">
        <v>823</v>
      </c>
      <c r="B1064" s="301"/>
      <c r="C1064" s="276"/>
    </row>
    <row r="1065" s="270" customFormat="1" ht="20.1" customHeight="1" spans="1:3">
      <c r="A1065" s="299" t="s">
        <v>824</v>
      </c>
      <c r="B1065" s="295">
        <f>SUM(B1066,B1073,B1079)</f>
        <v>0</v>
      </c>
      <c r="C1065" s="276"/>
    </row>
    <row r="1066" s="270" customFormat="1" ht="20.1" customHeight="1" spans="1:3">
      <c r="A1066" s="299" t="s">
        <v>825</v>
      </c>
      <c r="B1066" s="279">
        <f>SUM(B1067:B1072)</f>
        <v>0</v>
      </c>
      <c r="C1066" s="276"/>
    </row>
    <row r="1067" s="270" customFormat="1" ht="20.1" customHeight="1" spans="1:3">
      <c r="A1067" s="299" t="s">
        <v>23</v>
      </c>
      <c r="B1067" s="281"/>
      <c r="C1067" s="276"/>
    </row>
    <row r="1068" s="270" customFormat="1" ht="20.1" customHeight="1" spans="1:3">
      <c r="A1068" s="299" t="s">
        <v>24</v>
      </c>
      <c r="B1068" s="281"/>
      <c r="C1068" s="276"/>
    </row>
    <row r="1069" s="270" customFormat="1" ht="20.1" customHeight="1" spans="1:3">
      <c r="A1069" s="299" t="s">
        <v>25</v>
      </c>
      <c r="B1069" s="281"/>
      <c r="C1069" s="276"/>
    </row>
    <row r="1070" s="270" customFormat="1" ht="20.1" customHeight="1" spans="1:3">
      <c r="A1070" s="299" t="s">
        <v>826</v>
      </c>
      <c r="B1070" s="281"/>
      <c r="C1070" s="276"/>
    </row>
    <row r="1071" s="270" customFormat="1" ht="20.1" customHeight="1" spans="1:3">
      <c r="A1071" s="299" t="s">
        <v>32</v>
      </c>
      <c r="B1071" s="281"/>
      <c r="C1071" s="276"/>
    </row>
    <row r="1072" s="270" customFormat="1" ht="20.1" customHeight="1" spans="1:3">
      <c r="A1072" s="299" t="s">
        <v>827</v>
      </c>
      <c r="B1072" s="281"/>
      <c r="C1072" s="276"/>
    </row>
    <row r="1073" s="270" customFormat="1" ht="20.1" customHeight="1" spans="1:3">
      <c r="A1073" s="299" t="s">
        <v>828</v>
      </c>
      <c r="B1073" s="279">
        <f>SUM(B1074:B1078)</f>
        <v>0</v>
      </c>
      <c r="C1073" s="276"/>
    </row>
    <row r="1074" s="270" customFormat="1" ht="20.1" customHeight="1" spans="1:3">
      <c r="A1074" s="299" t="s">
        <v>829</v>
      </c>
      <c r="B1074" s="281"/>
      <c r="C1074" s="276"/>
    </row>
    <row r="1075" s="270" customFormat="1" ht="20.1" customHeight="1" spans="1:3">
      <c r="A1075" s="270" t="s">
        <v>830</v>
      </c>
      <c r="B1075" s="281"/>
      <c r="C1075" s="276"/>
    </row>
    <row r="1076" s="270" customFormat="1" ht="20.1" customHeight="1" spans="1:3">
      <c r="A1076" s="299" t="s">
        <v>831</v>
      </c>
      <c r="B1076" s="281"/>
      <c r="C1076" s="276"/>
    </row>
    <row r="1077" s="270" customFormat="1" ht="20.1" customHeight="1" spans="1:3">
      <c r="A1077" s="299" t="s">
        <v>832</v>
      </c>
      <c r="B1077" s="281"/>
      <c r="C1077" s="276"/>
    </row>
    <row r="1078" s="270" customFormat="1" ht="20.1" customHeight="1" spans="1:3">
      <c r="A1078" s="299" t="s">
        <v>833</v>
      </c>
      <c r="B1078" s="281"/>
      <c r="C1078" s="276"/>
    </row>
    <row r="1079" s="270" customFormat="1" ht="20.1" customHeight="1" spans="1:3">
      <c r="A1079" s="299" t="s">
        <v>834</v>
      </c>
      <c r="B1079" s="281"/>
      <c r="C1079" s="276"/>
    </row>
    <row r="1080" s="270" customFormat="1" ht="20.1" customHeight="1" spans="1:3">
      <c r="A1080" s="299" t="s">
        <v>835</v>
      </c>
      <c r="B1080" s="295">
        <f>SUM(B1081:B1089)</f>
        <v>0</v>
      </c>
      <c r="C1080" s="276"/>
    </row>
    <row r="1081" s="270" customFormat="1" ht="20.1" customHeight="1" spans="1:3">
      <c r="A1081" s="299" t="s">
        <v>836</v>
      </c>
      <c r="B1081" s="281"/>
      <c r="C1081" s="276"/>
    </row>
    <row r="1082" s="270" customFormat="1" ht="20.1" customHeight="1" spans="1:3">
      <c r="A1082" s="299" t="s">
        <v>837</v>
      </c>
      <c r="B1082" s="281"/>
      <c r="C1082" s="276"/>
    </row>
    <row r="1083" s="270" customFormat="1" ht="20.1" customHeight="1" spans="1:3">
      <c r="A1083" s="299" t="s">
        <v>838</v>
      </c>
      <c r="B1083" s="281"/>
      <c r="C1083" s="276"/>
    </row>
    <row r="1084" s="270" customFormat="1" ht="20.1" customHeight="1" spans="1:3">
      <c r="A1084" s="299" t="s">
        <v>839</v>
      </c>
      <c r="B1084" s="281"/>
      <c r="C1084" s="276"/>
    </row>
    <row r="1085" s="270" customFormat="1" ht="20.1" customHeight="1" spans="1:3">
      <c r="A1085" s="299" t="s">
        <v>840</v>
      </c>
      <c r="B1085" s="281"/>
      <c r="C1085" s="276"/>
    </row>
    <row r="1086" s="270" customFormat="1" ht="20.1" customHeight="1" spans="1:3">
      <c r="A1086" s="299" t="s">
        <v>841</v>
      </c>
      <c r="B1086" s="281"/>
      <c r="C1086" s="276"/>
    </row>
    <row r="1087" s="270" customFormat="1" ht="20.1" customHeight="1" spans="1:3">
      <c r="A1087" s="299" t="s">
        <v>842</v>
      </c>
      <c r="B1087" s="281"/>
      <c r="C1087" s="276"/>
    </row>
    <row r="1088" s="270" customFormat="1" ht="20.1" customHeight="1" spans="1:3">
      <c r="A1088" s="299" t="s">
        <v>843</v>
      </c>
      <c r="B1088" s="281"/>
      <c r="C1088" s="276"/>
    </row>
    <row r="1089" s="270" customFormat="1" ht="20.1" customHeight="1" spans="1:3">
      <c r="A1089" s="299" t="s">
        <v>844</v>
      </c>
      <c r="B1089" s="281"/>
      <c r="C1089" s="276"/>
    </row>
    <row r="1090" s="270" customFormat="1" ht="20.1" customHeight="1" spans="1:3">
      <c r="A1090" s="299" t="s">
        <v>845</v>
      </c>
      <c r="B1090" s="295">
        <f>SUM(B1091,B1118,B1133)</f>
        <v>1884</v>
      </c>
      <c r="C1090" s="276"/>
    </row>
    <row r="1091" s="270" customFormat="1" ht="20.1" customHeight="1" spans="1:3">
      <c r="A1091" s="299" t="s">
        <v>846</v>
      </c>
      <c r="B1091" s="279">
        <f>SUM(B1092:B1117)</f>
        <v>1804</v>
      </c>
      <c r="C1091" s="276"/>
    </row>
    <row r="1092" s="270" customFormat="1" ht="20.1" customHeight="1" spans="1:3">
      <c r="A1092" s="299" t="s">
        <v>23</v>
      </c>
      <c r="B1092" s="281">
        <v>499</v>
      </c>
      <c r="C1092" s="276"/>
    </row>
    <row r="1093" s="270" customFormat="1" ht="20.1" customHeight="1" spans="1:3">
      <c r="A1093" s="299" t="s">
        <v>24</v>
      </c>
      <c r="B1093" s="281">
        <v>130</v>
      </c>
      <c r="C1093" s="276"/>
    </row>
    <row r="1094" s="270" customFormat="1" ht="20.1" customHeight="1" spans="1:3">
      <c r="A1094" s="299" t="s">
        <v>25</v>
      </c>
      <c r="B1094" s="281"/>
      <c r="C1094" s="276"/>
    </row>
    <row r="1095" s="270" customFormat="1" ht="20.1" customHeight="1" spans="1:3">
      <c r="A1095" s="299" t="s">
        <v>847</v>
      </c>
      <c r="B1095" s="281">
        <v>350</v>
      </c>
      <c r="C1095" s="276"/>
    </row>
    <row r="1096" s="270" customFormat="1" ht="20.1" customHeight="1" spans="1:3">
      <c r="A1096" s="299" t="s">
        <v>848</v>
      </c>
      <c r="B1096" s="281">
        <v>175</v>
      </c>
      <c r="C1096" s="276"/>
    </row>
    <row r="1097" s="270" customFormat="1" ht="20.1" customHeight="1" spans="1:3">
      <c r="A1097" s="299" t="s">
        <v>849</v>
      </c>
      <c r="B1097" s="281"/>
      <c r="C1097" s="276"/>
    </row>
    <row r="1098" s="270" customFormat="1" ht="20.1" customHeight="1" spans="1:3">
      <c r="A1098" s="299" t="s">
        <v>850</v>
      </c>
      <c r="B1098" s="281"/>
      <c r="C1098" s="276"/>
    </row>
    <row r="1099" s="270" customFormat="1" ht="20.1" customHeight="1" spans="1:3">
      <c r="A1099" s="299" t="s">
        <v>851</v>
      </c>
      <c r="B1099" s="281"/>
      <c r="C1099" s="276"/>
    </row>
    <row r="1100" s="270" customFormat="1" ht="20.1" customHeight="1" spans="1:3">
      <c r="A1100" s="299" t="s">
        <v>852</v>
      </c>
      <c r="B1100" s="281"/>
      <c r="C1100" s="276"/>
    </row>
    <row r="1101" s="270" customFormat="1" ht="20.1" customHeight="1" spans="1:3">
      <c r="A1101" s="299" t="s">
        <v>853</v>
      </c>
      <c r="B1101" s="281"/>
      <c r="C1101" s="276"/>
    </row>
    <row r="1102" s="270" customFormat="1" ht="20.1" customHeight="1" spans="1:3">
      <c r="A1102" s="299" t="s">
        <v>854</v>
      </c>
      <c r="B1102" s="281"/>
      <c r="C1102" s="276"/>
    </row>
    <row r="1103" s="270" customFormat="1" ht="20.1" customHeight="1" spans="1:3">
      <c r="A1103" s="299" t="s">
        <v>855</v>
      </c>
      <c r="B1103" s="281"/>
      <c r="C1103" s="276"/>
    </row>
    <row r="1104" s="270" customFormat="1" ht="20.1" customHeight="1" spans="1:3">
      <c r="A1104" s="299" t="s">
        <v>856</v>
      </c>
      <c r="B1104" s="281"/>
      <c r="C1104" s="276"/>
    </row>
    <row r="1105" s="270" customFormat="1" ht="20.1" customHeight="1" spans="1:3">
      <c r="A1105" s="299" t="s">
        <v>857</v>
      </c>
      <c r="B1105" s="281"/>
      <c r="C1105" s="276"/>
    </row>
    <row r="1106" s="270" customFormat="1" ht="20.1" customHeight="1" spans="1:3">
      <c r="A1106" s="299" t="s">
        <v>858</v>
      </c>
      <c r="B1106" s="281"/>
      <c r="C1106" s="276"/>
    </row>
    <row r="1107" s="270" customFormat="1" ht="20.1" customHeight="1" spans="1:3">
      <c r="A1107" s="299" t="s">
        <v>859</v>
      </c>
      <c r="B1107" s="281"/>
      <c r="C1107" s="276"/>
    </row>
    <row r="1108" s="270" customFormat="1" ht="20.1" customHeight="1" spans="1:3">
      <c r="A1108" s="299" t="s">
        <v>860</v>
      </c>
      <c r="B1108" s="281"/>
      <c r="C1108" s="276"/>
    </row>
    <row r="1109" s="270" customFormat="1" ht="20.1" customHeight="1" spans="1:3">
      <c r="A1109" s="299" t="s">
        <v>861</v>
      </c>
      <c r="B1109" s="281"/>
      <c r="C1109" s="276"/>
    </row>
    <row r="1110" s="270" customFormat="1" ht="20.1" customHeight="1" spans="1:3">
      <c r="A1110" s="299" t="s">
        <v>862</v>
      </c>
      <c r="B1110" s="281"/>
      <c r="C1110" s="276"/>
    </row>
    <row r="1111" s="270" customFormat="1" ht="20.1" customHeight="1" spans="1:3">
      <c r="A1111" s="299" t="s">
        <v>863</v>
      </c>
      <c r="B1111" s="281"/>
      <c r="C1111" s="276"/>
    </row>
    <row r="1112" s="270" customFormat="1" ht="20.1" customHeight="1" spans="1:3">
      <c r="A1112" s="299" t="s">
        <v>864</v>
      </c>
      <c r="B1112" s="281"/>
      <c r="C1112" s="276"/>
    </row>
    <row r="1113" s="270" customFormat="1" ht="20.1" customHeight="1" spans="1:3">
      <c r="A1113" s="299" t="s">
        <v>865</v>
      </c>
      <c r="B1113" s="281"/>
      <c r="C1113" s="276"/>
    </row>
    <row r="1114" s="270" customFormat="1" ht="20.1" customHeight="1" spans="1:3">
      <c r="A1114" s="299" t="s">
        <v>866</v>
      </c>
      <c r="B1114" s="281"/>
      <c r="C1114" s="276"/>
    </row>
    <row r="1115" s="270" customFormat="1" ht="20.1" customHeight="1" spans="1:3">
      <c r="A1115" s="299" t="s">
        <v>867</v>
      </c>
      <c r="B1115" s="281"/>
      <c r="C1115" s="276"/>
    </row>
    <row r="1116" s="270" customFormat="1" ht="20.1" customHeight="1" spans="1:3">
      <c r="A1116" s="299" t="s">
        <v>32</v>
      </c>
      <c r="B1116" s="281"/>
      <c r="C1116" s="276"/>
    </row>
    <row r="1117" s="270" customFormat="1" ht="20.1" customHeight="1" spans="1:3">
      <c r="A1117" s="299" t="s">
        <v>868</v>
      </c>
      <c r="B1117" s="281">
        <v>650</v>
      </c>
      <c r="C1117" s="276"/>
    </row>
    <row r="1118" s="270" customFormat="1" ht="20.1" customHeight="1" spans="1:3">
      <c r="A1118" s="299" t="s">
        <v>869</v>
      </c>
      <c r="B1118" s="279">
        <f>SUM(B1119:B1132)</f>
        <v>80</v>
      </c>
      <c r="C1118" s="276"/>
    </row>
    <row r="1119" s="270" customFormat="1" ht="20.1" customHeight="1" spans="1:3">
      <c r="A1119" s="299" t="s">
        <v>23</v>
      </c>
      <c r="B1119" s="281"/>
      <c r="C1119" s="276"/>
    </row>
    <row r="1120" s="270" customFormat="1" ht="20.1" customHeight="1" spans="1:3">
      <c r="A1120" s="299" t="s">
        <v>24</v>
      </c>
      <c r="B1120" s="281"/>
      <c r="C1120" s="276"/>
    </row>
    <row r="1121" s="270" customFormat="1" ht="20.1" customHeight="1" spans="1:3">
      <c r="A1121" s="299" t="s">
        <v>25</v>
      </c>
      <c r="B1121" s="281"/>
      <c r="C1121" s="276"/>
    </row>
    <row r="1122" s="270" customFormat="1" ht="20.1" customHeight="1" spans="1:3">
      <c r="A1122" s="299" t="s">
        <v>870</v>
      </c>
      <c r="B1122" s="281"/>
      <c r="C1122" s="276"/>
    </row>
    <row r="1123" s="270" customFormat="1" ht="20.1" customHeight="1" spans="1:3">
      <c r="A1123" s="299" t="s">
        <v>871</v>
      </c>
      <c r="B1123" s="281"/>
      <c r="C1123" s="276"/>
    </row>
    <row r="1124" s="270" customFormat="1" ht="20.1" customHeight="1" spans="1:3">
      <c r="A1124" s="299" t="s">
        <v>872</v>
      </c>
      <c r="B1124" s="281"/>
      <c r="C1124" s="276"/>
    </row>
    <row r="1125" s="270" customFormat="1" ht="20.1" customHeight="1" spans="1:3">
      <c r="A1125" s="299" t="s">
        <v>873</v>
      </c>
      <c r="B1125" s="281"/>
      <c r="C1125" s="276"/>
    </row>
    <row r="1126" s="270" customFormat="1" ht="20.1" customHeight="1" spans="1:3">
      <c r="A1126" s="299" t="s">
        <v>874</v>
      </c>
      <c r="B1126" s="281">
        <v>80</v>
      </c>
      <c r="C1126" s="276"/>
    </row>
    <row r="1127" s="270" customFormat="1" ht="20.1" customHeight="1" spans="1:3">
      <c r="A1127" s="299" t="s">
        <v>875</v>
      </c>
      <c r="B1127" s="281"/>
      <c r="C1127" s="276"/>
    </row>
    <row r="1128" s="270" customFormat="1" ht="20.1" customHeight="1" spans="1:3">
      <c r="A1128" s="299" t="s">
        <v>876</v>
      </c>
      <c r="B1128" s="281"/>
      <c r="C1128" s="276"/>
    </row>
    <row r="1129" s="270" customFormat="1" ht="20.1" customHeight="1" spans="1:3">
      <c r="A1129" s="299" t="s">
        <v>877</v>
      </c>
      <c r="B1129" s="281"/>
      <c r="C1129" s="276"/>
    </row>
    <row r="1130" s="270" customFormat="1" ht="20.1" customHeight="1" spans="1:3">
      <c r="A1130" s="299" t="s">
        <v>878</v>
      </c>
      <c r="B1130" s="281"/>
      <c r="C1130" s="276"/>
    </row>
    <row r="1131" s="270" customFormat="1" ht="20.1" customHeight="1" spans="1:3">
      <c r="A1131" s="299" t="s">
        <v>879</v>
      </c>
      <c r="B1131" s="281"/>
      <c r="C1131" s="276"/>
    </row>
    <row r="1132" s="270" customFormat="1" ht="20.1" customHeight="1" spans="1:3">
      <c r="A1132" s="299" t="s">
        <v>880</v>
      </c>
      <c r="B1132" s="281"/>
      <c r="C1132" s="276"/>
    </row>
    <row r="1133" s="270" customFormat="1" ht="20.1" customHeight="1" spans="1:3">
      <c r="A1133" s="299" t="s">
        <v>881</v>
      </c>
      <c r="B1133" s="281"/>
      <c r="C1133" s="276"/>
    </row>
    <row r="1134" s="270" customFormat="1" ht="20.1" customHeight="1" spans="1:3">
      <c r="A1134" s="299" t="s">
        <v>882</v>
      </c>
      <c r="B1134" s="295">
        <f>SUM(B1135,B1146,B1150)</f>
        <v>6439</v>
      </c>
      <c r="C1134" s="276"/>
    </row>
    <row r="1135" s="270" customFormat="1" ht="20.1" customHeight="1" spans="1:3">
      <c r="A1135" s="299" t="s">
        <v>883</v>
      </c>
      <c r="B1135" s="279">
        <f>SUM(B1136:B1145)</f>
        <v>1018</v>
      </c>
      <c r="C1135" s="276"/>
    </row>
    <row r="1136" s="270" customFormat="1" ht="20.1" customHeight="1" spans="1:3">
      <c r="A1136" s="299" t="s">
        <v>884</v>
      </c>
      <c r="B1136" s="281"/>
      <c r="C1136" s="276"/>
    </row>
    <row r="1137" s="270" customFormat="1" ht="20.1" customHeight="1" spans="1:3">
      <c r="A1137" s="299" t="s">
        <v>885</v>
      </c>
      <c r="B1137" s="281"/>
      <c r="C1137" s="276"/>
    </row>
    <row r="1138" s="270" customFormat="1" ht="20.1" customHeight="1" spans="1:3">
      <c r="A1138" s="299" t="s">
        <v>886</v>
      </c>
      <c r="B1138" s="281">
        <v>1018</v>
      </c>
      <c r="C1138" s="276"/>
    </row>
    <row r="1139" s="270" customFormat="1" ht="20.1" customHeight="1" spans="1:3">
      <c r="A1139" s="299" t="s">
        <v>887</v>
      </c>
      <c r="B1139" s="281"/>
      <c r="C1139" s="276"/>
    </row>
    <row r="1140" s="270" customFormat="1" ht="20.1" customHeight="1" spans="1:3">
      <c r="A1140" s="299" t="s">
        <v>888</v>
      </c>
      <c r="B1140" s="281"/>
      <c r="C1140" s="276"/>
    </row>
    <row r="1141" s="270" customFormat="1" ht="20.1" customHeight="1" spans="1:3">
      <c r="A1141" s="299" t="s">
        <v>889</v>
      </c>
      <c r="B1141" s="281"/>
      <c r="C1141" s="276"/>
    </row>
    <row r="1142" s="270" customFormat="1" ht="20.1" customHeight="1" spans="1:3">
      <c r="A1142" s="299" t="s">
        <v>890</v>
      </c>
      <c r="B1142" s="281"/>
      <c r="C1142" s="276"/>
    </row>
    <row r="1143" s="270" customFormat="1" ht="20.1" customHeight="1" spans="1:3">
      <c r="A1143" s="299" t="s">
        <v>891</v>
      </c>
      <c r="B1143" s="281"/>
      <c r="C1143" s="276"/>
    </row>
    <row r="1144" s="270" customFormat="1" ht="20.1" customHeight="1" spans="1:3">
      <c r="A1144" s="299" t="s">
        <v>892</v>
      </c>
      <c r="B1144" s="281"/>
      <c r="C1144" s="276"/>
    </row>
    <row r="1145" s="270" customFormat="1" ht="20.1" customHeight="1" spans="1:3">
      <c r="A1145" s="299" t="s">
        <v>893</v>
      </c>
      <c r="B1145" s="281"/>
      <c r="C1145" s="276"/>
    </row>
    <row r="1146" s="270" customFormat="1" ht="20.1" customHeight="1" spans="1:3">
      <c r="A1146" s="299" t="s">
        <v>894</v>
      </c>
      <c r="B1146" s="279">
        <f>SUM(B1147:B1149)</f>
        <v>1832</v>
      </c>
      <c r="C1146" s="276"/>
    </row>
    <row r="1147" s="270" customFormat="1" ht="20.1" customHeight="1" spans="1:3">
      <c r="A1147" s="299" t="s">
        <v>895</v>
      </c>
      <c r="B1147" s="281">
        <v>1832</v>
      </c>
      <c r="C1147" s="276"/>
    </row>
    <row r="1148" s="270" customFormat="1" ht="20.1" customHeight="1" spans="1:3">
      <c r="A1148" s="299" t="s">
        <v>896</v>
      </c>
      <c r="B1148" s="281"/>
      <c r="C1148" s="276"/>
    </row>
    <row r="1149" s="270" customFormat="1" ht="20.1" customHeight="1" spans="1:3">
      <c r="A1149" s="299" t="s">
        <v>897</v>
      </c>
      <c r="B1149" s="281"/>
      <c r="C1149" s="276"/>
    </row>
    <row r="1150" s="270" customFormat="1" ht="20.1" customHeight="1" spans="1:3">
      <c r="A1150" s="299" t="s">
        <v>898</v>
      </c>
      <c r="B1150" s="279">
        <f>SUM(B1151:B1153)</f>
        <v>3589</v>
      </c>
      <c r="C1150" s="276"/>
    </row>
    <row r="1151" s="270" customFormat="1" ht="20.1" customHeight="1" spans="1:3">
      <c r="A1151" s="299" t="s">
        <v>899</v>
      </c>
      <c r="B1151" s="281"/>
      <c r="C1151" s="276"/>
    </row>
    <row r="1152" s="270" customFormat="1" ht="20.1" customHeight="1" spans="1:3">
      <c r="A1152" s="299" t="s">
        <v>900</v>
      </c>
      <c r="B1152" s="281"/>
      <c r="C1152" s="276"/>
    </row>
    <row r="1153" s="270" customFormat="1" ht="20.1" customHeight="1" spans="1:3">
      <c r="A1153" s="299" t="s">
        <v>901</v>
      </c>
      <c r="B1153" s="281">
        <v>3589</v>
      </c>
      <c r="C1153" s="276"/>
    </row>
    <row r="1154" s="270" customFormat="1" ht="20.1" customHeight="1" spans="1:3">
      <c r="A1154" s="299" t="s">
        <v>902</v>
      </c>
      <c r="B1154" s="295">
        <f>SUM(B1155,B1170,B1184,B1189,B1195)</f>
        <v>344</v>
      </c>
      <c r="C1154" s="276"/>
    </row>
    <row r="1155" s="270" customFormat="1" ht="20.1" customHeight="1" spans="1:3">
      <c r="A1155" s="299" t="s">
        <v>903</v>
      </c>
      <c r="B1155" s="279">
        <f>SUM(B1156:B1169)</f>
        <v>273</v>
      </c>
      <c r="C1155" s="276"/>
    </row>
    <row r="1156" s="270" customFormat="1" ht="20.1" customHeight="1" spans="1:3">
      <c r="A1156" s="299" t="s">
        <v>23</v>
      </c>
      <c r="B1156" s="281">
        <v>110</v>
      </c>
      <c r="C1156" s="276"/>
    </row>
    <row r="1157" s="270" customFormat="1" ht="20.1" customHeight="1" spans="1:3">
      <c r="A1157" s="299" t="s">
        <v>24</v>
      </c>
      <c r="B1157" s="281">
        <v>163</v>
      </c>
      <c r="C1157" s="276"/>
    </row>
    <row r="1158" s="270" customFormat="1" ht="20.1" customHeight="1" spans="1:3">
      <c r="A1158" s="299" t="s">
        <v>25</v>
      </c>
      <c r="B1158" s="281"/>
      <c r="C1158" s="276"/>
    </row>
    <row r="1159" s="270" customFormat="1" ht="20.1" customHeight="1" spans="1:3">
      <c r="A1159" s="299" t="s">
        <v>904</v>
      </c>
      <c r="B1159" s="281"/>
      <c r="C1159" s="276"/>
    </row>
    <row r="1160" s="270" customFormat="1" ht="20.1" customHeight="1" spans="1:3">
      <c r="A1160" s="299" t="s">
        <v>905</v>
      </c>
      <c r="B1160" s="281"/>
      <c r="C1160" s="276"/>
    </row>
    <row r="1161" s="270" customFormat="1" ht="20.1" customHeight="1" spans="1:3">
      <c r="A1161" s="299" t="s">
        <v>906</v>
      </c>
      <c r="B1161" s="281"/>
      <c r="C1161" s="276"/>
    </row>
    <row r="1162" s="270" customFormat="1" ht="20.1" customHeight="1" spans="1:3">
      <c r="A1162" s="299" t="s">
        <v>907</v>
      </c>
      <c r="B1162" s="281"/>
      <c r="C1162" s="276"/>
    </row>
    <row r="1163" s="270" customFormat="1" ht="20.1" customHeight="1" spans="1:3">
      <c r="A1163" s="299" t="s">
        <v>908</v>
      </c>
      <c r="B1163" s="281"/>
      <c r="C1163" s="276"/>
    </row>
    <row r="1164" s="270" customFormat="1" ht="20.1" customHeight="1" spans="1:3">
      <c r="A1164" s="299" t="s">
        <v>909</v>
      </c>
      <c r="B1164" s="281"/>
      <c r="C1164" s="276"/>
    </row>
    <row r="1165" s="270" customFormat="1" ht="20.1" customHeight="1" spans="1:3">
      <c r="A1165" s="299" t="s">
        <v>910</v>
      </c>
      <c r="B1165" s="281"/>
      <c r="C1165" s="276"/>
    </row>
    <row r="1166" s="270" customFormat="1" ht="20.1" customHeight="1" spans="1:3">
      <c r="A1166" s="299" t="s">
        <v>911</v>
      </c>
      <c r="B1166" s="281"/>
      <c r="C1166" s="276"/>
    </row>
    <row r="1167" s="270" customFormat="1" ht="20.1" customHeight="1" spans="1:3">
      <c r="A1167" s="299" t="s">
        <v>912</v>
      </c>
      <c r="B1167" s="281"/>
      <c r="C1167" s="276"/>
    </row>
    <row r="1168" s="270" customFormat="1" ht="20.1" customHeight="1" spans="1:3">
      <c r="A1168" s="299" t="s">
        <v>32</v>
      </c>
      <c r="B1168" s="281"/>
      <c r="C1168" s="276"/>
    </row>
    <row r="1169" s="270" customFormat="1" ht="20.1" customHeight="1" spans="1:3">
      <c r="A1169" s="299" t="s">
        <v>913</v>
      </c>
      <c r="B1169" s="281"/>
      <c r="C1169" s="276"/>
    </row>
    <row r="1170" s="270" customFormat="1" ht="20.1" customHeight="1" spans="1:3">
      <c r="A1170" s="299" t="s">
        <v>914</v>
      </c>
      <c r="B1170" s="279">
        <f>SUM(B1171:B1183)</f>
        <v>71</v>
      </c>
      <c r="C1170" s="276"/>
    </row>
    <row r="1171" s="270" customFormat="1" ht="20.1" customHeight="1" spans="1:3">
      <c r="A1171" s="299" t="s">
        <v>23</v>
      </c>
      <c r="B1171" s="281">
        <v>45</v>
      </c>
      <c r="C1171" s="276"/>
    </row>
    <row r="1172" s="270" customFormat="1" ht="20.1" customHeight="1" spans="1:3">
      <c r="A1172" s="299" t="s">
        <v>24</v>
      </c>
      <c r="B1172" s="281">
        <v>26</v>
      </c>
      <c r="C1172" s="276"/>
    </row>
    <row r="1173" s="270" customFormat="1" ht="20.1" customHeight="1" spans="1:3">
      <c r="A1173" s="299" t="s">
        <v>25</v>
      </c>
      <c r="B1173" s="281"/>
      <c r="C1173" s="276"/>
    </row>
    <row r="1174" s="270" customFormat="1" ht="20.1" customHeight="1" spans="1:3">
      <c r="A1174" s="299" t="s">
        <v>915</v>
      </c>
      <c r="B1174" s="281"/>
      <c r="C1174" s="276"/>
    </row>
    <row r="1175" s="270" customFormat="1" ht="20.1" customHeight="1" spans="1:3">
      <c r="A1175" s="299" t="s">
        <v>916</v>
      </c>
      <c r="B1175" s="281"/>
      <c r="C1175" s="276"/>
    </row>
    <row r="1176" s="270" customFormat="1" ht="20.1" customHeight="1" spans="1:3">
      <c r="A1176" s="299" t="s">
        <v>917</v>
      </c>
      <c r="B1176" s="281"/>
      <c r="C1176" s="276"/>
    </row>
    <row r="1177" s="270" customFormat="1" ht="20.1" customHeight="1" spans="1:3">
      <c r="A1177" s="299" t="s">
        <v>918</v>
      </c>
      <c r="B1177" s="281"/>
      <c r="C1177" s="276"/>
    </row>
    <row r="1178" s="270" customFormat="1" ht="20.1" customHeight="1" spans="1:3">
      <c r="A1178" s="299" t="s">
        <v>919</v>
      </c>
      <c r="B1178" s="281"/>
      <c r="C1178" s="276"/>
    </row>
    <row r="1179" s="270" customFormat="1" ht="20.1" customHeight="1" spans="1:3">
      <c r="A1179" s="299" t="s">
        <v>920</v>
      </c>
      <c r="B1179" s="281"/>
      <c r="C1179" s="276"/>
    </row>
    <row r="1180" s="270" customFormat="1" ht="20.1" customHeight="1" spans="1:3">
      <c r="A1180" s="299" t="s">
        <v>921</v>
      </c>
      <c r="B1180" s="281"/>
      <c r="C1180" s="276"/>
    </row>
    <row r="1181" s="270" customFormat="1" ht="20.1" customHeight="1" spans="1:3">
      <c r="A1181" s="299" t="s">
        <v>922</v>
      </c>
      <c r="B1181" s="281"/>
      <c r="C1181" s="276"/>
    </row>
    <row r="1182" s="270" customFormat="1" ht="20.1" customHeight="1" spans="1:3">
      <c r="A1182" s="299" t="s">
        <v>32</v>
      </c>
      <c r="B1182" s="281"/>
      <c r="C1182" s="276"/>
    </row>
    <row r="1183" s="270" customFormat="1" ht="20.1" customHeight="1" spans="1:3">
      <c r="A1183" s="299" t="s">
        <v>923</v>
      </c>
      <c r="B1183" s="281"/>
      <c r="C1183" s="276"/>
    </row>
    <row r="1184" s="270" customFormat="1" ht="20.1" customHeight="1" spans="1:3">
      <c r="A1184" s="299" t="s">
        <v>924</v>
      </c>
      <c r="B1184" s="279">
        <f>SUM(B1185:B1188)</f>
        <v>0</v>
      </c>
      <c r="C1184" s="276"/>
    </row>
    <row r="1185" s="270" customFormat="1" ht="20.1" customHeight="1" spans="1:3">
      <c r="A1185" s="299" t="s">
        <v>925</v>
      </c>
      <c r="B1185" s="281"/>
      <c r="C1185" s="276"/>
    </row>
    <row r="1186" s="270" customFormat="1" ht="20.1" customHeight="1" spans="1:3">
      <c r="A1186" s="299" t="s">
        <v>926</v>
      </c>
      <c r="B1186" s="281"/>
      <c r="C1186" s="276"/>
    </row>
    <row r="1187" s="270" customFormat="1" ht="20.1" customHeight="1" spans="1:3">
      <c r="A1187" s="299" t="s">
        <v>927</v>
      </c>
      <c r="B1187" s="281"/>
      <c r="C1187" s="276"/>
    </row>
    <row r="1188" s="270" customFormat="1" ht="20.1" customHeight="1" spans="1:3">
      <c r="A1188" s="299" t="s">
        <v>928</v>
      </c>
      <c r="B1188" s="281"/>
      <c r="C1188" s="276"/>
    </row>
    <row r="1189" s="270" customFormat="1" ht="20.1" customHeight="1" spans="1:3">
      <c r="A1189" s="299" t="s">
        <v>929</v>
      </c>
      <c r="B1189" s="279">
        <f>SUM(B1190:B1194)</f>
        <v>0</v>
      </c>
      <c r="C1189" s="276"/>
    </row>
    <row r="1190" s="270" customFormat="1" ht="20.1" customHeight="1" spans="1:3">
      <c r="A1190" s="299" t="s">
        <v>930</v>
      </c>
      <c r="B1190" s="281"/>
      <c r="C1190" s="276"/>
    </row>
    <row r="1191" s="270" customFormat="1" ht="20.1" customHeight="1" spans="1:3">
      <c r="A1191" s="299" t="s">
        <v>931</v>
      </c>
      <c r="B1191" s="281"/>
      <c r="C1191" s="276"/>
    </row>
    <row r="1192" s="270" customFormat="1" ht="20.1" customHeight="1" spans="1:3">
      <c r="A1192" s="299" t="s">
        <v>932</v>
      </c>
      <c r="B1192" s="281"/>
      <c r="C1192" s="276"/>
    </row>
    <row r="1193" s="270" customFormat="1" ht="20.1" customHeight="1" spans="1:3">
      <c r="A1193" s="299" t="s">
        <v>933</v>
      </c>
      <c r="B1193" s="281"/>
      <c r="C1193" s="276"/>
    </row>
    <row r="1194" s="270" customFormat="1" ht="20.1" customHeight="1" spans="1:3">
      <c r="A1194" s="299" t="s">
        <v>934</v>
      </c>
      <c r="B1194" s="281"/>
      <c r="C1194" s="276"/>
    </row>
    <row r="1195" s="270" customFormat="1" ht="20.1" customHeight="1" spans="1:3">
      <c r="A1195" s="299" t="s">
        <v>935</v>
      </c>
      <c r="B1195" s="279">
        <f>SUM(B1196:B1206)</f>
        <v>0</v>
      </c>
      <c r="C1195" s="276"/>
    </row>
    <row r="1196" s="270" customFormat="1" ht="20.1" customHeight="1" spans="1:3">
      <c r="A1196" s="299" t="s">
        <v>936</v>
      </c>
      <c r="B1196" s="281"/>
      <c r="C1196" s="276"/>
    </row>
    <row r="1197" s="270" customFormat="1" ht="20.1" customHeight="1" spans="1:3">
      <c r="A1197" s="299" t="s">
        <v>937</v>
      </c>
      <c r="B1197" s="281"/>
      <c r="C1197" s="276"/>
    </row>
    <row r="1198" s="270" customFormat="1" ht="20.1" customHeight="1" spans="1:3">
      <c r="A1198" s="299" t="s">
        <v>938</v>
      </c>
      <c r="B1198" s="281"/>
      <c r="C1198" s="276"/>
    </row>
    <row r="1199" s="270" customFormat="1" ht="20.1" customHeight="1" spans="1:3">
      <c r="A1199" s="299" t="s">
        <v>939</v>
      </c>
      <c r="B1199" s="281"/>
      <c r="C1199" s="276"/>
    </row>
    <row r="1200" s="270" customFormat="1" ht="20.1" customHeight="1" spans="1:3">
      <c r="A1200" s="299" t="s">
        <v>940</v>
      </c>
      <c r="B1200" s="281"/>
      <c r="C1200" s="276"/>
    </row>
    <row r="1201" s="270" customFormat="1" ht="20.1" customHeight="1" spans="1:3">
      <c r="A1201" s="299" t="s">
        <v>941</v>
      </c>
      <c r="B1201" s="281"/>
      <c r="C1201" s="276"/>
    </row>
    <row r="1202" s="270" customFormat="1" ht="20.1" customHeight="1" spans="1:3">
      <c r="A1202" s="299" t="s">
        <v>942</v>
      </c>
      <c r="B1202" s="281"/>
      <c r="C1202" s="276"/>
    </row>
    <row r="1203" s="270" customFormat="1" ht="20.1" customHeight="1" spans="1:3">
      <c r="A1203" s="299" t="s">
        <v>943</v>
      </c>
      <c r="B1203" s="281"/>
      <c r="C1203" s="276"/>
    </row>
    <row r="1204" s="270" customFormat="1" ht="20.1" customHeight="1" spans="1:3">
      <c r="A1204" s="299" t="s">
        <v>944</v>
      </c>
      <c r="B1204" s="281"/>
      <c r="C1204" s="276"/>
    </row>
    <row r="1205" s="270" customFormat="1" ht="20.1" customHeight="1" spans="1:3">
      <c r="A1205" s="299" t="s">
        <v>945</v>
      </c>
      <c r="B1205" s="281"/>
      <c r="C1205" s="276"/>
    </row>
    <row r="1206" s="270" customFormat="1" ht="20.1" customHeight="1" spans="1:3">
      <c r="A1206" s="299" t="s">
        <v>946</v>
      </c>
      <c r="B1206" s="281"/>
      <c r="C1206" s="276"/>
    </row>
    <row r="1207" s="270" customFormat="1" ht="20.1" customHeight="1" spans="1:3">
      <c r="A1207" s="299" t="s">
        <v>947</v>
      </c>
      <c r="B1207" s="295">
        <f>SUM(B1208,B1220,B1226,B1232,B1240,B1253,B1257,B1263)</f>
        <v>1457</v>
      </c>
      <c r="C1207" s="276"/>
    </row>
    <row r="1208" s="270" customFormat="1" ht="20.1" customHeight="1" spans="1:3">
      <c r="A1208" s="299" t="s">
        <v>948</v>
      </c>
      <c r="B1208" s="279">
        <f>SUM(B1209:B1219)</f>
        <v>1027</v>
      </c>
      <c r="C1208" s="276"/>
    </row>
    <row r="1209" s="270" customFormat="1" ht="20.1" customHeight="1" spans="1:3">
      <c r="A1209" s="299" t="s">
        <v>23</v>
      </c>
      <c r="B1209" s="281">
        <v>299</v>
      </c>
      <c r="C1209" s="276"/>
    </row>
    <row r="1210" s="270" customFormat="1" ht="20.1" customHeight="1" spans="1:3">
      <c r="A1210" s="299" t="s">
        <v>24</v>
      </c>
      <c r="B1210" s="281">
        <v>449</v>
      </c>
      <c r="C1210" s="276"/>
    </row>
    <row r="1211" s="270" customFormat="1" ht="20.1" customHeight="1" spans="1:3">
      <c r="A1211" s="299" t="s">
        <v>25</v>
      </c>
      <c r="B1211" s="281"/>
      <c r="C1211" s="276"/>
    </row>
    <row r="1212" s="270" customFormat="1" ht="20.1" customHeight="1" spans="1:3">
      <c r="A1212" s="299" t="s">
        <v>949</v>
      </c>
      <c r="B1212" s="281">
        <v>179</v>
      </c>
      <c r="C1212" s="276"/>
    </row>
    <row r="1213" s="270" customFormat="1" ht="20.1" customHeight="1" spans="1:3">
      <c r="A1213" s="299" t="s">
        <v>950</v>
      </c>
      <c r="B1213" s="281"/>
      <c r="C1213" s="276"/>
    </row>
    <row r="1214" s="270" customFormat="1" ht="20.1" customHeight="1" spans="1:3">
      <c r="A1214" s="299" t="s">
        <v>951</v>
      </c>
      <c r="B1214" s="281">
        <v>100</v>
      </c>
      <c r="C1214" s="276"/>
    </row>
    <row r="1215" s="270" customFormat="1" ht="20.1" customHeight="1" spans="1:3">
      <c r="A1215" s="299" t="s">
        <v>952</v>
      </c>
      <c r="B1215" s="281"/>
      <c r="C1215" s="276"/>
    </row>
    <row r="1216" s="270" customFormat="1" ht="20.1" customHeight="1" spans="1:3">
      <c r="A1216" s="299" t="s">
        <v>953</v>
      </c>
      <c r="B1216" s="281"/>
      <c r="C1216" s="276"/>
    </row>
    <row r="1217" s="270" customFormat="1" ht="20.1" customHeight="1" spans="1:3">
      <c r="A1217" s="299" t="s">
        <v>954</v>
      </c>
      <c r="B1217" s="281"/>
      <c r="C1217" s="276"/>
    </row>
    <row r="1218" s="270" customFormat="1" ht="20.1" customHeight="1" spans="1:3">
      <c r="A1218" s="299" t="s">
        <v>32</v>
      </c>
      <c r="B1218" s="281"/>
      <c r="C1218" s="276"/>
    </row>
    <row r="1219" s="270" customFormat="1" ht="20.1" customHeight="1" spans="1:3">
      <c r="A1219" s="299" t="s">
        <v>955</v>
      </c>
      <c r="B1219" s="281"/>
      <c r="C1219" s="276"/>
    </row>
    <row r="1220" s="270" customFormat="1" ht="20.1" customHeight="1" spans="1:3">
      <c r="A1220" s="299" t="s">
        <v>956</v>
      </c>
      <c r="B1220" s="279">
        <f>SUM(B1221:B1225)</f>
        <v>0</v>
      </c>
      <c r="C1220" s="276"/>
    </row>
    <row r="1221" s="270" customFormat="1" ht="20.1" customHeight="1" spans="1:3">
      <c r="A1221" s="299" t="s">
        <v>23</v>
      </c>
      <c r="B1221" s="281"/>
      <c r="C1221" s="276"/>
    </row>
    <row r="1222" s="270" customFormat="1" ht="20.1" customHeight="1" spans="1:3">
      <c r="A1222" s="299" t="s">
        <v>354</v>
      </c>
      <c r="B1222" s="281"/>
      <c r="C1222" s="276"/>
    </row>
    <row r="1223" s="270" customFormat="1" ht="20.1" customHeight="1" spans="1:3">
      <c r="A1223" s="299" t="s">
        <v>25</v>
      </c>
      <c r="B1223" s="281"/>
      <c r="C1223" s="276"/>
    </row>
    <row r="1224" s="270" customFormat="1" ht="20.1" customHeight="1" spans="1:3">
      <c r="A1224" s="299" t="s">
        <v>957</v>
      </c>
      <c r="B1224" s="281"/>
      <c r="C1224" s="276"/>
    </row>
    <row r="1225" s="270" customFormat="1" ht="20.1" customHeight="1" spans="1:3">
      <c r="A1225" s="299" t="s">
        <v>958</v>
      </c>
      <c r="B1225" s="281"/>
      <c r="C1225" s="276"/>
    </row>
    <row r="1226" s="270" customFormat="1" ht="20.1" customHeight="1" spans="1:3">
      <c r="A1226" s="299" t="s">
        <v>959</v>
      </c>
      <c r="B1226" s="279">
        <f>SUM(B1227:B1231)</f>
        <v>0</v>
      </c>
      <c r="C1226" s="276"/>
    </row>
    <row r="1227" s="270" customFormat="1" ht="20.1" customHeight="1" spans="1:3">
      <c r="A1227" s="299" t="s">
        <v>23</v>
      </c>
      <c r="B1227" s="281"/>
      <c r="C1227" s="276"/>
    </row>
    <row r="1228" s="270" customFormat="1" ht="20.1" customHeight="1" spans="1:3">
      <c r="A1228" s="299" t="s">
        <v>24</v>
      </c>
      <c r="B1228" s="281"/>
      <c r="C1228" s="276"/>
    </row>
    <row r="1229" s="270" customFormat="1" ht="20.1" customHeight="1" spans="1:3">
      <c r="A1229" s="299" t="s">
        <v>25</v>
      </c>
      <c r="B1229" s="281"/>
      <c r="C1229" s="276"/>
    </row>
    <row r="1230" s="270" customFormat="1" ht="20.1" customHeight="1" spans="1:3">
      <c r="A1230" s="299" t="s">
        <v>960</v>
      </c>
      <c r="B1230" s="281"/>
      <c r="C1230" s="276"/>
    </row>
    <row r="1231" s="270" customFormat="1" ht="20.1" customHeight="1" spans="1:3">
      <c r="A1231" s="299" t="s">
        <v>961</v>
      </c>
      <c r="B1231" s="281"/>
      <c r="C1231" s="276"/>
    </row>
    <row r="1232" s="270" customFormat="1" ht="20.1" customHeight="1" spans="1:3">
      <c r="A1232" s="299" t="s">
        <v>962</v>
      </c>
      <c r="B1232" s="279">
        <f>SUM(B1233:B1239)</f>
        <v>0</v>
      </c>
      <c r="C1232" s="276"/>
    </row>
    <row r="1233" s="270" customFormat="1" ht="20.1" customHeight="1" spans="1:3">
      <c r="A1233" s="299" t="s">
        <v>23</v>
      </c>
      <c r="B1233" s="281"/>
      <c r="C1233" s="276"/>
    </row>
    <row r="1234" s="270" customFormat="1" ht="20.1" customHeight="1" spans="1:3">
      <c r="A1234" s="299" t="s">
        <v>24</v>
      </c>
      <c r="B1234" s="281"/>
      <c r="C1234" s="276"/>
    </row>
    <row r="1235" s="270" customFormat="1" ht="20.1" customHeight="1" spans="1:3">
      <c r="A1235" s="299" t="s">
        <v>25</v>
      </c>
      <c r="B1235" s="281"/>
      <c r="C1235" s="276"/>
    </row>
    <row r="1236" s="270" customFormat="1" ht="20.1" customHeight="1" spans="1:3">
      <c r="A1236" s="299" t="s">
        <v>963</v>
      </c>
      <c r="B1236" s="281"/>
      <c r="C1236" s="276"/>
    </row>
    <row r="1237" s="270" customFormat="1" ht="20.1" customHeight="1" spans="1:3">
      <c r="A1237" s="299" t="s">
        <v>964</v>
      </c>
      <c r="B1237" s="281"/>
      <c r="C1237" s="276"/>
    </row>
    <row r="1238" s="270" customFormat="1" ht="20.1" customHeight="1" spans="1:3">
      <c r="A1238" s="299" t="s">
        <v>32</v>
      </c>
      <c r="B1238" s="281"/>
      <c r="C1238" s="276"/>
    </row>
    <row r="1239" s="270" customFormat="1" ht="20.1" customHeight="1" spans="1:3">
      <c r="A1239" s="299" t="s">
        <v>965</v>
      </c>
      <c r="B1239" s="281"/>
      <c r="C1239" s="276"/>
    </row>
    <row r="1240" s="270" customFormat="1" ht="20.1" customHeight="1" spans="1:3">
      <c r="A1240" s="299" t="s">
        <v>966</v>
      </c>
      <c r="B1240" s="279">
        <f>SUM(B1241:B1252)</f>
        <v>0</v>
      </c>
      <c r="C1240" s="276"/>
    </row>
    <row r="1241" s="270" customFormat="1" ht="20.1" customHeight="1" spans="1:3">
      <c r="A1241" s="299" t="s">
        <v>23</v>
      </c>
      <c r="B1241" s="281"/>
      <c r="C1241" s="276"/>
    </row>
    <row r="1242" s="270" customFormat="1" ht="20.1" customHeight="1" spans="1:3">
      <c r="A1242" s="299" t="s">
        <v>24</v>
      </c>
      <c r="B1242" s="281"/>
      <c r="C1242" s="276"/>
    </row>
    <row r="1243" s="270" customFormat="1" ht="20.1" customHeight="1" spans="1:3">
      <c r="A1243" s="299" t="s">
        <v>25</v>
      </c>
      <c r="B1243" s="281"/>
      <c r="C1243" s="276"/>
    </row>
    <row r="1244" s="270" customFormat="1" ht="20.1" customHeight="1" spans="1:3">
      <c r="A1244" s="299" t="s">
        <v>967</v>
      </c>
      <c r="B1244" s="281"/>
      <c r="C1244" s="276"/>
    </row>
    <row r="1245" s="270" customFormat="1" ht="20.1" customHeight="1" spans="1:3">
      <c r="A1245" s="299" t="s">
        <v>968</v>
      </c>
      <c r="B1245" s="281"/>
      <c r="C1245" s="276"/>
    </row>
    <row r="1246" s="270" customFormat="1" ht="20.1" customHeight="1" spans="1:3">
      <c r="A1246" s="299" t="s">
        <v>969</v>
      </c>
      <c r="B1246" s="281"/>
      <c r="C1246" s="276"/>
    </row>
    <row r="1247" s="270" customFormat="1" ht="20.1" customHeight="1" spans="1:3">
      <c r="A1247" s="299" t="s">
        <v>970</v>
      </c>
      <c r="B1247" s="281"/>
      <c r="C1247" s="276"/>
    </row>
    <row r="1248" s="270" customFormat="1" ht="20.1" customHeight="1" spans="1:3">
      <c r="A1248" s="299" t="s">
        <v>971</v>
      </c>
      <c r="B1248" s="281"/>
      <c r="C1248" s="276"/>
    </row>
    <row r="1249" s="270" customFormat="1" ht="20.1" customHeight="1" spans="1:3">
      <c r="A1249" s="299" t="s">
        <v>972</v>
      </c>
      <c r="B1249" s="281"/>
      <c r="C1249" s="276"/>
    </row>
    <row r="1250" s="270" customFormat="1" ht="20.1" customHeight="1" spans="1:3">
      <c r="A1250" s="299" t="s">
        <v>973</v>
      </c>
      <c r="B1250" s="281"/>
      <c r="C1250" s="276"/>
    </row>
    <row r="1251" s="270" customFormat="1" ht="20.1" customHeight="1" spans="1:3">
      <c r="A1251" s="299" t="s">
        <v>974</v>
      </c>
      <c r="B1251" s="281"/>
      <c r="C1251" s="276"/>
    </row>
    <row r="1252" s="270" customFormat="1" ht="20.1" customHeight="1" spans="1:3">
      <c r="A1252" s="299" t="s">
        <v>975</v>
      </c>
      <c r="B1252" s="281"/>
      <c r="C1252" s="276"/>
    </row>
    <row r="1253" s="270" customFormat="1" ht="20.1" customHeight="1" spans="1:3">
      <c r="A1253" s="299" t="s">
        <v>976</v>
      </c>
      <c r="B1253" s="279">
        <f>SUM(B1254:B1256)</f>
        <v>0</v>
      </c>
      <c r="C1253" s="276"/>
    </row>
    <row r="1254" s="270" customFormat="1" ht="20.1" customHeight="1" spans="1:3">
      <c r="A1254" s="299" t="s">
        <v>977</v>
      </c>
      <c r="B1254" s="281"/>
      <c r="C1254" s="276"/>
    </row>
    <row r="1255" s="270" customFormat="1" ht="20.1" customHeight="1" spans="1:3">
      <c r="A1255" s="299" t="s">
        <v>978</v>
      </c>
      <c r="B1255" s="281"/>
      <c r="C1255" s="276"/>
    </row>
    <row r="1256" s="270" customFormat="1" ht="20.1" customHeight="1" spans="1:3">
      <c r="A1256" s="299" t="s">
        <v>979</v>
      </c>
      <c r="B1256" s="281"/>
      <c r="C1256" s="276"/>
    </row>
    <row r="1257" s="270" customFormat="1" ht="20.1" customHeight="1" spans="1:3">
      <c r="A1257" s="299" t="s">
        <v>980</v>
      </c>
      <c r="B1257" s="279">
        <f>SUM(B1258:B1262)</f>
        <v>430</v>
      </c>
      <c r="C1257" s="276"/>
    </row>
    <row r="1258" s="270" customFormat="1" ht="20.1" customHeight="1" spans="1:3">
      <c r="A1258" s="299" t="s">
        <v>981</v>
      </c>
      <c r="B1258" s="281"/>
      <c r="C1258" s="276"/>
    </row>
    <row r="1259" s="270" customFormat="1" ht="20.1" customHeight="1" spans="1:3">
      <c r="A1259" s="299" t="s">
        <v>982</v>
      </c>
      <c r="B1259" s="281"/>
      <c r="C1259" s="276"/>
    </row>
    <row r="1260" s="270" customFormat="1" ht="20.1" customHeight="1" spans="1:3">
      <c r="A1260" s="299" t="s">
        <v>983</v>
      </c>
      <c r="B1260" s="281"/>
      <c r="C1260" s="276"/>
    </row>
    <row r="1261" s="270" customFormat="1" ht="20.1" customHeight="1" spans="1:3">
      <c r="A1261" s="299" t="s">
        <v>984</v>
      </c>
      <c r="B1261" s="281">
        <v>430</v>
      </c>
      <c r="C1261" s="276"/>
    </row>
    <row r="1262" s="270" customFormat="1" ht="20.1" customHeight="1" spans="1:3">
      <c r="A1262" s="299" t="s">
        <v>985</v>
      </c>
      <c r="B1262" s="281"/>
      <c r="C1262" s="276"/>
    </row>
    <row r="1263" s="270" customFormat="1" ht="20.1" customHeight="1" spans="1:3">
      <c r="A1263" s="299" t="s">
        <v>986</v>
      </c>
      <c r="B1263" s="301"/>
      <c r="C1263" s="276"/>
    </row>
    <row r="1264" s="270" customFormat="1" ht="20.1" customHeight="1" spans="1:3">
      <c r="A1264" s="299" t="s">
        <v>987</v>
      </c>
      <c r="B1264" s="295">
        <v>3500</v>
      </c>
      <c r="C1264" s="276"/>
    </row>
    <row r="1265" s="270" customFormat="1" ht="20.1" customHeight="1" spans="1:3">
      <c r="A1265" s="299" t="s">
        <v>988</v>
      </c>
      <c r="B1265" s="295">
        <f>B1266</f>
        <v>4397</v>
      </c>
      <c r="C1265" s="276"/>
    </row>
    <row r="1266" s="270" customFormat="1" ht="20.1" customHeight="1" spans="1:3">
      <c r="A1266" s="299" t="s">
        <v>989</v>
      </c>
      <c r="B1266" s="279">
        <f>SUM(B1267:B1270)</f>
        <v>4397</v>
      </c>
      <c r="C1266" s="276"/>
    </row>
    <row r="1267" s="270" customFormat="1" ht="20.1" customHeight="1" spans="1:3">
      <c r="A1267" s="299" t="s">
        <v>990</v>
      </c>
      <c r="B1267" s="281">
        <v>4397</v>
      </c>
      <c r="C1267" s="276"/>
    </row>
    <row r="1268" s="270" customFormat="1" ht="20.1" customHeight="1" spans="1:3">
      <c r="A1268" s="299" t="s">
        <v>991</v>
      </c>
      <c r="B1268" s="281"/>
      <c r="C1268" s="276"/>
    </row>
    <row r="1269" s="270" customFormat="1" ht="20.1" customHeight="1" spans="1:3">
      <c r="A1269" s="299" t="s">
        <v>992</v>
      </c>
      <c r="B1269" s="281"/>
      <c r="C1269" s="276"/>
    </row>
    <row r="1270" s="270" customFormat="1" ht="20.1" customHeight="1" spans="1:3">
      <c r="A1270" s="299" t="s">
        <v>993</v>
      </c>
      <c r="B1270" s="281"/>
      <c r="C1270" s="276"/>
    </row>
    <row r="1271" s="270" customFormat="1" ht="20.1" customHeight="1" spans="1:3">
      <c r="A1271" s="276" t="s">
        <v>994</v>
      </c>
      <c r="B1271" s="295">
        <f>B1272</f>
        <v>0</v>
      </c>
      <c r="C1271" s="276"/>
    </row>
    <row r="1272" s="270" customFormat="1" ht="20.1" customHeight="1" spans="1:3">
      <c r="A1272" s="276" t="s">
        <v>995</v>
      </c>
      <c r="B1272" s="281"/>
      <c r="C1272" s="297"/>
    </row>
    <row r="1273" s="270" customFormat="1" ht="20.1" customHeight="1" spans="1:3">
      <c r="A1273" s="276" t="s">
        <v>996</v>
      </c>
      <c r="B1273" s="295">
        <f>SUM(B1274:B1275)</f>
        <v>6900</v>
      </c>
      <c r="C1273" s="276"/>
    </row>
    <row r="1274" s="270" customFormat="1" ht="20.1" customHeight="1" spans="1:3">
      <c r="A1274" s="276" t="s">
        <v>997</v>
      </c>
      <c r="B1274" s="281">
        <v>4325</v>
      </c>
      <c r="C1274" s="276"/>
    </row>
    <row r="1275" s="270" customFormat="1" ht="20.1" customHeight="1" spans="1:3">
      <c r="A1275" s="276" t="s">
        <v>844</v>
      </c>
      <c r="B1275" s="281">
        <v>2575</v>
      </c>
      <c r="C1275" s="276"/>
    </row>
    <row r="1276" s="270" customFormat="1" ht="20.1" customHeight="1" spans="1:3">
      <c r="A1276" s="276"/>
      <c r="B1276" s="281"/>
      <c r="C1276" s="276"/>
    </row>
    <row r="1277" s="270" customFormat="1" ht="20.1" customHeight="1" spans="1:3">
      <c r="A1277" s="276"/>
      <c r="B1277" s="281"/>
      <c r="C1277" s="276"/>
    </row>
    <row r="1278" s="270" customFormat="1" ht="20.1" customHeight="1" spans="1:3">
      <c r="A1278" s="302" t="s">
        <v>998</v>
      </c>
      <c r="B1278" s="277">
        <f>SUM(B1273,B1271,B1265,B1264,B1207,B1154,B1134,B1090,B1080,B1065,B1045,B979,B915,B804,B785,B712,B640,B520,B463,B409,B356,B265,B253,B250,B5)</f>
        <v>305429</v>
      </c>
      <c r="C1278" s="276"/>
    </row>
  </sheetData>
  <mergeCells count="1">
    <mergeCell ref="A2:C2"/>
  </mergeCells>
  <pageMargins left="0.31" right="0.31" top="0.35" bottom="0.35" header="0.31" footer="0.31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showGridLines="0" showZeros="0" workbookViewId="0">
      <selection activeCell="F13" sqref="F13"/>
    </sheetView>
  </sheetViews>
  <sheetFormatPr defaultColWidth="9" defaultRowHeight="11.25" outlineLevelCol="5"/>
  <cols>
    <col min="1" max="1" width="7.625" style="243" customWidth="1"/>
    <col min="2" max="2" width="7" style="243" customWidth="1"/>
    <col min="3" max="3" width="23.625" style="243" customWidth="1"/>
    <col min="4" max="4" width="16.25" style="243" customWidth="1"/>
    <col min="5" max="5" width="17.5" style="243" customWidth="1"/>
    <col min="6" max="6" width="23.25" style="243" customWidth="1"/>
    <col min="7" max="178" width="6.875" style="243" customWidth="1"/>
    <col min="179" max="16384" width="9" style="243"/>
  </cols>
  <sheetData>
    <row r="1" ht="21" customHeight="1" spans="1:5">
      <c r="A1" s="244" t="s">
        <v>1000</v>
      </c>
      <c r="B1" s="244"/>
      <c r="C1" s="245"/>
      <c r="D1" s="245"/>
      <c r="E1" s="245"/>
    </row>
    <row r="2" s="240" customFormat="1" ht="30" customHeight="1" spans="1:5">
      <c r="A2" s="246" t="s">
        <v>1001</v>
      </c>
      <c r="B2" s="246"/>
      <c r="C2" s="246"/>
      <c r="D2" s="246"/>
      <c r="E2" s="246"/>
    </row>
    <row r="3" ht="21" customHeight="1" spans="1:6">
      <c r="A3" s="247"/>
      <c r="B3" s="247"/>
      <c r="C3" s="247"/>
      <c r="D3" s="247"/>
      <c r="F3" s="248" t="s">
        <v>1002</v>
      </c>
    </row>
    <row r="4" s="241" customFormat="1" ht="33.75" customHeight="1" spans="1:6">
      <c r="A4" s="249" t="s">
        <v>1003</v>
      </c>
      <c r="B4" s="249"/>
      <c r="C4" s="250" t="s">
        <v>1004</v>
      </c>
      <c r="D4" s="251" t="s">
        <v>1005</v>
      </c>
      <c r="E4" s="252"/>
      <c r="F4" s="253" t="s">
        <v>8</v>
      </c>
    </row>
    <row r="5" s="241" customFormat="1" ht="24.95" customHeight="1" spans="1:6">
      <c r="A5" s="254" t="s">
        <v>1006</v>
      </c>
      <c r="B5" s="254" t="s">
        <v>1007</v>
      </c>
      <c r="C5" s="250"/>
      <c r="D5" s="255" t="s">
        <v>1008</v>
      </c>
      <c r="E5" s="255" t="s">
        <v>1009</v>
      </c>
      <c r="F5" s="256"/>
    </row>
    <row r="6" s="241" customFormat="1" ht="9" customHeight="1" spans="1:6">
      <c r="A6" s="257"/>
      <c r="B6" s="257"/>
      <c r="C6" s="250"/>
      <c r="D6" s="255"/>
      <c r="E6" s="255"/>
      <c r="F6" s="258"/>
    </row>
    <row r="7" s="241" customFormat="1" ht="24.95" customHeight="1" spans="1:6">
      <c r="A7" s="253" t="s">
        <v>1010</v>
      </c>
      <c r="B7" s="253" t="s">
        <v>1010</v>
      </c>
      <c r="C7" s="259" t="s">
        <v>1010</v>
      </c>
      <c r="D7" s="260">
        <v>1</v>
      </c>
      <c r="E7" s="260">
        <v>2</v>
      </c>
      <c r="F7" s="261"/>
    </row>
    <row r="8" s="242" customFormat="1" ht="24.95" customHeight="1" spans="1:6">
      <c r="A8" s="262"/>
      <c r="B8" s="263"/>
      <c r="C8" s="257" t="s">
        <v>1011</v>
      </c>
      <c r="D8" s="264">
        <f>SUM(D9:D47)</f>
        <v>93445</v>
      </c>
      <c r="E8" s="264">
        <f>SUM(E9:E47)</f>
        <v>92711</v>
      </c>
      <c r="F8" s="265"/>
    </row>
    <row r="9" s="241" customFormat="1" ht="24.95" customHeight="1" spans="1:6">
      <c r="A9" s="262" t="s">
        <v>1012</v>
      </c>
      <c r="B9" s="263" t="s">
        <v>1013</v>
      </c>
      <c r="C9" s="266" t="s">
        <v>1014</v>
      </c>
      <c r="D9" s="264">
        <v>40621</v>
      </c>
      <c r="E9" s="264">
        <v>40621</v>
      </c>
      <c r="F9" s="261"/>
    </row>
    <row r="10" s="241" customFormat="1" ht="24.95" customHeight="1" spans="1:6">
      <c r="A10" s="262" t="s">
        <v>1012</v>
      </c>
      <c r="B10" s="263" t="s">
        <v>1015</v>
      </c>
      <c r="C10" s="266" t="s">
        <v>1016</v>
      </c>
      <c r="D10" s="264">
        <v>7928</v>
      </c>
      <c r="E10" s="264">
        <v>7928</v>
      </c>
      <c r="F10" s="267" t="s">
        <v>1017</v>
      </c>
    </row>
    <row r="11" s="241" customFormat="1" ht="24.95" customHeight="1" spans="1:6">
      <c r="A11" s="262" t="s">
        <v>1012</v>
      </c>
      <c r="B11" s="263" t="s">
        <v>1018</v>
      </c>
      <c r="C11" s="266" t="s">
        <v>1019</v>
      </c>
      <c r="D11" s="264">
        <v>7089</v>
      </c>
      <c r="E11" s="264">
        <v>7089</v>
      </c>
      <c r="F11" s="261"/>
    </row>
    <row r="12" s="241" customFormat="1" ht="24.95" customHeight="1" spans="1:6">
      <c r="A12" s="262" t="s">
        <v>1012</v>
      </c>
      <c r="B12" s="263" t="s">
        <v>1020</v>
      </c>
      <c r="C12" s="266" t="s">
        <v>1021</v>
      </c>
      <c r="D12" s="264">
        <v>5578</v>
      </c>
      <c r="E12" s="264">
        <v>5578</v>
      </c>
      <c r="F12" s="261"/>
    </row>
    <row r="13" s="241" customFormat="1" ht="24.95" customHeight="1" spans="1:6">
      <c r="A13" s="262" t="s">
        <v>1012</v>
      </c>
      <c r="B13" s="263" t="s">
        <v>1022</v>
      </c>
      <c r="C13" s="266" t="s">
        <v>1023</v>
      </c>
      <c r="D13" s="264">
        <v>8087</v>
      </c>
      <c r="E13" s="264">
        <v>8087</v>
      </c>
      <c r="F13" s="261"/>
    </row>
    <row r="14" s="241" customFormat="1" ht="24.95" customHeight="1" spans="1:6">
      <c r="A14" s="262" t="s">
        <v>1012</v>
      </c>
      <c r="B14" s="263" t="s">
        <v>1024</v>
      </c>
      <c r="C14" s="266" t="s">
        <v>1025</v>
      </c>
      <c r="D14" s="264">
        <v>3794</v>
      </c>
      <c r="E14" s="264">
        <v>3794</v>
      </c>
      <c r="F14" s="261"/>
    </row>
    <row r="15" ht="24.95" customHeight="1" spans="1:6">
      <c r="A15" s="262" t="s">
        <v>1012</v>
      </c>
      <c r="B15" s="263" t="s">
        <v>1026</v>
      </c>
      <c r="C15" s="266" t="s">
        <v>1027</v>
      </c>
      <c r="D15" s="264">
        <v>303</v>
      </c>
      <c r="E15" s="264">
        <v>303</v>
      </c>
      <c r="F15" s="268"/>
    </row>
    <row r="16" ht="24.95" customHeight="1" spans="1:6">
      <c r="A16" s="262" t="s">
        <v>1012</v>
      </c>
      <c r="B16" s="263" t="s">
        <v>1028</v>
      </c>
      <c r="C16" s="266" t="s">
        <v>1029</v>
      </c>
      <c r="D16" s="264">
        <v>4549</v>
      </c>
      <c r="E16" s="264">
        <v>4549</v>
      </c>
      <c r="F16" s="268"/>
    </row>
    <row r="17" ht="24.95" customHeight="1" spans="1:6">
      <c r="A17" s="262" t="s">
        <v>1012</v>
      </c>
      <c r="B17" s="263" t="s">
        <v>1030</v>
      </c>
      <c r="C17" s="266" t="s">
        <v>1031</v>
      </c>
      <c r="D17" s="264">
        <v>7726</v>
      </c>
      <c r="E17" s="264">
        <v>6992</v>
      </c>
      <c r="F17" s="268"/>
    </row>
    <row r="18" ht="24.95" customHeight="1" spans="1:6">
      <c r="A18" s="262" t="s">
        <v>1032</v>
      </c>
      <c r="B18" s="263" t="s">
        <v>1013</v>
      </c>
      <c r="C18" s="266" t="s">
        <v>1033</v>
      </c>
      <c r="D18" s="264">
        <v>812</v>
      </c>
      <c r="E18" s="269">
        <v>812</v>
      </c>
      <c r="F18" s="268"/>
    </row>
    <row r="19" ht="24.95" customHeight="1" spans="1:6">
      <c r="A19" s="262" t="s">
        <v>1032</v>
      </c>
      <c r="B19" s="263" t="s">
        <v>1015</v>
      </c>
      <c r="C19" s="266" t="s">
        <v>1034</v>
      </c>
      <c r="D19" s="264">
        <v>40</v>
      </c>
      <c r="E19" s="264">
        <v>40</v>
      </c>
      <c r="F19" s="268"/>
    </row>
    <row r="20" ht="24.95" customHeight="1" spans="1:6">
      <c r="A20" s="262" t="s">
        <v>1032</v>
      </c>
      <c r="B20" s="263" t="s">
        <v>1018</v>
      </c>
      <c r="C20" s="266" t="s">
        <v>1035</v>
      </c>
      <c r="D20" s="264">
        <v>2</v>
      </c>
      <c r="E20" s="264">
        <v>2</v>
      </c>
      <c r="F20" s="268"/>
    </row>
    <row r="21" ht="24.95" customHeight="1" spans="1:6">
      <c r="A21" s="262" t="s">
        <v>1032</v>
      </c>
      <c r="B21" s="263" t="s">
        <v>1036</v>
      </c>
      <c r="C21" s="266" t="s">
        <v>1037</v>
      </c>
      <c r="D21" s="264"/>
      <c r="E21" s="264"/>
      <c r="F21" s="268"/>
    </row>
    <row r="22" ht="24.95" customHeight="1" spans="1:6">
      <c r="A22" s="262" t="s">
        <v>1032</v>
      </c>
      <c r="B22" s="263" t="s">
        <v>1038</v>
      </c>
      <c r="C22" s="266" t="s">
        <v>1039</v>
      </c>
      <c r="D22" s="264">
        <v>40</v>
      </c>
      <c r="E22" s="264">
        <v>40</v>
      </c>
      <c r="F22" s="268"/>
    </row>
    <row r="23" ht="24.95" customHeight="1" spans="1:6">
      <c r="A23" s="262" t="s">
        <v>1032</v>
      </c>
      <c r="B23" s="263" t="s">
        <v>1040</v>
      </c>
      <c r="C23" s="266" t="s">
        <v>1041</v>
      </c>
      <c r="D23" s="264">
        <v>300</v>
      </c>
      <c r="E23" s="264">
        <v>300</v>
      </c>
      <c r="F23" s="268"/>
    </row>
    <row r="24" ht="24.95" customHeight="1" spans="1:6">
      <c r="A24" s="262" t="s">
        <v>1032</v>
      </c>
      <c r="B24" s="263" t="s">
        <v>1020</v>
      </c>
      <c r="C24" s="266" t="s">
        <v>1042</v>
      </c>
      <c r="D24" s="264">
        <v>42</v>
      </c>
      <c r="E24" s="264">
        <v>42</v>
      </c>
      <c r="F24" s="268"/>
    </row>
    <row r="25" ht="24.95" customHeight="1" spans="1:6">
      <c r="A25" s="262" t="s">
        <v>1032</v>
      </c>
      <c r="B25" s="263" t="s">
        <v>1043</v>
      </c>
      <c r="C25" s="266" t="s">
        <v>1044</v>
      </c>
      <c r="D25" s="264">
        <v>40</v>
      </c>
      <c r="E25" s="264">
        <v>40</v>
      </c>
      <c r="F25" s="268"/>
    </row>
    <row r="26" ht="24.95" customHeight="1" spans="1:6">
      <c r="A26" s="262" t="s">
        <v>1032</v>
      </c>
      <c r="B26" s="263" t="s">
        <v>1045</v>
      </c>
      <c r="C26" s="266" t="s">
        <v>1046</v>
      </c>
      <c r="D26" s="264">
        <v>96</v>
      </c>
      <c r="E26" s="264">
        <v>96</v>
      </c>
      <c r="F26" s="268"/>
    </row>
    <row r="27" ht="24.95" customHeight="1" spans="1:6">
      <c r="A27" s="262" t="s">
        <v>1032</v>
      </c>
      <c r="B27" s="263" t="s">
        <v>1028</v>
      </c>
      <c r="C27" s="266" t="s">
        <v>1047</v>
      </c>
      <c r="D27" s="264">
        <v>60</v>
      </c>
      <c r="E27" s="264">
        <v>60</v>
      </c>
      <c r="F27" s="268"/>
    </row>
    <row r="28" ht="24.95" customHeight="1" spans="1:6">
      <c r="A28" s="262" t="s">
        <v>1032</v>
      </c>
      <c r="B28" s="263" t="s">
        <v>1048</v>
      </c>
      <c r="C28" s="266" t="s">
        <v>1049</v>
      </c>
      <c r="D28" s="264">
        <v>21</v>
      </c>
      <c r="E28" s="264">
        <v>21</v>
      </c>
      <c r="F28" s="268"/>
    </row>
    <row r="29" ht="24.95" customHeight="1" spans="1:6">
      <c r="A29" s="262" t="s">
        <v>1032</v>
      </c>
      <c r="B29" s="263" t="s">
        <v>1050</v>
      </c>
      <c r="C29" s="266" t="s">
        <v>1051</v>
      </c>
      <c r="D29" s="264">
        <v>30</v>
      </c>
      <c r="E29" s="264">
        <v>30</v>
      </c>
      <c r="F29" s="268"/>
    </row>
    <row r="30" ht="24.95" customHeight="1" spans="1:6">
      <c r="A30" s="262" t="s">
        <v>1032</v>
      </c>
      <c r="B30" s="263" t="s">
        <v>1052</v>
      </c>
      <c r="C30" s="266" t="s">
        <v>1053</v>
      </c>
      <c r="D30" s="264">
        <v>165</v>
      </c>
      <c r="E30" s="264">
        <v>165</v>
      </c>
      <c r="F30" s="268"/>
    </row>
    <row r="31" ht="24.95" customHeight="1" spans="1:6">
      <c r="A31" s="262" t="s">
        <v>1032</v>
      </c>
      <c r="B31" s="263" t="s">
        <v>1054</v>
      </c>
      <c r="C31" s="266" t="s">
        <v>1055</v>
      </c>
      <c r="D31" s="264">
        <v>1060</v>
      </c>
      <c r="E31" s="264">
        <v>1060</v>
      </c>
      <c r="F31" s="268"/>
    </row>
    <row r="32" ht="24.95" customHeight="1" spans="1:6">
      <c r="A32" s="262" t="s">
        <v>1032</v>
      </c>
      <c r="B32" s="263" t="s">
        <v>1056</v>
      </c>
      <c r="C32" s="266" t="s">
        <v>1057</v>
      </c>
      <c r="D32" s="264"/>
      <c r="E32" s="264"/>
      <c r="F32" s="268"/>
    </row>
    <row r="33" ht="24.95" customHeight="1" spans="1:6">
      <c r="A33" s="262" t="s">
        <v>1032</v>
      </c>
      <c r="B33" s="263" t="s">
        <v>1058</v>
      </c>
      <c r="C33" s="266" t="s">
        <v>1059</v>
      </c>
      <c r="D33" s="264"/>
      <c r="E33" s="264"/>
      <c r="F33" s="268"/>
    </row>
    <row r="34" ht="24.95" customHeight="1" spans="1:6">
      <c r="A34" s="262" t="s">
        <v>1032</v>
      </c>
      <c r="B34" s="263" t="s">
        <v>1060</v>
      </c>
      <c r="C34" s="266" t="s">
        <v>1061</v>
      </c>
      <c r="D34" s="264"/>
      <c r="E34" s="264"/>
      <c r="F34" s="268"/>
    </row>
    <row r="35" ht="24.95" customHeight="1" spans="1:6">
      <c r="A35" s="262" t="s">
        <v>1032</v>
      </c>
      <c r="B35" s="263" t="s">
        <v>1062</v>
      </c>
      <c r="C35" s="266" t="s">
        <v>1063</v>
      </c>
      <c r="D35" s="264"/>
      <c r="E35" s="264"/>
      <c r="F35" s="268"/>
    </row>
    <row r="36" ht="24.95" customHeight="1" spans="1:6">
      <c r="A36" s="262" t="s">
        <v>1032</v>
      </c>
      <c r="B36" s="263" t="s">
        <v>1064</v>
      </c>
      <c r="C36" s="266" t="s">
        <v>1065</v>
      </c>
      <c r="D36" s="264">
        <v>965</v>
      </c>
      <c r="E36" s="264">
        <v>965</v>
      </c>
      <c r="F36" s="268"/>
    </row>
    <row r="37" ht="24.95" customHeight="1" spans="1:6">
      <c r="A37" s="262" t="s">
        <v>1032</v>
      </c>
      <c r="B37" s="263" t="s">
        <v>1066</v>
      </c>
      <c r="C37" s="266" t="s">
        <v>1067</v>
      </c>
      <c r="D37" s="264"/>
      <c r="E37" s="264"/>
      <c r="F37" s="268"/>
    </row>
    <row r="38" ht="24.95" customHeight="1" spans="1:6">
      <c r="A38" s="262" t="s">
        <v>1032</v>
      </c>
      <c r="B38" s="263" t="s">
        <v>1068</v>
      </c>
      <c r="C38" s="266" t="s">
        <v>1069</v>
      </c>
      <c r="D38" s="264"/>
      <c r="E38" s="264"/>
      <c r="F38" s="268"/>
    </row>
    <row r="39" ht="24.95" customHeight="1" spans="1:6">
      <c r="A39" s="262" t="s">
        <v>1032</v>
      </c>
      <c r="B39" s="263" t="s">
        <v>1030</v>
      </c>
      <c r="C39" s="266" t="s">
        <v>1070</v>
      </c>
      <c r="D39" s="264"/>
      <c r="E39" s="264"/>
      <c r="F39" s="268"/>
    </row>
    <row r="40" ht="24.95" customHeight="1" spans="1:6">
      <c r="A40" s="262" t="s">
        <v>1071</v>
      </c>
      <c r="B40" s="263" t="s">
        <v>1013</v>
      </c>
      <c r="C40" s="266" t="s">
        <v>1072</v>
      </c>
      <c r="D40" s="269">
        <v>29</v>
      </c>
      <c r="E40" s="264">
        <v>29</v>
      </c>
      <c r="F40" s="268"/>
    </row>
    <row r="41" ht="24.95" customHeight="1" spans="1:6">
      <c r="A41" s="262" t="s">
        <v>1071</v>
      </c>
      <c r="B41" s="263" t="s">
        <v>1015</v>
      </c>
      <c r="C41" s="266" t="s">
        <v>1073</v>
      </c>
      <c r="D41" s="264">
        <v>2722</v>
      </c>
      <c r="E41" s="264">
        <v>2722</v>
      </c>
      <c r="F41" s="268"/>
    </row>
    <row r="42" ht="24.95" customHeight="1" spans="1:6">
      <c r="A42" s="262" t="s">
        <v>1071</v>
      </c>
      <c r="B42" s="263" t="s">
        <v>1038</v>
      </c>
      <c r="C42" s="266" t="s">
        <v>1074</v>
      </c>
      <c r="D42" s="264">
        <v>196</v>
      </c>
      <c r="E42" s="264">
        <v>196</v>
      </c>
      <c r="F42" s="267" t="s">
        <v>1075</v>
      </c>
    </row>
    <row r="43" ht="24.95" customHeight="1" spans="1:6">
      <c r="A43" s="262" t="s">
        <v>1071</v>
      </c>
      <c r="B43" s="263" t="s">
        <v>1020</v>
      </c>
      <c r="C43" s="266" t="s">
        <v>1076</v>
      </c>
      <c r="D43" s="264">
        <v>650</v>
      </c>
      <c r="E43" s="264">
        <v>650</v>
      </c>
      <c r="F43" s="267"/>
    </row>
    <row r="44" ht="24.95" customHeight="1" spans="1:6">
      <c r="A44" s="262" t="s">
        <v>1071</v>
      </c>
      <c r="B44" s="263" t="s">
        <v>1030</v>
      </c>
      <c r="C44" s="266" t="s">
        <v>1077</v>
      </c>
      <c r="D44" s="264">
        <v>500</v>
      </c>
      <c r="E44" s="264">
        <v>500</v>
      </c>
      <c r="F44" s="267" t="s">
        <v>1078</v>
      </c>
    </row>
    <row r="45" ht="24.95" customHeight="1" spans="1:6">
      <c r="A45" s="262" t="s">
        <v>1079</v>
      </c>
      <c r="B45" s="263" t="s">
        <v>1015</v>
      </c>
      <c r="C45" s="266" t="s">
        <v>1080</v>
      </c>
      <c r="D45" s="264"/>
      <c r="E45" s="264"/>
      <c r="F45" s="268"/>
    </row>
    <row r="46" ht="24.95" customHeight="1" spans="1:6">
      <c r="A46" s="262" t="s">
        <v>1079</v>
      </c>
      <c r="B46" s="263" t="s">
        <v>1018</v>
      </c>
      <c r="C46" s="266" t="s">
        <v>1081</v>
      </c>
      <c r="D46" s="264"/>
      <c r="E46" s="264"/>
      <c r="F46" s="268"/>
    </row>
    <row r="47" ht="24.95" customHeight="1" spans="1:6">
      <c r="A47" s="262" t="s">
        <v>1079</v>
      </c>
      <c r="B47" s="263" t="s">
        <v>1020</v>
      </c>
      <c r="C47" s="266" t="s">
        <v>1082</v>
      </c>
      <c r="D47" s="264"/>
      <c r="E47" s="264"/>
      <c r="F47" s="268"/>
    </row>
    <row r="48" ht="21" customHeight="1" spans="1:5">
      <c r="A48" s="242"/>
      <c r="B48" s="242"/>
      <c r="C48" s="242"/>
      <c r="D48" s="242"/>
      <c r="E48" s="242"/>
    </row>
    <row r="50" ht="14.25" spans="1:5">
      <c r="A50" s="202"/>
      <c r="B50" s="202"/>
      <c r="C50" s="202"/>
      <c r="D50" s="202"/>
      <c r="E50" s="202"/>
    </row>
  </sheetData>
  <sheetProtection formatCells="0" formatColumns="0" formatRows="0"/>
  <mergeCells count="10">
    <mergeCell ref="A1:B1"/>
    <mergeCell ref="A2:E2"/>
    <mergeCell ref="A4:B4"/>
    <mergeCell ref="D4:E4"/>
    <mergeCell ref="A5:A6"/>
    <mergeCell ref="B5:B6"/>
    <mergeCell ref="C4:C6"/>
    <mergeCell ref="D5:D6"/>
    <mergeCell ref="E5:E6"/>
    <mergeCell ref="F4:F6"/>
  </mergeCells>
  <printOptions horizontalCentered="1"/>
  <pageMargins left="0" right="0" top="0.2" bottom="0.39" header="0.5" footer="0.5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zoomScale="93" zoomScaleNormal="93" workbookViewId="0">
      <pane ySplit="5" topLeftCell="A6" activePane="bottomLeft" state="frozen"/>
      <selection/>
      <selection pane="bottomLeft" activeCell="I15" sqref="I15"/>
    </sheetView>
  </sheetViews>
  <sheetFormatPr defaultColWidth="9" defaultRowHeight="14.25" outlineLevelCol="3"/>
  <cols>
    <col min="1" max="1" width="48.5" style="231" customWidth="1"/>
    <col min="2" max="2" width="37.625" style="231" customWidth="1"/>
    <col min="3" max="16384" width="9" style="231"/>
  </cols>
  <sheetData>
    <row r="1" ht="18" customHeight="1" spans="1:2">
      <c r="A1" s="212" t="s">
        <v>1083</v>
      </c>
      <c r="B1" s="213"/>
    </row>
    <row r="2" s="229" customFormat="1" ht="37.5" customHeight="1" spans="1:2">
      <c r="A2" s="70" t="s">
        <v>1084</v>
      </c>
      <c r="B2" s="70"/>
    </row>
    <row r="3" ht="6.75" customHeight="1" spans="1:2">
      <c r="A3" s="229"/>
      <c r="B3" s="229"/>
    </row>
    <row r="4" ht="18.75" customHeight="1" spans="1:2">
      <c r="A4" s="232"/>
      <c r="B4" s="233" t="s">
        <v>1085</v>
      </c>
    </row>
    <row r="5" ht="24.95" customHeight="1" spans="1:2">
      <c r="A5" s="165" t="s">
        <v>1086</v>
      </c>
      <c r="B5" s="215" t="s">
        <v>1087</v>
      </c>
    </row>
    <row r="6" ht="24.95" customHeight="1" spans="1:2">
      <c r="A6" s="217" t="s">
        <v>1088</v>
      </c>
      <c r="B6" s="218">
        <f>B7+B14+B32</f>
        <v>227962</v>
      </c>
    </row>
    <row r="7" ht="24.95" customHeight="1" spans="1:2">
      <c r="A7" s="219" t="s">
        <v>1089</v>
      </c>
      <c r="B7" s="218">
        <f>SUM(B8:B13)</f>
        <v>8360</v>
      </c>
    </row>
    <row r="8" ht="24.95" customHeight="1" spans="1:3">
      <c r="A8" s="220" t="s">
        <v>1090</v>
      </c>
      <c r="B8" s="221">
        <v>319</v>
      </c>
      <c r="C8" s="234"/>
    </row>
    <row r="9" ht="24.95" customHeight="1" spans="1:3">
      <c r="A9" s="220" t="s">
        <v>1091</v>
      </c>
      <c r="B9" s="221">
        <v>377</v>
      </c>
      <c r="C9" s="234"/>
    </row>
    <row r="10" ht="24.95" customHeight="1" spans="1:3">
      <c r="A10" s="220" t="s">
        <v>1092</v>
      </c>
      <c r="B10" s="221">
        <v>2788</v>
      </c>
      <c r="C10" s="234"/>
    </row>
    <row r="11" ht="24.95" customHeight="1" spans="1:3">
      <c r="A11" s="220" t="s">
        <v>1093</v>
      </c>
      <c r="B11" s="221">
        <v>4</v>
      </c>
      <c r="C11" s="234"/>
    </row>
    <row r="12" ht="24.95" customHeight="1" spans="1:3">
      <c r="A12" s="220" t="s">
        <v>1094</v>
      </c>
      <c r="B12" s="221">
        <v>4832</v>
      </c>
      <c r="C12" s="234"/>
    </row>
    <row r="13" ht="24.95" customHeight="1" spans="1:3">
      <c r="A13" s="222" t="s">
        <v>1095</v>
      </c>
      <c r="B13" s="221">
        <v>40</v>
      </c>
      <c r="C13" s="234"/>
    </row>
    <row r="14" ht="24.95" customHeight="1" spans="1:2">
      <c r="A14" s="223" t="s">
        <v>1096</v>
      </c>
      <c r="B14" s="224">
        <f>SUM(B15:B31)</f>
        <v>217868</v>
      </c>
    </row>
    <row r="15" ht="24.95" customHeight="1" spans="1:3">
      <c r="A15" s="225" t="s">
        <v>1097</v>
      </c>
      <c r="B15" s="226">
        <v>59667</v>
      </c>
      <c r="C15" s="234"/>
    </row>
    <row r="16" ht="24.95" customHeight="1" spans="1:3">
      <c r="A16" s="235" t="s">
        <v>1098</v>
      </c>
      <c r="B16" s="226">
        <v>2623</v>
      </c>
      <c r="C16" s="234"/>
    </row>
    <row r="17" ht="24.95" customHeight="1" spans="1:3">
      <c r="A17" s="235" t="s">
        <v>1099</v>
      </c>
      <c r="B17" s="226">
        <v>0</v>
      </c>
      <c r="C17" s="234"/>
    </row>
    <row r="18" ht="24.95" customHeight="1" spans="1:4">
      <c r="A18" s="235" t="s">
        <v>1100</v>
      </c>
      <c r="B18" s="226"/>
      <c r="D18" s="236"/>
    </row>
    <row r="19" ht="24.95" customHeight="1" spans="1:2">
      <c r="A19" s="225" t="s">
        <v>1101</v>
      </c>
      <c r="B19" s="226"/>
    </row>
    <row r="20" ht="24.95" customHeight="1" spans="1:3">
      <c r="A20" s="235" t="s">
        <v>1102</v>
      </c>
      <c r="B20" s="226">
        <v>13588</v>
      </c>
      <c r="C20" s="234"/>
    </row>
    <row r="21" ht="24.95" customHeight="1" spans="1:2">
      <c r="A21" s="235" t="s">
        <v>1103</v>
      </c>
      <c r="B21" s="226">
        <v>1250</v>
      </c>
    </row>
    <row r="22" ht="24.95" customHeight="1" spans="1:3">
      <c r="A22" s="235" t="s">
        <v>1104</v>
      </c>
      <c r="B22" s="226">
        <v>9504</v>
      </c>
      <c r="C22" s="234"/>
    </row>
    <row r="23" ht="24.95" customHeight="1" spans="1:3">
      <c r="A23" s="237" t="s">
        <v>1105</v>
      </c>
      <c r="B23" s="226">
        <v>1492</v>
      </c>
      <c r="C23" s="234"/>
    </row>
    <row r="24" ht="24.95" customHeight="1" spans="1:3">
      <c r="A24" s="237" t="s">
        <v>1106</v>
      </c>
      <c r="B24" s="226">
        <v>20056</v>
      </c>
      <c r="C24" s="234"/>
    </row>
    <row r="25" ht="24.95" customHeight="1" spans="1:3">
      <c r="A25" s="237" t="s">
        <v>1107</v>
      </c>
      <c r="B25" s="226">
        <v>26658</v>
      </c>
      <c r="C25" s="234"/>
    </row>
    <row r="26" ht="24.95" customHeight="1" spans="1:3">
      <c r="A26" s="237" t="s">
        <v>1108</v>
      </c>
      <c r="B26" s="226">
        <v>34719</v>
      </c>
      <c r="C26" s="234"/>
    </row>
    <row r="27" ht="24.95" customHeight="1" spans="1:3">
      <c r="A27" s="238" t="s">
        <v>1109</v>
      </c>
      <c r="B27" s="226">
        <v>2321</v>
      </c>
      <c r="C27" s="234"/>
    </row>
    <row r="28" ht="24.95" customHeight="1" spans="1:3">
      <c r="A28" s="238" t="s">
        <v>1110</v>
      </c>
      <c r="B28" s="226">
        <v>10449</v>
      </c>
      <c r="C28" s="234"/>
    </row>
    <row r="29" ht="24.95" customHeight="1" spans="1:3">
      <c r="A29" s="238" t="s">
        <v>1111</v>
      </c>
      <c r="B29" s="226">
        <v>41</v>
      </c>
      <c r="C29" s="234"/>
    </row>
    <row r="30" ht="24.95" customHeight="1" spans="1:3">
      <c r="A30" s="238" t="s">
        <v>1112</v>
      </c>
      <c r="B30" s="226">
        <v>1190</v>
      </c>
      <c r="C30" s="234"/>
    </row>
    <row r="31" ht="24.95" customHeight="1" spans="1:3">
      <c r="A31" s="238" t="s">
        <v>1113</v>
      </c>
      <c r="B31" s="226">
        <v>34310</v>
      </c>
      <c r="C31" s="234"/>
    </row>
    <row r="32" ht="24.95" customHeight="1" spans="1:2">
      <c r="A32" s="227" t="s">
        <v>1114</v>
      </c>
      <c r="B32" s="218">
        <f>SUM(B33:B39)</f>
        <v>1734</v>
      </c>
    </row>
    <row r="33" ht="24.95" customHeight="1" spans="1:2">
      <c r="A33" s="228" t="s">
        <v>1115</v>
      </c>
      <c r="B33" s="226">
        <v>1</v>
      </c>
    </row>
    <row r="34" ht="24.95" customHeight="1" spans="1:2">
      <c r="A34" s="228" t="s">
        <v>1116</v>
      </c>
      <c r="B34" s="226">
        <v>46</v>
      </c>
    </row>
    <row r="35" ht="24.95" customHeight="1" spans="1:2">
      <c r="A35" s="228" t="s">
        <v>1117</v>
      </c>
      <c r="B35" s="226">
        <v>150</v>
      </c>
    </row>
    <row r="36" ht="24.95" customHeight="1" spans="1:2">
      <c r="A36" s="228" t="s">
        <v>1118</v>
      </c>
      <c r="B36" s="226"/>
    </row>
    <row r="37" s="230" customFormat="1" ht="24.95" customHeight="1" spans="1:2">
      <c r="A37" s="228" t="s">
        <v>1119</v>
      </c>
      <c r="B37" s="239">
        <v>197</v>
      </c>
    </row>
    <row r="38" ht="24.95" customHeight="1" spans="1:2">
      <c r="A38" s="228" t="s">
        <v>1120</v>
      </c>
      <c r="B38" s="226">
        <v>1340</v>
      </c>
    </row>
    <row r="39" ht="24.95" customHeight="1" spans="1:2">
      <c r="A39" s="228" t="s">
        <v>1121</v>
      </c>
      <c r="B39" s="226"/>
    </row>
  </sheetData>
  <mergeCells count="1">
    <mergeCell ref="A2:B2"/>
  </mergeCells>
  <printOptions horizontalCentered="1"/>
  <pageMargins left="0.47" right="0.47" top="0.59" bottom="0.47" header="0.31" footer="0.31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A1" sqref="A1"/>
    </sheetView>
  </sheetViews>
  <sheetFormatPr defaultColWidth="9" defaultRowHeight="13.5" outlineLevelCol="2"/>
  <cols>
    <col min="1" max="1" width="47.625" customWidth="1"/>
    <col min="2" max="2" width="32.625" customWidth="1"/>
    <col min="3" max="3" width="17.375" customWidth="1"/>
  </cols>
  <sheetData>
    <row r="1" ht="18.75" spans="1:2">
      <c r="A1" s="212" t="s">
        <v>1122</v>
      </c>
      <c r="B1" s="213"/>
    </row>
    <row r="2" ht="30" customHeight="1" spans="1:2">
      <c r="A2" s="70" t="s">
        <v>1123</v>
      </c>
      <c r="B2" s="70"/>
    </row>
    <row r="3" ht="33" customHeight="1" spans="2:2">
      <c r="B3" s="214" t="s">
        <v>2</v>
      </c>
    </row>
    <row r="4" ht="21.95" customHeight="1" spans="1:3">
      <c r="A4" s="165" t="s">
        <v>1086</v>
      </c>
      <c r="B4" s="215" t="s">
        <v>1124</v>
      </c>
      <c r="C4" s="216"/>
    </row>
    <row r="5" ht="21.95" customHeight="1" spans="1:3">
      <c r="A5" s="217" t="s">
        <v>1088</v>
      </c>
      <c r="B5" s="218">
        <f>B6+B23+B40</f>
        <v>227962</v>
      </c>
      <c r="C5" s="216"/>
    </row>
    <row r="6" ht="21.95" customHeight="1" spans="1:3">
      <c r="A6" s="219" t="s">
        <v>1089</v>
      </c>
      <c r="B6" s="218">
        <f>SUM(B7:B22)</f>
        <v>8360</v>
      </c>
      <c r="C6" s="216"/>
    </row>
    <row r="7" ht="21.95" customHeight="1" spans="1:3">
      <c r="A7" s="220" t="s">
        <v>1125</v>
      </c>
      <c r="B7" s="221">
        <v>8360</v>
      </c>
      <c r="C7" s="216"/>
    </row>
    <row r="8" ht="21.95" customHeight="1" spans="1:3">
      <c r="A8" s="222" t="s">
        <v>1126</v>
      </c>
      <c r="B8" s="221">
        <v>0</v>
      </c>
      <c r="C8" s="216"/>
    </row>
    <row r="9" ht="21.95" customHeight="1" spans="1:3">
      <c r="A9" s="222" t="s">
        <v>1127</v>
      </c>
      <c r="B9" s="221">
        <v>0</v>
      </c>
      <c r="C9" s="216"/>
    </row>
    <row r="10" ht="21.95" customHeight="1" spans="1:3">
      <c r="A10" s="222" t="s">
        <v>1128</v>
      </c>
      <c r="B10" s="221">
        <v>0</v>
      </c>
      <c r="C10" s="216"/>
    </row>
    <row r="11" ht="21.95" customHeight="1" spans="1:3">
      <c r="A11" s="222" t="s">
        <v>1129</v>
      </c>
      <c r="B11" s="221">
        <v>0</v>
      </c>
      <c r="C11" s="216"/>
    </row>
    <row r="12" ht="21.95" customHeight="1" spans="1:3">
      <c r="A12" s="222" t="s">
        <v>1130</v>
      </c>
      <c r="B12" s="221">
        <v>0</v>
      </c>
      <c r="C12" s="216"/>
    </row>
    <row r="13" ht="21.95" customHeight="1" spans="1:3">
      <c r="A13" s="222" t="s">
        <v>1131</v>
      </c>
      <c r="B13" s="221">
        <v>0</v>
      </c>
      <c r="C13" s="216"/>
    </row>
    <row r="14" ht="21.95" customHeight="1" spans="1:3">
      <c r="A14" s="222" t="s">
        <v>1132</v>
      </c>
      <c r="B14" s="221">
        <v>0</v>
      </c>
      <c r="C14" s="216"/>
    </row>
    <row r="15" ht="21.95" customHeight="1" spans="1:3">
      <c r="A15" s="222" t="s">
        <v>1133</v>
      </c>
      <c r="B15" s="221">
        <v>0</v>
      </c>
      <c r="C15" s="216"/>
    </row>
    <row r="16" ht="21.95" customHeight="1" spans="1:3">
      <c r="A16" s="222" t="s">
        <v>1134</v>
      </c>
      <c r="B16" s="221">
        <v>0</v>
      </c>
      <c r="C16" s="216"/>
    </row>
    <row r="17" ht="21.95" customHeight="1" spans="1:3">
      <c r="A17" s="222" t="s">
        <v>1135</v>
      </c>
      <c r="B17" s="221">
        <v>0</v>
      </c>
      <c r="C17" s="216"/>
    </row>
    <row r="18" ht="21.95" customHeight="1" spans="1:3">
      <c r="A18" s="222" t="s">
        <v>1136</v>
      </c>
      <c r="B18" s="221">
        <v>0</v>
      </c>
      <c r="C18" s="216"/>
    </row>
    <row r="19" ht="21.95" customHeight="1" spans="1:3">
      <c r="A19" s="222" t="s">
        <v>1137</v>
      </c>
      <c r="B19" s="221">
        <v>0</v>
      </c>
      <c r="C19" s="216"/>
    </row>
    <row r="20" ht="21.95" customHeight="1" spans="1:3">
      <c r="A20" s="222" t="s">
        <v>1138</v>
      </c>
      <c r="B20" s="221">
        <v>0</v>
      </c>
      <c r="C20" s="216"/>
    </row>
    <row r="21" ht="21.95" customHeight="1" spans="1:3">
      <c r="A21" s="222" t="s">
        <v>1139</v>
      </c>
      <c r="B21" s="221">
        <v>0</v>
      </c>
      <c r="C21" s="216"/>
    </row>
    <row r="22" ht="21.95" customHeight="1" spans="1:3">
      <c r="A22" s="222" t="s">
        <v>1140</v>
      </c>
      <c r="B22" s="221">
        <v>0</v>
      </c>
      <c r="C22" s="216"/>
    </row>
    <row r="23" ht="21.95" customHeight="1" spans="1:3">
      <c r="A23" s="223" t="s">
        <v>1096</v>
      </c>
      <c r="B23" s="224">
        <f>SUM(B24:B39)</f>
        <v>217868</v>
      </c>
      <c r="C23" s="216"/>
    </row>
    <row r="24" ht="21.95" customHeight="1" spans="1:3">
      <c r="A24" s="225" t="s">
        <v>1125</v>
      </c>
      <c r="B24" s="226">
        <v>217868</v>
      </c>
      <c r="C24" s="216"/>
    </row>
    <row r="25" ht="21.95" customHeight="1" spans="1:3">
      <c r="A25" s="222" t="s">
        <v>1126</v>
      </c>
      <c r="B25" s="221">
        <v>0</v>
      </c>
      <c r="C25" s="216"/>
    </row>
    <row r="26" ht="21.95" customHeight="1" spans="1:3">
      <c r="A26" s="222" t="s">
        <v>1127</v>
      </c>
      <c r="B26" s="221">
        <v>0</v>
      </c>
      <c r="C26" s="216"/>
    </row>
    <row r="27" ht="21.95" customHeight="1" spans="1:3">
      <c r="A27" s="222" t="s">
        <v>1128</v>
      </c>
      <c r="B27" s="221">
        <v>0</v>
      </c>
      <c r="C27" s="216"/>
    </row>
    <row r="28" ht="21.95" customHeight="1" spans="1:3">
      <c r="A28" s="222" t="s">
        <v>1129</v>
      </c>
      <c r="B28" s="221">
        <v>0</v>
      </c>
      <c r="C28" s="216"/>
    </row>
    <row r="29" ht="21.95" customHeight="1" spans="1:3">
      <c r="A29" s="222" t="s">
        <v>1130</v>
      </c>
      <c r="B29" s="221">
        <v>0</v>
      </c>
      <c r="C29" s="216"/>
    </row>
    <row r="30" ht="21.95" customHeight="1" spans="1:3">
      <c r="A30" s="222" t="s">
        <v>1131</v>
      </c>
      <c r="B30" s="221">
        <v>0</v>
      </c>
      <c r="C30" s="216"/>
    </row>
    <row r="31" ht="21.95" customHeight="1" spans="1:3">
      <c r="A31" s="222" t="s">
        <v>1132</v>
      </c>
      <c r="B31" s="221">
        <v>0</v>
      </c>
      <c r="C31" s="216"/>
    </row>
    <row r="32" ht="21.95" customHeight="1" spans="1:3">
      <c r="A32" s="222" t="s">
        <v>1133</v>
      </c>
      <c r="B32" s="221">
        <v>0</v>
      </c>
      <c r="C32" s="216"/>
    </row>
    <row r="33" ht="21.95" customHeight="1" spans="1:3">
      <c r="A33" s="222" t="s">
        <v>1134</v>
      </c>
      <c r="B33" s="221">
        <v>0</v>
      </c>
      <c r="C33" s="216"/>
    </row>
    <row r="34" ht="21.95" customHeight="1" spans="1:3">
      <c r="A34" s="222" t="s">
        <v>1135</v>
      </c>
      <c r="B34" s="221">
        <v>0</v>
      </c>
      <c r="C34" s="216"/>
    </row>
    <row r="35" ht="21.95" customHeight="1" spans="1:3">
      <c r="A35" s="222" t="s">
        <v>1136</v>
      </c>
      <c r="B35" s="221">
        <v>0</v>
      </c>
      <c r="C35" s="216"/>
    </row>
    <row r="36" ht="21.95" customHeight="1" spans="1:3">
      <c r="A36" s="222" t="s">
        <v>1137</v>
      </c>
      <c r="B36" s="221">
        <v>0</v>
      </c>
      <c r="C36" s="216"/>
    </row>
    <row r="37" ht="21.95" customHeight="1" spans="1:3">
      <c r="A37" s="222" t="s">
        <v>1138</v>
      </c>
      <c r="B37" s="221">
        <v>0</v>
      </c>
      <c r="C37" s="216"/>
    </row>
    <row r="38" ht="21.95" customHeight="1" spans="1:3">
      <c r="A38" s="222" t="s">
        <v>1139</v>
      </c>
      <c r="B38" s="221">
        <v>0</v>
      </c>
      <c r="C38" s="216"/>
    </row>
    <row r="39" ht="21.95" customHeight="1" spans="1:3">
      <c r="A39" s="222" t="s">
        <v>1140</v>
      </c>
      <c r="B39" s="221">
        <v>0</v>
      </c>
      <c r="C39" s="216"/>
    </row>
    <row r="40" ht="21.95" customHeight="1" spans="1:3">
      <c r="A40" s="227" t="s">
        <v>1114</v>
      </c>
      <c r="B40" s="218">
        <f>SUM(B41:B56)</f>
        <v>1734</v>
      </c>
      <c r="C40" s="216"/>
    </row>
    <row r="41" ht="21.95" customHeight="1" spans="1:3">
      <c r="A41" s="228" t="s">
        <v>1125</v>
      </c>
      <c r="B41" s="226">
        <v>1734</v>
      </c>
      <c r="C41" s="216"/>
    </row>
    <row r="42" ht="21.95" customHeight="1" spans="1:3">
      <c r="A42" s="222" t="s">
        <v>1126</v>
      </c>
      <c r="B42" s="221">
        <v>0</v>
      </c>
      <c r="C42" s="216"/>
    </row>
    <row r="43" ht="21.95" customHeight="1" spans="1:3">
      <c r="A43" s="222" t="s">
        <v>1127</v>
      </c>
      <c r="B43" s="221">
        <v>0</v>
      </c>
      <c r="C43" s="216"/>
    </row>
    <row r="44" ht="21.95" customHeight="1" spans="1:3">
      <c r="A44" s="222" t="s">
        <v>1128</v>
      </c>
      <c r="B44" s="221">
        <v>0</v>
      </c>
      <c r="C44" s="216"/>
    </row>
    <row r="45" ht="21.95" customHeight="1" spans="1:3">
      <c r="A45" s="222" t="s">
        <v>1129</v>
      </c>
      <c r="B45" s="221">
        <v>0</v>
      </c>
      <c r="C45" s="216"/>
    </row>
    <row r="46" ht="21.95" customHeight="1" spans="1:3">
      <c r="A46" s="222" t="s">
        <v>1130</v>
      </c>
      <c r="B46" s="221">
        <v>0</v>
      </c>
      <c r="C46" s="216"/>
    </row>
    <row r="47" ht="21.95" customHeight="1" spans="1:3">
      <c r="A47" s="222" t="s">
        <v>1131</v>
      </c>
      <c r="B47" s="221">
        <v>0</v>
      </c>
      <c r="C47" s="216"/>
    </row>
    <row r="48" ht="21.95" customHeight="1" spans="1:3">
      <c r="A48" s="222" t="s">
        <v>1132</v>
      </c>
      <c r="B48" s="221">
        <v>0</v>
      </c>
      <c r="C48" s="216"/>
    </row>
    <row r="49" ht="21.95" customHeight="1" spans="1:3">
      <c r="A49" s="222" t="s">
        <v>1133</v>
      </c>
      <c r="B49" s="221">
        <v>0</v>
      </c>
      <c r="C49" s="216"/>
    </row>
    <row r="50" ht="21.95" customHeight="1" spans="1:3">
      <c r="A50" s="222" t="s">
        <v>1134</v>
      </c>
      <c r="B50" s="221">
        <v>0</v>
      </c>
      <c r="C50" s="216"/>
    </row>
    <row r="51" ht="21.95" customHeight="1" spans="1:3">
      <c r="A51" s="222" t="s">
        <v>1135</v>
      </c>
      <c r="B51" s="221">
        <v>0</v>
      </c>
      <c r="C51" s="216"/>
    </row>
    <row r="52" ht="21.95" customHeight="1" spans="1:3">
      <c r="A52" s="222" t="s">
        <v>1136</v>
      </c>
      <c r="B52" s="221">
        <v>0</v>
      </c>
      <c r="C52" s="216"/>
    </row>
    <row r="53" ht="21.95" customHeight="1" spans="1:3">
      <c r="A53" s="222" t="s">
        <v>1137</v>
      </c>
      <c r="B53" s="221">
        <v>0</v>
      </c>
      <c r="C53" s="216"/>
    </row>
    <row r="54" ht="21.95" customHeight="1" spans="1:3">
      <c r="A54" s="222" t="s">
        <v>1138</v>
      </c>
      <c r="B54" s="221">
        <v>0</v>
      </c>
      <c r="C54" s="216"/>
    </row>
    <row r="55" ht="21.95" customHeight="1" spans="1:3">
      <c r="A55" s="222" t="s">
        <v>1139</v>
      </c>
      <c r="B55" s="221">
        <v>0</v>
      </c>
      <c r="C55" s="216"/>
    </row>
    <row r="56" ht="21.95" customHeight="1" spans="1:3">
      <c r="A56" s="222" t="s">
        <v>1140</v>
      </c>
      <c r="B56" s="221">
        <v>0</v>
      </c>
      <c r="C56" s="216"/>
    </row>
  </sheetData>
  <mergeCells count="1">
    <mergeCell ref="A2:B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9" defaultRowHeight="14.25" outlineLevelRow="4" outlineLevelCol="4"/>
  <cols>
    <col min="1" max="1" width="21.75" style="202" customWidth="1"/>
    <col min="2" max="2" width="25.25" style="202" customWidth="1"/>
    <col min="3" max="3" width="23.625" style="202" customWidth="1"/>
    <col min="4" max="4" width="23" style="202" customWidth="1"/>
    <col min="5" max="5" width="25.875" style="202" customWidth="1"/>
    <col min="6" max="16384" width="9" style="202"/>
  </cols>
  <sheetData>
    <row r="1" ht="25.5" customHeight="1" spans="1:1">
      <c r="A1" s="203" t="s">
        <v>1141</v>
      </c>
    </row>
    <row r="2" ht="28.5" customHeight="1" spans="1:5">
      <c r="A2" s="205" t="s">
        <v>1142</v>
      </c>
      <c r="B2" s="205"/>
      <c r="C2" s="205"/>
      <c r="D2" s="205"/>
      <c r="E2" s="205"/>
    </row>
    <row r="3" ht="28.5" customHeight="1" spans="5:5">
      <c r="E3" s="211" t="s">
        <v>2</v>
      </c>
    </row>
    <row r="4" ht="50.1" customHeight="1" spans="1:5">
      <c r="A4" s="207" t="s">
        <v>20</v>
      </c>
      <c r="B4" s="207" t="s">
        <v>1143</v>
      </c>
      <c r="C4" s="207" t="s">
        <v>1144</v>
      </c>
      <c r="D4" s="207" t="s">
        <v>1145</v>
      </c>
      <c r="E4" s="207" t="s">
        <v>8</v>
      </c>
    </row>
    <row r="5" ht="50.1" customHeight="1" spans="1:5">
      <c r="A5" s="209" t="s">
        <v>1146</v>
      </c>
      <c r="B5" s="209">
        <v>127200</v>
      </c>
      <c r="C5" s="209">
        <v>7900</v>
      </c>
      <c r="D5" s="209">
        <v>101900</v>
      </c>
      <c r="E5" s="210"/>
    </row>
  </sheetData>
  <mergeCells count="1">
    <mergeCell ref="A2:E2"/>
  </mergeCells>
  <pageMargins left="1.14173228346457" right="0.94488188976378" top="0.590551181102362" bottom="0.590551181102362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5" sqref="C5"/>
    </sheetView>
  </sheetViews>
  <sheetFormatPr defaultColWidth="9" defaultRowHeight="14.25" outlineLevelRow="7" outlineLevelCol="4"/>
  <cols>
    <col min="1" max="1" width="23.25" style="202" customWidth="1"/>
    <col min="2" max="2" width="21.75" style="202" customWidth="1"/>
    <col min="3" max="3" width="22.5" style="202" customWidth="1"/>
    <col min="4" max="4" width="22.125" style="202" customWidth="1"/>
    <col min="5" max="5" width="25.875" style="202" customWidth="1"/>
    <col min="6" max="16384" width="9" style="202"/>
  </cols>
  <sheetData>
    <row r="1" ht="28.5" customHeight="1" spans="1:5">
      <c r="A1" s="203" t="s">
        <v>1147</v>
      </c>
      <c r="B1" s="204"/>
      <c r="C1" s="204"/>
      <c r="D1" s="204"/>
      <c r="E1" s="204"/>
    </row>
    <row r="2" ht="28.5" customHeight="1" spans="1:5">
      <c r="A2" s="205" t="s">
        <v>1148</v>
      </c>
      <c r="B2" s="205"/>
      <c r="C2" s="205"/>
      <c r="D2" s="205"/>
      <c r="E2" s="205"/>
    </row>
    <row r="3" ht="28.5" customHeight="1" spans="1:5">
      <c r="A3" s="204"/>
      <c r="B3" s="204"/>
      <c r="C3" s="204"/>
      <c r="D3" s="204"/>
      <c r="E3" s="206" t="s">
        <v>2</v>
      </c>
    </row>
    <row r="4" ht="50.1" customHeight="1" spans="1:5">
      <c r="A4" s="207" t="s">
        <v>20</v>
      </c>
      <c r="B4" s="207" t="s">
        <v>1149</v>
      </c>
      <c r="C4" s="207" t="s">
        <v>1150</v>
      </c>
      <c r="D4" s="207" t="s">
        <v>1151</v>
      </c>
      <c r="E4" s="207" t="s">
        <v>8</v>
      </c>
    </row>
    <row r="5" ht="50.1" customHeight="1" spans="1:5">
      <c r="A5" s="208" t="s">
        <v>1146</v>
      </c>
      <c r="B5" s="208">
        <v>156600</v>
      </c>
      <c r="C5" s="208">
        <v>30100</v>
      </c>
      <c r="D5" s="209">
        <v>146600</v>
      </c>
      <c r="E5" s="208"/>
    </row>
    <row r="6" ht="50.1" customHeight="1" spans="1:5">
      <c r="A6" s="210"/>
      <c r="B6" s="210"/>
      <c r="C6" s="210"/>
      <c r="D6" s="210"/>
      <c r="E6" s="210"/>
    </row>
    <row r="7" ht="28.5" customHeight="1"/>
    <row r="8" ht="28.5" customHeight="1"/>
  </sheetData>
  <mergeCells count="1">
    <mergeCell ref="A2:E2"/>
  </mergeCells>
  <pageMargins left="1.33858267716535" right="0.748031496062992" top="0.590551181102362" bottom="0.590551181102362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7" sqref="C7"/>
    </sheetView>
  </sheetViews>
  <sheetFormatPr defaultColWidth="9" defaultRowHeight="13.5" outlineLevelCol="2"/>
  <cols>
    <col min="1" max="1" width="44.125" customWidth="1"/>
    <col min="2" max="2" width="25.125" customWidth="1"/>
    <col min="3" max="3" width="23.875" customWidth="1"/>
    <col min="5" max="5" width="8.25" customWidth="1"/>
    <col min="6" max="6" width="8.875" customWidth="1"/>
    <col min="7" max="7" width="7.875" customWidth="1"/>
  </cols>
  <sheetData>
    <row r="1" ht="24" customHeight="1" spans="1:1">
      <c r="A1" s="184" t="s">
        <v>1152</v>
      </c>
    </row>
    <row r="2" ht="22.5" spans="1:3">
      <c r="A2" s="185" t="s">
        <v>1153</v>
      </c>
      <c r="B2" s="185"/>
      <c r="C2" s="185"/>
    </row>
    <row r="3" ht="37.5" customHeight="1" spans="1:3">
      <c r="A3" s="186"/>
      <c r="B3" s="187"/>
      <c r="C3" s="188" t="s">
        <v>2</v>
      </c>
    </row>
    <row r="4" ht="35.1" customHeight="1" spans="1:3">
      <c r="A4" s="189" t="s">
        <v>1154</v>
      </c>
      <c r="B4" s="190" t="s">
        <v>1155</v>
      </c>
      <c r="C4" s="189" t="s">
        <v>1156</v>
      </c>
    </row>
    <row r="5" ht="35.1" customHeight="1" spans="1:3">
      <c r="A5" s="191" t="s">
        <v>1157</v>
      </c>
      <c r="B5" s="192">
        <v>0</v>
      </c>
      <c r="C5" s="193"/>
    </row>
    <row r="6" ht="35.1" customHeight="1" spans="1:3">
      <c r="A6" s="194" t="s">
        <v>1055</v>
      </c>
      <c r="B6" s="192">
        <v>1060</v>
      </c>
      <c r="C6" s="194"/>
    </row>
    <row r="7" ht="35.1" customHeight="1" spans="1:3">
      <c r="A7" s="195" t="s">
        <v>1158</v>
      </c>
      <c r="B7" s="192">
        <f>SUM(B8:B9)</f>
        <v>965</v>
      </c>
      <c r="C7" s="196"/>
    </row>
    <row r="8" ht="35.1" customHeight="1" spans="1:3">
      <c r="A8" s="195" t="s">
        <v>1159</v>
      </c>
      <c r="B8" s="192">
        <v>867</v>
      </c>
      <c r="C8" s="194"/>
    </row>
    <row r="9" ht="35.1" customHeight="1" spans="1:3">
      <c r="A9" s="197" t="s">
        <v>1160</v>
      </c>
      <c r="B9" s="192">
        <v>98</v>
      </c>
      <c r="C9" s="194"/>
    </row>
    <row r="10" ht="35.1" customHeight="1" spans="1:3">
      <c r="A10" s="198" t="s">
        <v>1161</v>
      </c>
      <c r="B10" s="199">
        <f>SUM(B5:B7)</f>
        <v>2025</v>
      </c>
      <c r="C10" s="200"/>
    </row>
    <row r="11" ht="107.25" customHeight="1" spans="1:3">
      <c r="A11" s="201" t="s">
        <v>1162</v>
      </c>
      <c r="B11" s="201"/>
      <c r="C11" s="201"/>
    </row>
  </sheetData>
  <mergeCells count="2">
    <mergeCell ref="A2:C2"/>
    <mergeCell ref="A11:C11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6" sqref="F6"/>
    </sheetView>
  </sheetViews>
  <sheetFormatPr defaultColWidth="9" defaultRowHeight="14.25" outlineLevelRow="7" outlineLevelCol="5"/>
  <cols>
    <col min="1" max="1" width="23" style="173" customWidth="1"/>
    <col min="2" max="6" width="14.625" style="173" customWidth="1"/>
    <col min="7" max="16384" width="9" style="173"/>
  </cols>
  <sheetData>
    <row r="1" ht="21.75" customHeight="1" spans="1:1">
      <c r="A1" s="99" t="s">
        <v>1163</v>
      </c>
    </row>
    <row r="2" ht="44.25" customHeight="1" spans="1:6">
      <c r="A2" s="174" t="s">
        <v>1164</v>
      </c>
      <c r="B2" s="174"/>
      <c r="C2" s="174"/>
      <c r="D2" s="174"/>
      <c r="E2" s="174"/>
      <c r="F2" s="174"/>
    </row>
    <row r="3" ht="24.75" customHeight="1" spans="6:6">
      <c r="F3" s="175" t="s">
        <v>2</v>
      </c>
    </row>
    <row r="4" ht="50.1" customHeight="1" spans="1:6">
      <c r="A4" s="176" t="s">
        <v>3</v>
      </c>
      <c r="B4" s="177" t="s">
        <v>1155</v>
      </c>
      <c r="C4" s="177" t="s">
        <v>1165</v>
      </c>
      <c r="D4" s="177" t="s">
        <v>6</v>
      </c>
      <c r="E4" s="177" t="s">
        <v>1166</v>
      </c>
      <c r="F4" s="177" t="s">
        <v>8</v>
      </c>
    </row>
    <row r="5" ht="50.1" customHeight="1" spans="1:6">
      <c r="A5" s="178" t="s">
        <v>1167</v>
      </c>
      <c r="B5" s="179">
        <v>39400</v>
      </c>
      <c r="C5" s="179">
        <f>SUM(C6:C7)</f>
        <v>39400</v>
      </c>
      <c r="D5" s="180">
        <f>(B5-C5)/C5*100</f>
        <v>0</v>
      </c>
      <c r="E5" s="178">
        <f>B5-C5</f>
        <v>0</v>
      </c>
      <c r="F5" s="176"/>
    </row>
    <row r="6" ht="50.1" customHeight="1" spans="1:6">
      <c r="A6" s="181" t="s">
        <v>1168</v>
      </c>
      <c r="B6" s="176">
        <v>12762</v>
      </c>
      <c r="C6" s="176">
        <v>17400</v>
      </c>
      <c r="D6" s="182">
        <f>(B6-C6)/C6*100</f>
        <v>-26.6551724137931</v>
      </c>
      <c r="E6" s="176">
        <f>B6-C6</f>
        <v>-4638</v>
      </c>
      <c r="F6" s="181"/>
    </row>
    <row r="7" ht="50.1" customHeight="1" spans="1:6">
      <c r="A7" s="181" t="s">
        <v>1169</v>
      </c>
      <c r="B7" s="176">
        <v>23728</v>
      </c>
      <c r="C7" s="176">
        <v>22000</v>
      </c>
      <c r="D7" s="182">
        <f>(B7-C7)/C7*100</f>
        <v>7.85454545454545</v>
      </c>
      <c r="E7" s="176">
        <f>B7-C7</f>
        <v>1728</v>
      </c>
      <c r="F7" s="181"/>
    </row>
    <row r="8" ht="27.95" hidden="1" customHeight="1" spans="1:6">
      <c r="A8" s="181" t="s">
        <v>1170</v>
      </c>
      <c r="B8" s="181"/>
      <c r="C8" s="181"/>
      <c r="D8" s="183"/>
      <c r="E8" s="181"/>
      <c r="F8" s="181"/>
    </row>
  </sheetData>
  <mergeCells count="1">
    <mergeCell ref="A2:F2"/>
  </mergeCells>
  <printOptions horizontalCentered="1"/>
  <pageMargins left="0.354330708661417" right="0.15748031496063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11" sqref="B11"/>
    </sheetView>
  </sheetViews>
  <sheetFormatPr defaultColWidth="9" defaultRowHeight="13.5" outlineLevelCol="1"/>
  <cols>
    <col min="1" max="1" width="56.375" customWidth="1"/>
    <col min="2" max="2" width="30.125" customWidth="1"/>
  </cols>
  <sheetData>
    <row r="1" ht="22.5" spans="1:2">
      <c r="A1" s="68" t="s">
        <v>1171</v>
      </c>
      <c r="B1" s="69"/>
    </row>
    <row r="2" ht="22.5" spans="1:2">
      <c r="A2" s="70" t="s">
        <v>1172</v>
      </c>
      <c r="B2" s="70"/>
    </row>
    <row r="3" ht="37.5" customHeight="1" spans="1:2">
      <c r="A3" s="158"/>
      <c r="B3" s="159" t="s">
        <v>2</v>
      </c>
    </row>
    <row r="4" ht="19.5" customHeight="1" spans="1:2">
      <c r="A4" s="160" t="s">
        <v>3</v>
      </c>
      <c r="B4" s="161" t="s">
        <v>1173</v>
      </c>
    </row>
    <row r="5" ht="18.75" customHeight="1" spans="1:2">
      <c r="A5" s="162"/>
      <c r="B5" s="163"/>
    </row>
    <row r="6" ht="35.1" customHeight="1" spans="1:2">
      <c r="A6" s="164" t="s">
        <v>1174</v>
      </c>
      <c r="B6" s="165">
        <f>B7</f>
        <v>0</v>
      </c>
    </row>
    <row r="7" ht="35.1" customHeight="1" spans="1:2">
      <c r="A7" s="166" t="s">
        <v>1175</v>
      </c>
      <c r="B7" s="75"/>
    </row>
    <row r="8" ht="35.1" customHeight="1" spans="1:2">
      <c r="A8" s="164" t="s">
        <v>1176</v>
      </c>
      <c r="B8" s="165">
        <f>SUM(B9:B9)</f>
        <v>7633</v>
      </c>
    </row>
    <row r="9" ht="35.1" customHeight="1" spans="1:2">
      <c r="A9" s="167" t="s">
        <v>1177</v>
      </c>
      <c r="B9" s="75">
        <v>7633</v>
      </c>
    </row>
    <row r="10" ht="35.1" customHeight="1" spans="1:2">
      <c r="A10" s="164" t="s">
        <v>1178</v>
      </c>
      <c r="B10" s="165">
        <f>SUM(B11:B11)</f>
        <v>490</v>
      </c>
    </row>
    <row r="11" ht="35.1" customHeight="1" spans="1:2">
      <c r="A11" s="168" t="s">
        <v>1179</v>
      </c>
      <c r="B11" s="75">
        <v>490</v>
      </c>
    </row>
    <row r="12" ht="35.1" customHeight="1" spans="1:2">
      <c r="A12" s="169" t="s">
        <v>1180</v>
      </c>
      <c r="B12" s="165">
        <f>SUM(B13)</f>
        <v>205</v>
      </c>
    </row>
    <row r="13" ht="35.1" customHeight="1" spans="1:2">
      <c r="A13" s="167" t="s">
        <v>1181</v>
      </c>
      <c r="B13" s="75">
        <v>205</v>
      </c>
    </row>
    <row r="14" ht="35.1" customHeight="1" spans="1:2">
      <c r="A14" s="169" t="s">
        <v>1182</v>
      </c>
      <c r="B14" s="165">
        <f>SUM(B15)</f>
        <v>91</v>
      </c>
    </row>
    <row r="15" ht="35.1" customHeight="1" spans="1:2">
      <c r="A15" s="170" t="s">
        <v>1183</v>
      </c>
      <c r="B15" s="75">
        <v>91</v>
      </c>
    </row>
    <row r="16" ht="35.1" customHeight="1" spans="1:2">
      <c r="A16" s="169"/>
      <c r="B16" s="75"/>
    </row>
    <row r="17" ht="35.1" customHeight="1" spans="1:2">
      <c r="A17" s="171" t="s">
        <v>1184</v>
      </c>
      <c r="B17" s="172">
        <f>SUM(B6,B8,B10,B12,B14)</f>
        <v>8419</v>
      </c>
    </row>
  </sheetData>
  <mergeCells count="3">
    <mergeCell ref="A2:B2"/>
    <mergeCell ref="A4:A5"/>
    <mergeCell ref="B4:B5"/>
  </mergeCells>
  <pageMargins left="0.905511811023622" right="0.708661417322835" top="0.551181102362205" bottom="0.551181102362205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8" sqref="C8"/>
    </sheetView>
  </sheetViews>
  <sheetFormatPr defaultColWidth="9" defaultRowHeight="13.5" outlineLevelCol="2"/>
  <cols>
    <col min="1" max="1" width="30.625" customWidth="1"/>
    <col min="2" max="3" width="23.75" customWidth="1"/>
  </cols>
  <sheetData>
    <row r="1" ht="18.75" spans="1:3">
      <c r="A1" s="151" t="s">
        <v>1185</v>
      </c>
      <c r="B1" s="152"/>
      <c r="C1" s="152"/>
    </row>
    <row r="2" ht="22.5" spans="1:3">
      <c r="A2" s="153" t="s">
        <v>1186</v>
      </c>
      <c r="B2" s="153"/>
      <c r="C2" s="153"/>
    </row>
    <row r="3" spans="1:3">
      <c r="A3" s="152"/>
      <c r="B3" s="152"/>
      <c r="C3" s="152" t="s">
        <v>1187</v>
      </c>
    </row>
    <row r="4" ht="26.25" customHeight="1" spans="1:3">
      <c r="A4" s="154" t="s">
        <v>3</v>
      </c>
      <c r="B4" s="154" t="s">
        <v>9</v>
      </c>
      <c r="C4" s="154" t="s">
        <v>8</v>
      </c>
    </row>
    <row r="5" ht="26.25" customHeight="1" spans="1:3">
      <c r="A5" s="154" t="s">
        <v>1188</v>
      </c>
      <c r="B5" s="154">
        <f>SUM(B6,B13)</f>
        <v>128419</v>
      </c>
      <c r="C5" s="155"/>
    </row>
    <row r="6" ht="33" customHeight="1" spans="1:3">
      <c r="A6" s="156" t="s">
        <v>1189</v>
      </c>
      <c r="B6" s="155">
        <f>SUM(B7:B12)</f>
        <v>120000</v>
      </c>
      <c r="C6" s="155"/>
    </row>
    <row r="7" ht="33" customHeight="1" spans="1:3">
      <c r="A7" s="157" t="s">
        <v>1190</v>
      </c>
      <c r="B7" s="155"/>
      <c r="C7" s="155"/>
    </row>
    <row r="8" ht="33" customHeight="1" spans="1:3">
      <c r="A8" s="157" t="s">
        <v>1191</v>
      </c>
      <c r="B8" s="155">
        <v>119000</v>
      </c>
      <c r="C8" s="155"/>
    </row>
    <row r="9" ht="33" customHeight="1" spans="1:3">
      <c r="A9" s="157" t="s">
        <v>1192</v>
      </c>
      <c r="B9" s="155"/>
      <c r="C9" s="155"/>
    </row>
    <row r="10" ht="33" customHeight="1" spans="1:3">
      <c r="A10" s="157" t="s">
        <v>1193</v>
      </c>
      <c r="B10" s="155">
        <v>1000</v>
      </c>
      <c r="C10" s="155"/>
    </row>
    <row r="11" ht="33" customHeight="1" spans="1:3">
      <c r="A11" s="157" t="s">
        <v>1194</v>
      </c>
      <c r="B11" s="155"/>
      <c r="C11" s="155"/>
    </row>
    <row r="12" ht="33" customHeight="1" spans="1:3">
      <c r="A12" s="157" t="s">
        <v>1195</v>
      </c>
      <c r="B12" s="155"/>
      <c r="C12" s="155"/>
    </row>
    <row r="13" ht="33" customHeight="1" spans="1:3">
      <c r="A13" s="156" t="s">
        <v>1196</v>
      </c>
      <c r="B13" s="155">
        <v>8419</v>
      </c>
      <c r="C13" s="155"/>
    </row>
  </sheetData>
  <mergeCells count="1">
    <mergeCell ref="A2:C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Zeros="0" workbookViewId="0">
      <selection activeCell="A25" sqref="A25"/>
    </sheetView>
  </sheetViews>
  <sheetFormatPr defaultColWidth="9" defaultRowHeight="21" customHeight="1" outlineLevelCol="3"/>
  <cols>
    <col min="1" max="1" width="30" style="132" customWidth="1"/>
    <col min="2" max="2" width="14.5" style="132" customWidth="1"/>
    <col min="3" max="3" width="14.25" style="132" customWidth="1"/>
    <col min="4" max="4" width="15" style="132" customWidth="1"/>
    <col min="5" max="16384" width="9" style="132"/>
  </cols>
  <sheetData>
    <row r="1" customHeight="1" spans="1:1">
      <c r="A1" s="133" t="s">
        <v>1197</v>
      </c>
    </row>
    <row r="2" s="131" customFormat="1" ht="52.5" customHeight="1" spans="1:4">
      <c r="A2" s="134" t="s">
        <v>1198</v>
      </c>
      <c r="B2" s="134"/>
      <c r="C2" s="134"/>
      <c r="D2" s="134"/>
    </row>
    <row r="3" s="131" customFormat="1" ht="24" customHeight="1" spans="1:4">
      <c r="A3" s="135"/>
      <c r="B3" s="135"/>
      <c r="C3" s="135"/>
      <c r="D3" s="136" t="s">
        <v>2</v>
      </c>
    </row>
    <row r="4" s="131" customFormat="1" ht="46.5" customHeight="1" spans="1:4">
      <c r="A4" s="137" t="s">
        <v>3</v>
      </c>
      <c r="B4" s="138" t="s">
        <v>1199</v>
      </c>
      <c r="C4" s="138" t="s">
        <v>1155</v>
      </c>
      <c r="D4" s="139" t="s">
        <v>1200</v>
      </c>
    </row>
    <row r="5" ht="24" customHeight="1" spans="1:4">
      <c r="A5" s="140" t="s">
        <v>1201</v>
      </c>
      <c r="B5" s="141">
        <v>110000</v>
      </c>
      <c r="C5" s="141">
        <v>119000</v>
      </c>
      <c r="D5" s="142">
        <f>C5/B5*100</f>
        <v>108.181818181818</v>
      </c>
    </row>
    <row r="6" ht="24" customHeight="1" spans="1:4">
      <c r="A6" s="143" t="s">
        <v>1202</v>
      </c>
      <c r="B6" s="141">
        <v>1200</v>
      </c>
      <c r="C6" s="141">
        <v>1000</v>
      </c>
      <c r="D6" s="142">
        <f>C6/B6*100</f>
        <v>83.3333333333333</v>
      </c>
    </row>
    <row r="7" ht="24" customHeight="1" spans="1:4">
      <c r="A7" s="144"/>
      <c r="B7" s="141"/>
      <c r="C7" s="141"/>
      <c r="D7" s="145"/>
    </row>
    <row r="8" ht="24" customHeight="1" spans="1:4">
      <c r="A8" s="144"/>
      <c r="B8" s="141"/>
      <c r="C8" s="141"/>
      <c r="D8" s="145"/>
    </row>
    <row r="9" ht="24" customHeight="1" spans="1:4">
      <c r="A9" s="144"/>
      <c r="B9" s="141"/>
      <c r="C9" s="141"/>
      <c r="D9" s="145"/>
    </row>
    <row r="10" ht="24" customHeight="1" spans="1:4">
      <c r="A10" s="144"/>
      <c r="B10" s="141"/>
      <c r="C10" s="141"/>
      <c r="D10" s="145"/>
    </row>
    <row r="11" ht="24" customHeight="1" spans="1:4">
      <c r="A11" s="146"/>
      <c r="B11" s="141"/>
      <c r="C11" s="141"/>
      <c r="D11" s="145"/>
    </row>
    <row r="12" ht="24" customHeight="1" spans="1:4">
      <c r="A12" s="147"/>
      <c r="B12" s="148"/>
      <c r="C12" s="149"/>
      <c r="D12" s="145"/>
    </row>
    <row r="13" ht="24" customHeight="1" spans="1:4">
      <c r="A13" s="138" t="s">
        <v>1203</v>
      </c>
      <c r="B13" s="150">
        <f>SUM(B5:B12)</f>
        <v>111200</v>
      </c>
      <c r="C13" s="150">
        <f>SUM(C5:C12)</f>
        <v>120000</v>
      </c>
      <c r="D13" s="11">
        <f>C13/B13*100</f>
        <v>107.913669064748</v>
      </c>
    </row>
  </sheetData>
  <mergeCells count="1">
    <mergeCell ref="A2:D2"/>
  </mergeCells>
  <printOptions horizontalCentered="1"/>
  <pageMargins left="0.748031496062992" right="0.748031496062992" top="0.94488188976378" bottom="0.94488188976378" header="0.31496062992126" footer="0.3149606299212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40"/>
  <sheetViews>
    <sheetView showZeros="0" workbookViewId="0">
      <selection activeCell="D11" sqref="D11"/>
    </sheetView>
  </sheetViews>
  <sheetFormatPr defaultColWidth="9" defaultRowHeight="19.5" customHeight="1"/>
  <cols>
    <col min="1" max="1" width="54.25" style="97" customWidth="1"/>
    <col min="2" max="2" width="13.5" style="97" customWidth="1"/>
    <col min="3" max="3" width="12.25" style="98" customWidth="1"/>
    <col min="4" max="4" width="11.625" style="98" customWidth="1"/>
    <col min="5" max="5" width="13.625" style="98" customWidth="1"/>
    <col min="6" max="16384" width="9" style="97"/>
  </cols>
  <sheetData>
    <row r="1" ht="20.1" customHeight="1" spans="1:2">
      <c r="A1" s="99" t="s">
        <v>1204</v>
      </c>
      <c r="B1" s="100"/>
    </row>
    <row r="2" s="96" customFormat="1" ht="25.5" customHeight="1" spans="1:5">
      <c r="A2" s="101" t="s">
        <v>1205</v>
      </c>
      <c r="B2" s="101"/>
      <c r="C2" s="101"/>
      <c r="D2" s="101"/>
      <c r="E2" s="101"/>
    </row>
    <row r="3" ht="20.1" customHeight="1" spans="1:98">
      <c r="A3" s="102"/>
      <c r="B3" s="102"/>
      <c r="C3" s="90"/>
      <c r="D3" s="90"/>
      <c r="E3" s="103" t="s">
        <v>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</row>
    <row r="4" ht="30.75" customHeight="1" spans="1:98">
      <c r="A4" s="105" t="s">
        <v>3</v>
      </c>
      <c r="B4" s="106" t="s">
        <v>1011</v>
      </c>
      <c r="C4" s="107" t="s">
        <v>1206</v>
      </c>
      <c r="D4" s="108" t="s">
        <v>1207</v>
      </c>
      <c r="E4" s="107" t="s">
        <v>1208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</row>
    <row r="5" ht="24.95" customHeight="1" spans="1:5">
      <c r="A5" s="109" t="s">
        <v>1209</v>
      </c>
      <c r="B5" s="110">
        <f>SUM(C5:D5)</f>
        <v>69271</v>
      </c>
      <c r="C5" s="110">
        <f>SUM(C6,C9,C12,C27,C30,C34)</f>
        <v>60852</v>
      </c>
      <c r="D5" s="110">
        <f>SUM(D6,D9,D12,D27,D30,D34)</f>
        <v>8419</v>
      </c>
      <c r="E5" s="111"/>
    </row>
    <row r="6" ht="24.95" customHeight="1" spans="1:5">
      <c r="A6" s="112" t="s">
        <v>1210</v>
      </c>
      <c r="B6" s="110">
        <f t="shared" ref="B6:B40" si="0">SUM(C6:D6)</f>
        <v>0</v>
      </c>
      <c r="C6" s="113"/>
      <c r="D6" s="114"/>
      <c r="E6" s="115"/>
    </row>
    <row r="7" ht="24.95" customHeight="1" spans="1:5">
      <c r="A7" s="116" t="s">
        <v>1211</v>
      </c>
      <c r="B7" s="110">
        <f t="shared" si="0"/>
        <v>0</v>
      </c>
      <c r="C7" s="113"/>
      <c r="D7" s="114"/>
      <c r="E7" s="115"/>
    </row>
    <row r="8" ht="24.95" customHeight="1" spans="1:5">
      <c r="A8" s="116" t="s">
        <v>1212</v>
      </c>
      <c r="B8" s="110">
        <f t="shared" si="0"/>
        <v>0</v>
      </c>
      <c r="C8" s="113"/>
      <c r="D8" s="117"/>
      <c r="E8" s="115"/>
    </row>
    <row r="9" ht="24.95" customHeight="1" spans="1:5">
      <c r="A9" s="112" t="s">
        <v>1213</v>
      </c>
      <c r="B9" s="110">
        <f t="shared" si="0"/>
        <v>7633</v>
      </c>
      <c r="C9" s="113"/>
      <c r="D9" s="117">
        <v>7633</v>
      </c>
      <c r="E9" s="115"/>
    </row>
    <row r="10" ht="24.95" customHeight="1" spans="1:5">
      <c r="A10" s="116" t="s">
        <v>1214</v>
      </c>
      <c r="B10" s="110">
        <f t="shared" si="0"/>
        <v>7633</v>
      </c>
      <c r="C10" s="113"/>
      <c r="D10" s="117">
        <v>7633</v>
      </c>
      <c r="E10" s="118"/>
    </row>
    <row r="11" ht="24.95" customHeight="1" spans="1:5">
      <c r="A11" s="116" t="s">
        <v>1215</v>
      </c>
      <c r="B11" s="110">
        <f t="shared" si="0"/>
        <v>0</v>
      </c>
      <c r="C11" s="113"/>
      <c r="D11" s="117"/>
      <c r="E11" s="115"/>
    </row>
    <row r="12" ht="24.95" customHeight="1" spans="1:5">
      <c r="A12" s="112" t="s">
        <v>1216</v>
      </c>
      <c r="B12" s="110">
        <f t="shared" si="0"/>
        <v>52845</v>
      </c>
      <c r="C12" s="113">
        <v>52355</v>
      </c>
      <c r="D12" s="117">
        <v>490</v>
      </c>
      <c r="E12" s="115"/>
    </row>
    <row r="13" ht="24.95" customHeight="1" spans="1:5">
      <c r="A13" s="112" t="s">
        <v>1217</v>
      </c>
      <c r="B13" s="110">
        <f t="shared" si="0"/>
        <v>52845</v>
      </c>
      <c r="C13" s="113">
        <v>52355</v>
      </c>
      <c r="D13" s="117">
        <v>490</v>
      </c>
      <c r="E13" s="115"/>
    </row>
    <row r="14" ht="24.95" customHeight="1" spans="1:5">
      <c r="A14" s="119" t="s">
        <v>1218</v>
      </c>
      <c r="B14" s="110">
        <f t="shared" si="0"/>
        <v>14600</v>
      </c>
      <c r="C14" s="113">
        <v>14600</v>
      </c>
      <c r="D14" s="117"/>
      <c r="E14" s="115"/>
    </row>
    <row r="15" ht="24.95" customHeight="1" spans="1:5">
      <c r="A15" s="119" t="s">
        <v>1219</v>
      </c>
      <c r="B15" s="110">
        <f t="shared" si="0"/>
        <v>0</v>
      </c>
      <c r="C15" s="113"/>
      <c r="D15" s="117"/>
      <c r="E15" s="115"/>
    </row>
    <row r="16" ht="24.95" customHeight="1" spans="1:5">
      <c r="A16" s="119" t="s">
        <v>1220</v>
      </c>
      <c r="B16" s="110">
        <f t="shared" si="0"/>
        <v>0</v>
      </c>
      <c r="C16" s="113"/>
      <c r="D16" s="117"/>
      <c r="E16" s="115"/>
    </row>
    <row r="17" ht="24.95" customHeight="1" spans="1:5">
      <c r="A17" s="119" t="s">
        <v>1221</v>
      </c>
      <c r="B17" s="110">
        <f t="shared" si="0"/>
        <v>0</v>
      </c>
      <c r="C17" s="113"/>
      <c r="D17" s="117"/>
      <c r="E17" s="115"/>
    </row>
    <row r="18" ht="24.95" customHeight="1" spans="1:5">
      <c r="A18" s="119" t="s">
        <v>1222</v>
      </c>
      <c r="B18" s="110">
        <f t="shared" si="0"/>
        <v>0</v>
      </c>
      <c r="C18" s="113"/>
      <c r="D18" s="114"/>
      <c r="E18" s="115"/>
    </row>
    <row r="19" ht="24.95" customHeight="1" spans="1:5">
      <c r="A19" s="119" t="s">
        <v>1223</v>
      </c>
      <c r="B19" s="110">
        <f t="shared" si="0"/>
        <v>0</v>
      </c>
      <c r="C19" s="113"/>
      <c r="D19" s="117"/>
      <c r="E19" s="115"/>
    </row>
    <row r="20" ht="24.95" customHeight="1" spans="1:5">
      <c r="A20" s="119" t="s">
        <v>1224</v>
      </c>
      <c r="B20" s="110">
        <f t="shared" si="0"/>
        <v>38245</v>
      </c>
      <c r="C20" s="113">
        <v>37755</v>
      </c>
      <c r="D20" s="117">
        <v>490</v>
      </c>
      <c r="E20" s="115"/>
    </row>
    <row r="21" ht="24.95" customHeight="1" spans="1:5">
      <c r="A21" s="112" t="s">
        <v>1225</v>
      </c>
      <c r="B21" s="110">
        <f t="shared" si="0"/>
        <v>0</v>
      </c>
      <c r="C21" s="113"/>
      <c r="D21" s="117"/>
      <c r="E21" s="115"/>
    </row>
    <row r="22" ht="24.95" customHeight="1" spans="1:5">
      <c r="A22" s="119" t="s">
        <v>1226</v>
      </c>
      <c r="B22" s="110">
        <f t="shared" si="0"/>
        <v>0</v>
      </c>
      <c r="C22" s="113"/>
      <c r="D22" s="120"/>
      <c r="E22" s="115"/>
    </row>
    <row r="23" ht="24.95" customHeight="1" spans="1:5">
      <c r="A23" s="112" t="s">
        <v>1227</v>
      </c>
      <c r="B23" s="110">
        <f t="shared" si="0"/>
        <v>0</v>
      </c>
      <c r="C23" s="113"/>
      <c r="D23" s="120"/>
      <c r="E23" s="115"/>
    </row>
    <row r="24" ht="24.95" customHeight="1" spans="1:5">
      <c r="A24" s="121" t="s">
        <v>1228</v>
      </c>
      <c r="B24" s="110">
        <f t="shared" si="0"/>
        <v>0</v>
      </c>
      <c r="C24" s="113"/>
      <c r="D24" s="120"/>
      <c r="E24" s="115"/>
    </row>
    <row r="25" ht="24.95" customHeight="1" spans="1:5">
      <c r="A25" s="112" t="s">
        <v>1229</v>
      </c>
      <c r="B25" s="110">
        <f t="shared" si="0"/>
        <v>0</v>
      </c>
      <c r="C25" s="113"/>
      <c r="D25" s="120"/>
      <c r="E25" s="115"/>
    </row>
    <row r="26" ht="24.95" customHeight="1" spans="1:5">
      <c r="A26" s="121" t="s">
        <v>1230</v>
      </c>
      <c r="B26" s="110">
        <f t="shared" si="0"/>
        <v>0</v>
      </c>
      <c r="C26" s="113"/>
      <c r="D26" s="120"/>
      <c r="E26" s="115"/>
    </row>
    <row r="27" ht="24.95" customHeight="1" spans="1:5">
      <c r="A27" s="112" t="s">
        <v>1231</v>
      </c>
      <c r="B27" s="110">
        <f t="shared" si="0"/>
        <v>205</v>
      </c>
      <c r="C27" s="113"/>
      <c r="D27" s="122">
        <v>205</v>
      </c>
      <c r="E27" s="115"/>
    </row>
    <row r="28" ht="24.95" customHeight="1" spans="1:5">
      <c r="A28" s="119" t="s">
        <v>1181</v>
      </c>
      <c r="B28" s="110">
        <f t="shared" si="0"/>
        <v>205</v>
      </c>
      <c r="C28" s="113"/>
      <c r="D28" s="122">
        <v>205</v>
      </c>
      <c r="E28" s="115"/>
    </row>
    <row r="29" ht="24.95" customHeight="1" spans="1:5">
      <c r="A29" s="119" t="s">
        <v>1232</v>
      </c>
      <c r="B29" s="110">
        <f t="shared" si="0"/>
        <v>0</v>
      </c>
      <c r="C29" s="113"/>
      <c r="D29" s="122"/>
      <c r="E29" s="115"/>
    </row>
    <row r="30" ht="24.95" customHeight="1" spans="1:5">
      <c r="A30" s="116" t="s">
        <v>1233</v>
      </c>
      <c r="B30" s="110">
        <f t="shared" si="0"/>
        <v>2187</v>
      </c>
      <c r="C30" s="113">
        <v>2096</v>
      </c>
      <c r="D30" s="122">
        <v>91</v>
      </c>
      <c r="E30" s="115"/>
    </row>
    <row r="31" ht="24.95" customHeight="1" spans="1:5">
      <c r="A31" s="119" t="s">
        <v>1183</v>
      </c>
      <c r="B31" s="110">
        <f t="shared" si="0"/>
        <v>91</v>
      </c>
      <c r="C31" s="113"/>
      <c r="D31" s="123">
        <v>91</v>
      </c>
      <c r="E31" s="124"/>
    </row>
    <row r="32" ht="24.95" customHeight="1" spans="1:5">
      <c r="A32" s="119" t="s">
        <v>1234</v>
      </c>
      <c r="B32" s="110">
        <f t="shared" si="0"/>
        <v>0</v>
      </c>
      <c r="C32" s="113"/>
      <c r="D32" s="122"/>
      <c r="E32" s="115"/>
    </row>
    <row r="33" ht="24.95" customHeight="1" spans="1:5">
      <c r="A33" s="119" t="s">
        <v>1235</v>
      </c>
      <c r="B33" s="110">
        <f t="shared" si="0"/>
        <v>0</v>
      </c>
      <c r="C33" s="113"/>
      <c r="D33" s="122"/>
      <c r="E33" s="115"/>
    </row>
    <row r="34" ht="24.95" customHeight="1" spans="1:5">
      <c r="A34" s="125" t="s">
        <v>1236</v>
      </c>
      <c r="B34" s="110">
        <f t="shared" si="0"/>
        <v>6401</v>
      </c>
      <c r="C34" s="113">
        <v>6401</v>
      </c>
      <c r="D34" s="122"/>
      <c r="E34" s="115"/>
    </row>
    <row r="35" ht="24.95" customHeight="1" spans="1:5">
      <c r="A35" s="116" t="s">
        <v>1237</v>
      </c>
      <c r="B35" s="110">
        <f t="shared" si="0"/>
        <v>0</v>
      </c>
      <c r="C35" s="113"/>
      <c r="D35" s="122"/>
      <c r="E35" s="115"/>
    </row>
    <row r="36" ht="24.95" customHeight="1" spans="1:5">
      <c r="A36" s="126" t="s">
        <v>1238</v>
      </c>
      <c r="B36" s="110">
        <f t="shared" si="0"/>
        <v>59148</v>
      </c>
      <c r="C36" s="113">
        <f>SUM(C37:C38)</f>
        <v>59148</v>
      </c>
      <c r="D36" s="113">
        <f>SUM(D37:D38)</f>
        <v>0</v>
      </c>
      <c r="E36" s="115"/>
    </row>
    <row r="37" ht="24.95" customHeight="1" spans="1:5">
      <c r="A37" s="127" t="s">
        <v>1239</v>
      </c>
      <c r="B37" s="110">
        <f t="shared" si="0"/>
        <v>56358</v>
      </c>
      <c r="C37" s="113">
        <v>56358</v>
      </c>
      <c r="D37" s="122"/>
      <c r="E37" s="115"/>
    </row>
    <row r="38" ht="24.95" customHeight="1" spans="1:5">
      <c r="A38" s="128" t="s">
        <v>1240</v>
      </c>
      <c r="B38" s="110">
        <f t="shared" si="0"/>
        <v>2790</v>
      </c>
      <c r="C38" s="113">
        <v>2790</v>
      </c>
      <c r="D38" s="122"/>
      <c r="E38" s="115"/>
    </row>
    <row r="39" ht="24.95" customHeight="1" spans="1:5">
      <c r="A39" s="128" t="s">
        <v>1241</v>
      </c>
      <c r="B39" s="110">
        <f t="shared" si="0"/>
        <v>0</v>
      </c>
      <c r="C39" s="113"/>
      <c r="D39" s="122"/>
      <c r="E39" s="115"/>
    </row>
    <row r="40" ht="24.95" customHeight="1" spans="1:5">
      <c r="A40" s="129" t="s">
        <v>1203</v>
      </c>
      <c r="B40" s="110">
        <f t="shared" si="0"/>
        <v>128419</v>
      </c>
      <c r="C40" s="113">
        <f>SUM(C5,C36)</f>
        <v>120000</v>
      </c>
      <c r="D40" s="113">
        <f>SUM(D5,D36)</f>
        <v>8419</v>
      </c>
      <c r="E40" s="130"/>
    </row>
  </sheetData>
  <mergeCells count="1">
    <mergeCell ref="A2:E2"/>
  </mergeCells>
  <printOptions horizontalCentered="1"/>
  <pageMargins left="0.748031496062992" right="0.748031496062992" top="0.78740157480315" bottom="0.590551181102362" header="0.31496062992126" footer="0.31496062992126"/>
  <pageSetup paperSize="9" scale="8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11" sqref="C11"/>
    </sheetView>
  </sheetViews>
  <sheetFormatPr defaultColWidth="9" defaultRowHeight="13.5" outlineLevelCol="4"/>
  <cols>
    <col min="1" max="1" width="55.125" customWidth="1"/>
    <col min="2" max="4" width="21.125" customWidth="1"/>
    <col min="5" max="5" width="11.125" customWidth="1"/>
  </cols>
  <sheetData>
    <row r="1" ht="18.75" spans="1:5">
      <c r="A1" s="85" t="s">
        <v>1242</v>
      </c>
      <c r="B1" s="86"/>
      <c r="C1" s="86"/>
      <c r="D1" s="87"/>
      <c r="E1" s="87"/>
    </row>
    <row r="2" ht="22.5" spans="1:3">
      <c r="A2" s="88" t="s">
        <v>1243</v>
      </c>
      <c r="B2" s="88"/>
      <c r="C2" s="88"/>
    </row>
    <row r="3" spans="1:5">
      <c r="A3" s="86"/>
      <c r="B3" s="86"/>
      <c r="C3" s="89" t="s">
        <v>2</v>
      </c>
      <c r="D3" s="90"/>
      <c r="E3" s="91"/>
    </row>
    <row r="4" ht="48" customHeight="1" spans="1:3">
      <c r="A4" s="92" t="s">
        <v>3</v>
      </c>
      <c r="B4" s="92" t="s">
        <v>9</v>
      </c>
      <c r="C4" s="92" t="s">
        <v>8</v>
      </c>
    </row>
    <row r="5" ht="48" customHeight="1" spans="1:3">
      <c r="A5" s="92" t="s">
        <v>1244</v>
      </c>
      <c r="B5" s="92">
        <f>SUM(B6,B13)</f>
        <v>128419</v>
      </c>
      <c r="C5" s="93"/>
    </row>
    <row r="6" ht="48" customHeight="1" spans="1:3">
      <c r="A6" s="94" t="s">
        <v>1245</v>
      </c>
      <c r="B6" s="92">
        <f>SUM(B7:B12)</f>
        <v>72061</v>
      </c>
      <c r="C6" s="93"/>
    </row>
    <row r="7" ht="48" customHeight="1" spans="1:3">
      <c r="A7" s="95" t="s">
        <v>1246</v>
      </c>
      <c r="B7" s="93"/>
      <c r="C7" s="93"/>
    </row>
    <row r="8" ht="48" customHeight="1" spans="1:3">
      <c r="A8" s="95" t="s">
        <v>1247</v>
      </c>
      <c r="B8" s="93">
        <v>7633</v>
      </c>
      <c r="C8" s="93"/>
    </row>
    <row r="9" ht="48" customHeight="1" spans="1:3">
      <c r="A9" s="95" t="s">
        <v>1248</v>
      </c>
      <c r="B9" s="93">
        <v>52845</v>
      </c>
      <c r="C9" s="93"/>
    </row>
    <row r="10" ht="48" customHeight="1" spans="1:3">
      <c r="A10" s="95" t="s">
        <v>1249</v>
      </c>
      <c r="B10" s="93">
        <v>205</v>
      </c>
      <c r="C10" s="93"/>
    </row>
    <row r="11" ht="48" customHeight="1" spans="1:3">
      <c r="A11" s="95" t="s">
        <v>1250</v>
      </c>
      <c r="B11" s="93">
        <v>4977</v>
      </c>
      <c r="C11" s="93"/>
    </row>
    <row r="12" ht="48" customHeight="1" spans="1:3">
      <c r="A12" s="95" t="s">
        <v>1251</v>
      </c>
      <c r="B12" s="93">
        <v>6401</v>
      </c>
      <c r="C12" s="93"/>
    </row>
    <row r="13" ht="48" customHeight="1" spans="1:3">
      <c r="A13" s="94" t="s">
        <v>1252</v>
      </c>
      <c r="B13" s="92">
        <v>56358</v>
      </c>
      <c r="C13" s="93"/>
    </row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6" ht="58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</sheetData>
  <mergeCells count="1">
    <mergeCell ref="A2:C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9" sqref="D9"/>
    </sheetView>
  </sheetViews>
  <sheetFormatPr defaultColWidth="9" defaultRowHeight="14.25" outlineLevelCol="3"/>
  <cols>
    <col min="1" max="1" width="30" style="80" customWidth="1"/>
    <col min="2" max="2" width="15.125" style="80" customWidth="1"/>
    <col min="3" max="3" width="35.125" style="80" customWidth="1"/>
    <col min="4" max="4" width="14.75" style="80" customWidth="1"/>
    <col min="5" max="16384" width="9" style="80"/>
  </cols>
  <sheetData>
    <row r="1" s="77" customFormat="1" ht="21" customHeight="1" spans="1:4">
      <c r="A1" s="33" t="s">
        <v>1253</v>
      </c>
      <c r="B1" s="34"/>
      <c r="C1" s="34"/>
      <c r="D1" s="35"/>
    </row>
    <row r="2" s="78" customFormat="1" ht="26.25" customHeight="1" spans="1:4">
      <c r="A2" s="37" t="s">
        <v>1254</v>
      </c>
      <c r="B2" s="37"/>
      <c r="C2" s="37"/>
      <c r="D2" s="37"/>
    </row>
    <row r="3" s="78" customFormat="1" ht="33.95" customHeight="1" spans="1:4">
      <c r="A3" s="38" t="s">
        <v>1255</v>
      </c>
      <c r="B3" s="38"/>
      <c r="C3" s="38"/>
      <c r="D3" s="81" t="s">
        <v>1002</v>
      </c>
    </row>
    <row r="4" s="79" customFormat="1" ht="35.1" customHeight="1" spans="1:4">
      <c r="A4" s="54" t="s">
        <v>1256</v>
      </c>
      <c r="B4" s="54"/>
      <c r="C4" s="54" t="s">
        <v>1257</v>
      </c>
      <c r="D4" s="54"/>
    </row>
    <row r="5" s="79" customFormat="1" ht="35.1" customHeight="1" spans="1:4">
      <c r="A5" s="54" t="s">
        <v>1258</v>
      </c>
      <c r="B5" s="64" t="s">
        <v>9</v>
      </c>
      <c r="C5" s="54" t="s">
        <v>1259</v>
      </c>
      <c r="D5" s="7" t="s">
        <v>9</v>
      </c>
    </row>
    <row r="6" s="79" customFormat="1" ht="35.1" customHeight="1" spans="1:4">
      <c r="A6" s="43" t="s">
        <v>1260</v>
      </c>
      <c r="B6" s="65">
        <v>10000</v>
      </c>
      <c r="C6" s="43" t="s">
        <v>1261</v>
      </c>
      <c r="D6" s="65">
        <v>10000</v>
      </c>
    </row>
    <row r="7" s="79" customFormat="1" ht="35.1" customHeight="1" spans="1:4">
      <c r="A7" s="66" t="s">
        <v>1262</v>
      </c>
      <c r="B7" s="64">
        <v>10000</v>
      </c>
      <c r="C7" s="46" t="s">
        <v>1263</v>
      </c>
      <c r="D7" s="44"/>
    </row>
    <row r="8" s="79" customFormat="1" ht="35.1" customHeight="1" spans="1:4">
      <c r="A8" s="66" t="s">
        <v>1264</v>
      </c>
      <c r="B8" s="67"/>
      <c r="C8" s="82" t="s">
        <v>1265</v>
      </c>
      <c r="D8" s="44"/>
    </row>
    <row r="9" s="79" customFormat="1" ht="35.1" customHeight="1" spans="1:4">
      <c r="A9" s="66" t="s">
        <v>1266</v>
      </c>
      <c r="B9" s="67"/>
      <c r="C9" s="82" t="s">
        <v>1267</v>
      </c>
      <c r="D9" s="44"/>
    </row>
    <row r="10" s="79" customFormat="1" ht="35.1" customHeight="1" spans="1:4">
      <c r="A10" s="66" t="s">
        <v>1268</v>
      </c>
      <c r="B10" s="67"/>
      <c r="C10" s="82" t="s">
        <v>1269</v>
      </c>
      <c r="D10" s="44"/>
    </row>
    <row r="11" s="79" customFormat="1" ht="35.1" customHeight="1" spans="1:4">
      <c r="A11" s="66" t="s">
        <v>1270</v>
      </c>
      <c r="B11" s="67"/>
      <c r="C11" s="82" t="s">
        <v>1271</v>
      </c>
      <c r="D11" s="56">
        <v>10000</v>
      </c>
    </row>
    <row r="12" s="79" customFormat="1" ht="35.1" customHeight="1" spans="1:4">
      <c r="A12" s="52"/>
      <c r="B12" s="83"/>
      <c r="C12" s="52"/>
      <c r="D12" s="57"/>
    </row>
    <row r="13" s="79" customFormat="1" ht="35.1" customHeight="1" spans="1:4">
      <c r="A13" s="51"/>
      <c r="B13" s="84"/>
      <c r="C13" s="52"/>
      <c r="D13" s="53"/>
    </row>
    <row r="14" s="79" customFormat="1" ht="35.1" customHeight="1" spans="1:4">
      <c r="A14" s="51"/>
      <c r="B14" s="84"/>
      <c r="C14" s="52"/>
      <c r="D14" s="53"/>
    </row>
    <row r="15" s="79" customFormat="1" ht="35.1" customHeight="1" spans="1:4">
      <c r="A15" s="58"/>
      <c r="B15" s="84"/>
      <c r="C15" s="59"/>
      <c r="D15" s="53"/>
    </row>
    <row r="16" s="79" customFormat="1" ht="35.1" customHeight="1" spans="1:4">
      <c r="A16" s="60"/>
      <c r="B16" s="61"/>
      <c r="C16" s="59"/>
      <c r="D16" s="53"/>
    </row>
    <row r="17" s="79" customFormat="1" ht="35.1" customHeight="1" spans="1:4">
      <c r="A17" s="60"/>
      <c r="B17" s="61"/>
      <c r="C17" s="58"/>
      <c r="D17" s="53"/>
    </row>
    <row r="18" s="79" customFormat="1" ht="35.1" customHeight="1" spans="1:4">
      <c r="A18" s="60"/>
      <c r="B18" s="61"/>
      <c r="C18" s="58"/>
      <c r="D18" s="53"/>
    </row>
    <row r="19" s="79" customFormat="1" ht="35.1" customHeight="1" spans="1:4">
      <c r="A19" s="60"/>
      <c r="B19" s="61"/>
      <c r="C19" s="61"/>
      <c r="D19" s="62"/>
    </row>
    <row r="20" s="79" customFormat="1" ht="35.1" customHeight="1" spans="1:4">
      <c r="A20" s="60"/>
      <c r="B20" s="61"/>
      <c r="C20" s="61"/>
      <c r="D20" s="62"/>
    </row>
    <row r="21" s="79" customFormat="1"/>
    <row r="22" s="79" customFormat="1"/>
    <row r="23" s="79" customFormat="1"/>
    <row r="24" s="79" customFormat="1"/>
    <row r="25" s="79" customFormat="1"/>
    <row r="26" s="79" customFormat="1"/>
    <row r="27" s="79" customFormat="1"/>
    <row r="28" s="79" customFormat="1"/>
    <row r="29" s="79" customFormat="1"/>
    <row r="30" s="79" customFormat="1"/>
    <row r="31" s="79" customFormat="1"/>
  </sheetData>
  <mergeCells count="4">
    <mergeCell ref="A2:D2"/>
    <mergeCell ref="A3:C3"/>
    <mergeCell ref="A4:B4"/>
    <mergeCell ref="C4:D4"/>
  </mergeCells>
  <pageMargins left="0.748031496062992" right="0.551181102362205" top="0.590551181102362" bottom="0.590551181102362" header="0.511811023622047" footer="0.51181102362204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7" sqref="A7:B7"/>
    </sheetView>
  </sheetViews>
  <sheetFormatPr defaultColWidth="9" defaultRowHeight="13.5" outlineLevelCol="1"/>
  <cols>
    <col min="1" max="1" width="42.75" customWidth="1"/>
    <col min="2" max="2" width="40.5" customWidth="1"/>
  </cols>
  <sheetData>
    <row r="1" ht="22.5" spans="1:2">
      <c r="A1" s="68" t="s">
        <v>1272</v>
      </c>
      <c r="B1" s="69"/>
    </row>
    <row r="2" ht="22.5" spans="1:2">
      <c r="A2" s="70" t="s">
        <v>1273</v>
      </c>
      <c r="B2" s="70"/>
    </row>
    <row r="3" ht="29.25" customHeight="1" spans="1:2">
      <c r="A3" s="71" t="s">
        <v>1274</v>
      </c>
      <c r="B3" s="71"/>
    </row>
    <row r="4" ht="30" customHeight="1" spans="1:2">
      <c r="A4" s="72" t="s">
        <v>3</v>
      </c>
      <c r="B4" s="73" t="s">
        <v>1173</v>
      </c>
    </row>
    <row r="5" ht="10.5" customHeight="1" spans="1:2">
      <c r="A5" s="72"/>
      <c r="B5" s="74"/>
    </row>
    <row r="6" ht="30" customHeight="1" spans="1:2">
      <c r="A6" s="46" t="s">
        <v>1275</v>
      </c>
      <c r="B6" s="75"/>
    </row>
    <row r="7" ht="30" customHeight="1" spans="1:2">
      <c r="A7" s="46" t="s">
        <v>1276</v>
      </c>
      <c r="B7" s="75"/>
    </row>
    <row r="8" ht="30" customHeight="1" spans="1:2">
      <c r="A8" s="47" t="s">
        <v>1277</v>
      </c>
      <c r="B8" s="75"/>
    </row>
    <row r="9" ht="30" customHeight="1" spans="1:2">
      <c r="A9" s="47" t="s">
        <v>1278</v>
      </c>
      <c r="B9" s="75"/>
    </row>
    <row r="10" ht="30" customHeight="1" spans="1:2">
      <c r="A10" s="47" t="s">
        <v>1279</v>
      </c>
      <c r="B10" s="75"/>
    </row>
    <row r="11" ht="30" customHeight="1" spans="1:2">
      <c r="A11" s="47" t="s">
        <v>1280</v>
      </c>
      <c r="B11" s="8"/>
    </row>
    <row r="12" ht="30" customHeight="1" spans="1:2">
      <c r="A12" s="47" t="s">
        <v>1281</v>
      </c>
      <c r="B12" s="8"/>
    </row>
    <row r="13" ht="30" customHeight="1" spans="1:2">
      <c r="A13" s="47" t="s">
        <v>1282</v>
      </c>
      <c r="B13" s="8"/>
    </row>
    <row r="14" ht="30" customHeight="1" spans="1:2">
      <c r="A14" s="47" t="s">
        <v>1283</v>
      </c>
      <c r="B14" s="8"/>
    </row>
    <row r="15" ht="30" customHeight="1" spans="1:2">
      <c r="A15" s="47" t="s">
        <v>1284</v>
      </c>
      <c r="B15" s="21"/>
    </row>
    <row r="16" ht="30" customHeight="1" spans="1:2">
      <c r="A16" s="76" t="s">
        <v>1285</v>
      </c>
      <c r="B16" s="8"/>
    </row>
  </sheetData>
  <mergeCells count="4">
    <mergeCell ref="A2:B2"/>
    <mergeCell ref="A3:B3"/>
    <mergeCell ref="A4:A5"/>
    <mergeCell ref="B4:B5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3" sqref="A3:B3"/>
    </sheetView>
  </sheetViews>
  <sheetFormatPr defaultColWidth="9" defaultRowHeight="13.5" outlineLevelCol="1"/>
  <cols>
    <col min="1" max="2" width="34.75" customWidth="1"/>
  </cols>
  <sheetData>
    <row r="1" ht="18.75" spans="1:2">
      <c r="A1" s="33" t="s">
        <v>1286</v>
      </c>
      <c r="B1" s="34"/>
    </row>
    <row r="2" ht="25.5" spans="1:2">
      <c r="A2" s="37" t="s">
        <v>1287</v>
      </c>
      <c r="B2" s="37"/>
    </row>
    <row r="3" ht="18.75" spans="1:2">
      <c r="A3" s="63" t="s">
        <v>1288</v>
      </c>
      <c r="B3" s="63"/>
    </row>
    <row r="4" ht="48" customHeight="1" spans="1:2">
      <c r="A4" s="54" t="s">
        <v>1256</v>
      </c>
      <c r="B4" s="54"/>
    </row>
    <row r="5" ht="48" customHeight="1" spans="1:2">
      <c r="A5" s="54" t="s">
        <v>1258</v>
      </c>
      <c r="B5" s="64" t="s">
        <v>9</v>
      </c>
    </row>
    <row r="6" ht="48" customHeight="1" spans="1:2">
      <c r="A6" s="43" t="s">
        <v>1260</v>
      </c>
      <c r="B6" s="65">
        <v>10000</v>
      </c>
    </row>
    <row r="7" ht="48" customHeight="1" spans="1:2">
      <c r="A7" s="66" t="s">
        <v>1262</v>
      </c>
      <c r="B7" s="64">
        <v>10000</v>
      </c>
    </row>
    <row r="8" ht="48" customHeight="1" spans="1:2">
      <c r="A8" s="66" t="s">
        <v>1264</v>
      </c>
      <c r="B8" s="67"/>
    </row>
    <row r="9" ht="48" customHeight="1" spans="1:2">
      <c r="A9" s="66" t="s">
        <v>1266</v>
      </c>
      <c r="B9" s="67"/>
    </row>
    <row r="10" ht="48" customHeight="1" spans="1:2">
      <c r="A10" s="66" t="s">
        <v>1268</v>
      </c>
      <c r="B10" s="67"/>
    </row>
    <row r="11" ht="48" customHeight="1" spans="1:2">
      <c r="A11" s="66" t="s">
        <v>1270</v>
      </c>
      <c r="B11" s="67"/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K21" sqref="K21"/>
    </sheetView>
  </sheetViews>
  <sheetFormatPr defaultColWidth="9" defaultRowHeight="13.5" outlineLevelCol="3"/>
  <cols>
    <col min="1" max="1" width="33.875" customWidth="1"/>
    <col min="2" max="2" width="14" customWidth="1"/>
    <col min="3" max="3" width="14.125" customWidth="1"/>
    <col min="4" max="4" width="21.25" customWidth="1"/>
  </cols>
  <sheetData>
    <row r="1" ht="18.75" spans="1:3">
      <c r="A1" s="33" t="s">
        <v>1289</v>
      </c>
      <c r="B1" s="34"/>
      <c r="C1" s="35"/>
    </row>
    <row r="2" ht="25.5" spans="1:4">
      <c r="A2" s="37" t="s">
        <v>1290</v>
      </c>
      <c r="B2" s="37"/>
      <c r="C2" s="37"/>
      <c r="D2" s="37"/>
    </row>
    <row r="3" ht="39" customHeight="1" spans="1:4">
      <c r="A3" s="38" t="s">
        <v>1291</v>
      </c>
      <c r="B3" s="38"/>
      <c r="C3" s="38"/>
      <c r="D3" s="39" t="s">
        <v>1002</v>
      </c>
    </row>
    <row r="4" ht="30" customHeight="1" spans="1:4">
      <c r="A4" s="54" t="s">
        <v>1259</v>
      </c>
      <c r="B4" s="7" t="s">
        <v>1292</v>
      </c>
      <c r="C4" s="7" t="s">
        <v>9</v>
      </c>
      <c r="D4" s="8" t="s">
        <v>1293</v>
      </c>
    </row>
    <row r="5" ht="30" customHeight="1" spans="1:4">
      <c r="A5" s="43" t="s">
        <v>1261</v>
      </c>
      <c r="B5" s="44">
        <v>0</v>
      </c>
      <c r="C5" s="55">
        <v>10000</v>
      </c>
      <c r="D5" s="8"/>
    </row>
    <row r="6" ht="30" customHeight="1" spans="1:4">
      <c r="A6" s="46" t="s">
        <v>1294</v>
      </c>
      <c r="B6" s="44"/>
      <c r="C6" s="55"/>
      <c r="D6" s="8"/>
    </row>
    <row r="7" ht="30" customHeight="1" spans="1:4">
      <c r="A7" s="46" t="s">
        <v>1276</v>
      </c>
      <c r="B7" s="44"/>
      <c r="C7" s="55"/>
      <c r="D7" s="8"/>
    </row>
    <row r="8" ht="30" customHeight="1" spans="1:4">
      <c r="A8" s="47" t="s">
        <v>1295</v>
      </c>
      <c r="B8" s="44"/>
      <c r="C8" s="55"/>
      <c r="D8" s="8"/>
    </row>
    <row r="9" ht="30" customHeight="1" spans="1:4">
      <c r="A9" s="47" t="s">
        <v>1296</v>
      </c>
      <c r="B9" s="44"/>
      <c r="C9" s="55"/>
      <c r="D9" s="8"/>
    </row>
    <row r="10" ht="30" customHeight="1" spans="1:4">
      <c r="A10" s="47" t="s">
        <v>1297</v>
      </c>
      <c r="B10" s="44"/>
      <c r="C10" s="55"/>
      <c r="D10" s="8"/>
    </row>
    <row r="11" ht="30" customHeight="1" spans="1:4">
      <c r="A11" s="47" t="s">
        <v>1298</v>
      </c>
      <c r="B11" s="44"/>
      <c r="C11" s="55"/>
      <c r="D11" s="8"/>
    </row>
    <row r="12" ht="30" customHeight="1" spans="1:4">
      <c r="A12" s="47" t="s">
        <v>1299</v>
      </c>
      <c r="B12" s="44"/>
      <c r="C12" s="55"/>
      <c r="D12" s="8"/>
    </row>
    <row r="13" ht="30" customHeight="1" spans="1:4">
      <c r="A13" s="47" t="s">
        <v>1282</v>
      </c>
      <c r="B13" s="44"/>
      <c r="C13" s="55"/>
      <c r="D13" s="8"/>
    </row>
    <row r="14" ht="30" customHeight="1" spans="1:4">
      <c r="A14" s="47" t="s">
        <v>1300</v>
      </c>
      <c r="B14" s="48"/>
      <c r="C14" s="56">
        <v>10000</v>
      </c>
      <c r="D14" s="8"/>
    </row>
    <row r="15" ht="30" customHeight="1" spans="1:4">
      <c r="A15" s="47" t="s">
        <v>1284</v>
      </c>
      <c r="B15" s="57"/>
      <c r="C15" s="49">
        <v>10000</v>
      </c>
      <c r="D15" s="8"/>
    </row>
    <row r="16" ht="30" customHeight="1" spans="1:4">
      <c r="A16" s="51"/>
      <c r="B16" s="52"/>
      <c r="C16" s="53"/>
      <c r="D16" s="8"/>
    </row>
    <row r="17" ht="30" customHeight="1" spans="1:4">
      <c r="A17" s="51"/>
      <c r="B17" s="52"/>
      <c r="C17" s="53"/>
      <c r="D17" s="8"/>
    </row>
    <row r="18" ht="30" customHeight="1" spans="1:4">
      <c r="A18" s="58"/>
      <c r="B18" s="59"/>
      <c r="C18" s="53"/>
      <c r="D18" s="8"/>
    </row>
    <row r="19" ht="30" customHeight="1" spans="1:4">
      <c r="A19" s="60"/>
      <c r="B19" s="59"/>
      <c r="C19" s="53"/>
      <c r="D19" s="8"/>
    </row>
    <row r="20" ht="30" customHeight="1" spans="1:4">
      <c r="A20" s="60"/>
      <c r="B20" s="58"/>
      <c r="C20" s="53"/>
      <c r="D20" s="8"/>
    </row>
    <row r="21" ht="30" customHeight="1" spans="1:4">
      <c r="A21" s="60"/>
      <c r="B21" s="58"/>
      <c r="C21" s="53"/>
      <c r="D21" s="8"/>
    </row>
    <row r="22" ht="30" customHeight="1" spans="1:4">
      <c r="A22" s="60"/>
      <c r="B22" s="61"/>
      <c r="C22" s="62"/>
      <c r="D22" s="8"/>
    </row>
    <row r="23" ht="30" customHeight="1" spans="1:4">
      <c r="A23" s="60"/>
      <c r="B23" s="61"/>
      <c r="C23" s="62"/>
      <c r="D23" s="8"/>
    </row>
  </sheetData>
  <mergeCells count="2">
    <mergeCell ref="A2:D2"/>
    <mergeCell ref="A3:C3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15" sqref="D15"/>
    </sheetView>
  </sheetViews>
  <sheetFormatPr defaultColWidth="9" defaultRowHeight="13.5" outlineLevelCol="3"/>
  <cols>
    <col min="1" max="3" width="33.5" customWidth="1"/>
    <col min="4" max="4" width="28" customWidth="1"/>
  </cols>
  <sheetData>
    <row r="1" ht="18.75" spans="1:4">
      <c r="A1" s="33" t="s">
        <v>1301</v>
      </c>
      <c r="B1" s="34"/>
      <c r="C1" s="35"/>
      <c r="D1" s="36"/>
    </row>
    <row r="2" ht="25.5" spans="1:4">
      <c r="A2" s="37" t="s">
        <v>1302</v>
      </c>
      <c r="B2" s="37"/>
      <c r="C2" s="37"/>
      <c r="D2" s="37"/>
    </row>
    <row r="3" ht="22.5" spans="1:4">
      <c r="A3" s="38" t="s">
        <v>1303</v>
      </c>
      <c r="B3" s="38"/>
      <c r="C3" s="38"/>
      <c r="D3" s="39" t="s">
        <v>1002</v>
      </c>
    </row>
    <row r="4" spans="1:4">
      <c r="A4" s="40" t="s">
        <v>1259</v>
      </c>
      <c r="B4" s="41" t="s">
        <v>1292</v>
      </c>
      <c r="C4" s="41" t="s">
        <v>9</v>
      </c>
      <c r="D4" s="42" t="s">
        <v>1293</v>
      </c>
    </row>
    <row r="5" ht="21.75" customHeight="1" spans="1:4">
      <c r="A5" s="43" t="s">
        <v>1261</v>
      </c>
      <c r="B5" s="44"/>
      <c r="C5" s="44"/>
      <c r="D5" s="45"/>
    </row>
    <row r="6" ht="23.25" customHeight="1" spans="1:4">
      <c r="A6" s="46" t="s">
        <v>1294</v>
      </c>
      <c r="B6" s="44" t="s">
        <v>18</v>
      </c>
      <c r="C6" s="44"/>
      <c r="D6" s="45"/>
    </row>
    <row r="7" ht="27" spans="1:4">
      <c r="A7" s="46" t="s">
        <v>1276</v>
      </c>
      <c r="B7" s="44"/>
      <c r="C7" s="44"/>
      <c r="D7" s="45"/>
    </row>
    <row r="8" ht="22.5" customHeight="1" spans="1:4">
      <c r="A8" s="47" t="s">
        <v>1295</v>
      </c>
      <c r="B8" s="44"/>
      <c r="C8" s="44"/>
      <c r="D8" s="45"/>
    </row>
    <row r="9" ht="22.5" customHeight="1" spans="1:4">
      <c r="A9" s="47" t="s">
        <v>1296</v>
      </c>
      <c r="B9" s="44"/>
      <c r="C9" s="44"/>
      <c r="D9" s="45"/>
    </row>
    <row r="10" ht="22.5" customHeight="1" spans="1:4">
      <c r="A10" s="47" t="s">
        <v>1297</v>
      </c>
      <c r="B10" s="44"/>
      <c r="C10" s="44"/>
      <c r="D10" s="45"/>
    </row>
    <row r="11" ht="22.5" customHeight="1" spans="1:4">
      <c r="A11" s="47" t="s">
        <v>1298</v>
      </c>
      <c r="B11" s="44"/>
      <c r="C11" s="44"/>
      <c r="D11" s="45"/>
    </row>
    <row r="12" ht="22.5" customHeight="1" spans="1:4">
      <c r="A12" s="47" t="s">
        <v>1299</v>
      </c>
      <c r="B12" s="44"/>
      <c r="C12" s="44"/>
      <c r="D12" s="45"/>
    </row>
    <row r="13" ht="22.5" customHeight="1" spans="1:4">
      <c r="A13" s="47" t="s">
        <v>1282</v>
      </c>
      <c r="B13" s="44"/>
      <c r="C13" s="44"/>
      <c r="D13" s="45"/>
    </row>
    <row r="14" ht="22.5" customHeight="1" spans="1:4">
      <c r="A14" s="47" t="s">
        <v>1300</v>
      </c>
      <c r="B14" s="48"/>
      <c r="C14" s="48"/>
      <c r="D14" s="45"/>
    </row>
    <row r="15" ht="22.5" customHeight="1" spans="1:4">
      <c r="A15" s="47" t="s">
        <v>1284</v>
      </c>
      <c r="B15" s="49">
        <v>3000</v>
      </c>
      <c r="C15" s="49">
        <v>10000</v>
      </c>
      <c r="D15" s="50">
        <f>C15/B15</f>
        <v>3.33333333333333</v>
      </c>
    </row>
    <row r="16" ht="22.5" customHeight="1" spans="1:4">
      <c r="A16" s="51"/>
      <c r="B16" s="52"/>
      <c r="C16" s="53"/>
      <c r="D16" s="45"/>
    </row>
  </sheetData>
  <mergeCells count="2">
    <mergeCell ref="A2:D2"/>
    <mergeCell ref="A3:C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9" sqref="B9"/>
    </sheetView>
  </sheetViews>
  <sheetFormatPr defaultColWidth="9" defaultRowHeight="13.5" outlineLevelCol="1"/>
  <cols>
    <col min="1" max="1" width="35.25" customWidth="1"/>
    <col min="2" max="2" width="31.875" customWidth="1"/>
  </cols>
  <sheetData>
    <row r="1" ht="29.25" customHeight="1" spans="1:1">
      <c r="A1" s="22" t="s">
        <v>1304</v>
      </c>
    </row>
    <row r="2" ht="22.5" spans="1:2">
      <c r="A2" s="23" t="s">
        <v>1305</v>
      </c>
      <c r="B2" s="24"/>
    </row>
    <row r="3" ht="42" customHeight="1" spans="1:2">
      <c r="A3" s="25"/>
      <c r="B3" s="26" t="s">
        <v>1306</v>
      </c>
    </row>
    <row r="4" ht="35.1" customHeight="1" spans="1:2">
      <c r="A4" s="27" t="s">
        <v>3</v>
      </c>
      <c r="B4" s="28" t="s">
        <v>1307</v>
      </c>
    </row>
    <row r="5" ht="35.1" customHeight="1" spans="1:2">
      <c r="A5" s="9" t="s">
        <v>1308</v>
      </c>
      <c r="B5" s="29">
        <f>SUM(B6:B9)</f>
        <v>81855</v>
      </c>
    </row>
    <row r="6" ht="35.1" customHeight="1" spans="1:2">
      <c r="A6" s="13" t="s">
        <v>1309</v>
      </c>
      <c r="B6" s="30">
        <v>18150</v>
      </c>
    </row>
    <row r="7" ht="35.1" customHeight="1" spans="1:2">
      <c r="A7" s="13" t="s">
        <v>1310</v>
      </c>
      <c r="B7" s="30">
        <v>50608</v>
      </c>
    </row>
    <row r="8" ht="35.1" customHeight="1" spans="1:2">
      <c r="A8" s="15" t="s">
        <v>1311</v>
      </c>
      <c r="B8" s="30">
        <v>13097</v>
      </c>
    </row>
    <row r="9" ht="35.1" customHeight="1" spans="1:2">
      <c r="A9" s="15" t="s">
        <v>1312</v>
      </c>
      <c r="B9" s="30"/>
    </row>
    <row r="10" ht="35.1" customHeight="1" spans="1:2">
      <c r="A10" s="31"/>
      <c r="B10" s="30"/>
    </row>
    <row r="11" ht="35.1" customHeight="1" spans="1:2">
      <c r="A11" s="32"/>
      <c r="B11" s="30"/>
    </row>
  </sheetData>
  <mergeCells count="1">
    <mergeCell ref="A2:B2"/>
  </mergeCells>
  <pageMargins left="1.10236220472441" right="0.708661417322835" top="0.748031496062992" bottom="0.748031496062992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15" sqref="D15"/>
    </sheetView>
  </sheetViews>
  <sheetFormatPr defaultColWidth="9" defaultRowHeight="13.5" outlineLevelCol="3"/>
  <cols>
    <col min="1" max="1" width="43" customWidth="1"/>
    <col min="2" max="2" width="16.125" customWidth="1"/>
    <col min="3" max="3" width="15.875" customWidth="1"/>
    <col min="4" max="4" width="22" customWidth="1"/>
    <col min="6" max="6" width="35.125" customWidth="1"/>
    <col min="7" max="7" width="18.25" customWidth="1"/>
  </cols>
  <sheetData>
    <row r="1" ht="18.75" spans="1:3">
      <c r="A1" s="1" t="s">
        <v>1313</v>
      </c>
      <c r="B1" s="2"/>
      <c r="C1" s="2"/>
    </row>
    <row r="2" ht="27" customHeight="1" spans="1:4">
      <c r="A2" s="3" t="s">
        <v>1314</v>
      </c>
      <c r="B2" s="3"/>
      <c r="C2" s="3"/>
      <c r="D2" s="3"/>
    </row>
    <row r="3" ht="22.5" customHeight="1" spans="1:4">
      <c r="A3" s="4"/>
      <c r="B3" s="4"/>
      <c r="C3" s="4"/>
      <c r="D3" s="5" t="s">
        <v>2</v>
      </c>
    </row>
    <row r="4" ht="24.95" customHeight="1" spans="1:4">
      <c r="A4" s="6" t="s">
        <v>1086</v>
      </c>
      <c r="B4" s="7" t="s">
        <v>1292</v>
      </c>
      <c r="C4" s="7" t="s">
        <v>9</v>
      </c>
      <c r="D4" s="8" t="s">
        <v>1293</v>
      </c>
    </row>
    <row r="5" ht="24.95" customHeight="1" spans="1:4">
      <c r="A5" s="9" t="s">
        <v>1315</v>
      </c>
      <c r="B5" s="10">
        <f>B6+B9+B12+B14</f>
        <v>67326</v>
      </c>
      <c r="C5" s="10">
        <f>SUM(C6,C9,C12,C14)</f>
        <v>73827</v>
      </c>
      <c r="D5" s="11">
        <f>C5/B5*100</f>
        <v>109.656002138847</v>
      </c>
    </row>
    <row r="6" ht="24.95" customHeight="1" spans="1:4">
      <c r="A6" s="12" t="s">
        <v>1316</v>
      </c>
      <c r="B6" s="10">
        <v>11755</v>
      </c>
      <c r="C6" s="10">
        <v>12772</v>
      </c>
      <c r="D6" s="11">
        <f t="shared" ref="D6:D16" si="0">C6/B6*100</f>
        <v>108.651637601021</v>
      </c>
    </row>
    <row r="7" ht="24.95" customHeight="1" spans="1:4">
      <c r="A7" s="13" t="s">
        <v>1317</v>
      </c>
      <c r="B7" s="6">
        <v>11105</v>
      </c>
      <c r="C7" s="6">
        <v>12052</v>
      </c>
      <c r="D7" s="11">
        <f t="shared" si="0"/>
        <v>108.527690229626</v>
      </c>
    </row>
    <row r="8" ht="24.95" customHeight="1" spans="1:4">
      <c r="A8" s="13" t="s">
        <v>1318</v>
      </c>
      <c r="B8" s="6">
        <v>650</v>
      </c>
      <c r="C8" s="6">
        <v>720</v>
      </c>
      <c r="D8" s="11">
        <f t="shared" si="0"/>
        <v>110.769230769231</v>
      </c>
    </row>
    <row r="9" ht="24.95" customHeight="1" spans="1:4">
      <c r="A9" s="12" t="s">
        <v>1319</v>
      </c>
      <c r="B9" s="10">
        <v>42490</v>
      </c>
      <c r="C9" s="10">
        <v>49532</v>
      </c>
      <c r="D9" s="11">
        <f t="shared" si="0"/>
        <v>116.573311367381</v>
      </c>
    </row>
    <row r="10" ht="24.95" customHeight="1" spans="1:4">
      <c r="A10" s="13" t="s">
        <v>1320</v>
      </c>
      <c r="B10" s="6">
        <v>38207</v>
      </c>
      <c r="C10" s="6">
        <v>45554</v>
      </c>
      <c r="D10" s="14">
        <f t="shared" si="0"/>
        <v>119.229460570053</v>
      </c>
    </row>
    <row r="11" ht="24.95" customHeight="1" spans="1:4">
      <c r="A11" s="13" t="s">
        <v>1321</v>
      </c>
      <c r="B11" s="6">
        <v>4283</v>
      </c>
      <c r="C11" s="6">
        <v>3978</v>
      </c>
      <c r="D11" s="14">
        <f t="shared" si="0"/>
        <v>92.878823254728</v>
      </c>
    </row>
    <row r="12" ht="24.95" customHeight="1" spans="1:4">
      <c r="A12" s="9" t="s">
        <v>1322</v>
      </c>
      <c r="B12" s="10">
        <v>13081</v>
      </c>
      <c r="C12" s="10">
        <v>11523</v>
      </c>
      <c r="D12" s="11">
        <f t="shared" si="0"/>
        <v>88.0895955966669</v>
      </c>
    </row>
    <row r="13" ht="24.95" customHeight="1" spans="1:4">
      <c r="A13" s="15" t="s">
        <v>1323</v>
      </c>
      <c r="B13" s="6">
        <v>13081</v>
      </c>
      <c r="C13" s="6">
        <v>11523</v>
      </c>
      <c r="D13" s="14">
        <f t="shared" si="0"/>
        <v>88.0895955966669</v>
      </c>
    </row>
    <row r="14" ht="24.95" customHeight="1" spans="1:4">
      <c r="A14" s="16" t="s">
        <v>1324</v>
      </c>
      <c r="B14" s="17"/>
      <c r="C14" s="18"/>
      <c r="D14" s="11"/>
    </row>
    <row r="15" ht="24.95" customHeight="1" spans="1:4">
      <c r="A15" s="19" t="s">
        <v>1325</v>
      </c>
      <c r="B15" s="20"/>
      <c r="C15" s="21"/>
      <c r="D15" s="14"/>
    </row>
    <row r="16" ht="24.95" customHeight="1" spans="1:4">
      <c r="A16" s="19" t="s">
        <v>1326</v>
      </c>
      <c r="B16" s="21"/>
      <c r="C16" s="21"/>
      <c r="D16" s="14"/>
    </row>
  </sheetData>
  <mergeCells count="1">
    <mergeCell ref="A2:D2"/>
  </mergeCells>
  <pageMargins left="0.708661417322835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1.一般公共预算收入表</vt:lpstr>
      <vt:lpstr>2.一般公共预算支出表</vt:lpstr>
      <vt:lpstr>3.一般公共预算本级支出表 </vt:lpstr>
      <vt:lpstr>4.一般公共预算本级基本支出表</vt:lpstr>
      <vt:lpstr>5.税收返还和转移支付分项目</vt:lpstr>
      <vt:lpstr>6.税收返还和转移支付分地区</vt:lpstr>
      <vt:lpstr>7.一般债务限额及余额表</vt:lpstr>
      <vt:lpstr>8.专项债务限额及余额表</vt:lpstr>
      <vt:lpstr>9.2020年县级三公经费预算表</vt:lpstr>
      <vt:lpstr>10.本级收入预算表</vt:lpstr>
      <vt:lpstr>11.政府性基金转移支付表</vt:lpstr>
      <vt:lpstr>12.政府性基金收入表</vt:lpstr>
      <vt:lpstr>13.县本级基金收入表</vt:lpstr>
      <vt:lpstr>14.本级基金支出明细表</vt:lpstr>
      <vt:lpstr>15.政府性基金支出表</vt:lpstr>
      <vt:lpstr>16.国有资本经营收支预算</vt:lpstr>
      <vt:lpstr>17.国有资本经营转移支付表</vt:lpstr>
      <vt:lpstr>18.国有资本经营预算收入表</vt:lpstr>
      <vt:lpstr>19.国有资本经营支出表</vt:lpstr>
      <vt:lpstr>20.本级国有资本经营支出表</vt:lpstr>
      <vt:lpstr>21.社保基金收入表</vt:lpstr>
      <vt:lpstr>22.社保基金支出表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小李明</cp:lastModifiedBy>
  <dcterms:created xsi:type="dcterms:W3CDTF">2017-04-13T02:11:00Z</dcterms:created>
  <cp:lastPrinted>2021-10-15T00:00:00Z</cp:lastPrinted>
  <dcterms:modified xsi:type="dcterms:W3CDTF">2022-09-08T01:33:12Z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7F609672C80F4321BD3B574B6740B293</vt:lpwstr>
  </property>
</Properties>
</file>