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62"/>
  </bookViews>
  <sheets>
    <sheet name="目录" sheetId="14" r:id="rId1"/>
    <sheet name="一般公共预算收入表" sheetId="34" r:id="rId2"/>
    <sheet name="一般公共预算支出表" sheetId="33" r:id="rId3"/>
    <sheet name="一般公共预算支出表(类款项）" sheetId="38" r:id="rId4"/>
    <sheet name="一般公共预算基本支出表（功能）" sheetId="15" r:id="rId5"/>
    <sheet name="一般公共预算基本支出表（经济）" sheetId="39" r:id="rId6"/>
    <sheet name="一般债务限额及余额表" sheetId="5" r:id="rId7"/>
    <sheet name="专项债务限额及余额表" sheetId="6" r:id="rId8"/>
    <sheet name="“三公经费”" sheetId="9" r:id="rId9"/>
    <sheet name="税收返还和转移支付分项目" sheetId="1" r:id="rId10"/>
    <sheet name="税收返还和转移支付分地区" sheetId="13" r:id="rId11"/>
    <sheet name="政府性基金收入" sheetId="20" r:id="rId12"/>
    <sheet name="政府性基金支出" sheetId="21" r:id="rId13"/>
    <sheet name="政府性基金转移支付表" sheetId="3" r:id="rId14"/>
    <sheet name="社会保险基金预算收入预算表" sheetId="37" r:id="rId15"/>
    <sheet name="社会保险基金预算支出预算表" sheetId="40" r:id="rId16"/>
    <sheet name="国有资本经营收支预算表" sheetId="36" r:id="rId17"/>
    <sheet name="本级国有资本经营收支预算表" sheetId="35" r:id="rId18"/>
    <sheet name="国有资本经营预算转移支付" sheetId="10" r:id="rId19"/>
    <sheet name="预算调整" sheetId="31" r:id="rId20"/>
  </sheets>
  <externalReferences>
    <externalReference r:id="rId21"/>
    <externalReference r:id="rId22"/>
  </externalReferences>
  <definedNames>
    <definedName name="_xlnm._FilterDatabase" localSheetId="3" hidden="1">'一般公共预算支出表(类款项）'!$A$3:$C$1280</definedName>
    <definedName name="\aa" localSheetId="8">#REF!</definedName>
    <definedName name="\aa">#REF!</definedName>
    <definedName name="\d" localSheetId="8">#REF!</definedName>
    <definedName name="\d">#REF!</definedName>
    <definedName name="\P" localSheetId="8">#REF!</definedName>
    <definedName name="\P">#REF!</definedName>
    <definedName name="\x">#REF!</definedName>
    <definedName name="\z">#N/A</definedName>
    <definedName name="_Key1" localSheetId="8" hidden="1">#REF!</definedName>
    <definedName name="_Key1" hidden="1">#REF!</definedName>
    <definedName name="_Order1" hidden="1">255</definedName>
    <definedName name="_Order2" hidden="1">255</definedName>
    <definedName name="_Sort" localSheetId="8" hidden="1">#REF!</definedName>
    <definedName name="_Sort" hidden="1">#REF!</definedName>
    <definedName name="A">#N/A</definedName>
    <definedName name="aaaaaaa" localSheetId="8">#REF!</definedName>
    <definedName name="aaaaaaa">#REF!</definedName>
    <definedName name="B">#N/A</definedName>
    <definedName name="Database" localSheetId="8">#REF!</definedName>
    <definedName name="Database">#REF!</definedName>
    <definedName name="dddddd" localSheetId="8">#REF!</definedName>
    <definedName name="dddddd">#REF!</definedName>
    <definedName name="ffffff" localSheetId="8">#REF!</definedName>
    <definedName name="ffffff">#REF!</definedName>
    <definedName name="ggggg">#REF!</definedName>
    <definedName name="gxxe2003">'[1]P1012001'!$A$6:$E$117</definedName>
    <definedName name="hhh" localSheetId="8">'[2]Mp-team 1'!#REF!</definedName>
    <definedName name="hhh">'[2]Mp-team 1'!#REF!</definedName>
    <definedName name="hhhhhh" localSheetId="8">#REF!</definedName>
    <definedName name="hhhhhh">#REF!</definedName>
    <definedName name="hhhhhhhhh" localSheetId="8">#REF!</definedName>
    <definedName name="hhhhhhhhh">#REF!</definedName>
    <definedName name="jjjjj" localSheetId="8">#REF!</definedName>
    <definedName name="jjjjj">#REF!</definedName>
    <definedName name="kkkkk">#REF!</definedName>
    <definedName name="_xlnm.Print_Area" localSheetId="8">“三公经费”!$A$1:$C$11</definedName>
    <definedName name="_xlnm.Print_Area" localSheetId="13">政府性基金转移支付表!$A$1:$B$11</definedName>
    <definedName name="_xlnm.Print_Area" localSheetId="9">税收返还和转移支付分项目!#REF!</definedName>
    <definedName name="_xlnm.Print_Area">#N/A</definedName>
    <definedName name="_xlnm.Print_Titles" localSheetId="9">税收返还和转移支付分项目!#REF!,税收返还和转移支付分项目!#REF!</definedName>
    <definedName name="_xlnm.Print_Titles">#N/A</definedName>
    <definedName name="rrrrr" localSheetId="8">#REF!</definedName>
    <definedName name="rrrrr">#REF!</definedName>
    <definedName name="sss">#N/A</definedName>
    <definedName name="ssss" localSheetId="8">#REF!</definedName>
    <definedName name="ssss">#REF!</definedName>
    <definedName name="zzzzz" localSheetId="8">#REF!</definedName>
    <definedName name="zzzzz">#REF!</definedName>
    <definedName name="啊啊" localSheetId="8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 localSheetId="8">#REF!</definedName>
    <definedName name="呃呃呃">#REF!</definedName>
    <definedName name="福建" localSheetId="8">#REF!</definedName>
    <definedName name="福建">#REF!</definedName>
    <definedName name="福建地区" localSheetId="8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 localSheetId="8">#REF!</definedName>
    <definedName name="日日日">#REF!</definedName>
    <definedName name="厦门">#REF!</definedName>
    <definedName name="山东" localSheetId="8">#REF!</definedName>
    <definedName name="山东">#REF!</definedName>
    <definedName name="山东地区" localSheetId="8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 localSheetId="8">#REF!</definedName>
    <definedName name="时代">#REF!</definedName>
    <definedName name="是" localSheetId="8">#REF!</definedName>
    <definedName name="是">#REF!</definedName>
    <definedName name="是水水水水" localSheetId="8">#REF!</definedName>
    <definedName name="是水水水水">#REF!</definedName>
    <definedName name="收入表">#N/A</definedName>
    <definedName name="水水水嘎嘎嘎水" localSheetId="8">#REF!</definedName>
    <definedName name="水水水嘎嘎嘎水">#REF!</definedName>
    <definedName name="水水水水" localSheetId="8">#REF!</definedName>
    <definedName name="水水水水">#REF!</definedName>
    <definedName name="四川" localSheetId="8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<sst xmlns="http://schemas.openxmlformats.org/spreadsheetml/2006/main" count="3538" uniqueCount="2862">
  <si>
    <t>目   录</t>
  </si>
  <si>
    <t>序号</t>
  </si>
  <si>
    <t>报表名称</t>
  </si>
  <si>
    <t>唐河县2024年一般公共预算收入计划表</t>
  </si>
  <si>
    <t>唐河县2024年一般公共预算支出计划表</t>
  </si>
  <si>
    <t>2024年一般公共预算支出表（类款项）</t>
  </si>
  <si>
    <t>2024年一般公共预算县本级基本支出情况表（按功能分类）</t>
  </si>
  <si>
    <t>2024年一般公共预算县本级基本支出情况表（按经济分类)</t>
  </si>
  <si>
    <t>唐河县2023年一般债务限额及余额表</t>
  </si>
  <si>
    <t>唐河县2023年专项债务限额及余额表</t>
  </si>
  <si>
    <t>唐河县2024年“三公”经费支出预算表</t>
  </si>
  <si>
    <t>唐河县2024年上级返还性收入和转移支付预算表（分项目）</t>
  </si>
  <si>
    <t>唐河县2024年一般公共预算税收返还和转移支付（分地区）</t>
  </si>
  <si>
    <t>唐河县2024年政府性基金收入预算明细表（本级）</t>
  </si>
  <si>
    <t>唐河县2024年政府性基金支出预算明细表（本级）</t>
  </si>
  <si>
    <t>唐河县2024年政府性基金转移支付收入明细表</t>
  </si>
  <si>
    <t>唐河县2024年社会保险基金预算收入预算表</t>
  </si>
  <si>
    <t>唐河县2024年社会保险基金预算支出预算表</t>
  </si>
  <si>
    <t>唐河县2024年国有资本经营收支预算表</t>
  </si>
  <si>
    <t>唐河县本级2024年国有资本经营收支预算表</t>
  </si>
  <si>
    <t>唐河县2024年国有资本经营预算--转移支付表</t>
  </si>
  <si>
    <t>唐河县2024年收支预算调整表</t>
  </si>
  <si>
    <t>编制单位：唐河县财政局</t>
  </si>
  <si>
    <t>单位：万元</t>
  </si>
  <si>
    <t xml:space="preserve">             年度
 项目</t>
  </si>
  <si>
    <t>2023年完成</t>
  </si>
  <si>
    <t>2024年计划</t>
  </si>
  <si>
    <t>增幅%</t>
  </si>
  <si>
    <t>合计</t>
  </si>
  <si>
    <t>县直</t>
  </si>
  <si>
    <t>乡镇</t>
  </si>
  <si>
    <t>一、税收收入</t>
  </si>
  <si>
    <t>二、非税收入</t>
  </si>
  <si>
    <t>三、专项收入</t>
  </si>
  <si>
    <t>合      计</t>
  </si>
  <si>
    <t>2023年计划</t>
  </si>
  <si>
    <t>一、一般公共服务</t>
  </si>
  <si>
    <t>二、国防支出</t>
  </si>
  <si>
    <t>三、公共安全</t>
  </si>
  <si>
    <t>四、教育</t>
  </si>
  <si>
    <t>五、科学技术</t>
  </si>
  <si>
    <t>六、文化旅游体育与传媒</t>
  </si>
  <si>
    <t>七、社会保障和就业</t>
  </si>
  <si>
    <t>八、卫生健康</t>
  </si>
  <si>
    <t>九、节能环保</t>
  </si>
  <si>
    <t>十、城乡社区事务</t>
  </si>
  <si>
    <t>十一、农林水事务</t>
  </si>
  <si>
    <t>十二、交通运输</t>
  </si>
  <si>
    <t>十三、资源勘探电力信息等事务</t>
  </si>
  <si>
    <t>十四、商业服务业等事务</t>
  </si>
  <si>
    <t>十五、自然资源海洋气象等事务</t>
  </si>
  <si>
    <t>十六、住房保障支出</t>
  </si>
  <si>
    <t>十七、粮油物资管理及储备事务</t>
  </si>
  <si>
    <t>十八、灾害防治及应急管理支出</t>
  </si>
  <si>
    <t>十九、预备费</t>
  </si>
  <si>
    <t>二十、其他支出</t>
  </si>
  <si>
    <t>二十一、债务付息支出</t>
  </si>
  <si>
    <t>二十二、上解支出</t>
  </si>
  <si>
    <t>二十三、一般债务还本支出</t>
  </si>
  <si>
    <t>合     计</t>
  </si>
  <si>
    <t>2024年一般公共预算支出表</t>
  </si>
  <si>
    <r>
      <rPr>
        <sz val="11"/>
        <rFont val="宋体"/>
        <charset val="134"/>
        <scheme val="minor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目</t>
    </r>
  </si>
  <si>
    <t>预算数</t>
  </si>
  <si>
    <t>代码</t>
  </si>
  <si>
    <t>名称</t>
  </si>
  <si>
    <t>金额</t>
  </si>
  <si>
    <t>201</t>
  </si>
  <si>
    <t xml:space="preserve">  一般公共服务</t>
  </si>
  <si>
    <t>20101</t>
  </si>
  <si>
    <t xml:space="preserve">    人大事务</t>
  </si>
  <si>
    <t>2010101</t>
  </si>
  <si>
    <t xml:space="preserve">      行政运行</t>
  </si>
  <si>
    <t>2010102</t>
  </si>
  <si>
    <t xml:space="preserve">      一般行政管理事务</t>
  </si>
  <si>
    <t>2010103</t>
  </si>
  <si>
    <t xml:space="preserve">      机关服务</t>
  </si>
  <si>
    <t>2010104</t>
  </si>
  <si>
    <t xml:space="preserve">      人大会议</t>
  </si>
  <si>
    <t>2010105</t>
  </si>
  <si>
    <t xml:space="preserve">      人大立法</t>
  </si>
  <si>
    <t>2010106</t>
  </si>
  <si>
    <t xml:space="preserve">      人大监督</t>
  </si>
  <si>
    <t>2010107</t>
  </si>
  <si>
    <t xml:space="preserve">      人大代表履职能力提升</t>
  </si>
  <si>
    <t>2010108</t>
  </si>
  <si>
    <t xml:space="preserve">      代表工作</t>
  </si>
  <si>
    <t>2010109</t>
  </si>
  <si>
    <t xml:space="preserve">      人大信访工作</t>
  </si>
  <si>
    <t>2010150</t>
  </si>
  <si>
    <t xml:space="preserve">      事业运行</t>
  </si>
  <si>
    <t>2010199</t>
  </si>
  <si>
    <t xml:space="preserve">      其他人大事务支出</t>
  </si>
  <si>
    <t>20102</t>
  </si>
  <si>
    <t xml:space="preserve">    政协事务</t>
  </si>
  <si>
    <t>2010201</t>
  </si>
  <si>
    <t>2010202</t>
  </si>
  <si>
    <t>2010203</t>
  </si>
  <si>
    <t>2010204</t>
  </si>
  <si>
    <t xml:space="preserve">      政协会议</t>
  </si>
  <si>
    <t>2010205</t>
  </si>
  <si>
    <t xml:space="preserve">      委员视察</t>
  </si>
  <si>
    <t>2010206</t>
  </si>
  <si>
    <t xml:space="preserve">      参政议政</t>
  </si>
  <si>
    <t>2010250</t>
  </si>
  <si>
    <t>2010299</t>
  </si>
  <si>
    <t xml:space="preserve">      其他政协事务支出</t>
  </si>
  <si>
    <t>20103</t>
  </si>
  <si>
    <t xml:space="preserve">    政府办公厅(室)及相关机构事务</t>
  </si>
  <si>
    <t>2010301</t>
  </si>
  <si>
    <t>2010302</t>
  </si>
  <si>
    <t>2010303</t>
  </si>
  <si>
    <t>2010304</t>
  </si>
  <si>
    <t xml:space="preserve">      专项服务</t>
  </si>
  <si>
    <t>2010305</t>
  </si>
  <si>
    <t xml:space="preserve">      专项业务及机关事务管理</t>
  </si>
  <si>
    <t>2010306</t>
  </si>
  <si>
    <t xml:space="preserve">      政务公开审批</t>
  </si>
  <si>
    <t>2010308</t>
  </si>
  <si>
    <t xml:space="preserve">      信访事务</t>
  </si>
  <si>
    <t>2010309</t>
  </si>
  <si>
    <t xml:space="preserve">      参事事务</t>
  </si>
  <si>
    <t>2010350</t>
  </si>
  <si>
    <t>2010399</t>
  </si>
  <si>
    <t xml:space="preserve">      其他政府办公厅（室）及相关机构事务支出</t>
  </si>
  <si>
    <t>20104</t>
  </si>
  <si>
    <t xml:space="preserve">    发展与改革事务</t>
  </si>
  <si>
    <t>2010401</t>
  </si>
  <si>
    <t>2010402</t>
  </si>
  <si>
    <t>2010403</t>
  </si>
  <si>
    <t>2010404</t>
  </si>
  <si>
    <t xml:space="preserve">      战略规划与实施</t>
  </si>
  <si>
    <t>2010405</t>
  </si>
  <si>
    <t xml:space="preserve">      日常经济运行调节</t>
  </si>
  <si>
    <t>2010406</t>
  </si>
  <si>
    <t xml:space="preserve">      社会事业发展规划</t>
  </si>
  <si>
    <t>2010407</t>
  </si>
  <si>
    <t xml:space="preserve">      经济体制改革研究</t>
  </si>
  <si>
    <t>2010408</t>
  </si>
  <si>
    <t xml:space="preserve">      物价管理</t>
  </si>
  <si>
    <t>2010450</t>
  </si>
  <si>
    <t>2010499</t>
  </si>
  <si>
    <t xml:space="preserve">      其他发展与改革事务支出</t>
  </si>
  <si>
    <t>20105</t>
  </si>
  <si>
    <t xml:space="preserve">    统计信息事务</t>
  </si>
  <si>
    <t>2010501</t>
  </si>
  <si>
    <t>2010502</t>
  </si>
  <si>
    <t>2010503</t>
  </si>
  <si>
    <t>2010504</t>
  </si>
  <si>
    <t xml:space="preserve">      信息事务</t>
  </si>
  <si>
    <t>2010505</t>
  </si>
  <si>
    <t xml:space="preserve">      专项统计业务</t>
  </si>
  <si>
    <t>2010506</t>
  </si>
  <si>
    <t xml:space="preserve">      统计管理</t>
  </si>
  <si>
    <t>2010507</t>
  </si>
  <si>
    <t xml:space="preserve">      专项普查活动</t>
  </si>
  <si>
    <t>2010508</t>
  </si>
  <si>
    <t xml:space="preserve">      统计抽样调查</t>
  </si>
  <si>
    <t>2010550</t>
  </si>
  <si>
    <t>2010599</t>
  </si>
  <si>
    <t xml:space="preserve">      其他统计信息事务支出</t>
  </si>
  <si>
    <t>20106</t>
  </si>
  <si>
    <t xml:space="preserve">    财政事务</t>
  </si>
  <si>
    <t>2010601</t>
  </si>
  <si>
    <t>2010602</t>
  </si>
  <si>
    <t>2010603</t>
  </si>
  <si>
    <t>2010604</t>
  </si>
  <si>
    <t xml:space="preserve">      预算改革业务</t>
  </si>
  <si>
    <t>2010605</t>
  </si>
  <si>
    <t xml:space="preserve">      财政国库业务</t>
  </si>
  <si>
    <t>2010606</t>
  </si>
  <si>
    <t xml:space="preserve">      财政监察</t>
  </si>
  <si>
    <t>2010607</t>
  </si>
  <si>
    <t xml:space="preserve">      信息化建设</t>
  </si>
  <si>
    <t>2010608</t>
  </si>
  <si>
    <t xml:space="preserve">      财政委托业务支出</t>
  </si>
  <si>
    <t>2010650</t>
  </si>
  <si>
    <t>2010699</t>
  </si>
  <si>
    <t xml:space="preserve">      其他财政事务支出</t>
  </si>
  <si>
    <t>20107</t>
  </si>
  <si>
    <t xml:space="preserve">    税收事务</t>
  </si>
  <si>
    <t>2010701</t>
  </si>
  <si>
    <t>2010702</t>
  </si>
  <si>
    <t>2010703</t>
  </si>
  <si>
    <t>2010709</t>
  </si>
  <si>
    <t>2010710</t>
  </si>
  <si>
    <t xml:space="preserve">      税收业务</t>
  </si>
  <si>
    <t>2010750</t>
  </si>
  <si>
    <t>2010799</t>
  </si>
  <si>
    <t xml:space="preserve">      其他税收事务支出</t>
  </si>
  <si>
    <t>20108</t>
  </si>
  <si>
    <t xml:space="preserve">    审计事务</t>
  </si>
  <si>
    <t>2010801</t>
  </si>
  <si>
    <t>2010802</t>
  </si>
  <si>
    <t>2010803</t>
  </si>
  <si>
    <t>2010804</t>
  </si>
  <si>
    <t xml:space="preserve">      审计业务</t>
  </si>
  <si>
    <t>2010805</t>
  </si>
  <si>
    <t xml:space="preserve">      审计管理</t>
  </si>
  <si>
    <t>2010806</t>
  </si>
  <si>
    <t>2010850</t>
  </si>
  <si>
    <t>2010899</t>
  </si>
  <si>
    <t xml:space="preserve">      其他审计事务支出</t>
  </si>
  <si>
    <t>20109</t>
  </si>
  <si>
    <t xml:space="preserve">    海关事务</t>
  </si>
  <si>
    <t>2010901</t>
  </si>
  <si>
    <t>2010902</t>
  </si>
  <si>
    <t>2010903</t>
  </si>
  <si>
    <t>2010905</t>
  </si>
  <si>
    <t xml:space="preserve">      缉私办案</t>
  </si>
  <si>
    <t>2010907</t>
  </si>
  <si>
    <t xml:space="preserve">      口岸管理</t>
  </si>
  <si>
    <t>2010908</t>
  </si>
  <si>
    <t>2010909</t>
  </si>
  <si>
    <t xml:space="preserve">      海关关务</t>
  </si>
  <si>
    <t>2010910</t>
  </si>
  <si>
    <t xml:space="preserve">      关税征管</t>
  </si>
  <si>
    <t>2010911</t>
  </si>
  <si>
    <t xml:space="preserve">      海关监管</t>
  </si>
  <si>
    <t>2010912</t>
  </si>
  <si>
    <t xml:space="preserve">      检验检疫</t>
  </si>
  <si>
    <t>2010950</t>
  </si>
  <si>
    <t>2010999</t>
  </si>
  <si>
    <t xml:space="preserve">      其他海关事务支出</t>
  </si>
  <si>
    <t>20111</t>
  </si>
  <si>
    <t xml:space="preserve">    纪检监察事务</t>
  </si>
  <si>
    <t>2011101</t>
  </si>
  <si>
    <t>2011102</t>
  </si>
  <si>
    <t>2011103</t>
  </si>
  <si>
    <t>2011104</t>
  </si>
  <si>
    <t xml:space="preserve">      大案要案查处</t>
  </si>
  <si>
    <t>2011105</t>
  </si>
  <si>
    <t xml:space="preserve">      派驻派出机构</t>
  </si>
  <si>
    <t>2011106</t>
  </si>
  <si>
    <t xml:space="preserve">      巡视工作</t>
  </si>
  <si>
    <t>2011150</t>
  </si>
  <si>
    <t>2011199</t>
  </si>
  <si>
    <t xml:space="preserve">      其他纪检监察事务支出</t>
  </si>
  <si>
    <t>20113</t>
  </si>
  <si>
    <t xml:space="preserve">    商贸事务</t>
  </si>
  <si>
    <t>2011301</t>
  </si>
  <si>
    <t>2011302</t>
  </si>
  <si>
    <t>2011303</t>
  </si>
  <si>
    <t>2011304</t>
  </si>
  <si>
    <t xml:space="preserve">      对外贸易管理</t>
  </si>
  <si>
    <t>2011305</t>
  </si>
  <si>
    <t xml:space="preserve">      国际经济合作</t>
  </si>
  <si>
    <t>2011306</t>
  </si>
  <si>
    <t xml:space="preserve">      外资管理</t>
  </si>
  <si>
    <t>2011307</t>
  </si>
  <si>
    <t xml:space="preserve">      国内贸易管理</t>
  </si>
  <si>
    <t>2011308</t>
  </si>
  <si>
    <t xml:space="preserve">      招商引资</t>
  </si>
  <si>
    <t>2011350</t>
  </si>
  <si>
    <t>2011399</t>
  </si>
  <si>
    <t xml:space="preserve">      其他商贸事务支出</t>
  </si>
  <si>
    <t>20114</t>
  </si>
  <si>
    <t xml:space="preserve">    知识产权事务</t>
  </si>
  <si>
    <t>2011401</t>
  </si>
  <si>
    <t>2011402</t>
  </si>
  <si>
    <t>2011403</t>
  </si>
  <si>
    <t>2011404</t>
  </si>
  <si>
    <t xml:space="preserve">      专利审批</t>
  </si>
  <si>
    <t>2011405</t>
  </si>
  <si>
    <t xml:space="preserve">      知识产权战略和规划</t>
  </si>
  <si>
    <t>2011408</t>
  </si>
  <si>
    <t xml:space="preserve">      国际合作与交流</t>
  </si>
  <si>
    <t>2011409</t>
  </si>
  <si>
    <t xml:space="preserve">      知识产权宏观管理</t>
  </si>
  <si>
    <t>2011410</t>
  </si>
  <si>
    <t xml:space="preserve">      商标管理</t>
  </si>
  <si>
    <t>2011411</t>
  </si>
  <si>
    <t xml:space="preserve">      原产地地理标志管理</t>
  </si>
  <si>
    <t>2011450</t>
  </si>
  <si>
    <t>2011499</t>
  </si>
  <si>
    <t xml:space="preserve">      其他知识产权事务支出</t>
  </si>
  <si>
    <t>20123</t>
  </si>
  <si>
    <t xml:space="preserve">    民族事务</t>
  </si>
  <si>
    <t>2012301</t>
  </si>
  <si>
    <t>2012302</t>
  </si>
  <si>
    <t>2012303</t>
  </si>
  <si>
    <t>2012304</t>
  </si>
  <si>
    <t xml:space="preserve">      民族工作专项</t>
  </si>
  <si>
    <t>2012350</t>
  </si>
  <si>
    <t>2012399</t>
  </si>
  <si>
    <t xml:space="preserve">      其他民族事务支出</t>
  </si>
  <si>
    <t>20125</t>
  </si>
  <si>
    <t xml:space="preserve">    港澳台事务</t>
  </si>
  <si>
    <t>2012501</t>
  </si>
  <si>
    <t>2012502</t>
  </si>
  <si>
    <t>2012503</t>
  </si>
  <si>
    <t>2012504</t>
  </si>
  <si>
    <t xml:space="preserve">      港澳事务</t>
  </si>
  <si>
    <t>2012505</t>
  </si>
  <si>
    <t xml:space="preserve">      台湾事务</t>
  </si>
  <si>
    <t>2012550</t>
  </si>
  <si>
    <t>2012599</t>
  </si>
  <si>
    <t xml:space="preserve">      其他港澳台事务支出</t>
  </si>
  <si>
    <t>20126</t>
  </si>
  <si>
    <t xml:space="preserve">    档案事务</t>
  </si>
  <si>
    <t>2012601</t>
  </si>
  <si>
    <t>2012602</t>
  </si>
  <si>
    <t>2012603</t>
  </si>
  <si>
    <t>2012604</t>
  </si>
  <si>
    <t xml:space="preserve">      档案馆</t>
  </si>
  <si>
    <t>2012699</t>
  </si>
  <si>
    <t xml:space="preserve">      其他档案事务支出</t>
  </si>
  <si>
    <t>20128</t>
  </si>
  <si>
    <t xml:space="preserve">    民主党派及工商联事务</t>
  </si>
  <si>
    <t>2012801</t>
  </si>
  <si>
    <t>2012802</t>
  </si>
  <si>
    <t>2012803</t>
  </si>
  <si>
    <t>2012804</t>
  </si>
  <si>
    <t>2012850</t>
  </si>
  <si>
    <t>2012899</t>
  </si>
  <si>
    <t xml:space="preserve">      其他民主党派及工商联事务支出</t>
  </si>
  <si>
    <t>20129</t>
  </si>
  <si>
    <t xml:space="preserve">    群众团体事务</t>
  </si>
  <si>
    <t>2012901</t>
  </si>
  <si>
    <t>2012902</t>
  </si>
  <si>
    <t>2012903</t>
  </si>
  <si>
    <t>2012906</t>
  </si>
  <si>
    <t xml:space="preserve">      工会事务</t>
  </si>
  <si>
    <t>2012950</t>
  </si>
  <si>
    <t>2012999</t>
  </si>
  <si>
    <t xml:space="preserve">      其他群众团体事务支出</t>
  </si>
  <si>
    <t>20131</t>
  </si>
  <si>
    <t xml:space="preserve">    党委办公厅（室）及相关机构事务</t>
  </si>
  <si>
    <t>2013101</t>
  </si>
  <si>
    <t>2013102</t>
  </si>
  <si>
    <t>2013103</t>
  </si>
  <si>
    <t>2013105</t>
  </si>
  <si>
    <t xml:space="preserve">      专项业务</t>
  </si>
  <si>
    <t>2013150</t>
  </si>
  <si>
    <t>2013199</t>
  </si>
  <si>
    <t xml:space="preserve">      其他党委办公厅（室）及相关机构事务支出</t>
  </si>
  <si>
    <t>20132</t>
  </si>
  <si>
    <t xml:space="preserve">    组织事务</t>
  </si>
  <si>
    <t>2013201</t>
  </si>
  <si>
    <t>2013202</t>
  </si>
  <si>
    <t>2013203</t>
  </si>
  <si>
    <t>2013204</t>
  </si>
  <si>
    <t xml:space="preserve">      公务员事务</t>
  </si>
  <si>
    <t>2013250</t>
  </si>
  <si>
    <t>2013299</t>
  </si>
  <si>
    <t xml:space="preserve">      其他组织事务支出</t>
  </si>
  <si>
    <t>20133</t>
  </si>
  <si>
    <t xml:space="preserve">    宣传事务</t>
  </si>
  <si>
    <t>2013301</t>
  </si>
  <si>
    <t>2013302</t>
  </si>
  <si>
    <t>2013303</t>
  </si>
  <si>
    <t>2013304</t>
  </si>
  <si>
    <t xml:space="preserve">      宣传管理</t>
  </si>
  <si>
    <t>2013350</t>
  </si>
  <si>
    <t>2013399</t>
  </si>
  <si>
    <t xml:space="preserve">      其他宣传事务支出</t>
  </si>
  <si>
    <t>20134</t>
  </si>
  <si>
    <t xml:space="preserve">    统战事务</t>
  </si>
  <si>
    <t>2013401</t>
  </si>
  <si>
    <t>2013402</t>
  </si>
  <si>
    <t>2013403</t>
  </si>
  <si>
    <t>2013404</t>
  </si>
  <si>
    <t xml:space="preserve">      宗教事务</t>
  </si>
  <si>
    <t>2013405</t>
  </si>
  <si>
    <t xml:space="preserve">      华侨事务</t>
  </si>
  <si>
    <t>2013450</t>
  </si>
  <si>
    <t>2013499</t>
  </si>
  <si>
    <t xml:space="preserve">      其他统战事务支出</t>
  </si>
  <si>
    <t>20135</t>
  </si>
  <si>
    <t xml:space="preserve">    对外联络事务</t>
  </si>
  <si>
    <t>2013501</t>
  </si>
  <si>
    <t>2013502</t>
  </si>
  <si>
    <t>2013503</t>
  </si>
  <si>
    <t>2013550</t>
  </si>
  <si>
    <t>2013599</t>
  </si>
  <si>
    <t xml:space="preserve">      其他对外联络事务支出</t>
  </si>
  <si>
    <t>20136</t>
  </si>
  <si>
    <t xml:space="preserve">    其他共产党事务支出</t>
  </si>
  <si>
    <t>2013601</t>
  </si>
  <si>
    <t>2013602</t>
  </si>
  <si>
    <t>2013603</t>
  </si>
  <si>
    <t>2013650</t>
  </si>
  <si>
    <t>2013699</t>
  </si>
  <si>
    <t xml:space="preserve">      其他共产党事务支出</t>
  </si>
  <si>
    <t>20137</t>
  </si>
  <si>
    <t xml:space="preserve">    网信事务</t>
  </si>
  <si>
    <t>2013701</t>
  </si>
  <si>
    <t>2013702</t>
  </si>
  <si>
    <t>2013703</t>
  </si>
  <si>
    <t>2013704</t>
  </si>
  <si>
    <t xml:space="preserve">      信息安全事务</t>
  </si>
  <si>
    <t>2013750</t>
  </si>
  <si>
    <t>2013799</t>
  </si>
  <si>
    <t xml:space="preserve">      其他网信事务支出</t>
  </si>
  <si>
    <t>20138</t>
  </si>
  <si>
    <t xml:space="preserve">    市场监督管理事务</t>
  </si>
  <si>
    <t>2013801</t>
  </si>
  <si>
    <t>2013802</t>
  </si>
  <si>
    <t>2013803</t>
  </si>
  <si>
    <t>2013804</t>
  </si>
  <si>
    <t xml:space="preserve">      市场主体管理</t>
  </si>
  <si>
    <t>2013805</t>
  </si>
  <si>
    <t xml:space="preserve">      市场秩序执法</t>
  </si>
  <si>
    <t>2013808</t>
  </si>
  <si>
    <t>2013810</t>
  </si>
  <si>
    <t xml:space="preserve">      质量基础</t>
  </si>
  <si>
    <t>2013812</t>
  </si>
  <si>
    <t xml:space="preserve">      药品事务</t>
  </si>
  <si>
    <t>2013813</t>
  </si>
  <si>
    <t xml:space="preserve">      医疗器械事务</t>
  </si>
  <si>
    <t>2013814</t>
  </si>
  <si>
    <t xml:space="preserve">      化妆品事务</t>
  </si>
  <si>
    <t>2013815</t>
  </si>
  <si>
    <t xml:space="preserve">      质量安全监管</t>
  </si>
  <si>
    <t>2013816</t>
  </si>
  <si>
    <t xml:space="preserve">      食品安全监管</t>
  </si>
  <si>
    <t>2013850</t>
  </si>
  <si>
    <t>2013899</t>
  </si>
  <si>
    <t xml:space="preserve">      其他市场监督管理事务</t>
  </si>
  <si>
    <t>20199</t>
  </si>
  <si>
    <t xml:space="preserve">    其他一般公共服务支出</t>
  </si>
  <si>
    <t>2019901</t>
  </si>
  <si>
    <t xml:space="preserve">      国家赔偿费用支出</t>
  </si>
  <si>
    <t>2019999</t>
  </si>
  <si>
    <t xml:space="preserve">      其他一般公共服务支出</t>
  </si>
  <si>
    <t>202</t>
  </si>
  <si>
    <t xml:space="preserve">  外交支出</t>
  </si>
  <si>
    <t>20205</t>
  </si>
  <si>
    <t xml:space="preserve">    对外合作与交流</t>
  </si>
  <si>
    <t>2020503</t>
  </si>
  <si>
    <t xml:space="preserve">      在华国际会议</t>
  </si>
  <si>
    <t>2020504</t>
  </si>
  <si>
    <t xml:space="preserve">      国际交流活动</t>
  </si>
  <si>
    <t>2020505</t>
  </si>
  <si>
    <t xml:space="preserve">      对外合作活动</t>
  </si>
  <si>
    <t>2020599</t>
  </si>
  <si>
    <t xml:space="preserve">      其他对外合作与交流支出</t>
  </si>
  <si>
    <t>20206</t>
  </si>
  <si>
    <t xml:space="preserve">    对外宣传</t>
  </si>
  <si>
    <t>2020601</t>
  </si>
  <si>
    <t xml:space="preserve">      对外宣传</t>
  </si>
  <si>
    <t>20299</t>
  </si>
  <si>
    <t xml:space="preserve">    其他外交支出</t>
  </si>
  <si>
    <t>2029999</t>
  </si>
  <si>
    <t xml:space="preserve">      其他外交支出</t>
  </si>
  <si>
    <t>203</t>
  </si>
  <si>
    <t xml:space="preserve">  国防支出</t>
  </si>
  <si>
    <t>20301</t>
  </si>
  <si>
    <t xml:space="preserve">    军费</t>
  </si>
  <si>
    <t>2030101</t>
  </si>
  <si>
    <t xml:space="preserve">      现役部队</t>
  </si>
  <si>
    <t>2030102</t>
  </si>
  <si>
    <t xml:space="preserve">      预备役部队</t>
  </si>
  <si>
    <t>2030199</t>
  </si>
  <si>
    <t xml:space="preserve">      其他军费支出</t>
  </si>
  <si>
    <t>20304</t>
  </si>
  <si>
    <t xml:space="preserve">    国防科研事业</t>
  </si>
  <si>
    <t>2030401</t>
  </si>
  <si>
    <t xml:space="preserve">      国防科研事业</t>
  </si>
  <si>
    <t>20305</t>
  </si>
  <si>
    <t xml:space="preserve">    专项工程</t>
  </si>
  <si>
    <t>2030501</t>
  </si>
  <si>
    <t xml:space="preserve">      专项工程</t>
  </si>
  <si>
    <t>20306</t>
  </si>
  <si>
    <t xml:space="preserve">    国防动员</t>
  </si>
  <si>
    <t>2030601</t>
  </si>
  <si>
    <t xml:space="preserve">      兵役征集</t>
  </si>
  <si>
    <t>2030602</t>
  </si>
  <si>
    <t xml:space="preserve">      经济动员</t>
  </si>
  <si>
    <t>2030603</t>
  </si>
  <si>
    <t xml:space="preserve">      人民防空</t>
  </si>
  <si>
    <t>2030604</t>
  </si>
  <si>
    <t xml:space="preserve">      交通战备</t>
  </si>
  <si>
    <t>2030607</t>
  </si>
  <si>
    <t xml:space="preserve">      民兵</t>
  </si>
  <si>
    <t>2030608</t>
  </si>
  <si>
    <t xml:space="preserve">      边海防</t>
  </si>
  <si>
    <t>2030699</t>
  </si>
  <si>
    <t xml:space="preserve">      其他国防动员支出</t>
  </si>
  <si>
    <t>20399</t>
  </si>
  <si>
    <t xml:space="preserve">    其他国防支出</t>
  </si>
  <si>
    <t>2039999</t>
  </si>
  <si>
    <t xml:space="preserve">      其他国防支出</t>
  </si>
  <si>
    <t>204</t>
  </si>
  <si>
    <t xml:space="preserve">  公共安全支出</t>
  </si>
  <si>
    <t>20401</t>
  </si>
  <si>
    <t xml:space="preserve">    武装警察部队</t>
  </si>
  <si>
    <t>2040101</t>
  </si>
  <si>
    <t xml:space="preserve">      武装警察部队</t>
  </si>
  <si>
    <t>2040199</t>
  </si>
  <si>
    <t xml:space="preserve">      其他武装警察部队支出</t>
  </si>
  <si>
    <t>20402</t>
  </si>
  <si>
    <t xml:space="preserve">    公安</t>
  </si>
  <si>
    <t>2040201</t>
  </si>
  <si>
    <t>2040202</t>
  </si>
  <si>
    <t>2040203</t>
  </si>
  <si>
    <t>2040219</t>
  </si>
  <si>
    <t>2040220</t>
  </si>
  <si>
    <t xml:space="preserve">      执法办案</t>
  </si>
  <si>
    <t>2040221</t>
  </si>
  <si>
    <t xml:space="preserve">      特别业务</t>
  </si>
  <si>
    <t>2040222</t>
  </si>
  <si>
    <t xml:space="preserve">      特勤业务</t>
  </si>
  <si>
    <t>2040223</t>
  </si>
  <si>
    <t xml:space="preserve">      移民事务</t>
  </si>
  <si>
    <t>2040250</t>
  </si>
  <si>
    <t>2040299</t>
  </si>
  <si>
    <t xml:space="preserve">      其他公安支出</t>
  </si>
  <si>
    <t>20403</t>
  </si>
  <si>
    <t xml:space="preserve">    国家安全</t>
  </si>
  <si>
    <t>2040301</t>
  </si>
  <si>
    <t>2040302</t>
  </si>
  <si>
    <t>2040303</t>
  </si>
  <si>
    <t>2040304</t>
  </si>
  <si>
    <t xml:space="preserve">      安全业务</t>
  </si>
  <si>
    <t>2040350</t>
  </si>
  <si>
    <t>2040399</t>
  </si>
  <si>
    <t xml:space="preserve">      其他国家安全支出</t>
  </si>
  <si>
    <t>20404</t>
  </si>
  <si>
    <t xml:space="preserve">    检察</t>
  </si>
  <si>
    <t>2040401</t>
  </si>
  <si>
    <t>2040402</t>
  </si>
  <si>
    <t>2040403</t>
  </si>
  <si>
    <t>2040409</t>
  </si>
  <si>
    <t xml:space="preserve">      “两房”建设</t>
  </si>
  <si>
    <t>2040410</t>
  </si>
  <si>
    <t xml:space="preserve">      检查监督</t>
  </si>
  <si>
    <t>2040450</t>
  </si>
  <si>
    <t>2040499</t>
  </si>
  <si>
    <t xml:space="preserve">      其他检察支出</t>
  </si>
  <si>
    <t>20405</t>
  </si>
  <si>
    <t xml:space="preserve">    法院</t>
  </si>
  <si>
    <t>2040501</t>
  </si>
  <si>
    <t>2040502</t>
  </si>
  <si>
    <t>2040503</t>
  </si>
  <si>
    <t>2040504</t>
  </si>
  <si>
    <t xml:space="preserve">      案件审判</t>
  </si>
  <si>
    <t>2040505</t>
  </si>
  <si>
    <t xml:space="preserve">      案件执行</t>
  </si>
  <si>
    <t>2040506</t>
  </si>
  <si>
    <t xml:space="preserve">      “两庭”建设</t>
  </si>
  <si>
    <t>2040550</t>
  </si>
  <si>
    <t>2040599</t>
  </si>
  <si>
    <t xml:space="preserve">      其他法院支出</t>
  </si>
  <si>
    <t>20406</t>
  </si>
  <si>
    <t xml:space="preserve">    司法</t>
  </si>
  <si>
    <t>2040601</t>
  </si>
  <si>
    <t>2040602</t>
  </si>
  <si>
    <t>2040603</t>
  </si>
  <si>
    <t>2040604</t>
  </si>
  <si>
    <t xml:space="preserve">      基层司法业务</t>
  </si>
  <si>
    <t>2040605</t>
  </si>
  <si>
    <t xml:space="preserve">      普法宣传</t>
  </si>
  <si>
    <t>2040606</t>
  </si>
  <si>
    <t xml:space="preserve">      律师管理</t>
  </si>
  <si>
    <t>2040607</t>
  </si>
  <si>
    <t xml:space="preserve">      公共法律服务</t>
  </si>
  <si>
    <t>2040608</t>
  </si>
  <si>
    <t xml:space="preserve">      国家统一法律职业资格考试</t>
  </si>
  <si>
    <t>2040610</t>
  </si>
  <si>
    <t xml:space="preserve">      社区矫正</t>
  </si>
  <si>
    <t>2040612</t>
  </si>
  <si>
    <t xml:space="preserve">      法治建设</t>
  </si>
  <si>
    <t>2040613</t>
  </si>
  <si>
    <t>2040650</t>
  </si>
  <si>
    <t>2040699</t>
  </si>
  <si>
    <t xml:space="preserve">      其他司法支出</t>
  </si>
  <si>
    <t>20407</t>
  </si>
  <si>
    <t xml:space="preserve">    监狱</t>
  </si>
  <si>
    <t>2040701</t>
  </si>
  <si>
    <t>2040702</t>
  </si>
  <si>
    <t>2040703</t>
  </si>
  <si>
    <t>2040704</t>
  </si>
  <si>
    <t xml:space="preserve">      罪犯生活及医疗卫生</t>
  </si>
  <si>
    <t>2040705</t>
  </si>
  <si>
    <t xml:space="preserve">      监狱业务及罪犯改造</t>
  </si>
  <si>
    <t>2040706</t>
  </si>
  <si>
    <t xml:space="preserve">      狱政设施建设</t>
  </si>
  <si>
    <t>2040707</t>
  </si>
  <si>
    <t>2040750</t>
  </si>
  <si>
    <t>2040799</t>
  </si>
  <si>
    <t xml:space="preserve">      其他监狱支出</t>
  </si>
  <si>
    <t>20408</t>
  </si>
  <si>
    <t xml:space="preserve">    强制隔离戒毒</t>
  </si>
  <si>
    <t>2040801</t>
  </si>
  <si>
    <t>2040802</t>
  </si>
  <si>
    <t>2040803</t>
  </si>
  <si>
    <t>2040804</t>
  </si>
  <si>
    <t xml:space="preserve">      强制隔离戒毒人员生活</t>
  </si>
  <si>
    <t>2040805</t>
  </si>
  <si>
    <t xml:space="preserve">      强制隔离戒毒人员教育</t>
  </si>
  <si>
    <t>2040806</t>
  </si>
  <si>
    <t xml:space="preserve">      所政设施建设</t>
  </si>
  <si>
    <t>2040807</t>
  </si>
  <si>
    <t>2040850</t>
  </si>
  <si>
    <t>2040899</t>
  </si>
  <si>
    <t xml:space="preserve">      其他强制隔离戒毒支出</t>
  </si>
  <si>
    <t>20409</t>
  </si>
  <si>
    <t xml:space="preserve">    国家保密</t>
  </si>
  <si>
    <t>2040901</t>
  </si>
  <si>
    <t>2040902</t>
  </si>
  <si>
    <t>2040903</t>
  </si>
  <si>
    <t>2040904</t>
  </si>
  <si>
    <t xml:space="preserve">      保密技术</t>
  </si>
  <si>
    <t>2040905</t>
  </si>
  <si>
    <t xml:space="preserve">      保密管理</t>
  </si>
  <si>
    <t>2040950</t>
  </si>
  <si>
    <t>2040999</t>
  </si>
  <si>
    <t xml:space="preserve">      其他国家保密支出</t>
  </si>
  <si>
    <t>20410</t>
  </si>
  <si>
    <t xml:space="preserve">    缉私警察</t>
  </si>
  <si>
    <t>2041001</t>
  </si>
  <si>
    <t>2041002</t>
  </si>
  <si>
    <t>2041006</t>
  </si>
  <si>
    <t>2041007</t>
  </si>
  <si>
    <t xml:space="preserve">      缉私业务</t>
  </si>
  <si>
    <t>2041099</t>
  </si>
  <si>
    <t xml:space="preserve">      其他缉私警察支出</t>
  </si>
  <si>
    <t>20499</t>
  </si>
  <si>
    <t xml:space="preserve">    其他公共安全支出</t>
  </si>
  <si>
    <t>2049902</t>
  </si>
  <si>
    <t xml:space="preserve">      国家司法救助支出</t>
  </si>
  <si>
    <t>2049999</t>
  </si>
  <si>
    <t xml:space="preserve">      其他公共安全支出</t>
  </si>
  <si>
    <t>205</t>
  </si>
  <si>
    <t xml:space="preserve">  教育支出</t>
  </si>
  <si>
    <t>20501</t>
  </si>
  <si>
    <t xml:space="preserve">    教育管理事务</t>
  </si>
  <si>
    <t>2050101</t>
  </si>
  <si>
    <t>2050102</t>
  </si>
  <si>
    <t>2050103</t>
  </si>
  <si>
    <t>2050199</t>
  </si>
  <si>
    <t xml:space="preserve">      其他教育管理事务支出</t>
  </si>
  <si>
    <t>20502</t>
  </si>
  <si>
    <t xml:space="preserve">    普通教育</t>
  </si>
  <si>
    <t>2050201</t>
  </si>
  <si>
    <t xml:space="preserve">      学前教育</t>
  </si>
  <si>
    <t>2050202</t>
  </si>
  <si>
    <t xml:space="preserve">      小学教育</t>
  </si>
  <si>
    <t>2050203</t>
  </si>
  <si>
    <t xml:space="preserve">      初中教育</t>
  </si>
  <si>
    <t>2050204</t>
  </si>
  <si>
    <t xml:space="preserve">      高中教育</t>
  </si>
  <si>
    <t>2050205</t>
  </si>
  <si>
    <t xml:space="preserve">      高等教育</t>
  </si>
  <si>
    <t>2050299</t>
  </si>
  <si>
    <t xml:space="preserve">      其他普通教育支出</t>
  </si>
  <si>
    <t>20503</t>
  </si>
  <si>
    <t xml:space="preserve">    职业教育</t>
  </si>
  <si>
    <t>2050301</t>
  </si>
  <si>
    <t xml:space="preserve">      初等职业教育</t>
  </si>
  <si>
    <t>2050302</t>
  </si>
  <si>
    <t xml:space="preserve">      中等职业教育</t>
  </si>
  <si>
    <t>2050303</t>
  </si>
  <si>
    <t xml:space="preserve">      技校教育</t>
  </si>
  <si>
    <t>2050305</t>
  </si>
  <si>
    <t xml:space="preserve">      高等职业教育</t>
  </si>
  <si>
    <t>2050399</t>
  </si>
  <si>
    <t xml:space="preserve">      其他职业教育支出</t>
  </si>
  <si>
    <t>20504</t>
  </si>
  <si>
    <t xml:space="preserve">    成人教育</t>
  </si>
  <si>
    <t>2050401</t>
  </si>
  <si>
    <t xml:space="preserve">      成人初等教育</t>
  </si>
  <si>
    <t>2050402</t>
  </si>
  <si>
    <t xml:space="preserve">      成人中等教育</t>
  </si>
  <si>
    <t>2050403</t>
  </si>
  <si>
    <t xml:space="preserve">      成人高等教育</t>
  </si>
  <si>
    <t>2050404</t>
  </si>
  <si>
    <t xml:space="preserve">      成人广播电视教育</t>
  </si>
  <si>
    <t>2050499</t>
  </si>
  <si>
    <t xml:space="preserve">      其他成人教育支出</t>
  </si>
  <si>
    <t>20505</t>
  </si>
  <si>
    <t xml:space="preserve">    广播电视教育</t>
  </si>
  <si>
    <t>2050501</t>
  </si>
  <si>
    <t xml:space="preserve">      广播电视学校</t>
  </si>
  <si>
    <t>2050502</t>
  </si>
  <si>
    <t xml:space="preserve">      教育电视台</t>
  </si>
  <si>
    <t>2050599</t>
  </si>
  <si>
    <t xml:space="preserve">      其他广播电视教育支出</t>
  </si>
  <si>
    <t>20506</t>
  </si>
  <si>
    <t xml:space="preserve">    留学教育</t>
  </si>
  <si>
    <t>2050601</t>
  </si>
  <si>
    <t xml:space="preserve">      出国留学教育</t>
  </si>
  <si>
    <t>2050602</t>
  </si>
  <si>
    <t xml:space="preserve">      来华留学教育</t>
  </si>
  <si>
    <t>2050699</t>
  </si>
  <si>
    <t xml:space="preserve">      其他留学教育支出</t>
  </si>
  <si>
    <t>20507</t>
  </si>
  <si>
    <t xml:space="preserve">    特殊教育</t>
  </si>
  <si>
    <t>2050701</t>
  </si>
  <si>
    <t xml:space="preserve">      特殊学校教育</t>
  </si>
  <si>
    <t>2050702</t>
  </si>
  <si>
    <t xml:space="preserve">      工读学校教育</t>
  </si>
  <si>
    <t>2050799</t>
  </si>
  <si>
    <t xml:space="preserve">      其他特殊教育支出</t>
  </si>
  <si>
    <t>20508</t>
  </si>
  <si>
    <t xml:space="preserve">    进修及培训</t>
  </si>
  <si>
    <t>2050801</t>
  </si>
  <si>
    <t xml:space="preserve">      教师进修</t>
  </si>
  <si>
    <t>2050802</t>
  </si>
  <si>
    <t xml:space="preserve">      干部教育</t>
  </si>
  <si>
    <t>2050803</t>
  </si>
  <si>
    <t xml:space="preserve">      培训支出</t>
  </si>
  <si>
    <t>2050804</t>
  </si>
  <si>
    <t xml:space="preserve">      退役士兵能力提升</t>
  </si>
  <si>
    <t>2050899</t>
  </si>
  <si>
    <t xml:space="preserve">      其他进修及培训</t>
  </si>
  <si>
    <t>20509</t>
  </si>
  <si>
    <t xml:space="preserve">    教育费附加安排的支出</t>
  </si>
  <si>
    <t>2050901</t>
  </si>
  <si>
    <t xml:space="preserve">      农村中小学校舍建设</t>
  </si>
  <si>
    <t>2050902</t>
  </si>
  <si>
    <t xml:space="preserve">      农村中小学教学设施</t>
  </si>
  <si>
    <t>2050903</t>
  </si>
  <si>
    <t xml:space="preserve">      城市中小学校舍建设</t>
  </si>
  <si>
    <t>2050904</t>
  </si>
  <si>
    <t xml:space="preserve">      城市中小学教学设施</t>
  </si>
  <si>
    <t>2050905</t>
  </si>
  <si>
    <t xml:space="preserve">      中等职业学校教学设施</t>
  </si>
  <si>
    <t>2050999</t>
  </si>
  <si>
    <t xml:space="preserve">      其他教育费附加安排的支出</t>
  </si>
  <si>
    <t>20599</t>
  </si>
  <si>
    <t xml:space="preserve">    其他教育支出</t>
  </si>
  <si>
    <t>2059999</t>
  </si>
  <si>
    <t xml:space="preserve">      其他教育支出</t>
  </si>
  <si>
    <t>206</t>
  </si>
  <si>
    <t xml:space="preserve">  科学技术支出</t>
  </si>
  <si>
    <t>20601</t>
  </si>
  <si>
    <t xml:space="preserve">    科学技术管理事务</t>
  </si>
  <si>
    <t>2060101</t>
  </si>
  <si>
    <t>2060102</t>
  </si>
  <si>
    <t>2060103</t>
  </si>
  <si>
    <t>2060199</t>
  </si>
  <si>
    <t xml:space="preserve">      其他科学技术管理事务支出</t>
  </si>
  <si>
    <t>20602</t>
  </si>
  <si>
    <t xml:space="preserve">    基础研究</t>
  </si>
  <si>
    <t>2060201</t>
  </si>
  <si>
    <t xml:space="preserve">      机构运行</t>
  </si>
  <si>
    <t>2060203</t>
  </si>
  <si>
    <t xml:space="preserve">      自然科学基金</t>
  </si>
  <si>
    <t>2060204</t>
  </si>
  <si>
    <t xml:space="preserve">      实验室及相关设施</t>
  </si>
  <si>
    <t>2060205</t>
  </si>
  <si>
    <t xml:space="preserve">      重大科学工程</t>
  </si>
  <si>
    <t>2060206</t>
  </si>
  <si>
    <t xml:space="preserve">      专项基础科研</t>
  </si>
  <si>
    <t>2060207</t>
  </si>
  <si>
    <t xml:space="preserve">      专项技术基础</t>
  </si>
  <si>
    <t>2060208</t>
  </si>
  <si>
    <t xml:space="preserve">      科技人才队伍建设</t>
  </si>
  <si>
    <t>2060299</t>
  </si>
  <si>
    <t xml:space="preserve">      其他基础研究支出</t>
  </si>
  <si>
    <t>20603</t>
  </si>
  <si>
    <t xml:space="preserve">    应用研究</t>
  </si>
  <si>
    <t>2060301</t>
  </si>
  <si>
    <t>2060302</t>
  </si>
  <si>
    <t xml:space="preserve">      社会公益研究</t>
  </si>
  <si>
    <t>2060303</t>
  </si>
  <si>
    <t xml:space="preserve">      高技术研究</t>
  </si>
  <si>
    <t>2060304</t>
  </si>
  <si>
    <t xml:space="preserve">      专项科研试制</t>
  </si>
  <si>
    <t>2060399</t>
  </si>
  <si>
    <t xml:space="preserve">      其他应用研究支出</t>
  </si>
  <si>
    <t>20604</t>
  </si>
  <si>
    <t xml:space="preserve">    技术研究与开发</t>
  </si>
  <si>
    <t>2060401</t>
  </si>
  <si>
    <t>2060404</t>
  </si>
  <si>
    <t xml:space="preserve">      科技成果转化与扩散</t>
  </si>
  <si>
    <t>2060405</t>
  </si>
  <si>
    <t xml:space="preserve">      共性技术研究与开发</t>
  </si>
  <si>
    <t>2060499</t>
  </si>
  <si>
    <t xml:space="preserve">      其他技术研究与开发支出</t>
  </si>
  <si>
    <t>20605</t>
  </si>
  <si>
    <t xml:space="preserve">    科技条件与服务</t>
  </si>
  <si>
    <t>2060501</t>
  </si>
  <si>
    <t>2060502</t>
  </si>
  <si>
    <t xml:space="preserve">      技术创新服务体系</t>
  </si>
  <si>
    <t>2060503</t>
  </si>
  <si>
    <t xml:space="preserve">      科技条件专项</t>
  </si>
  <si>
    <t>2060599</t>
  </si>
  <si>
    <t xml:space="preserve">      其他科技条件与服务支出</t>
  </si>
  <si>
    <t>20606</t>
  </si>
  <si>
    <t xml:space="preserve">    社会科学</t>
  </si>
  <si>
    <t>2060601</t>
  </si>
  <si>
    <t xml:space="preserve">      社会科学研究机构</t>
  </si>
  <si>
    <t>2060602</t>
  </si>
  <si>
    <t xml:space="preserve">      社会科学研究</t>
  </si>
  <si>
    <t>2060603</t>
  </si>
  <si>
    <t xml:space="preserve">      社科基金支出</t>
  </si>
  <si>
    <t>2060699</t>
  </si>
  <si>
    <t xml:space="preserve">      其他社会科学支出</t>
  </si>
  <si>
    <t>20607</t>
  </si>
  <si>
    <t xml:space="preserve">    科学技术普及</t>
  </si>
  <si>
    <t>2060701</t>
  </si>
  <si>
    <t>2060702</t>
  </si>
  <si>
    <t xml:space="preserve">      科普活动</t>
  </si>
  <si>
    <t>2060703</t>
  </si>
  <si>
    <t xml:space="preserve">      青少年科技活动</t>
  </si>
  <si>
    <t>2060704</t>
  </si>
  <si>
    <t xml:space="preserve">      学术交流活动</t>
  </si>
  <si>
    <t>2060705</t>
  </si>
  <si>
    <t xml:space="preserve">      科技馆站</t>
  </si>
  <si>
    <t>2060799</t>
  </si>
  <si>
    <t xml:space="preserve">      其他科学技术普及支出</t>
  </si>
  <si>
    <t>20608</t>
  </si>
  <si>
    <t xml:space="preserve">    科技交流与合作</t>
  </si>
  <si>
    <t>2060801</t>
  </si>
  <si>
    <t xml:space="preserve">      国际交流与合作</t>
  </si>
  <si>
    <t>2060802</t>
  </si>
  <si>
    <t xml:space="preserve">      重大科技合作项目</t>
  </si>
  <si>
    <t>2060899</t>
  </si>
  <si>
    <t xml:space="preserve">      其他科技交流与合作支出</t>
  </si>
  <si>
    <t>20609</t>
  </si>
  <si>
    <t xml:space="preserve">    科技重大项目</t>
  </si>
  <si>
    <t>2060901</t>
  </si>
  <si>
    <t xml:space="preserve">      科技重大专项</t>
  </si>
  <si>
    <t>2060902</t>
  </si>
  <si>
    <t xml:space="preserve">      重点研发计划</t>
  </si>
  <si>
    <t>2060999</t>
  </si>
  <si>
    <t xml:space="preserve">      其他科技重大项目</t>
  </si>
  <si>
    <t>20699</t>
  </si>
  <si>
    <t xml:space="preserve">    其他科学技术支出</t>
  </si>
  <si>
    <t>2069901</t>
  </si>
  <si>
    <t xml:space="preserve">      科技奖励</t>
  </si>
  <si>
    <t>2069902</t>
  </si>
  <si>
    <t xml:space="preserve">      核应急</t>
  </si>
  <si>
    <t>2069903</t>
  </si>
  <si>
    <t xml:space="preserve">      转制科研机构</t>
  </si>
  <si>
    <t>2069999</t>
  </si>
  <si>
    <t xml:space="preserve">      其他科学技术支出</t>
  </si>
  <si>
    <t>207</t>
  </si>
  <si>
    <t xml:space="preserve">  文化旅游体育与传媒支出</t>
  </si>
  <si>
    <t>20701</t>
  </si>
  <si>
    <t xml:space="preserve">    文化和旅游</t>
  </si>
  <si>
    <t>2070101</t>
  </si>
  <si>
    <t>2070102</t>
  </si>
  <si>
    <t>2070103</t>
  </si>
  <si>
    <t>2070104</t>
  </si>
  <si>
    <t xml:space="preserve">      图书馆</t>
  </si>
  <si>
    <t>2070105</t>
  </si>
  <si>
    <t xml:space="preserve">      文化展示及纪念机构</t>
  </si>
  <si>
    <t>2070106</t>
  </si>
  <si>
    <t xml:space="preserve">      艺术表演场所</t>
  </si>
  <si>
    <t>2070107</t>
  </si>
  <si>
    <t xml:space="preserve">      艺术表演团体</t>
  </si>
  <si>
    <t>2070108</t>
  </si>
  <si>
    <t xml:space="preserve">      文化活动</t>
  </si>
  <si>
    <t>2070109</t>
  </si>
  <si>
    <t xml:space="preserve">      群众文化</t>
  </si>
  <si>
    <t>2070110</t>
  </si>
  <si>
    <t xml:space="preserve">      文化和旅游交流与合作</t>
  </si>
  <si>
    <t>2070111</t>
  </si>
  <si>
    <t xml:space="preserve">      文化创作与保护</t>
  </si>
  <si>
    <t>2070112</t>
  </si>
  <si>
    <t xml:space="preserve">      文化和旅游市场管理</t>
  </si>
  <si>
    <t>2070113</t>
  </si>
  <si>
    <t xml:space="preserve">      旅游宣传</t>
  </si>
  <si>
    <t>2070114</t>
  </si>
  <si>
    <t xml:space="preserve">      文化和旅游管理事务</t>
  </si>
  <si>
    <t>2070199</t>
  </si>
  <si>
    <t xml:space="preserve">      其他文化和旅游支出</t>
  </si>
  <si>
    <t>20702</t>
  </si>
  <si>
    <t xml:space="preserve">    文物</t>
  </si>
  <si>
    <t>2070201</t>
  </si>
  <si>
    <t>2070202</t>
  </si>
  <si>
    <t>2070203</t>
  </si>
  <si>
    <t>2070204</t>
  </si>
  <si>
    <t xml:space="preserve">      文物保护</t>
  </si>
  <si>
    <t>2070205</t>
  </si>
  <si>
    <t xml:space="preserve">      博物馆</t>
  </si>
  <si>
    <t>2070206</t>
  </si>
  <si>
    <t xml:space="preserve">      历史名城与古迹</t>
  </si>
  <si>
    <t>2070299</t>
  </si>
  <si>
    <t xml:space="preserve">      其他文物支出</t>
  </si>
  <si>
    <t>20703</t>
  </si>
  <si>
    <t xml:space="preserve">    体育</t>
  </si>
  <si>
    <t>2070301</t>
  </si>
  <si>
    <t>2070302</t>
  </si>
  <si>
    <t>2070303</t>
  </si>
  <si>
    <t>2070304</t>
  </si>
  <si>
    <t xml:space="preserve">      运动项目管理</t>
  </si>
  <si>
    <t>2070305</t>
  </si>
  <si>
    <t xml:space="preserve">      体育竞赛</t>
  </si>
  <si>
    <t>2070306</t>
  </si>
  <si>
    <t xml:space="preserve">      体育训练</t>
  </si>
  <si>
    <t>2070307</t>
  </si>
  <si>
    <t xml:space="preserve">      体育场馆</t>
  </si>
  <si>
    <t>2070308</t>
  </si>
  <si>
    <t xml:space="preserve">      群众体育</t>
  </si>
  <si>
    <t>2070309</t>
  </si>
  <si>
    <t xml:space="preserve">      体育交流与合作</t>
  </si>
  <si>
    <t>2070399</t>
  </si>
  <si>
    <t xml:space="preserve">      其他体育支出</t>
  </si>
  <si>
    <t>20706</t>
  </si>
  <si>
    <t xml:space="preserve">    新闻出版电影</t>
  </si>
  <si>
    <t>2070601</t>
  </si>
  <si>
    <t>2070602</t>
  </si>
  <si>
    <t>2070603</t>
  </si>
  <si>
    <t>2070604</t>
  </si>
  <si>
    <t xml:space="preserve">      新闻通讯</t>
  </si>
  <si>
    <t>2070605</t>
  </si>
  <si>
    <t xml:space="preserve">      出版发行</t>
  </si>
  <si>
    <t>2070606</t>
  </si>
  <si>
    <t xml:space="preserve">      版权管理</t>
  </si>
  <si>
    <t>2070607</t>
  </si>
  <si>
    <t xml:space="preserve">      电影</t>
  </si>
  <si>
    <t>2070699</t>
  </si>
  <si>
    <t xml:space="preserve">      其他新闻出版电影支出</t>
  </si>
  <si>
    <t>20708</t>
  </si>
  <si>
    <t xml:space="preserve">    广播电视</t>
  </si>
  <si>
    <t>2070801</t>
  </si>
  <si>
    <t>2070802</t>
  </si>
  <si>
    <t>2070803</t>
  </si>
  <si>
    <t>2070806</t>
  </si>
  <si>
    <t xml:space="preserve">      监测监管</t>
  </si>
  <si>
    <t>2070807</t>
  </si>
  <si>
    <t xml:space="preserve">      传输发射</t>
  </si>
  <si>
    <t>2070808</t>
  </si>
  <si>
    <t xml:space="preserve">      广播电视事务</t>
  </si>
  <si>
    <t>2070899</t>
  </si>
  <si>
    <t xml:space="preserve">      其他广播电视支出</t>
  </si>
  <si>
    <t>20799</t>
  </si>
  <si>
    <t xml:space="preserve">    其他文化旅游体育与传媒支出</t>
  </si>
  <si>
    <t>2079902</t>
  </si>
  <si>
    <t xml:space="preserve">      宣传文化发展专项支出</t>
  </si>
  <si>
    <t>2079903</t>
  </si>
  <si>
    <t xml:space="preserve">      文化产业发展专项支出</t>
  </si>
  <si>
    <t>2079999</t>
  </si>
  <si>
    <t xml:space="preserve">      其他文化旅游体育与传媒支出</t>
  </si>
  <si>
    <t>208</t>
  </si>
  <si>
    <t xml:space="preserve">  社会保障和就业支出</t>
  </si>
  <si>
    <t>20801</t>
  </si>
  <si>
    <t xml:space="preserve">    人力资源和社会保障管理事务</t>
  </si>
  <si>
    <t>2080101</t>
  </si>
  <si>
    <t>2080102</t>
  </si>
  <si>
    <t>2080103</t>
  </si>
  <si>
    <t>2080104</t>
  </si>
  <si>
    <t xml:space="preserve">      综合业务管理</t>
  </si>
  <si>
    <t>2080105</t>
  </si>
  <si>
    <t xml:space="preserve">      劳动保障监察</t>
  </si>
  <si>
    <t>2080106</t>
  </si>
  <si>
    <t xml:space="preserve">      就业管理事务</t>
  </si>
  <si>
    <t>2080107</t>
  </si>
  <si>
    <t xml:space="preserve">      社会保险业务管理事务</t>
  </si>
  <si>
    <t>2080108</t>
  </si>
  <si>
    <t>2080109</t>
  </si>
  <si>
    <t xml:space="preserve">      社会保险经办机构</t>
  </si>
  <si>
    <t>2080110</t>
  </si>
  <si>
    <t xml:space="preserve">      劳动关系和维权</t>
  </si>
  <si>
    <t>2080111</t>
  </si>
  <si>
    <t xml:space="preserve">      公共就业服务和职业技能鉴定机构</t>
  </si>
  <si>
    <t>2080112</t>
  </si>
  <si>
    <t xml:space="preserve">      劳动人事争议调解仲裁</t>
  </si>
  <si>
    <t>2080113</t>
  </si>
  <si>
    <t xml:space="preserve">      政府特殊津贴</t>
  </si>
  <si>
    <t>2080114</t>
  </si>
  <si>
    <t xml:space="preserve">      资助留学回国人员</t>
  </si>
  <si>
    <t>2080115</t>
  </si>
  <si>
    <t xml:space="preserve">      博士后日常经费</t>
  </si>
  <si>
    <t>2080116</t>
  </si>
  <si>
    <t xml:space="preserve">      引进人才费用</t>
  </si>
  <si>
    <t>2080150</t>
  </si>
  <si>
    <t>2080199</t>
  </si>
  <si>
    <t xml:space="preserve">      其他人力资源和社会保障管理事务支出</t>
  </si>
  <si>
    <t>20802</t>
  </si>
  <si>
    <t xml:space="preserve">    民政管理事务</t>
  </si>
  <si>
    <t>2080201</t>
  </si>
  <si>
    <t>2080202</t>
  </si>
  <si>
    <t>2080203</t>
  </si>
  <si>
    <t>2080206</t>
  </si>
  <si>
    <t xml:space="preserve">      社会组织管理</t>
  </si>
  <si>
    <t>2080207</t>
  </si>
  <si>
    <t xml:space="preserve">      行政区划和地名管理</t>
  </si>
  <si>
    <t>2080208</t>
  </si>
  <si>
    <t xml:space="preserve">      基层政权建设和社区治理</t>
  </si>
  <si>
    <t>2080299</t>
  </si>
  <si>
    <t xml:space="preserve">      其他民政管理事务支出</t>
  </si>
  <si>
    <t>20804</t>
  </si>
  <si>
    <t xml:space="preserve">    补充全国社会保障基金</t>
  </si>
  <si>
    <t>2080402</t>
  </si>
  <si>
    <t xml:space="preserve">      用一般公共预算补充基金</t>
  </si>
  <si>
    <t>20805</t>
  </si>
  <si>
    <t xml:space="preserve">    行政事业单位养老支出</t>
  </si>
  <si>
    <t>2080501</t>
  </si>
  <si>
    <t xml:space="preserve">      行政单位离退休</t>
  </si>
  <si>
    <t>2080502</t>
  </si>
  <si>
    <t xml:space="preserve">      事业单位离退休</t>
  </si>
  <si>
    <t>2080503</t>
  </si>
  <si>
    <t xml:space="preserve">      离退休人员管理机构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</si>
  <si>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</si>
  <si>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</si>
  <si>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</si>
  <si>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</si>
  <si>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2080507</t>
  </si>
  <si>
    <t xml:space="preserve">      对机关事业单位基本养老保险基金的补助</t>
  </si>
  <si>
    <t>2080508</t>
  </si>
  <si>
    <t xml:space="preserve">      对机关事业单位职业年金的补助</t>
  </si>
  <si>
    <t>2080599</t>
  </si>
  <si>
    <t xml:space="preserve">      其他行政事业单位养老支出</t>
  </si>
  <si>
    <t>20806</t>
  </si>
  <si>
    <t xml:space="preserve">    企业改革补助</t>
  </si>
  <si>
    <t>2080601</t>
  </si>
  <si>
    <t xml:space="preserve">      企业关闭破产补助</t>
  </si>
  <si>
    <t>2080602</t>
  </si>
  <si>
    <t xml:space="preserve">      厂办大集体改革补助</t>
  </si>
  <si>
    <t>2080699</t>
  </si>
  <si>
    <t xml:space="preserve">      其他企业改革发展补助</t>
  </si>
  <si>
    <t>20807</t>
  </si>
  <si>
    <t xml:space="preserve">    就业补助</t>
  </si>
  <si>
    <t>2080701</t>
  </si>
  <si>
    <t xml:space="preserve">      就业创业服务补贴</t>
  </si>
  <si>
    <t>2080702</t>
  </si>
  <si>
    <t xml:space="preserve">      职业培训补贴</t>
  </si>
  <si>
    <t>2080704</t>
  </si>
  <si>
    <t xml:space="preserve">      社会保险补贴</t>
  </si>
  <si>
    <t>2080705</t>
  </si>
  <si>
    <t xml:space="preserve">      公益性岗位补贴</t>
  </si>
  <si>
    <t>2080709</t>
  </si>
  <si>
    <t xml:space="preserve">      职业技能鉴定补贴</t>
  </si>
  <si>
    <t>2080711</t>
  </si>
  <si>
    <t xml:space="preserve">      就业见习补贴</t>
  </si>
  <si>
    <t>2080712</t>
  </si>
  <si>
    <t xml:space="preserve">      高技能人才培养补助</t>
  </si>
  <si>
    <t>2080713</t>
  </si>
  <si>
    <t xml:space="preserve">      促进创业补贴</t>
  </si>
  <si>
    <t>2080799</t>
  </si>
  <si>
    <t xml:space="preserve">      其他就业补助支出</t>
  </si>
  <si>
    <t>20808</t>
  </si>
  <si>
    <t xml:space="preserve">    抚恤</t>
  </si>
  <si>
    <t>2080801</t>
  </si>
  <si>
    <t xml:space="preserve">      死亡抚恤</t>
  </si>
  <si>
    <t>2080802</t>
  </si>
  <si>
    <t xml:space="preserve">      伤残抚恤</t>
  </si>
  <si>
    <t>2080803</t>
  </si>
  <si>
    <t xml:space="preserve">      在乡复员、退伍军人生活补助</t>
  </si>
  <si>
    <t>2080805</t>
  </si>
  <si>
    <t xml:space="preserve">      义务兵优待</t>
  </si>
  <si>
    <t>2080806</t>
  </si>
  <si>
    <t xml:space="preserve">      农村籍退役士兵老年生活补助</t>
  </si>
  <si>
    <t>2080807</t>
  </si>
  <si>
    <t xml:space="preserve">      光荣院</t>
  </si>
  <si>
    <t>2080808</t>
  </si>
  <si>
    <t xml:space="preserve">      烈士纪念设施管理维护</t>
  </si>
  <si>
    <t>2080899</t>
  </si>
  <si>
    <t xml:space="preserve">      其他优抚支出</t>
  </si>
  <si>
    <t>20809</t>
  </si>
  <si>
    <t xml:space="preserve">    退役安置</t>
  </si>
  <si>
    <t>2080901</t>
  </si>
  <si>
    <t xml:space="preserve">      退役士兵安置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</si>
  <si>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</si>
  <si>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</si>
  <si>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</si>
  <si>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</si>
  <si>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2080904</t>
  </si>
  <si>
    <t xml:space="preserve">      退役士兵管理教育</t>
  </si>
  <si>
    <t>2080905</t>
  </si>
  <si>
    <t xml:space="preserve">      军队转业干部安置</t>
  </si>
  <si>
    <t>2080999</t>
  </si>
  <si>
    <t xml:space="preserve">      其他退役安置支出</t>
  </si>
  <si>
    <t>20810</t>
  </si>
  <si>
    <t xml:space="preserve">    社会福利</t>
  </si>
  <si>
    <t>2081001</t>
  </si>
  <si>
    <t xml:space="preserve">      儿童福利</t>
  </si>
  <si>
    <t>2081002</t>
  </si>
  <si>
    <t xml:space="preserve">      老年福利</t>
  </si>
  <si>
    <t>2081003</t>
  </si>
  <si>
    <t xml:space="preserve">      康复辅具</t>
  </si>
  <si>
    <t>2081004</t>
  </si>
  <si>
    <t xml:space="preserve">      殡葬</t>
  </si>
  <si>
    <t>2081005</t>
  </si>
  <si>
    <t xml:space="preserve">      社会福利事业单位</t>
  </si>
  <si>
    <t>2081006</t>
  </si>
  <si>
    <t xml:space="preserve">      养老服务</t>
  </si>
  <si>
    <t>2081099</t>
  </si>
  <si>
    <t xml:space="preserve">      其他社会福利支出</t>
  </si>
  <si>
    <t>20811</t>
  </si>
  <si>
    <t xml:space="preserve">    残疾人事业</t>
  </si>
  <si>
    <t>2081101</t>
  </si>
  <si>
    <t>2081102</t>
  </si>
  <si>
    <t>2081103</t>
  </si>
  <si>
    <t>2081104</t>
  </si>
  <si>
    <t xml:space="preserve">      残疾人康复</t>
  </si>
  <si>
    <t>2081105</t>
  </si>
  <si>
    <t xml:space="preserve">      残疾人就业</t>
  </si>
  <si>
    <t>2081106</t>
  </si>
  <si>
    <t xml:space="preserve">      残疾人体育</t>
  </si>
  <si>
    <t>2081107</t>
  </si>
  <si>
    <t xml:space="preserve">      残疾人生活和护理补贴</t>
  </si>
  <si>
    <t>2081199</t>
  </si>
  <si>
    <t xml:space="preserve">      其他残疾人事业支出</t>
  </si>
  <si>
    <t>20816</t>
  </si>
  <si>
    <t xml:space="preserve">    红十字事业</t>
  </si>
  <si>
    <t>2081601</t>
  </si>
  <si>
    <t>2081602</t>
  </si>
  <si>
    <t>2081603</t>
  </si>
  <si>
    <t>2081650</t>
  </si>
  <si>
    <t>2081699</t>
  </si>
  <si>
    <t xml:space="preserve">      其他红十字事业支出</t>
  </si>
  <si>
    <t>20819</t>
  </si>
  <si>
    <t xml:space="preserve">    最低生活保障</t>
  </si>
  <si>
    <t>2081901</t>
  </si>
  <si>
    <t xml:space="preserve">      城市最低生活保障金支出</t>
  </si>
  <si>
    <t>2081902</t>
  </si>
  <si>
    <t xml:space="preserve">      农村最低生活保障金支出</t>
  </si>
  <si>
    <t>20820</t>
  </si>
  <si>
    <t xml:space="preserve">    临时救助</t>
  </si>
  <si>
    <t>2082001</t>
  </si>
  <si>
    <t xml:space="preserve">      临时救助支出</t>
  </si>
  <si>
    <t>2082002</t>
  </si>
  <si>
    <t xml:space="preserve">      流浪乞讨人员救助支出</t>
  </si>
  <si>
    <t>20821</t>
  </si>
  <si>
    <t xml:space="preserve">    特困人员救助供养</t>
  </si>
  <si>
    <t>2082101</t>
  </si>
  <si>
    <t xml:space="preserve">      城市特困人员救助供养支出</t>
  </si>
  <si>
    <t>2082102</t>
  </si>
  <si>
    <t xml:space="preserve">      农村特困人员救助供养支出</t>
  </si>
  <si>
    <t>20824</t>
  </si>
  <si>
    <t xml:space="preserve">    补充道路交通事故社会救助基金</t>
  </si>
  <si>
    <t>2082401</t>
  </si>
  <si>
    <t xml:space="preserve">      交强险增值税补助基金支出</t>
  </si>
  <si>
    <t>2082402</t>
  </si>
  <si>
    <t xml:space="preserve">      交强险罚款收入补助基金支出</t>
  </si>
  <si>
    <t>20825</t>
  </si>
  <si>
    <t xml:space="preserve">    其他生活救助</t>
  </si>
  <si>
    <t>2082501</t>
  </si>
  <si>
    <t xml:space="preserve">      其他城市生活救助</t>
  </si>
  <si>
    <t>2082502</t>
  </si>
  <si>
    <t xml:space="preserve">      其他农村生活救助</t>
  </si>
  <si>
    <t>20826</t>
  </si>
  <si>
    <t xml:space="preserve">    财政对基本养老保险基金的补助</t>
  </si>
  <si>
    <t>2082601</t>
  </si>
  <si>
    <t xml:space="preserve">      财政对企业职工基本养老保险基金的补助</t>
  </si>
  <si>
    <t>2082602</t>
  </si>
  <si>
    <t xml:space="preserve">      财政对城乡居民基本养老保险基金的补助</t>
  </si>
  <si>
    <t>2082699</t>
  </si>
  <si>
    <t xml:space="preserve">      财政对其他基本养老保险基金的补助</t>
  </si>
  <si>
    <t>20827</t>
  </si>
  <si>
    <t xml:space="preserve">    财政对其他社会保险基金的补助</t>
  </si>
  <si>
    <t>2082701</t>
  </si>
  <si>
    <t xml:space="preserve">      财政对失业保险基金的补助</t>
  </si>
  <si>
    <t>2082702</t>
  </si>
  <si>
    <t xml:space="preserve">      财政对工伤保险基金的补助</t>
  </si>
  <si>
    <t>2082799</t>
  </si>
  <si>
    <t xml:space="preserve">      其他财政对社会保险基金的补助</t>
  </si>
  <si>
    <t>20828</t>
  </si>
  <si>
    <t xml:space="preserve">    退役军人管理事务</t>
  </si>
  <si>
    <t>2082801</t>
  </si>
  <si>
    <t>2082802</t>
  </si>
  <si>
    <t>2082803</t>
  </si>
  <si>
    <t>2082804</t>
  </si>
  <si>
    <t xml:space="preserve">      拥军优属</t>
  </si>
  <si>
    <t>2082805</t>
  </si>
  <si>
    <t xml:space="preserve">      军供保障</t>
  </si>
  <si>
    <t>2082850</t>
  </si>
  <si>
    <t>2082899</t>
  </si>
  <si>
    <t xml:space="preserve">      其他退役军人事务管理支出</t>
  </si>
  <si>
    <t>20830</t>
  </si>
  <si>
    <t xml:space="preserve">    财政代缴社会保险费支出</t>
  </si>
  <si>
    <t>2083001</t>
  </si>
  <si>
    <t xml:space="preserve">      财政代缴城乡居民基本养老保险费支出</t>
  </si>
  <si>
    <t>2083099</t>
  </si>
  <si>
    <t xml:space="preserve">      财政代缴其他社会保险费支出</t>
  </si>
  <si>
    <t>20899</t>
  </si>
  <si>
    <t xml:space="preserve">    其他社会保障和就业支出</t>
  </si>
  <si>
    <t>2089999</t>
  </si>
  <si>
    <t xml:space="preserve">      其他社会保障和就业支出</t>
  </si>
  <si>
    <t>210</t>
  </si>
  <si>
    <t xml:space="preserve">  卫生健康支出</t>
  </si>
  <si>
    <t>21001</t>
  </si>
  <si>
    <t xml:space="preserve">    卫生健康管理事务</t>
  </si>
  <si>
    <t>2100101</t>
  </si>
  <si>
    <t>2100102</t>
  </si>
  <si>
    <t>2100103</t>
  </si>
  <si>
    <t>2100199</t>
  </si>
  <si>
    <t xml:space="preserve">      其他卫生健康管理事务支出</t>
  </si>
  <si>
    <t>21002</t>
  </si>
  <si>
    <t xml:space="preserve">    公立医院</t>
  </si>
  <si>
    <t>2100201</t>
  </si>
  <si>
    <t xml:space="preserve">      综合医院</t>
  </si>
  <si>
    <t>2100202</t>
  </si>
  <si>
    <t xml:space="preserve">      中医（民族）医院</t>
  </si>
  <si>
    <t>2100203</t>
  </si>
  <si>
    <t xml:space="preserve">      传染病医院</t>
  </si>
  <si>
    <t>2100204</t>
  </si>
  <si>
    <t xml:space="preserve">      职业病防治医院</t>
  </si>
  <si>
    <t>2100205</t>
  </si>
  <si>
    <t xml:space="preserve">      精神病医院</t>
  </si>
  <si>
    <t>2100206</t>
  </si>
  <si>
    <t xml:space="preserve">      妇幼保健医院</t>
  </si>
  <si>
    <t>2100207</t>
  </si>
  <si>
    <t xml:space="preserve">      儿童医院</t>
  </si>
  <si>
    <t>2100208</t>
  </si>
  <si>
    <t xml:space="preserve">      其他专科医院</t>
  </si>
  <si>
    <t>2100209</t>
  </si>
  <si>
    <t xml:space="preserve">      福利医院</t>
  </si>
  <si>
    <t>2100210</t>
  </si>
  <si>
    <t xml:space="preserve">      行业医院</t>
  </si>
  <si>
    <t>2100211</t>
  </si>
  <si>
    <t xml:space="preserve">      处理医疗欠费</t>
  </si>
  <si>
    <t>2100212</t>
  </si>
  <si>
    <t xml:space="preserve">      康复医院</t>
  </si>
  <si>
    <t>2100213</t>
  </si>
  <si>
    <t xml:space="preserve">      优抚医院</t>
  </si>
  <si>
    <t>2100299</t>
  </si>
  <si>
    <t xml:space="preserve">      其他公立医院支出</t>
  </si>
  <si>
    <t>21003</t>
  </si>
  <si>
    <t xml:space="preserve">    基层医疗卫生机构</t>
  </si>
  <si>
    <t>2100301</t>
  </si>
  <si>
    <t xml:space="preserve">      城市社区卫生机构</t>
  </si>
  <si>
    <t>2100302</t>
  </si>
  <si>
    <t xml:space="preserve">      乡镇卫生院</t>
  </si>
  <si>
    <t>2100399</t>
  </si>
  <si>
    <t xml:space="preserve">      其他基层医疗卫生机构支出</t>
  </si>
  <si>
    <t>21004</t>
  </si>
  <si>
    <t xml:space="preserve">    公共卫生</t>
  </si>
  <si>
    <t>2100401</t>
  </si>
  <si>
    <t xml:space="preserve">      疾病预防控制机构</t>
  </si>
  <si>
    <t>2100402</t>
  </si>
  <si>
    <t xml:space="preserve">      卫生监督机构</t>
  </si>
  <si>
    <t>2100403</t>
  </si>
  <si>
    <t xml:space="preserve">      妇幼保健机构</t>
  </si>
  <si>
    <t>2100404</t>
  </si>
  <si>
    <t xml:space="preserve">      精神卫生机构</t>
  </si>
  <si>
    <t>2100405</t>
  </si>
  <si>
    <t xml:space="preserve">      应急救治机构</t>
  </si>
  <si>
    <t>2100406</t>
  </si>
  <si>
    <t xml:space="preserve">      采供血机构</t>
  </si>
  <si>
    <t>2100407</t>
  </si>
  <si>
    <t xml:space="preserve">      其他专业公共卫生机构</t>
  </si>
  <si>
    <t>2100408</t>
  </si>
  <si>
    <t xml:space="preserve">      基本公共卫生服务</t>
  </si>
  <si>
    <t>2100409</t>
  </si>
  <si>
    <t xml:space="preserve">      重大公共卫生服务</t>
  </si>
  <si>
    <t>2100410</t>
  </si>
  <si>
    <t xml:space="preserve">      突发公共卫生事件应急处理</t>
  </si>
  <si>
    <t>2100499</t>
  </si>
  <si>
    <t xml:space="preserve">      其他公共卫生支出</t>
  </si>
  <si>
    <t>21006</t>
  </si>
  <si>
    <t xml:space="preserve">    中医药</t>
  </si>
  <si>
    <t>2100601</t>
  </si>
  <si>
    <t xml:space="preserve">      中医（民族医）药专项</t>
  </si>
  <si>
    <t>2100699</t>
  </si>
  <si>
    <t xml:space="preserve">      其他中医药支出</t>
  </si>
  <si>
    <t>21007</t>
  </si>
  <si>
    <t xml:space="preserve">    计划生育事务</t>
  </si>
  <si>
    <t>2100716</t>
  </si>
  <si>
    <t xml:space="preserve">      计划生育机构</t>
  </si>
  <si>
    <t>2100717</t>
  </si>
  <si>
    <t xml:space="preserve">      计划生育服务</t>
  </si>
  <si>
    <t>2100799</t>
  </si>
  <si>
    <t xml:space="preserve">      其他计划生育事务支出</t>
  </si>
  <si>
    <t>21011</t>
  </si>
  <si>
    <t xml:space="preserve">    行政事业单位医疗</t>
  </si>
  <si>
    <t>2101101</t>
  </si>
  <si>
    <t xml:space="preserve">      行政单位医疗</t>
  </si>
  <si>
    <t>2101102</t>
  </si>
  <si>
    <t xml:space="preserve">      事业单位医疗</t>
  </si>
  <si>
    <t>2101103</t>
  </si>
  <si>
    <t xml:space="preserve">      公务员医疗补助</t>
  </si>
  <si>
    <t>2101199</t>
  </si>
  <si>
    <t xml:space="preserve">      其他行政事业单位医疗支出</t>
  </si>
  <si>
    <t>21012</t>
  </si>
  <si>
    <t xml:space="preserve">    财政对基本医疗保险基金的补助</t>
  </si>
  <si>
    <t>2101201</t>
  </si>
  <si>
    <t xml:space="preserve">      财政对职工基本医疗保险基金的补助</t>
  </si>
  <si>
    <t>2101202</t>
  </si>
  <si>
    <t xml:space="preserve">      财政对城乡居民基本医疗保险基金的补助</t>
  </si>
  <si>
    <t>2101299</t>
  </si>
  <si>
    <t xml:space="preserve">      财政对其他基本医疗保险基金的补助</t>
  </si>
  <si>
    <t>21013</t>
  </si>
  <si>
    <t xml:space="preserve">    医疗救助</t>
  </si>
  <si>
    <t>2101301</t>
  </si>
  <si>
    <t xml:space="preserve">      城乡医疗救助</t>
  </si>
  <si>
    <t>2101302</t>
  </si>
  <si>
    <t xml:space="preserve">      疾病应急救助</t>
  </si>
  <si>
    <t>2101399</t>
  </si>
  <si>
    <t xml:space="preserve">      其他医疗救助支出</t>
  </si>
  <si>
    <t>21014</t>
  </si>
  <si>
    <t xml:space="preserve">    优抚对象医疗</t>
  </si>
  <si>
    <t>2101401</t>
  </si>
  <si>
    <t xml:space="preserve">      优抚对象医疗补助</t>
  </si>
  <si>
    <t>2101499</t>
  </si>
  <si>
    <t xml:space="preserve">      其他优抚对象医疗支出</t>
  </si>
  <si>
    <t>21015</t>
  </si>
  <si>
    <t xml:space="preserve">    医疗保障管理事务</t>
  </si>
  <si>
    <t>2101501</t>
  </si>
  <si>
    <t>2101502</t>
  </si>
  <si>
    <t>2101503</t>
  </si>
  <si>
    <t>2101504</t>
  </si>
  <si>
    <t>2101505</t>
  </si>
  <si>
    <t xml:space="preserve">      医疗保障政策管理</t>
  </si>
  <si>
    <t>2101506</t>
  </si>
  <si>
    <t xml:space="preserve">      医疗保障经办事务</t>
  </si>
  <si>
    <t>2101550</t>
  </si>
  <si>
    <t>2101599</t>
  </si>
  <si>
    <t xml:space="preserve">      其他医疗保障管理事务支出</t>
  </si>
  <si>
    <t>21016</t>
  </si>
  <si>
    <t xml:space="preserve">    老龄卫生健康事务</t>
  </si>
  <si>
    <t>2101601</t>
  </si>
  <si>
    <t xml:space="preserve">      老龄卫生健康事务</t>
  </si>
  <si>
    <t>21017</t>
  </si>
  <si>
    <t xml:space="preserve">    中医药事务</t>
  </si>
  <si>
    <t>2101701</t>
  </si>
  <si>
    <t>2101702</t>
  </si>
  <si>
    <t>2101703</t>
  </si>
  <si>
    <t>2101704</t>
  </si>
  <si>
    <t>2101799</t>
  </si>
  <si>
    <t xml:space="preserve">      其他中医药事务支出</t>
  </si>
  <si>
    <t>21099</t>
  </si>
  <si>
    <t xml:space="preserve">    其他卫生健康支出</t>
  </si>
  <si>
    <t>2109999</t>
  </si>
  <si>
    <t xml:space="preserve">      其他卫生健康支出</t>
  </si>
  <si>
    <t>211</t>
  </si>
  <si>
    <t xml:space="preserve">  节能环保支出</t>
  </si>
  <si>
    <t>21101</t>
  </si>
  <si>
    <t xml:space="preserve">    环境保护管理事务</t>
  </si>
  <si>
    <t>2110101</t>
  </si>
  <si>
    <t>2110102</t>
  </si>
  <si>
    <t>2110103</t>
  </si>
  <si>
    <t>2110104</t>
  </si>
  <si>
    <t xml:space="preserve">      生态环境保护宣传</t>
  </si>
  <si>
    <t>2110105</t>
  </si>
  <si>
    <t xml:space="preserve">      环境保护法规、规划及标准</t>
  </si>
  <si>
    <t>2110106</t>
  </si>
  <si>
    <t xml:space="preserve">      生态环境国际合作及履约</t>
  </si>
  <si>
    <t>2110107</t>
  </si>
  <si>
    <t xml:space="preserve">      生态环境保护行政许可</t>
  </si>
  <si>
    <t>2110108</t>
  </si>
  <si>
    <t xml:space="preserve">      应对气候变化管理事务</t>
  </si>
  <si>
    <t>2110199</t>
  </si>
  <si>
    <t xml:space="preserve">      其他环境保护管理事务支出</t>
  </si>
  <si>
    <t>21102</t>
  </si>
  <si>
    <t xml:space="preserve">    环境监测与监察</t>
  </si>
  <si>
    <t>2110203</t>
  </si>
  <si>
    <t xml:space="preserve">      建设项目环评审查与监督</t>
  </si>
  <si>
    <t>2110204</t>
  </si>
  <si>
    <t xml:space="preserve">      核与辐射安全监督</t>
  </si>
  <si>
    <t>2110299</t>
  </si>
  <si>
    <t xml:space="preserve">      其他环境监测与监察支出</t>
  </si>
  <si>
    <t>21103</t>
  </si>
  <si>
    <t xml:space="preserve">    污染防治</t>
  </si>
  <si>
    <t>2110301</t>
  </si>
  <si>
    <t xml:space="preserve">      大气</t>
  </si>
  <si>
    <t>2110302</t>
  </si>
  <si>
    <t xml:space="preserve">      水体</t>
  </si>
  <si>
    <t>2110303</t>
  </si>
  <si>
    <t xml:space="preserve">      噪声</t>
  </si>
  <si>
    <t>2110304</t>
  </si>
  <si>
    <t xml:space="preserve">      固体废弃物与化学品</t>
  </si>
  <si>
    <t>2110305</t>
  </si>
  <si>
    <t xml:space="preserve">      放射源和放射性废物监管</t>
  </si>
  <si>
    <t>2110306</t>
  </si>
  <si>
    <t xml:space="preserve">      辐射</t>
  </si>
  <si>
    <t>2110307</t>
  </si>
  <si>
    <t xml:space="preserve">      土壤</t>
  </si>
  <si>
    <t>2110399</t>
  </si>
  <si>
    <t xml:space="preserve">      其他污染防治支出</t>
  </si>
  <si>
    <t>21104</t>
  </si>
  <si>
    <t xml:space="preserve">    自然生态保护</t>
  </si>
  <si>
    <t>2110401</t>
  </si>
  <si>
    <t xml:space="preserve">      生态保护</t>
  </si>
  <si>
    <t>2110402</t>
  </si>
  <si>
    <t xml:space="preserve">      农村环境保护</t>
  </si>
  <si>
    <t>2110404</t>
  </si>
  <si>
    <t xml:space="preserve">      生物及物种资源保护</t>
  </si>
  <si>
    <t>2110405</t>
  </si>
  <si>
    <t xml:space="preserve">      草原生态修复治理</t>
  </si>
  <si>
    <t>2110406</t>
  </si>
  <si>
    <t xml:space="preserve">      自然保护地</t>
  </si>
  <si>
    <t>2110499</t>
  </si>
  <si>
    <t xml:space="preserve">      其他自然生态保护支出</t>
  </si>
  <si>
    <t>21105</t>
  </si>
  <si>
    <t xml:space="preserve">    天然林保护</t>
  </si>
  <si>
    <t>2110501</t>
  </si>
  <si>
    <t xml:space="preserve">      森林管护</t>
  </si>
  <si>
    <t>2110502</t>
  </si>
  <si>
    <t xml:space="preserve">      社会保险补助</t>
  </si>
  <si>
    <t>2110503</t>
  </si>
  <si>
    <t xml:space="preserve">      政策性社会性支出补助</t>
  </si>
  <si>
    <t>2110506</t>
  </si>
  <si>
    <t xml:space="preserve">      天然林保护工程建设</t>
  </si>
  <si>
    <t>2110507</t>
  </si>
  <si>
    <t xml:space="preserve">      停伐补助</t>
  </si>
  <si>
    <t>2110599</t>
  </si>
  <si>
    <t xml:space="preserve">      其他天然林保护支出</t>
  </si>
  <si>
    <t>21106</t>
  </si>
  <si>
    <t xml:space="preserve">    退耕还林还草</t>
  </si>
  <si>
    <t>2110602</t>
  </si>
  <si>
    <t xml:space="preserve">      退耕现金</t>
  </si>
  <si>
    <t>2110603</t>
  </si>
  <si>
    <t xml:space="preserve">      退耕还林粮食折现补贴</t>
  </si>
  <si>
    <t>2110604</t>
  </si>
  <si>
    <t xml:space="preserve">      退耕还林粮食费用补贴</t>
  </si>
  <si>
    <t>2110605</t>
  </si>
  <si>
    <t xml:space="preserve">      退耕还林工程建设</t>
  </si>
  <si>
    <t>2110699</t>
  </si>
  <si>
    <t xml:space="preserve">      其他退耕还林还草支出</t>
  </si>
  <si>
    <t>21107</t>
  </si>
  <si>
    <t xml:space="preserve">    风沙荒漠治理</t>
  </si>
  <si>
    <t>2110704</t>
  </si>
  <si>
    <t xml:space="preserve">      京津风沙源治理工程建设</t>
  </si>
  <si>
    <t>2110799</t>
  </si>
  <si>
    <t xml:space="preserve">      其他风沙荒漠治理支出</t>
  </si>
  <si>
    <t>21108</t>
  </si>
  <si>
    <t xml:space="preserve">    退牧还草</t>
  </si>
  <si>
    <t>2110804</t>
  </si>
  <si>
    <t xml:space="preserve">      退牧还草工程建设</t>
  </si>
  <si>
    <t>2110899</t>
  </si>
  <si>
    <t xml:space="preserve">      其他退牧还草支出</t>
  </si>
  <si>
    <t>21109</t>
  </si>
  <si>
    <t xml:space="preserve">    已垦草原退耕还草</t>
  </si>
  <si>
    <t>21110</t>
  </si>
  <si>
    <t xml:space="preserve">    能源节约利用</t>
  </si>
  <si>
    <t>21111</t>
  </si>
  <si>
    <t xml:space="preserve">    污染减排</t>
  </si>
  <si>
    <t>2111101</t>
  </si>
  <si>
    <t xml:space="preserve">      生态环境监测与信息</t>
  </si>
  <si>
    <t>2111102</t>
  </si>
  <si>
    <t xml:space="preserve">      生态环境执法监察</t>
  </si>
  <si>
    <t>2111103</t>
  </si>
  <si>
    <t xml:space="preserve">      减排专项支出</t>
  </si>
  <si>
    <t>2111104</t>
  </si>
  <si>
    <t xml:space="preserve">      清洁生产专项支出</t>
  </si>
  <si>
    <t>2111199</t>
  </si>
  <si>
    <t xml:space="preserve">      其他污染减排支出</t>
  </si>
  <si>
    <t>21112</t>
  </si>
  <si>
    <t xml:space="preserve">    可再生能源</t>
  </si>
  <si>
    <t>21113</t>
  </si>
  <si>
    <t xml:space="preserve">    循环经济</t>
  </si>
  <si>
    <t>21114</t>
  </si>
  <si>
    <t xml:space="preserve">    能源管理事务</t>
  </si>
  <si>
    <t>2111401</t>
  </si>
  <si>
    <t>2111402</t>
  </si>
  <si>
    <t>2111403</t>
  </si>
  <si>
    <t>2111406</t>
  </si>
  <si>
    <t xml:space="preserve">      能源科技装备</t>
  </si>
  <si>
    <t>2111407</t>
  </si>
  <si>
    <t xml:space="preserve">      能源行业管理</t>
  </si>
  <si>
    <t>2111408</t>
  </si>
  <si>
    <t xml:space="preserve">      能源管理</t>
  </si>
  <si>
    <t>2111411</t>
  </si>
  <si>
    <t>2111413</t>
  </si>
  <si>
    <t xml:space="preserve">      农村电网建设</t>
  </si>
  <si>
    <t>2111450</t>
  </si>
  <si>
    <t>2111499</t>
  </si>
  <si>
    <t xml:space="preserve">      其他能源管理事务支出</t>
  </si>
  <si>
    <t>21199</t>
  </si>
  <si>
    <t xml:space="preserve">    其他节能环保支出</t>
  </si>
  <si>
    <t>2119999</t>
  </si>
  <si>
    <t xml:space="preserve">      其他节能环保支出</t>
  </si>
  <si>
    <t>212</t>
  </si>
  <si>
    <t xml:space="preserve">  城乡社区支出</t>
  </si>
  <si>
    <t>21201</t>
  </si>
  <si>
    <t xml:space="preserve">    城乡社区管理事务</t>
  </si>
  <si>
    <t>2120101</t>
  </si>
  <si>
    <t>2120102</t>
  </si>
  <si>
    <t>2120103</t>
  </si>
  <si>
    <t>2120104</t>
  </si>
  <si>
    <t xml:space="preserve">      城管执法</t>
  </si>
  <si>
    <t>2120105</t>
  </si>
  <si>
    <t xml:space="preserve">      工程建设标准规范编制与监管</t>
  </si>
  <si>
    <t>2120106</t>
  </si>
  <si>
    <t xml:space="preserve">      工程建设管理</t>
  </si>
  <si>
    <t>2120107</t>
  </si>
  <si>
    <t xml:space="preserve">      市政公用行业市场监管</t>
  </si>
  <si>
    <t>2120109</t>
  </si>
  <si>
    <t xml:space="preserve">      住宅建设与房地产市场监管</t>
  </si>
  <si>
    <t>2120110</t>
  </si>
  <si>
    <t xml:space="preserve">      执业资格注册、资质审查</t>
  </si>
  <si>
    <t>2120199</t>
  </si>
  <si>
    <t xml:space="preserve">      其他城乡社区管理事务支出</t>
  </si>
  <si>
    <t>21202</t>
  </si>
  <si>
    <t xml:space="preserve">    城乡社区规划与管理</t>
  </si>
  <si>
    <t>21203</t>
  </si>
  <si>
    <t xml:space="preserve">    城乡社区公共设施</t>
  </si>
  <si>
    <t>2120303</t>
  </si>
  <si>
    <t xml:space="preserve">      小城镇基础设施建设</t>
  </si>
  <si>
    <t>2120399</t>
  </si>
  <si>
    <t xml:space="preserve">      其他城乡社区公共设施支出</t>
  </si>
  <si>
    <t>21205</t>
  </si>
  <si>
    <t xml:space="preserve">    城乡社区环境卫生</t>
  </si>
  <si>
    <t>2120501</t>
  </si>
  <si>
    <t xml:space="preserve">      城乡社区环境卫生</t>
  </si>
  <si>
    <t>21206</t>
  </si>
  <si>
    <t xml:space="preserve">    建设市场管理与监督</t>
  </si>
  <si>
    <t>2120601</t>
  </si>
  <si>
    <t xml:space="preserve">      建设市场管理与监督</t>
  </si>
  <si>
    <t>21299</t>
  </si>
  <si>
    <t xml:space="preserve">    其他城乡社区支出</t>
  </si>
  <si>
    <t>2129999</t>
  </si>
  <si>
    <t xml:space="preserve">      其他城乡社区支出</t>
  </si>
  <si>
    <t>213</t>
  </si>
  <si>
    <t xml:space="preserve">  农林水支出</t>
  </si>
  <si>
    <t>21301</t>
  </si>
  <si>
    <t xml:space="preserve">    农业农村</t>
  </si>
  <si>
    <t>2130101</t>
  </si>
  <si>
    <t>2130102</t>
  </si>
  <si>
    <t>2130103</t>
  </si>
  <si>
    <t>2130104</t>
  </si>
  <si>
    <t>2130105</t>
  </si>
  <si>
    <t xml:space="preserve">      农垦运行</t>
  </si>
  <si>
    <t>2130106</t>
  </si>
  <si>
    <t xml:space="preserve">      科技转化与推广服务</t>
  </si>
  <si>
    <t>2130108</t>
  </si>
  <si>
    <t xml:space="preserve">      病虫害控制</t>
  </si>
  <si>
    <t>2130109</t>
  </si>
  <si>
    <t xml:space="preserve">      农产品质量安全</t>
  </si>
  <si>
    <t>2130110</t>
  </si>
  <si>
    <t xml:space="preserve">      执法监管</t>
  </si>
  <si>
    <t>2130111</t>
  </si>
  <si>
    <t xml:space="preserve">      统计监测与信息服务</t>
  </si>
  <si>
    <t>2130112</t>
  </si>
  <si>
    <t xml:space="preserve">      行业业务管理</t>
  </si>
  <si>
    <t>2130114</t>
  </si>
  <si>
    <t xml:space="preserve">      对外交流与合作</t>
  </si>
  <si>
    <t>2130119</t>
  </si>
  <si>
    <t xml:space="preserve">      防灾救灾</t>
  </si>
  <si>
    <t>2130120</t>
  </si>
  <si>
    <t xml:space="preserve">      稳定农民收入补贴</t>
  </si>
  <si>
    <t>2130121</t>
  </si>
  <si>
    <t xml:space="preserve">      农业结构调整补贴</t>
  </si>
  <si>
    <t>2130122</t>
  </si>
  <si>
    <t xml:space="preserve">      农业生产发展</t>
  </si>
  <si>
    <t>2130124</t>
  </si>
  <si>
    <t xml:space="preserve">      农村合作经济</t>
  </si>
  <si>
    <t>2130125</t>
  </si>
  <si>
    <t xml:space="preserve">      农产品加工与促销</t>
  </si>
  <si>
    <t>2130126</t>
  </si>
  <si>
    <t xml:space="preserve">      农村社会事业</t>
  </si>
  <si>
    <t>2130135</t>
  </si>
  <si>
    <t xml:space="preserve">      农业资源保护修复与利用</t>
  </si>
  <si>
    <t>2130142</t>
  </si>
  <si>
    <t xml:space="preserve">      农村道路建设</t>
  </si>
  <si>
    <t>2130148</t>
  </si>
  <si>
    <t xml:space="preserve">      渔业发展</t>
  </si>
  <si>
    <t>2130152</t>
  </si>
  <si>
    <t xml:space="preserve">      对高校毕业生到基层任职补助</t>
  </si>
  <si>
    <t>2130153</t>
  </si>
  <si>
    <t xml:space="preserve">      农田建设</t>
  </si>
  <si>
    <t>2130199</t>
  </si>
  <si>
    <t xml:space="preserve">      其他农业农村支出</t>
  </si>
  <si>
    <t>21302</t>
  </si>
  <si>
    <t xml:space="preserve">    林业和草原</t>
  </si>
  <si>
    <t>2130201</t>
  </si>
  <si>
    <t>2130202</t>
  </si>
  <si>
    <t>2130203</t>
  </si>
  <si>
    <t>2130204</t>
  </si>
  <si>
    <t xml:space="preserve">      事业机构</t>
  </si>
  <si>
    <t>2130205</t>
  </si>
  <si>
    <t xml:space="preserve">      森林资源培育</t>
  </si>
  <si>
    <t>2130206</t>
  </si>
  <si>
    <t xml:space="preserve">      技术推广与转化</t>
  </si>
  <si>
    <t>2130207</t>
  </si>
  <si>
    <t xml:space="preserve">      森林资源管理</t>
  </si>
  <si>
    <t>2130209</t>
  </si>
  <si>
    <t xml:space="preserve">      森林生态效益补偿</t>
  </si>
  <si>
    <t>2130211</t>
  </si>
  <si>
    <t xml:space="preserve">      动植物保护</t>
  </si>
  <si>
    <t>2130212</t>
  </si>
  <si>
    <t xml:space="preserve">      湿地保护</t>
  </si>
  <si>
    <t>2130213</t>
  </si>
  <si>
    <t xml:space="preserve">      执法与监督</t>
  </si>
  <si>
    <t>2130217</t>
  </si>
  <si>
    <t xml:space="preserve">      防沙治沙</t>
  </si>
  <si>
    <t>2130220</t>
  </si>
  <si>
    <t xml:space="preserve">      对外合作与交流</t>
  </si>
  <si>
    <t>2130221</t>
  </si>
  <si>
    <t xml:space="preserve">      产业化管理</t>
  </si>
  <si>
    <t>2130223</t>
  </si>
  <si>
    <t xml:space="preserve">      信息管理</t>
  </si>
  <si>
    <t>2130226</t>
  </si>
  <si>
    <t xml:space="preserve">      林区公共支出</t>
  </si>
  <si>
    <t>2130227</t>
  </si>
  <si>
    <t xml:space="preserve">      贷款贴息</t>
  </si>
  <si>
    <t>2130234</t>
  </si>
  <si>
    <t xml:space="preserve">      林业草原防灾减灾</t>
  </si>
  <si>
    <t>2130236</t>
  </si>
  <si>
    <t xml:space="preserve">      草原管理</t>
  </si>
  <si>
    <t>2130237</t>
  </si>
  <si>
    <t>2130299</t>
  </si>
  <si>
    <t xml:space="preserve">      其他林业和草原支出</t>
  </si>
  <si>
    <t>21303</t>
  </si>
  <si>
    <t xml:space="preserve">    水利</t>
  </si>
  <si>
    <t>2130301</t>
  </si>
  <si>
    <t>2130302</t>
  </si>
  <si>
    <t>2130303</t>
  </si>
  <si>
    <t>2130304</t>
  </si>
  <si>
    <t xml:space="preserve">      水利行业业务管理</t>
  </si>
  <si>
    <t>2130305</t>
  </si>
  <si>
    <t xml:space="preserve">      水利工程建设</t>
  </si>
  <si>
    <t>2130306</t>
  </si>
  <si>
    <t xml:space="preserve">      水利工程运行与维护</t>
  </si>
  <si>
    <t>2130307</t>
  </si>
  <si>
    <t xml:space="preserve">      长江黄河等流域管理</t>
  </si>
  <si>
    <t>2130308</t>
  </si>
  <si>
    <t xml:space="preserve">      水利前期工作</t>
  </si>
  <si>
    <t>2130309</t>
  </si>
  <si>
    <t xml:space="preserve">      水利执法监督</t>
  </si>
  <si>
    <t>2130310</t>
  </si>
  <si>
    <t xml:space="preserve">      水土保持</t>
  </si>
  <si>
    <t>2130311</t>
  </si>
  <si>
    <t xml:space="preserve">      水资源节约管理与保护</t>
  </si>
  <si>
    <t>2130312</t>
  </si>
  <si>
    <t xml:space="preserve">      水质监测</t>
  </si>
  <si>
    <t>2130313</t>
  </si>
  <si>
    <t xml:space="preserve">      水文测报</t>
  </si>
  <si>
    <t>2130314</t>
  </si>
  <si>
    <t xml:space="preserve">      防汛</t>
  </si>
  <si>
    <t>2130315</t>
  </si>
  <si>
    <t xml:space="preserve">      抗旱</t>
  </si>
  <si>
    <t>2130316</t>
  </si>
  <si>
    <t xml:space="preserve">      农村水利</t>
  </si>
  <si>
    <t>2130317</t>
  </si>
  <si>
    <t xml:space="preserve">      水利技术推广</t>
  </si>
  <si>
    <t>2130318</t>
  </si>
  <si>
    <t xml:space="preserve">      国际河流治理与管理</t>
  </si>
  <si>
    <t>2130319</t>
  </si>
  <si>
    <t xml:space="preserve">      江河湖库水系综合整治</t>
  </si>
  <si>
    <t>2130321</t>
  </si>
  <si>
    <t xml:space="preserve">      大中型水库移民后期扶持专项支出</t>
  </si>
  <si>
    <t>2130322</t>
  </si>
  <si>
    <t xml:space="preserve">      水利安全监督</t>
  </si>
  <si>
    <t>2130333</t>
  </si>
  <si>
    <t>2130334</t>
  </si>
  <si>
    <t xml:space="preserve">      水利建设征地及移民支出</t>
  </si>
  <si>
    <t>2130335</t>
  </si>
  <si>
    <t xml:space="preserve">      农村供水</t>
  </si>
  <si>
    <t>2130336</t>
  </si>
  <si>
    <t xml:space="preserve">      南水北调工程建设</t>
  </si>
  <si>
    <t>2130337</t>
  </si>
  <si>
    <t xml:space="preserve">      南水北调工程管理</t>
  </si>
  <si>
    <t>2130399</t>
  </si>
  <si>
    <t xml:space="preserve">      其他水利支出</t>
  </si>
  <si>
    <t>21305</t>
  </si>
  <si>
    <t xml:space="preserve">    巩固脱贫攻坚成果衔接乡村振兴</t>
  </si>
  <si>
    <t>2130501</t>
  </si>
  <si>
    <t>2130502</t>
  </si>
  <si>
    <t>2130503</t>
  </si>
  <si>
    <t>2130504</t>
  </si>
  <si>
    <t xml:space="preserve">      农村基础设施建设</t>
  </si>
  <si>
    <t>2130505</t>
  </si>
  <si>
    <t xml:space="preserve">      生产发展</t>
  </si>
  <si>
    <t>2130506</t>
  </si>
  <si>
    <t xml:space="preserve">      社会发展</t>
  </si>
  <si>
    <t>2130507</t>
  </si>
  <si>
    <t xml:space="preserve">      贷款奖补和贴息</t>
  </si>
  <si>
    <t>2130508</t>
  </si>
  <si>
    <t xml:space="preserve">       “三西”农业建设专项补助</t>
  </si>
  <si>
    <t>2130550</t>
  </si>
  <si>
    <t>2130599</t>
  </si>
  <si>
    <t xml:space="preserve">      其他巩固脱贫攻坚成果衔接乡村振兴支出</t>
  </si>
  <si>
    <t>21307</t>
  </si>
  <si>
    <t xml:space="preserve">    农村综合改革</t>
  </si>
  <si>
    <t>2130701</t>
  </si>
  <si>
    <t xml:space="preserve">      对村级公益事业建设的补助</t>
  </si>
  <si>
    <t>2130704</t>
  </si>
  <si>
    <t xml:space="preserve">      国有农场办社会职能改革补助</t>
  </si>
  <si>
    <t>2130705</t>
  </si>
  <si>
    <t xml:space="preserve">      对村民委员会和村党支部的补助</t>
  </si>
  <si>
    <t>2130706</t>
  </si>
  <si>
    <t xml:space="preserve">      对村集体经济组织的补助</t>
  </si>
  <si>
    <t>2130707</t>
  </si>
  <si>
    <t xml:space="preserve">      农村综合改革示范试点补助</t>
  </si>
  <si>
    <t>2130799</t>
  </si>
  <si>
    <t xml:space="preserve">      其他农村综合改革支出</t>
  </si>
  <si>
    <t>21308</t>
  </si>
  <si>
    <t xml:space="preserve">    普惠金融发展支出</t>
  </si>
  <si>
    <t>2130801</t>
  </si>
  <si>
    <t xml:space="preserve">      支持农村金融机构</t>
  </si>
  <si>
    <t>2130803</t>
  </si>
  <si>
    <t xml:space="preserve">      农业保险保费补贴</t>
  </si>
  <si>
    <t>2130804</t>
  </si>
  <si>
    <t xml:space="preserve">      创业担保贷款贴息及奖补</t>
  </si>
  <si>
    <t>2130805</t>
  </si>
  <si>
    <t xml:space="preserve">      补充创业担保贷款基金</t>
  </si>
  <si>
    <t>2130899</t>
  </si>
  <si>
    <t xml:space="preserve">      其他普惠金融发展支出</t>
  </si>
  <si>
    <t>21309</t>
  </si>
  <si>
    <t xml:space="preserve">    目标价格补贴</t>
  </si>
  <si>
    <t>2130901</t>
  </si>
  <si>
    <t xml:space="preserve">      棉花目标价格补贴</t>
  </si>
  <si>
    <t>2130999</t>
  </si>
  <si>
    <t xml:space="preserve">      其他目标价格补贴</t>
  </si>
  <si>
    <t>21399</t>
  </si>
  <si>
    <t xml:space="preserve">    其他农林水支出</t>
  </si>
  <si>
    <t>2139901</t>
  </si>
  <si>
    <t xml:space="preserve">      化解其他公益性乡村债务支出</t>
  </si>
  <si>
    <t>2139999</t>
  </si>
  <si>
    <t xml:space="preserve">      其他农林水支出</t>
  </si>
  <si>
    <t>214</t>
  </si>
  <si>
    <t xml:space="preserve">  交通运输支出</t>
  </si>
  <si>
    <t>21401</t>
  </si>
  <si>
    <t xml:space="preserve">    公路水路运输</t>
  </si>
  <si>
    <t>2140101</t>
  </si>
  <si>
    <t>2140102</t>
  </si>
  <si>
    <t>2140103</t>
  </si>
  <si>
    <t>2140104</t>
  </si>
  <si>
    <t xml:space="preserve">      公路建设</t>
  </si>
  <si>
    <t>2140106</t>
  </si>
  <si>
    <t xml:space="preserve">      公路养护</t>
  </si>
  <si>
    <t>2140109</t>
  </si>
  <si>
    <t xml:space="preserve">      交通运输信息化建设</t>
  </si>
  <si>
    <t>2140110</t>
  </si>
  <si>
    <t xml:space="preserve">      公路和运输安全</t>
  </si>
  <si>
    <t>2140111</t>
  </si>
  <si>
    <t xml:space="preserve">      公路还贷专项</t>
  </si>
  <si>
    <t>2140112</t>
  </si>
  <si>
    <t xml:space="preserve">      公路运输管理</t>
  </si>
  <si>
    <t>2140114</t>
  </si>
  <si>
    <t xml:space="preserve">      公路和运输技术标准化建设</t>
  </si>
  <si>
    <t>2140122</t>
  </si>
  <si>
    <t xml:space="preserve">      港口设施</t>
  </si>
  <si>
    <t>2140123</t>
  </si>
  <si>
    <t xml:space="preserve">      航道维护</t>
  </si>
  <si>
    <t>2140127</t>
  </si>
  <si>
    <t xml:space="preserve">      船舶检验</t>
  </si>
  <si>
    <t>2140128</t>
  </si>
  <si>
    <t xml:space="preserve">      救助打捞</t>
  </si>
  <si>
    <t>2140129</t>
  </si>
  <si>
    <t xml:space="preserve">      内河运输</t>
  </si>
  <si>
    <t>2140130</t>
  </si>
  <si>
    <t xml:space="preserve">      远洋运输</t>
  </si>
  <si>
    <t>2140131</t>
  </si>
  <si>
    <t xml:space="preserve">      海事管理</t>
  </si>
  <si>
    <t>2140133</t>
  </si>
  <si>
    <t xml:space="preserve">      航标事业发展支出</t>
  </si>
  <si>
    <t>2140136</t>
  </si>
  <si>
    <t xml:space="preserve">      水路运输管理支出</t>
  </si>
  <si>
    <t>2140138</t>
  </si>
  <si>
    <t xml:space="preserve">      口岸建设</t>
  </si>
  <si>
    <t>2140199</t>
  </si>
  <si>
    <t xml:space="preserve">      其他公路水路运输支出</t>
  </si>
  <si>
    <t>21402</t>
  </si>
  <si>
    <t xml:space="preserve">    铁路运输</t>
  </si>
  <si>
    <t>2140201</t>
  </si>
  <si>
    <t>2140202</t>
  </si>
  <si>
    <t>2140203</t>
  </si>
  <si>
    <t>2140204</t>
  </si>
  <si>
    <t xml:space="preserve">      铁路路网建设</t>
  </si>
  <si>
    <t>2140205</t>
  </si>
  <si>
    <t xml:space="preserve">      铁路还贷专项</t>
  </si>
  <si>
    <t>2140206</t>
  </si>
  <si>
    <t xml:space="preserve">      铁路安全</t>
  </si>
  <si>
    <t>2140207</t>
  </si>
  <si>
    <t xml:space="preserve">      铁路专项运输</t>
  </si>
  <si>
    <t>2140208</t>
  </si>
  <si>
    <t xml:space="preserve">      行业监管</t>
  </si>
  <si>
    <t>2140299</t>
  </si>
  <si>
    <t xml:space="preserve">      其他铁路运输支出</t>
  </si>
  <si>
    <t>21403</t>
  </si>
  <si>
    <t xml:space="preserve">    民用航空运输</t>
  </si>
  <si>
    <t>2140301</t>
  </si>
  <si>
    <t>2140302</t>
  </si>
  <si>
    <t>2140303</t>
  </si>
  <si>
    <t>2140304</t>
  </si>
  <si>
    <t xml:space="preserve">      机场建设</t>
  </si>
  <si>
    <t>2140305</t>
  </si>
  <si>
    <t xml:space="preserve">      空管系统建设</t>
  </si>
  <si>
    <t>2140306</t>
  </si>
  <si>
    <t xml:space="preserve">      民航还贷专项支出</t>
  </si>
  <si>
    <t>2140307</t>
  </si>
  <si>
    <t xml:space="preserve">      民用航空安全</t>
  </si>
  <si>
    <t>2140308</t>
  </si>
  <si>
    <t xml:space="preserve">      民航专项运输</t>
  </si>
  <si>
    <t>2140399</t>
  </si>
  <si>
    <t xml:space="preserve">      其他民用航空运输支出</t>
  </si>
  <si>
    <t>21405</t>
  </si>
  <si>
    <t xml:space="preserve">    邮政业支出</t>
  </si>
  <si>
    <t>2140501</t>
  </si>
  <si>
    <t>2140502</t>
  </si>
  <si>
    <t>2140503</t>
  </si>
  <si>
    <t>2140504</t>
  </si>
  <si>
    <t>2140505</t>
  </si>
  <si>
    <t xml:space="preserve">      邮政普遍服务与特殊服务</t>
  </si>
  <si>
    <t>2140599</t>
  </si>
  <si>
    <t xml:space="preserve">      其他邮政业支出</t>
  </si>
  <si>
    <t>21406</t>
  </si>
  <si>
    <t xml:space="preserve">    车辆购置税支出</t>
  </si>
  <si>
    <t>2140601</t>
  </si>
  <si>
    <t xml:space="preserve">      车辆购置税用于公路等基础设施建设支出</t>
  </si>
  <si>
    <t>2140602</t>
  </si>
  <si>
    <t xml:space="preserve">      车辆购置税用于农村公路建设支出</t>
  </si>
  <si>
    <t>2140603</t>
  </si>
  <si>
    <t xml:space="preserve">      车辆购置税用于老旧汽车报废更新补贴</t>
  </si>
  <si>
    <t>2140699</t>
  </si>
  <si>
    <t xml:space="preserve">      车辆购置税其他支出</t>
  </si>
  <si>
    <t>21499</t>
  </si>
  <si>
    <t xml:space="preserve">    其他交通运输支出</t>
  </si>
  <si>
    <t>2149901</t>
  </si>
  <si>
    <t xml:space="preserve">      公共交通运营补助</t>
  </si>
  <si>
    <t>2149999</t>
  </si>
  <si>
    <t xml:space="preserve">      其他交通运输支出</t>
  </si>
  <si>
    <t>215</t>
  </si>
  <si>
    <t xml:space="preserve">  资源勘探工业信息等支出</t>
  </si>
  <si>
    <t>21501</t>
  </si>
  <si>
    <t xml:space="preserve">    资源勘探开发</t>
  </si>
  <si>
    <t>2150101</t>
  </si>
  <si>
    <t>2150102</t>
  </si>
  <si>
    <t>2150103</t>
  </si>
  <si>
    <t>2150104</t>
  </si>
  <si>
    <t xml:space="preserve">      煤炭勘探开采和洗选</t>
  </si>
  <si>
    <t>2150105</t>
  </si>
  <si>
    <t xml:space="preserve">      石油和天然气勘探开采</t>
  </si>
  <si>
    <t>2150106</t>
  </si>
  <si>
    <t xml:space="preserve">      黑色金属矿勘探和采选</t>
  </si>
  <si>
    <t>2150107</t>
  </si>
  <si>
    <t xml:space="preserve">      有色金属矿勘探和采选</t>
  </si>
  <si>
    <t>2150108</t>
  </si>
  <si>
    <t xml:space="preserve">      非金属矿勘探和采选</t>
  </si>
  <si>
    <t>2150199</t>
  </si>
  <si>
    <t xml:space="preserve">      其他资源勘探业支出</t>
  </si>
  <si>
    <t>21502</t>
  </si>
  <si>
    <t xml:space="preserve">    制造业</t>
  </si>
  <si>
    <t>2150201</t>
  </si>
  <si>
    <t>2150202</t>
  </si>
  <si>
    <t>2150203</t>
  </si>
  <si>
    <t>2150204</t>
  </si>
  <si>
    <t xml:space="preserve">      纺织业</t>
  </si>
  <si>
    <t>2150205</t>
  </si>
  <si>
    <t xml:space="preserve">      医药制造业</t>
  </si>
  <si>
    <t>2150206</t>
  </si>
  <si>
    <t xml:space="preserve">      非金属矿物制品业</t>
  </si>
  <si>
    <t>2150207</t>
  </si>
  <si>
    <t xml:space="preserve">      通信设备、计算机及其他电子设备制造业</t>
  </si>
  <si>
    <t>2150208</t>
  </si>
  <si>
    <t xml:space="preserve">      交通运输设备制造业</t>
  </si>
  <si>
    <t>2150209</t>
  </si>
  <si>
    <t xml:space="preserve">      电气机械及器材制造业</t>
  </si>
  <si>
    <t>2150210</t>
  </si>
  <si>
    <t xml:space="preserve">      工艺品及其他制造业</t>
  </si>
  <si>
    <t>2150212</t>
  </si>
  <si>
    <t xml:space="preserve">      石油加工、炼焦及核燃料加工业</t>
  </si>
  <si>
    <t>2150213</t>
  </si>
  <si>
    <t xml:space="preserve">      化学原料及化学制品制造业</t>
  </si>
  <si>
    <t>2150214</t>
  </si>
  <si>
    <t xml:space="preserve">      黑色金属冶炼及压延加工业</t>
  </si>
  <si>
    <t>2150215</t>
  </si>
  <si>
    <t xml:space="preserve">      有色金属冶炼及压延加工业</t>
  </si>
  <si>
    <t>2150299</t>
  </si>
  <si>
    <t xml:space="preserve">      其他制造业支出</t>
  </si>
  <si>
    <t>21503</t>
  </si>
  <si>
    <t xml:space="preserve">    建筑业</t>
  </si>
  <si>
    <t>2150301</t>
  </si>
  <si>
    <t>2150302</t>
  </si>
  <si>
    <t>2150303</t>
  </si>
  <si>
    <t>2150399</t>
  </si>
  <si>
    <t xml:space="preserve">      其他建筑业支出</t>
  </si>
  <si>
    <t>21505</t>
  </si>
  <si>
    <t xml:space="preserve">    工业和信息产业监管</t>
  </si>
  <si>
    <t>2150501</t>
  </si>
  <si>
    <t>2150502</t>
  </si>
  <si>
    <t>2150503</t>
  </si>
  <si>
    <t>2150505</t>
  </si>
  <si>
    <t xml:space="preserve">      战备应急</t>
  </si>
  <si>
    <t>2150507</t>
  </si>
  <si>
    <t xml:space="preserve">      专用通信</t>
  </si>
  <si>
    <t>2150508</t>
  </si>
  <si>
    <t xml:space="preserve">      无线电及信息通信监管</t>
  </si>
  <si>
    <t>2150516</t>
  </si>
  <si>
    <t xml:space="preserve">      工程建设及运行维护</t>
  </si>
  <si>
    <t>2150517</t>
  </si>
  <si>
    <t xml:space="preserve">      产业发展</t>
  </si>
  <si>
    <t>2150550</t>
  </si>
  <si>
    <t>2150599</t>
  </si>
  <si>
    <t xml:space="preserve">      其他工业和信息产业监管支出</t>
  </si>
  <si>
    <t>21507</t>
  </si>
  <si>
    <t xml:space="preserve">    国有资产监管</t>
  </si>
  <si>
    <t>2150701</t>
  </si>
  <si>
    <t>2150702</t>
  </si>
  <si>
    <t>2150703</t>
  </si>
  <si>
    <t>2150704</t>
  </si>
  <si>
    <t xml:space="preserve">      国有企业监事会专项</t>
  </si>
  <si>
    <t>2150705</t>
  </si>
  <si>
    <t xml:space="preserve">      中央企业专项管理</t>
  </si>
  <si>
    <t>2150799</t>
  </si>
  <si>
    <t xml:space="preserve">      其他国有资产监管支出</t>
  </si>
  <si>
    <t>21508</t>
  </si>
  <si>
    <t xml:space="preserve">    支持中小企业发展和管理支出</t>
  </si>
  <si>
    <t>2150801</t>
  </si>
  <si>
    <t>2150802</t>
  </si>
  <si>
    <t>2150803</t>
  </si>
  <si>
    <t>2150804</t>
  </si>
  <si>
    <t xml:space="preserve">      科技型中小企业技术创新基金</t>
  </si>
  <si>
    <t>2150805</t>
  </si>
  <si>
    <t xml:space="preserve">      中小企业发展专项</t>
  </si>
  <si>
    <t>2150806</t>
  </si>
  <si>
    <t xml:space="preserve">      减免房租补贴</t>
  </si>
  <si>
    <t>2150899</t>
  </si>
  <si>
    <t xml:space="preserve">      其他支持中小企业发展和管理支出</t>
  </si>
  <si>
    <t>21599</t>
  </si>
  <si>
    <t xml:space="preserve">    其他资源勘探工业信息等支出</t>
  </si>
  <si>
    <t>2159901</t>
  </si>
  <si>
    <t xml:space="preserve">      黄金事务</t>
  </si>
  <si>
    <t>2159904</t>
  </si>
  <si>
    <t xml:space="preserve">      技术改造支出</t>
  </si>
  <si>
    <t>2159905</t>
  </si>
  <si>
    <t xml:space="preserve">      中药材扶持资金支出</t>
  </si>
  <si>
    <t>2159906</t>
  </si>
  <si>
    <t xml:space="preserve">      重点产业振兴和技术改造项目贷款贴息</t>
  </si>
  <si>
    <t>2159999</t>
  </si>
  <si>
    <t xml:space="preserve">      其他资源勘探工业信息等支出</t>
  </si>
  <si>
    <t>216</t>
  </si>
  <si>
    <t xml:space="preserve">  商业服务业等支出</t>
  </si>
  <si>
    <t>21602</t>
  </si>
  <si>
    <t xml:space="preserve">    商业流通事务</t>
  </si>
  <si>
    <t>2160201</t>
  </si>
  <si>
    <t>2160202</t>
  </si>
  <si>
    <t>2160203</t>
  </si>
  <si>
    <t>2160216</t>
  </si>
  <si>
    <t xml:space="preserve">      食品流通安全补贴</t>
  </si>
  <si>
    <t>2160217</t>
  </si>
  <si>
    <t xml:space="preserve">      市场监测及信息管理</t>
  </si>
  <si>
    <t>2160218</t>
  </si>
  <si>
    <t xml:space="preserve">      民贸企业补贴</t>
  </si>
  <si>
    <t>2160219</t>
  </si>
  <si>
    <t xml:space="preserve">      民贸民品贷款贴息</t>
  </si>
  <si>
    <t>2160250</t>
  </si>
  <si>
    <t>2160299</t>
  </si>
  <si>
    <t xml:space="preserve">      其他商业流通事务支出</t>
  </si>
  <si>
    <t>21606</t>
  </si>
  <si>
    <t xml:space="preserve">    涉外发展服务支出</t>
  </si>
  <si>
    <t>2160601</t>
  </si>
  <si>
    <t>2160602</t>
  </si>
  <si>
    <t>2160603</t>
  </si>
  <si>
    <t>2160607</t>
  </si>
  <si>
    <t xml:space="preserve">      外商投资环境建设补助资金</t>
  </si>
  <si>
    <t>2160699</t>
  </si>
  <si>
    <t xml:space="preserve">      其他涉外发展服务支出</t>
  </si>
  <si>
    <t>21699</t>
  </si>
  <si>
    <t xml:space="preserve">    其他商业服务业等支出</t>
  </si>
  <si>
    <t>2169901</t>
  </si>
  <si>
    <t xml:space="preserve">      服务业基础设施建设</t>
  </si>
  <si>
    <t>2169999</t>
  </si>
  <si>
    <t xml:space="preserve">      其他商业服务业等支出</t>
  </si>
  <si>
    <t>217</t>
  </si>
  <si>
    <t xml:space="preserve">  金融支出</t>
  </si>
  <si>
    <t>21701</t>
  </si>
  <si>
    <t xml:space="preserve">    金融部门行政支出</t>
  </si>
  <si>
    <t>2170101</t>
  </si>
  <si>
    <t>2170102</t>
  </si>
  <si>
    <t>2170103</t>
  </si>
  <si>
    <t>2170104</t>
  </si>
  <si>
    <t xml:space="preserve">      安全防卫</t>
  </si>
  <si>
    <t>2170150</t>
  </si>
  <si>
    <t>2170199</t>
  </si>
  <si>
    <t xml:space="preserve">      金融部门其他行政支出</t>
  </si>
  <si>
    <t>21702</t>
  </si>
  <si>
    <t xml:space="preserve">    金融部门监管支出</t>
  </si>
  <si>
    <t>2170201</t>
  </si>
  <si>
    <t xml:space="preserve">      货币发行</t>
  </si>
  <si>
    <t>2170202</t>
  </si>
  <si>
    <t xml:space="preserve">      金融服务</t>
  </si>
  <si>
    <t>2170203</t>
  </si>
  <si>
    <t xml:space="preserve">      反假币</t>
  </si>
  <si>
    <t>2170204</t>
  </si>
  <si>
    <t xml:space="preserve">      重点金融机构监管</t>
  </si>
  <si>
    <t>2170205</t>
  </si>
  <si>
    <t xml:space="preserve">      金融稽查与案件处理</t>
  </si>
  <si>
    <t>2170206</t>
  </si>
  <si>
    <t xml:space="preserve">      金融行业电子化建设</t>
  </si>
  <si>
    <t>2170207</t>
  </si>
  <si>
    <t xml:space="preserve">      从业人员资格考试</t>
  </si>
  <si>
    <t>2170208</t>
  </si>
  <si>
    <t xml:space="preserve">      反洗钱</t>
  </si>
  <si>
    <t>2170299</t>
  </si>
  <si>
    <t xml:space="preserve">      金融部门其他监管支出</t>
  </si>
  <si>
    <t>21703</t>
  </si>
  <si>
    <t xml:space="preserve">    金融发展支出</t>
  </si>
  <si>
    <t>2170301</t>
  </si>
  <si>
    <t xml:space="preserve">      政策性银行亏损补贴</t>
  </si>
  <si>
    <t>2170302</t>
  </si>
  <si>
    <t xml:space="preserve">      利息费用补贴支出</t>
  </si>
  <si>
    <t>2170303</t>
  </si>
  <si>
    <t xml:space="preserve">      补充资本金</t>
  </si>
  <si>
    <t>2170304</t>
  </si>
  <si>
    <t xml:space="preserve">      风险基金补助</t>
  </si>
  <si>
    <t>2170399</t>
  </si>
  <si>
    <t xml:space="preserve">      其他金融发展支出</t>
  </si>
  <si>
    <t>21704</t>
  </si>
  <si>
    <t xml:space="preserve">    金融调控支出</t>
  </si>
  <si>
    <t>2170401</t>
  </si>
  <si>
    <t xml:space="preserve">      中央银行亏损补贴</t>
  </si>
  <si>
    <t>2170499</t>
  </si>
  <si>
    <t xml:space="preserve">      其他金融调控支出</t>
  </si>
  <si>
    <t>21799</t>
  </si>
  <si>
    <t xml:space="preserve">    其他金融支出</t>
  </si>
  <si>
    <t>2179902</t>
  </si>
  <si>
    <t xml:space="preserve">      重点企业贷款贴息</t>
  </si>
  <si>
    <t>2179999</t>
  </si>
  <si>
    <t xml:space="preserve">      其他金融支出</t>
  </si>
  <si>
    <t>219</t>
  </si>
  <si>
    <t xml:space="preserve">  援助其他地区支出</t>
  </si>
  <si>
    <t>21901</t>
  </si>
  <si>
    <t xml:space="preserve">    一般公共服务</t>
  </si>
  <si>
    <t>21902</t>
  </si>
  <si>
    <t xml:space="preserve">    教育</t>
  </si>
  <si>
    <t>21903</t>
  </si>
  <si>
    <t xml:space="preserve">    文化旅游体育与传媒</t>
  </si>
  <si>
    <t>21904</t>
  </si>
  <si>
    <t xml:space="preserve">    卫生健康</t>
  </si>
  <si>
    <t>21905</t>
  </si>
  <si>
    <t xml:space="preserve">    节能环保</t>
  </si>
  <si>
    <t>21906</t>
  </si>
  <si>
    <t>21907</t>
  </si>
  <si>
    <t xml:space="preserve">    交通运输</t>
  </si>
  <si>
    <t>21908</t>
  </si>
  <si>
    <t xml:space="preserve">    住房保障</t>
  </si>
  <si>
    <t>21999</t>
  </si>
  <si>
    <t xml:space="preserve">    其他支出</t>
  </si>
  <si>
    <t>220</t>
  </si>
  <si>
    <t xml:space="preserve">  自然资源海洋气象等支出</t>
  </si>
  <si>
    <t>22001</t>
  </si>
  <si>
    <t xml:space="preserve">    自然资源事务</t>
  </si>
  <si>
    <t>2200101</t>
  </si>
  <si>
    <t>2200102</t>
  </si>
  <si>
    <t>2200103</t>
  </si>
  <si>
    <t>2200104</t>
  </si>
  <si>
    <t xml:space="preserve">      自然资源规划及管理</t>
  </si>
  <si>
    <t>2200106</t>
  </si>
  <si>
    <t xml:space="preserve">      自然资源利用与保护</t>
  </si>
  <si>
    <t>2200107</t>
  </si>
  <si>
    <t xml:space="preserve">      自然资源社会公益服务</t>
  </si>
  <si>
    <t>2200108</t>
  </si>
  <si>
    <t xml:space="preserve">      自然资源行业业务管理</t>
  </si>
  <si>
    <t>2200109</t>
  </si>
  <si>
    <t xml:space="preserve">      自然资源调查与确权登记</t>
  </si>
  <si>
    <t>2200112</t>
  </si>
  <si>
    <t xml:space="preserve">      土地资源储备支出</t>
  </si>
  <si>
    <t>2200113</t>
  </si>
  <si>
    <t xml:space="preserve">      地质矿产资源与环境调查</t>
  </si>
  <si>
    <t>2200114</t>
  </si>
  <si>
    <t xml:space="preserve">      地质勘查与矿产资源管理</t>
  </si>
  <si>
    <t>2200115</t>
  </si>
  <si>
    <t xml:space="preserve">      地质转产项目财政贴息</t>
  </si>
  <si>
    <t>2200116</t>
  </si>
  <si>
    <t xml:space="preserve">      国外风险勘查</t>
  </si>
  <si>
    <t>2200119</t>
  </si>
  <si>
    <t xml:space="preserve">      地质勘查基金（周转金）支出</t>
  </si>
  <si>
    <t>2200120</t>
  </si>
  <si>
    <t xml:space="preserve">      海域与海岛管理</t>
  </si>
  <si>
    <t>2200121</t>
  </si>
  <si>
    <t xml:space="preserve">      自然资源国际合作与海洋权益维护</t>
  </si>
  <si>
    <t>2200122</t>
  </si>
  <si>
    <t xml:space="preserve">      自然资源卫星</t>
  </si>
  <si>
    <t>2200123</t>
  </si>
  <si>
    <t xml:space="preserve">      极地考察</t>
  </si>
  <si>
    <t>2200124</t>
  </si>
  <si>
    <t xml:space="preserve">      深海调查与资源开发</t>
  </si>
  <si>
    <t>2200125</t>
  </si>
  <si>
    <t xml:space="preserve">      海港航标维护</t>
  </si>
  <si>
    <t>2200126</t>
  </si>
  <si>
    <t xml:space="preserve">      海水淡化</t>
  </si>
  <si>
    <t>2200127</t>
  </si>
  <si>
    <t xml:space="preserve">      无居民海岛使用金支出</t>
  </si>
  <si>
    <t>2200128</t>
  </si>
  <si>
    <t xml:space="preserve">      海洋战略规划与预警监测</t>
  </si>
  <si>
    <t>2200129</t>
  </si>
  <si>
    <t xml:space="preserve">      基础测绘与地理信息监管</t>
  </si>
  <si>
    <t>2200150</t>
  </si>
  <si>
    <t>2200199</t>
  </si>
  <si>
    <t xml:space="preserve">      其他自然资源事务支出</t>
  </si>
  <si>
    <t>22005</t>
  </si>
  <si>
    <t xml:space="preserve">    气象事务</t>
  </si>
  <si>
    <t>2200501</t>
  </si>
  <si>
    <t>2200502</t>
  </si>
  <si>
    <t>2200503</t>
  </si>
  <si>
    <t>2200504</t>
  </si>
  <si>
    <t xml:space="preserve">      气象事业机构</t>
  </si>
  <si>
    <t>2200506</t>
  </si>
  <si>
    <t xml:space="preserve">      气象探测</t>
  </si>
  <si>
    <t>2200507</t>
  </si>
  <si>
    <t xml:space="preserve">      气象信息传输及管理</t>
  </si>
  <si>
    <t>2200508</t>
  </si>
  <si>
    <t xml:space="preserve">      气象预报预测</t>
  </si>
  <si>
    <t>2200509</t>
  </si>
  <si>
    <t xml:space="preserve">      气象服务</t>
  </si>
  <si>
    <t>2200510</t>
  </si>
  <si>
    <t xml:space="preserve">      气象装备保障维护</t>
  </si>
  <si>
    <t>2200511</t>
  </si>
  <si>
    <t xml:space="preserve">      气象基础设施建设与维修</t>
  </si>
  <si>
    <t>2200512</t>
  </si>
  <si>
    <t xml:space="preserve">      气象卫星</t>
  </si>
  <si>
    <t>2200513</t>
  </si>
  <si>
    <t xml:space="preserve">      气象法规与标准</t>
  </si>
  <si>
    <t>2200514</t>
  </si>
  <si>
    <t xml:space="preserve">      气象资金审计稽查</t>
  </si>
  <si>
    <t>2200599</t>
  </si>
  <si>
    <t xml:space="preserve">      其他气象事务支出</t>
  </si>
  <si>
    <t>22099</t>
  </si>
  <si>
    <t xml:space="preserve">    其他自然资源海洋气象等支出</t>
  </si>
  <si>
    <t>2209999</t>
  </si>
  <si>
    <t xml:space="preserve">      其他自然资源海洋气象等支出</t>
  </si>
  <si>
    <t>221</t>
  </si>
  <si>
    <t xml:space="preserve">  住房保障支出</t>
  </si>
  <si>
    <t>22101</t>
  </si>
  <si>
    <t xml:space="preserve">    保障性安居工程支出</t>
  </si>
  <si>
    <t>2210101</t>
  </si>
  <si>
    <t xml:space="preserve">      廉租住房</t>
  </si>
  <si>
    <t>2210102</t>
  </si>
  <si>
    <t xml:space="preserve">      沉陷区治理</t>
  </si>
  <si>
    <t>2210103</t>
  </si>
  <si>
    <t xml:space="preserve">      棚户区改造</t>
  </si>
  <si>
    <t>2210104</t>
  </si>
  <si>
    <t xml:space="preserve">      少数民族地区游牧民定居工程</t>
  </si>
  <si>
    <t>2210105</t>
  </si>
  <si>
    <t xml:space="preserve">      农村危房改造</t>
  </si>
  <si>
    <t>2210106</t>
  </si>
  <si>
    <t xml:space="preserve">      公共租赁住房</t>
  </si>
  <si>
    <t>2210107</t>
  </si>
  <si>
    <t xml:space="preserve">      保障性住房租金补贴</t>
  </si>
  <si>
    <t>2210108</t>
  </si>
  <si>
    <t xml:space="preserve">      老旧小区改造</t>
  </si>
  <si>
    <t>2210109</t>
  </si>
  <si>
    <t xml:space="preserve">      住房租赁市场发展</t>
  </si>
  <si>
    <t>2210110</t>
  </si>
  <si>
    <t xml:space="preserve">      保障性租赁住房</t>
  </si>
  <si>
    <t>2210199</t>
  </si>
  <si>
    <t xml:space="preserve">      其他保障性安居工程支出</t>
  </si>
  <si>
    <t>22102</t>
  </si>
  <si>
    <t xml:space="preserve">    住房改革支出</t>
  </si>
  <si>
    <t>2210201</t>
  </si>
  <si>
    <t xml:space="preserve">      住房公积金</t>
  </si>
  <si>
    <t>2210202</t>
  </si>
  <si>
    <t xml:space="preserve">      提租补贴</t>
  </si>
  <si>
    <t>2210203</t>
  </si>
  <si>
    <t xml:space="preserve">      购房补贴</t>
  </si>
  <si>
    <t>22103</t>
  </si>
  <si>
    <t xml:space="preserve">    城乡社区住宅</t>
  </si>
  <si>
    <t>2210301</t>
  </si>
  <si>
    <t xml:space="preserve">      公有住房建设和维修改造支出</t>
  </si>
  <si>
    <t>2210302</t>
  </si>
  <si>
    <t xml:space="preserve">      住房公积金管理</t>
  </si>
  <si>
    <t>2210399</t>
  </si>
  <si>
    <t xml:space="preserve">      其他城乡社区住宅支出</t>
  </si>
  <si>
    <t>222</t>
  </si>
  <si>
    <t xml:space="preserve">  粮油物资储备支出</t>
  </si>
  <si>
    <t>22201</t>
  </si>
  <si>
    <t xml:space="preserve">    粮油物资事务</t>
  </si>
  <si>
    <t>2220101</t>
  </si>
  <si>
    <t>2220102</t>
  </si>
  <si>
    <t>2220103</t>
  </si>
  <si>
    <t>2220104</t>
  </si>
  <si>
    <t xml:space="preserve">      财务与审计支出</t>
  </si>
  <si>
    <t>2220105</t>
  </si>
  <si>
    <t xml:space="preserve">      信息统计</t>
  </si>
  <si>
    <t>2220106</t>
  </si>
  <si>
    <t xml:space="preserve">      专项业务活动</t>
  </si>
  <si>
    <t>2220107</t>
  </si>
  <si>
    <t xml:space="preserve">      国家粮油差价补贴</t>
  </si>
  <si>
    <t>2220112</t>
  </si>
  <si>
    <t xml:space="preserve">      粮食财务挂账利息补贴</t>
  </si>
  <si>
    <t>2220113</t>
  </si>
  <si>
    <t xml:space="preserve">      粮食财务挂账消化款</t>
  </si>
  <si>
    <t>2220114</t>
  </si>
  <si>
    <t xml:space="preserve">      处理陈化粮补贴</t>
  </si>
  <si>
    <t>2220115</t>
  </si>
  <si>
    <t xml:space="preserve">      粮食风险基金</t>
  </si>
  <si>
    <t>2220118</t>
  </si>
  <si>
    <t xml:space="preserve">      粮油市场调控专项资金</t>
  </si>
  <si>
    <t>2220119</t>
  </si>
  <si>
    <t xml:space="preserve">      设施建设</t>
  </si>
  <si>
    <t>2220120</t>
  </si>
  <si>
    <t xml:space="preserve">      设施安全</t>
  </si>
  <si>
    <t>2220121</t>
  </si>
  <si>
    <t xml:space="preserve">      物资保管保养</t>
  </si>
  <si>
    <t>2220150</t>
  </si>
  <si>
    <t>2220199</t>
  </si>
  <si>
    <t xml:space="preserve">      其他粮油物资事务支出</t>
  </si>
  <si>
    <t>22203</t>
  </si>
  <si>
    <t xml:space="preserve">    能源储备</t>
  </si>
  <si>
    <t>2220301</t>
  </si>
  <si>
    <t xml:space="preserve">      石油储备</t>
  </si>
  <si>
    <t>2220303</t>
  </si>
  <si>
    <t xml:space="preserve">      天然铀储备</t>
  </si>
  <si>
    <t>2220304</t>
  </si>
  <si>
    <t xml:space="preserve">      煤炭储备</t>
  </si>
  <si>
    <t>2220305</t>
  </si>
  <si>
    <t xml:space="preserve">      成品油储备</t>
  </si>
  <si>
    <t>2220399</t>
  </si>
  <si>
    <t xml:space="preserve">      其他能源储备支出</t>
  </si>
  <si>
    <t>22204</t>
  </si>
  <si>
    <t xml:space="preserve">    粮油储备</t>
  </si>
  <si>
    <t>2220401</t>
  </si>
  <si>
    <t xml:space="preserve">      储备粮油补贴</t>
  </si>
  <si>
    <t>2220402</t>
  </si>
  <si>
    <t xml:space="preserve">      储备粮油差价补贴</t>
  </si>
  <si>
    <t>2220403</t>
  </si>
  <si>
    <t xml:space="preserve">      储备粮（油）库建设</t>
  </si>
  <si>
    <t>2220404</t>
  </si>
  <si>
    <t xml:space="preserve">      最低收购价政策支出</t>
  </si>
  <si>
    <t>2220499</t>
  </si>
  <si>
    <t xml:space="preserve">      其他粮油储备支出</t>
  </si>
  <si>
    <t>22205</t>
  </si>
  <si>
    <t xml:space="preserve">    重要商品储备</t>
  </si>
  <si>
    <t>2220501</t>
  </si>
  <si>
    <t xml:space="preserve">      棉花储备</t>
  </si>
  <si>
    <t>2220502</t>
  </si>
  <si>
    <t xml:space="preserve">      食糖储备</t>
  </si>
  <si>
    <t>2220503</t>
  </si>
  <si>
    <t xml:space="preserve">      肉类储备</t>
  </si>
  <si>
    <t>2220504</t>
  </si>
  <si>
    <t xml:space="preserve">      化肥储备</t>
  </si>
  <si>
    <t>2220505</t>
  </si>
  <si>
    <t xml:space="preserve">      农药储备</t>
  </si>
  <si>
    <t>2220506</t>
  </si>
  <si>
    <t xml:space="preserve">      边销茶储备</t>
  </si>
  <si>
    <t>2220507</t>
  </si>
  <si>
    <t xml:space="preserve">      羊毛储备</t>
  </si>
  <si>
    <t>2220508</t>
  </si>
  <si>
    <t xml:space="preserve">      医药储备</t>
  </si>
  <si>
    <t>2220509</t>
  </si>
  <si>
    <t xml:space="preserve">      食盐储备</t>
  </si>
  <si>
    <t>2220510</t>
  </si>
  <si>
    <t xml:space="preserve">      战略物资储备</t>
  </si>
  <si>
    <t>2220511</t>
  </si>
  <si>
    <t xml:space="preserve">      应急物资储备</t>
  </si>
  <si>
    <t>2220599</t>
  </si>
  <si>
    <t xml:space="preserve">      其他重要商品储备支出</t>
  </si>
  <si>
    <t>224</t>
  </si>
  <si>
    <t xml:space="preserve">  灾害防治及应急管理支出</t>
  </si>
  <si>
    <t>22401</t>
  </si>
  <si>
    <t xml:space="preserve">    应急管理事务</t>
  </si>
  <si>
    <t>2240101</t>
  </si>
  <si>
    <t>2240102</t>
  </si>
  <si>
    <t>2240103</t>
  </si>
  <si>
    <t>2240104</t>
  </si>
  <si>
    <t xml:space="preserve">      灾害风险防治</t>
  </si>
  <si>
    <t>2240105</t>
  </si>
  <si>
    <t xml:space="preserve">      国务院安委会专项</t>
  </si>
  <si>
    <t>2240106</t>
  </si>
  <si>
    <t xml:space="preserve">      安全监管</t>
  </si>
  <si>
    <t>2240108</t>
  </si>
  <si>
    <t xml:space="preserve">      应急救援</t>
  </si>
  <si>
    <t>2240109</t>
  </si>
  <si>
    <t xml:space="preserve">      应急管理</t>
  </si>
  <si>
    <t>2240150</t>
  </si>
  <si>
    <t>2240199</t>
  </si>
  <si>
    <t xml:space="preserve">      其他应急管理支出</t>
  </si>
  <si>
    <t>22402</t>
  </si>
  <si>
    <t xml:space="preserve">    消防救援事务</t>
  </si>
  <si>
    <t>2240201</t>
  </si>
  <si>
    <t>2240202</t>
  </si>
  <si>
    <t>2240203</t>
  </si>
  <si>
    <t>2240204</t>
  </si>
  <si>
    <t xml:space="preserve">      消防应急救援</t>
  </si>
  <si>
    <t>2240250</t>
  </si>
  <si>
    <t>2240299</t>
  </si>
  <si>
    <t xml:space="preserve">      其他消防救援事务支出</t>
  </si>
  <si>
    <t>22404</t>
  </si>
  <si>
    <t xml:space="preserve">    矿山安全</t>
  </si>
  <si>
    <t>2240401</t>
  </si>
  <si>
    <t>2240402</t>
  </si>
  <si>
    <t>2240403</t>
  </si>
  <si>
    <t>2240404</t>
  </si>
  <si>
    <t xml:space="preserve">      矿山安全监察事务</t>
  </si>
  <si>
    <t>2240405</t>
  </si>
  <si>
    <t xml:space="preserve">      矿山应急救援事务</t>
  </si>
  <si>
    <t>2240450</t>
  </si>
  <si>
    <t>2240499</t>
  </si>
  <si>
    <t xml:space="preserve">      其他矿山安全支出</t>
  </si>
  <si>
    <t>22405</t>
  </si>
  <si>
    <t xml:space="preserve">    地震事务</t>
  </si>
  <si>
    <t>2240501</t>
  </si>
  <si>
    <t>2240502</t>
  </si>
  <si>
    <t>2240503</t>
  </si>
  <si>
    <t>2240504</t>
  </si>
  <si>
    <t xml:space="preserve">      地震监测</t>
  </si>
  <si>
    <t>2240505</t>
  </si>
  <si>
    <t xml:space="preserve">      地震预测预报</t>
  </si>
  <si>
    <t>2240506</t>
  </si>
  <si>
    <t xml:space="preserve">      地震灾害预防</t>
  </si>
  <si>
    <t>2240507</t>
  </si>
  <si>
    <t xml:space="preserve">      地震应急救援</t>
  </si>
  <si>
    <t>2240508</t>
  </si>
  <si>
    <t xml:space="preserve">      地震环境探察</t>
  </si>
  <si>
    <t>2240509</t>
  </si>
  <si>
    <t xml:space="preserve">      防震减灾信息管理</t>
  </si>
  <si>
    <t>2240510</t>
  </si>
  <si>
    <t xml:space="preserve">      防震减灾基础管理</t>
  </si>
  <si>
    <t>2240550</t>
  </si>
  <si>
    <t xml:space="preserve">      地震事业机构</t>
  </si>
  <si>
    <t>2240599</t>
  </si>
  <si>
    <t xml:space="preserve">      其他地震事务支出</t>
  </si>
  <si>
    <t>22406</t>
  </si>
  <si>
    <t xml:space="preserve">    自然灾害防治</t>
  </si>
  <si>
    <t>2240601</t>
  </si>
  <si>
    <t xml:space="preserve">      地质灾害防治</t>
  </si>
  <si>
    <t>2240602</t>
  </si>
  <si>
    <t xml:space="preserve">      森林草原防灾减灾</t>
  </si>
  <si>
    <t>2240699</t>
  </si>
  <si>
    <t xml:space="preserve">      其他自然灾害防治支出</t>
  </si>
  <si>
    <t>22407</t>
  </si>
  <si>
    <t xml:space="preserve">    自然灾害救灾及恢复重建支出</t>
  </si>
  <si>
    <t>2240703</t>
  </si>
  <si>
    <t xml:space="preserve">      自然灾害救灾补助</t>
  </si>
  <si>
    <t>2240704</t>
  </si>
  <si>
    <t xml:space="preserve">      自然灾害灾后重建补助</t>
  </si>
  <si>
    <t>2240799</t>
  </si>
  <si>
    <t xml:space="preserve">      其他自然灾害救灾及恢复重建支出</t>
  </si>
  <si>
    <t>22499</t>
  </si>
  <si>
    <t xml:space="preserve">    其他灾害防治及应急管理支出</t>
  </si>
  <si>
    <t>2249999</t>
  </si>
  <si>
    <t xml:space="preserve">      其他灾害防治及应急管理支出</t>
  </si>
  <si>
    <t>227</t>
  </si>
  <si>
    <t xml:space="preserve">  预备费</t>
  </si>
  <si>
    <t>229</t>
  </si>
  <si>
    <t xml:space="preserve">  其他支出</t>
  </si>
  <si>
    <t>22902</t>
  </si>
  <si>
    <t xml:space="preserve">    年初预留</t>
  </si>
  <si>
    <t>22999</t>
  </si>
  <si>
    <t>232</t>
  </si>
  <si>
    <t xml:space="preserve">  债务付息支出</t>
  </si>
  <si>
    <t>23203</t>
  </si>
  <si>
    <t xml:space="preserve">    地方政府一般债务付息支出</t>
  </si>
  <si>
    <t>2320301</t>
  </si>
  <si>
    <t xml:space="preserve">      地方政府一般债券付息支出</t>
  </si>
  <si>
    <t>2320302</t>
  </si>
  <si>
    <t xml:space="preserve">      地方政府向外国政府借款付息支出</t>
  </si>
  <si>
    <t>2320303</t>
  </si>
  <si>
    <t xml:space="preserve">      地方政府向国际组织借款付息支出</t>
  </si>
  <si>
    <t>2320399</t>
  </si>
  <si>
    <t xml:space="preserve">      地方政府其他一般债务付息支出</t>
  </si>
  <si>
    <t>233</t>
  </si>
  <si>
    <t xml:space="preserve">  债务发行费用支出</t>
  </si>
  <si>
    <t>23303</t>
  </si>
  <si>
    <t xml:space="preserve">    地方政府一般债务发行费用支出</t>
  </si>
  <si>
    <t>支出总计</t>
  </si>
  <si>
    <t>科目编码</t>
  </si>
  <si>
    <t>科目名称</t>
  </si>
  <si>
    <t>基本支出</t>
  </si>
  <si>
    <t>一般公共服务支出</t>
  </si>
  <si>
    <t>人大事务</t>
  </si>
  <si>
    <t>行政运行</t>
  </si>
  <si>
    <t>事业运行</t>
  </si>
  <si>
    <t>政协事务</t>
  </si>
  <si>
    <t>政府办公厅（室）及相关机构事务</t>
  </si>
  <si>
    <t>发展与改革事务</t>
  </si>
  <si>
    <t>统计信息事务</t>
  </si>
  <si>
    <t>财政事务</t>
  </si>
  <si>
    <t>审计事务</t>
  </si>
  <si>
    <t>纪检监察事务</t>
  </si>
  <si>
    <t>商贸事务</t>
  </si>
  <si>
    <t>招商引资</t>
  </si>
  <si>
    <t>档案事务</t>
  </si>
  <si>
    <t>群众团体事务</t>
  </si>
  <si>
    <t>党委办公厅（室）及相关机构事务</t>
  </si>
  <si>
    <t>组织事务</t>
  </si>
  <si>
    <t>宣传事务</t>
  </si>
  <si>
    <t>统战事务</t>
  </si>
  <si>
    <t>宗教事务</t>
  </si>
  <si>
    <t>市场监督管理事务</t>
  </si>
  <si>
    <t>市场秩序执法</t>
  </si>
  <si>
    <t>20140</t>
  </si>
  <si>
    <t>信访事务</t>
  </si>
  <si>
    <t>2014004</t>
  </si>
  <si>
    <t>信访业务</t>
  </si>
  <si>
    <t>其他一般公共服务支出</t>
  </si>
  <si>
    <t>国防支出</t>
  </si>
  <si>
    <t>国防动员</t>
  </si>
  <si>
    <t>民兵</t>
  </si>
  <si>
    <t>公共安全支出</t>
  </si>
  <si>
    <t>公安</t>
  </si>
  <si>
    <t>司法</t>
  </si>
  <si>
    <t>公共法律服务</t>
  </si>
  <si>
    <t>教育支出</t>
  </si>
  <si>
    <t>教育管理事务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</si>
  <si>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</si>
  <si>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</si>
  <si>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</si>
  <si>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</si>
  <si>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</si>
  <si>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</si>
  <si>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</si>
  <si>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初等职业教育</t>
  </si>
  <si>
    <t>中等职业教育</t>
  </si>
  <si>
    <t>技校教育</t>
  </si>
  <si>
    <t>其他职业教育支出</t>
  </si>
  <si>
    <t>成人教育</t>
  </si>
  <si>
    <t>其他成人教育支出</t>
  </si>
  <si>
    <t>广播电视教育</t>
  </si>
  <si>
    <t>其他广播电视教育支出</t>
  </si>
  <si>
    <t>特殊教育</t>
  </si>
  <si>
    <t>特殊学校教育</t>
  </si>
  <si>
    <t>进修及培训</t>
  </si>
  <si>
    <t>教师进修</t>
  </si>
  <si>
    <t>干部教育</t>
  </si>
  <si>
    <t>其他教育支出</t>
  </si>
  <si>
    <t>科学技术支出</t>
  </si>
  <si>
    <t>科学技术管理事务</t>
  </si>
  <si>
    <t>科学技术普及</t>
  </si>
  <si>
    <t>机构运行</t>
  </si>
  <si>
    <t>文化旅游体育与传媒支出</t>
  </si>
  <si>
    <t>文化和旅游</t>
  </si>
  <si>
    <t>图书馆</t>
  </si>
  <si>
    <t>文化展示及纪念机构</t>
  </si>
  <si>
    <t>群众文化</t>
  </si>
  <si>
    <t>文化和旅游市场管理</t>
  </si>
  <si>
    <t>其他文化和旅游支出</t>
  </si>
  <si>
    <t>文物</t>
  </si>
  <si>
    <t>博物馆</t>
  </si>
  <si>
    <t>体育</t>
  </si>
  <si>
    <t>体育场馆</t>
  </si>
  <si>
    <t>广播电视</t>
  </si>
  <si>
    <t>社会保障和就业支出</t>
  </si>
  <si>
    <t>人力资源和社会保障管理事务</t>
  </si>
  <si>
    <t>劳动保障监察</t>
  </si>
  <si>
    <t>就业管理事务</t>
  </si>
  <si>
    <t>社会保险业务管理事务</t>
  </si>
  <si>
    <t>社会保险经办机构</t>
  </si>
  <si>
    <t>民政管理事务</t>
  </si>
  <si>
    <t>行政事业单位养老支出</t>
  </si>
  <si>
    <t>行政单位离退休</t>
  </si>
  <si>
    <t>事业单位离退休</t>
  </si>
  <si>
    <t>机关事业单位基本养老保险缴费支出</t>
  </si>
  <si>
    <t>对机关事业单位基本养老保险基金的补助</t>
  </si>
  <si>
    <t>抚恤</t>
  </si>
  <si>
    <t>伤残抚恤</t>
  </si>
  <si>
    <t>义务兵优待</t>
  </si>
  <si>
    <t>退役安置</t>
  </si>
  <si>
    <t>军队移交政府的离退休人员安置</t>
  </si>
  <si>
    <t>军队移交政府离退休干部管理机构</t>
  </si>
  <si>
    <t>军队转业干部安置</t>
  </si>
  <si>
    <t>社会福利</t>
  </si>
  <si>
    <t>殡葬</t>
  </si>
  <si>
    <t>残疾人事业</t>
  </si>
  <si>
    <t>残疾人康复</t>
  </si>
  <si>
    <t>残疾人生活和护理补贴</t>
  </si>
  <si>
    <t>最低生活保障</t>
  </si>
  <si>
    <t>农村最低生活保障金支出</t>
  </si>
  <si>
    <t>特困人员救助供养</t>
  </si>
  <si>
    <t>农村特困人员救助供养支出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</si>
  <si>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</si>
  <si>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</si>
  <si>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</si>
  <si>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</si>
  <si>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</si>
  <si>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</si>
  <si>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财政对其他社会保险基金的补助</t>
  </si>
  <si>
    <t>财政对失业保险基金的补助</t>
  </si>
  <si>
    <t>财政对工伤保险基金的补助</t>
  </si>
  <si>
    <t>退役军人管理事务</t>
  </si>
  <si>
    <t>其他社会保障和就业支出</t>
  </si>
  <si>
    <t>卫生健康支出</t>
  </si>
  <si>
    <t>卫生健康管理事务</t>
  </si>
  <si>
    <t>其他卫生健康管理事务支出</t>
  </si>
  <si>
    <t>公立医院</t>
  </si>
  <si>
    <t>综合医院</t>
  </si>
  <si>
    <t>中医（民族）医院</t>
  </si>
  <si>
    <t>妇幼保健医院</t>
  </si>
  <si>
    <t>基层医疗卫生机构</t>
  </si>
  <si>
    <t>乡镇卫生院</t>
  </si>
  <si>
    <t>公共卫生</t>
  </si>
  <si>
    <t>疾病预防控制机构</t>
  </si>
  <si>
    <t>卫生监督机构</t>
  </si>
  <si>
    <t>妇幼保健机构</t>
  </si>
  <si>
    <t>应急救治机构</t>
  </si>
  <si>
    <t>基本公共卫生服务</t>
  </si>
  <si>
    <t>重大公共卫生服务</t>
  </si>
  <si>
    <t>计划生育事务</t>
  </si>
  <si>
    <t>计划生育机构</t>
  </si>
  <si>
    <t>计划生育服务</t>
  </si>
  <si>
    <t>行政事业单位医疗</t>
  </si>
  <si>
    <t>行政单位医疗</t>
  </si>
  <si>
    <t>事业单位医疗</t>
  </si>
  <si>
    <t>医疗救助</t>
  </si>
  <si>
    <t>城乡医疗救助</t>
  </si>
  <si>
    <t>优抚对象医疗</t>
  </si>
  <si>
    <t>优抚对象医疗补助</t>
  </si>
  <si>
    <t>医疗保障管理事务</t>
  </si>
  <si>
    <t>医疗保障经办事务</t>
  </si>
  <si>
    <t>其他卫生健康支出</t>
  </si>
  <si>
    <t>城乡社区支出</t>
  </si>
  <si>
    <t>城乡社区管理事务</t>
  </si>
  <si>
    <t>城管执法</t>
  </si>
  <si>
    <t>住宅建设与房地产市场监管</t>
  </si>
  <si>
    <t>其他城乡社区管理事务支出</t>
  </si>
  <si>
    <t>城乡社区规划与管理</t>
  </si>
  <si>
    <t>2120201</t>
  </si>
  <si>
    <t>城乡社区公共设施</t>
  </si>
  <si>
    <t>其他城乡社区公共设施支出</t>
  </si>
  <si>
    <t>城乡社区环境卫生</t>
  </si>
  <si>
    <t>农林水支出</t>
  </si>
  <si>
    <t>农业农村</t>
  </si>
  <si>
    <t>林业和草原</t>
  </si>
  <si>
    <t>事业机构</t>
  </si>
  <si>
    <t>其他林业和草原支出</t>
  </si>
  <si>
    <t>水利</t>
  </si>
  <si>
    <t>水利行业业务管理</t>
  </si>
  <si>
    <t>水利工程运行与维护</t>
  </si>
  <si>
    <t>巩固脱贫攻坚成果衔接乡村振兴</t>
  </si>
  <si>
    <t>生产发展</t>
  </si>
  <si>
    <t>农村综合改革</t>
  </si>
  <si>
    <t>对村民委员会和村党支部的补助</t>
  </si>
  <si>
    <t>交通运输支出</t>
  </si>
  <si>
    <t>公路水路运输</t>
  </si>
  <si>
    <t>其他公路水路运输支出</t>
  </si>
  <si>
    <t>资源勘探工业信息等支出</t>
  </si>
  <si>
    <t>工业和信息产业监管</t>
  </si>
  <si>
    <t>商业服务业等支出</t>
  </si>
  <si>
    <t>商业流通事务</t>
  </si>
  <si>
    <t>自然资源海洋气象等支出</t>
  </si>
  <si>
    <t>自然资源事务</t>
  </si>
  <si>
    <t>气象事务</t>
  </si>
  <si>
    <t>住房保障支出</t>
  </si>
  <si>
    <t>住房改革支出</t>
  </si>
  <si>
    <t>住房公积金</t>
  </si>
  <si>
    <t>灾害防治及应急管理支出</t>
  </si>
  <si>
    <t>应急管理事务</t>
  </si>
  <si>
    <t>其他支出</t>
  </si>
  <si>
    <t>2299999</t>
  </si>
  <si>
    <t>债务付息支出</t>
  </si>
  <si>
    <t>地方政府一般债务付息支出</t>
  </si>
  <si>
    <t>地方政府一般债券付息支出</t>
  </si>
  <si>
    <t xml:space="preserve">合      计 </t>
  </si>
  <si>
    <t>2024年县本级一般公共预算基本支出预算表（按经济分类）</t>
  </si>
  <si>
    <t>部门预算支出经济分类科目</t>
  </si>
  <si>
    <t>本年一般公共预算基本支出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</si>
  <si>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</si>
  <si>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</si>
  <si>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</si>
  <si>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</si>
  <si>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</si>
  <si>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</si>
  <si>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</si>
  <si>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</si>
  <si>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</si>
  <si>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</si>
  <si>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</si>
  <si>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</si>
  <si>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</si>
  <si>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</si>
  <si>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</si>
  <si>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</si>
  <si>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</si>
  <si>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</si>
  <si>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</si>
  <si>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</si>
  <si>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</si>
  <si>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</si>
  <si>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</si>
  <si>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</si>
  <si>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</si>
  <si>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</si>
  <si>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</si>
  <si>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</si>
  <si>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</si>
  <si>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</si>
  <si>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</si>
  <si>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</si>
  <si>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</si>
  <si>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</si>
  <si>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</si>
  <si>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</si>
  <si>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</si>
  <si>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</si>
  <si>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</si>
  <si>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</si>
  <si>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</si>
  <si>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</si>
  <si>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</si>
  <si>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</si>
  <si>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</si>
  <si>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</si>
  <si>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</si>
  <si>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</si>
  <si>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</si>
  <si>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</si>
  <si>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</si>
  <si>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</si>
  <si>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</si>
  <si>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</si>
  <si>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</si>
  <si>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</si>
  <si>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</si>
  <si>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</si>
  <si>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</si>
  <si>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</si>
  <si>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</si>
  <si>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</si>
  <si>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</si>
  <si>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</si>
  <si>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</si>
  <si>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</si>
  <si>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</si>
  <si>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</si>
  <si>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</si>
  <si>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</si>
  <si>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</si>
  <si>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</si>
  <si>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</si>
  <si>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</si>
  <si>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</si>
  <si>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</si>
  <si>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</si>
  <si>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</si>
  <si>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</si>
  <si>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</si>
  <si>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</si>
  <si>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</si>
  <si>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</si>
  <si>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  计</t>
  </si>
  <si>
    <t>单位：亿元</t>
  </si>
  <si>
    <t>项目</t>
  </si>
  <si>
    <t>一般债务限额</t>
  </si>
  <si>
    <t>新增一般债券</t>
  </si>
  <si>
    <t>一般债务余额</t>
  </si>
  <si>
    <t>备注</t>
  </si>
  <si>
    <t>唐河县</t>
  </si>
  <si>
    <t>专项债务限额</t>
  </si>
  <si>
    <t>新增专项债券</t>
  </si>
  <si>
    <t>专项债务余额</t>
  </si>
  <si>
    <t>2024年一般公共预算支出“三公”经费预算表</t>
  </si>
  <si>
    <t>项目名称</t>
  </si>
  <si>
    <t>因公出国（境）费</t>
  </si>
  <si>
    <t>公务用车购置及运行费</t>
  </si>
  <si>
    <t>小计</t>
  </si>
  <si>
    <t>公务用车购置费</t>
  </si>
  <si>
    <t>公务用车运行费</t>
  </si>
  <si>
    <r>
      <rPr>
        <sz val="12"/>
        <rFont val="宋体"/>
        <charset val="134"/>
      </rPr>
      <t>备注：</t>
    </r>
    <r>
      <rPr>
        <sz val="12"/>
        <rFont val="宋体"/>
        <charset val="134"/>
      </rPr>
      <t>按照党中央、国务院以及部门预算管理有关规定，“三公”经费包括因公出国（境）费、公务用车购置及运行费和公务接待费。（</t>
    </r>
    <r>
      <rPr>
        <sz val="11"/>
        <color theme="1"/>
        <rFont val="宋体"/>
        <charset val="134"/>
        <scheme val="minor"/>
      </rPr>
      <t>1）</t>
    </r>
    <r>
      <rPr>
        <sz val="12"/>
        <rFont val="宋体"/>
        <charset val="134"/>
      </rPr>
      <t>因公出国（境）费，指单位工作人员公务出国（境）的住宿费、差旅费、伙食补助费、杂费、培训费等支出。</t>
    </r>
    <r>
      <rPr>
        <sz val="11"/>
        <color theme="1"/>
        <rFont val="宋体"/>
        <charset val="134"/>
        <scheme val="minor"/>
      </rPr>
      <t>（2）</t>
    </r>
    <r>
      <rPr>
        <sz val="12"/>
        <rFont val="宋体"/>
        <charset val="134"/>
      </rPr>
      <t>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  </r>
    <r>
      <rPr>
        <sz val="11"/>
        <color theme="1"/>
        <rFont val="宋体"/>
        <charset val="134"/>
        <scheme val="minor"/>
      </rPr>
      <t>（3）</t>
    </r>
    <r>
      <rPr>
        <sz val="12"/>
        <rFont val="宋体"/>
        <charset val="134"/>
      </rPr>
      <t>公务接待费，指单位按规定开支的各类公务接待（含外宾接待）支出。</t>
    </r>
  </si>
  <si>
    <t>唐河县2024年返还性收入和转移支付收入预算表
（分项目）</t>
  </si>
  <si>
    <t>功能科目</t>
  </si>
  <si>
    <t>11001</t>
  </si>
  <si>
    <t xml:space="preserve">    返还性收入</t>
  </si>
  <si>
    <t>1100102</t>
  </si>
  <si>
    <t xml:space="preserve">      所得税基数返还收入 </t>
  </si>
  <si>
    <t>1100103</t>
  </si>
  <si>
    <t xml:space="preserve">      成品油税费改革税收返还收入</t>
  </si>
  <si>
    <t>1100104</t>
  </si>
  <si>
    <t xml:space="preserve">      增值税税收返还收入</t>
  </si>
  <si>
    <t>1100105</t>
  </si>
  <si>
    <t xml:space="preserve">      消费税税收返还收入</t>
  </si>
  <si>
    <t>1100106</t>
  </si>
  <si>
    <t xml:space="preserve">      增值税“五五分享”税收返还收入</t>
  </si>
  <si>
    <t>1100199</t>
  </si>
  <si>
    <t xml:space="preserve">      其他返还性收入</t>
  </si>
  <si>
    <t>11002</t>
  </si>
  <si>
    <t xml:space="preserve">    一般性转移支付收入</t>
  </si>
  <si>
    <t>1100201</t>
  </si>
  <si>
    <t xml:space="preserve">      体制补助收入</t>
  </si>
  <si>
    <t>1100202</t>
  </si>
  <si>
    <t xml:space="preserve">      均衡性转移支付收入</t>
  </si>
  <si>
    <t>1100207</t>
  </si>
  <si>
    <t xml:space="preserve">      县级基本财力保障机制奖补资金收入</t>
  </si>
  <si>
    <t>1100208</t>
  </si>
  <si>
    <t xml:space="preserve">      结算补助收入</t>
  </si>
  <si>
    <t>1100212</t>
  </si>
  <si>
    <t xml:space="preserve">      资源枯竭型城市转移支付补助收入</t>
  </si>
  <si>
    <t>1100214</t>
  </si>
  <si>
    <t xml:space="preserve">      企业事业单位划转补助收入</t>
  </si>
  <si>
    <t>1100225</t>
  </si>
  <si>
    <t xml:space="preserve">      产粮（油）大县奖励资金收入</t>
  </si>
  <si>
    <t>1100226</t>
  </si>
  <si>
    <t xml:space="preserve">      重点生态功能区转移支付收入</t>
  </si>
  <si>
    <t>1100227</t>
  </si>
  <si>
    <t xml:space="preserve">      固定数额补助收入</t>
  </si>
  <si>
    <t>1100228</t>
  </si>
  <si>
    <t xml:space="preserve">      革命老区转移支付收入</t>
  </si>
  <si>
    <t>1100229</t>
  </si>
  <si>
    <t xml:space="preserve">      民族地区转移支付收入</t>
  </si>
  <si>
    <t>1100230</t>
  </si>
  <si>
    <t xml:space="preserve">      边境地区转移支付收入</t>
  </si>
  <si>
    <t>1100231</t>
  </si>
  <si>
    <t xml:space="preserve">      巩固脱贫攻坚成果衔接乡村振兴转移支付收入</t>
  </si>
  <si>
    <t>1100241</t>
  </si>
  <si>
    <t xml:space="preserve">      一般公共服务共同财政事权转移支付收入</t>
  </si>
  <si>
    <t>1100242</t>
  </si>
  <si>
    <t xml:space="preserve">      外交共同财政事权转移支付收入</t>
  </si>
  <si>
    <t>1100243</t>
  </si>
  <si>
    <t xml:space="preserve">      国防共同财政事权转移支付收入</t>
  </si>
  <si>
    <t>1100244</t>
  </si>
  <si>
    <t xml:space="preserve">      公共安全共同财政事权转移支付收入</t>
  </si>
  <si>
    <t>1100245</t>
  </si>
  <si>
    <t xml:space="preserve">      教育共同财政事权转移支付收入</t>
  </si>
  <si>
    <t>1100246</t>
  </si>
  <si>
    <t xml:space="preserve">      科学技术共同财政事权转移支付收入</t>
  </si>
  <si>
    <t>1100247</t>
  </si>
  <si>
    <t xml:space="preserve">      文化旅游体育与传媒共同财政事权转移支付收入</t>
  </si>
  <si>
    <t>1100248</t>
  </si>
  <si>
    <t xml:space="preserve">      社会保障和就业共同财政事权转移支付收入</t>
  </si>
  <si>
    <t>1100249</t>
  </si>
  <si>
    <t xml:space="preserve">      医疗卫生共同财政事权转移支付收入</t>
  </si>
  <si>
    <t>1100250</t>
  </si>
  <si>
    <t xml:space="preserve">      节能环保共同财政事权转移支付收入</t>
  </si>
  <si>
    <t>1100251</t>
  </si>
  <si>
    <t xml:space="preserve">      城乡社区共同财政事权转移支付收入</t>
  </si>
  <si>
    <t>1100252</t>
  </si>
  <si>
    <t xml:space="preserve">      农林水共同财政事权转移支付收入</t>
  </si>
  <si>
    <t>1100253</t>
  </si>
  <si>
    <t xml:space="preserve">      交通运输共同财政事权转移支付收入</t>
  </si>
  <si>
    <t>1100254</t>
  </si>
  <si>
    <t xml:space="preserve">      资源勘探工业信息等共同财政事权转移支付收入</t>
  </si>
  <si>
    <t>1100255</t>
  </si>
  <si>
    <t xml:space="preserve">      商业服务业等共同财政事权转移支付收入</t>
  </si>
  <si>
    <t>1100256</t>
  </si>
  <si>
    <t xml:space="preserve">      金融共同财政事权转移支付收入</t>
  </si>
  <si>
    <t>1100257</t>
  </si>
  <si>
    <t xml:space="preserve">      自然资源海洋气象等共同财政事权转移支付收入</t>
  </si>
  <si>
    <t>1100258</t>
  </si>
  <si>
    <t xml:space="preserve">      住房保障共同财政事权转移支付收入</t>
  </si>
  <si>
    <t>1100259</t>
  </si>
  <si>
    <t xml:space="preserve">      粮油物资储备共同财政事权转移支付收入</t>
  </si>
  <si>
    <t>1100260</t>
  </si>
  <si>
    <t xml:space="preserve">      灾害防治及应急管理共同财政事权转移支付收入</t>
  </si>
  <si>
    <t>1100269</t>
  </si>
  <si>
    <t xml:space="preserve">      其他共同财政事权转移支付收入</t>
  </si>
  <si>
    <t>1100299</t>
  </si>
  <si>
    <t xml:space="preserve">      其他一般性转移支付收入</t>
  </si>
  <si>
    <r>
      <rPr>
        <sz val="11"/>
        <rFont val="宋体"/>
        <charset val="134"/>
        <scheme val="minor"/>
      </rPr>
      <t>1100296</t>
    </r>
  </si>
  <si>
    <r>
      <rPr>
        <sz val="11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 xml:space="preserve">     增值税留抵退税转移支付收入</t>
    </r>
  </si>
  <si>
    <r>
      <rPr>
        <sz val="11"/>
        <rFont val="宋体"/>
        <charset val="134"/>
        <scheme val="minor"/>
      </rPr>
      <t>1100297</t>
    </r>
  </si>
  <si>
    <r>
      <rPr>
        <sz val="11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 xml:space="preserve">     其他退税减税降费转移支付收入</t>
    </r>
  </si>
  <si>
    <r>
      <rPr>
        <sz val="11"/>
        <rFont val="宋体"/>
        <charset val="134"/>
        <scheme val="minor"/>
      </rPr>
      <t>1100298</t>
    </r>
  </si>
  <si>
    <r>
      <rPr>
        <sz val="11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 xml:space="preserve">     补充县区财力转移支付收入</t>
    </r>
  </si>
  <si>
    <t>11003</t>
  </si>
  <si>
    <t xml:space="preserve">    专项转移支付收入</t>
  </si>
  <si>
    <t>1100301</t>
  </si>
  <si>
    <t xml:space="preserve">      一般公共服务</t>
  </si>
  <si>
    <t>1100302</t>
  </si>
  <si>
    <t xml:space="preserve">      外交</t>
  </si>
  <si>
    <t>1100303</t>
  </si>
  <si>
    <t xml:space="preserve">      国防</t>
  </si>
  <si>
    <t>1100304</t>
  </si>
  <si>
    <t xml:space="preserve">      公共安全</t>
  </si>
  <si>
    <t>1100305</t>
  </si>
  <si>
    <t xml:space="preserve">      教育</t>
  </si>
  <si>
    <t>1100306</t>
  </si>
  <si>
    <t xml:space="preserve">      科学技术</t>
  </si>
  <si>
    <t>1100307</t>
  </si>
  <si>
    <t xml:space="preserve">      文化旅游体育与传媒</t>
  </si>
  <si>
    <t>1100308</t>
  </si>
  <si>
    <t xml:space="preserve">      社会保障和就业</t>
  </si>
  <si>
    <t>1100310</t>
  </si>
  <si>
    <t xml:space="preserve">      卫生健康</t>
  </si>
  <si>
    <t>1100311</t>
  </si>
  <si>
    <t xml:space="preserve">      节能环保</t>
  </si>
  <si>
    <t>1100312</t>
  </si>
  <si>
    <t xml:space="preserve">      城乡社区</t>
  </si>
  <si>
    <t>1100313</t>
  </si>
  <si>
    <t xml:space="preserve">      农林水</t>
  </si>
  <si>
    <t>1100314</t>
  </si>
  <si>
    <t xml:space="preserve">      交通运输</t>
  </si>
  <si>
    <t>1100315</t>
  </si>
  <si>
    <t xml:space="preserve">      资源勘探工业信息等</t>
  </si>
  <si>
    <t>1100316</t>
  </si>
  <si>
    <t xml:space="preserve">      商业服务业等</t>
  </si>
  <si>
    <t>1100317</t>
  </si>
  <si>
    <t xml:space="preserve">      金融</t>
  </si>
  <si>
    <t>1100320</t>
  </si>
  <si>
    <t xml:space="preserve">      自然资源海洋气象等</t>
  </si>
  <si>
    <t>1100321</t>
  </si>
  <si>
    <t xml:space="preserve">      住房保障</t>
  </si>
  <si>
    <t>1100322</t>
  </si>
  <si>
    <t xml:space="preserve">      粮油物资储备</t>
  </si>
  <si>
    <t>1100324</t>
  </si>
  <si>
    <t xml:space="preserve">      灾害防治及应急管理</t>
  </si>
  <si>
    <t>1100399</t>
  </si>
  <si>
    <t xml:space="preserve">      其他收入</t>
  </si>
  <si>
    <t>收入返还</t>
  </si>
  <si>
    <t>一般性转移支付</t>
  </si>
  <si>
    <t>专项转移支付</t>
  </si>
  <si>
    <t>东城</t>
  </si>
  <si>
    <t>临港</t>
  </si>
  <si>
    <t>滨河</t>
  </si>
  <si>
    <t>泗洲</t>
  </si>
  <si>
    <t>文峰</t>
  </si>
  <si>
    <t>兴唐</t>
  </si>
  <si>
    <t>城郊</t>
  </si>
  <si>
    <t>源潭</t>
  </si>
  <si>
    <t>桐河</t>
  </si>
  <si>
    <t>桐寨铺</t>
  </si>
  <si>
    <t>张店</t>
  </si>
  <si>
    <t>郭滩</t>
  </si>
  <si>
    <t>苍台</t>
  </si>
  <si>
    <t>龙潭</t>
  </si>
  <si>
    <t>湖阳</t>
  </si>
  <si>
    <t>黑龙镇</t>
  </si>
  <si>
    <t>上屯</t>
  </si>
  <si>
    <t>昝岗</t>
  </si>
  <si>
    <t>祁仪</t>
  </si>
  <si>
    <t>马振抚</t>
  </si>
  <si>
    <t>古城</t>
  </si>
  <si>
    <t>毕店</t>
  </si>
  <si>
    <t>东王集</t>
  </si>
  <si>
    <t>大河屯</t>
  </si>
  <si>
    <t>少拜寺</t>
  </si>
  <si>
    <t>说明：专项转移支付列入县本级支出。</t>
  </si>
  <si>
    <t>收              入</t>
  </si>
  <si>
    <t>项      目</t>
  </si>
  <si>
    <t>2024年预算数</t>
  </si>
  <si>
    <t>国有土地使用权出让收入</t>
  </si>
  <si>
    <t xml:space="preserve">    土地出让价款收入</t>
  </si>
  <si>
    <t>本级政府性基金收入合计</t>
  </si>
  <si>
    <t>政府性基金上级补助收入</t>
  </si>
  <si>
    <t>地方政府专项债务转贷收入</t>
  </si>
  <si>
    <t>收入总计</t>
  </si>
  <si>
    <t>支                     出</t>
  </si>
  <si>
    <t>国有土地使用权出让收入安排的支出</t>
  </si>
  <si>
    <t xml:space="preserve">      征地和拆迁补偿支出</t>
  </si>
  <si>
    <t xml:space="preserve">      城市建设支出</t>
  </si>
  <si>
    <t xml:space="preserve">      其他国有土地使用权出让收入安排的支出</t>
  </si>
  <si>
    <t>专项债券收入安排支出</t>
  </si>
  <si>
    <t>政府性基金上级补助支出</t>
  </si>
  <si>
    <t>专项债务付息支出</t>
  </si>
  <si>
    <t>本级政府性基金支出合计</t>
  </si>
  <si>
    <t>地方政府专项债券还本支出</t>
  </si>
  <si>
    <t>调出资金</t>
  </si>
  <si>
    <t>项   目</t>
  </si>
  <si>
    <t>转移支付金额</t>
  </si>
  <si>
    <t>社会保障和就业</t>
  </si>
  <si>
    <t>城乡社区事务</t>
  </si>
  <si>
    <t>农林水</t>
  </si>
  <si>
    <t>交通运输</t>
  </si>
  <si>
    <t>合    计</t>
  </si>
  <si>
    <t>项  目</t>
  </si>
  <si>
    <t>社会保险基金收入合计</t>
  </si>
  <si>
    <t xml:space="preserve"> 一、基本养老保险基金收入</t>
  </si>
  <si>
    <t xml:space="preserve"> 二、城乡居民基本养老保险基金收入</t>
  </si>
  <si>
    <t xml:space="preserve"> 三、其他社会保险基金收入</t>
  </si>
  <si>
    <t>社会保险基金支出合计</t>
  </si>
  <si>
    <t xml:space="preserve"> 一、基本养老保险基金支出</t>
  </si>
  <si>
    <t xml:space="preserve"> 二、城乡居民基本养老保险基金支出</t>
  </si>
  <si>
    <t xml:space="preserve"> 三、其他社会保险基金支出</t>
  </si>
  <si>
    <t>唐河县2024年国有资本经营预算收支预算表</t>
  </si>
  <si>
    <t xml:space="preserve">       收      入</t>
  </si>
  <si>
    <t>支        出</t>
  </si>
  <si>
    <t>2024年</t>
  </si>
  <si>
    <t>国有资本经营收入</t>
  </si>
  <si>
    <t xml:space="preserve"> 国有资本经营支出</t>
  </si>
  <si>
    <t xml:space="preserve">  利润收入</t>
  </si>
  <si>
    <t xml:space="preserve">   解决历史遗留问题及改革成本支出</t>
  </si>
  <si>
    <t xml:space="preserve">  股利、股息收入</t>
  </si>
  <si>
    <t xml:space="preserve">   国有企业资本金注入支出</t>
  </si>
  <si>
    <t xml:space="preserve">  产权转让收入</t>
  </si>
  <si>
    <t xml:space="preserve">   国有企业政策性补贴支出</t>
  </si>
  <si>
    <t xml:space="preserve">  清算收入</t>
  </si>
  <si>
    <t xml:space="preserve">   其他国有资本经营支出</t>
  </si>
  <si>
    <t xml:space="preserve">  其他国有资本资金经营收入</t>
  </si>
  <si>
    <t xml:space="preserve"> 上级补助国有资经营预算支出</t>
  </si>
  <si>
    <t>本级国有资本经营预算收入合计</t>
  </si>
  <si>
    <t xml:space="preserve"> 本级国有资本经营预算支出合计</t>
  </si>
  <si>
    <t>上级补助国有资本经营预算收入</t>
  </si>
  <si>
    <t xml:space="preserve"> 调出资金</t>
  </si>
  <si>
    <t>国有资本经营预算收入总计</t>
  </si>
  <si>
    <t>国有资本经营预算支出总计</t>
  </si>
  <si>
    <t>收       入</t>
  </si>
  <si>
    <t xml:space="preserve">支       出 </t>
  </si>
  <si>
    <t>项     目</t>
  </si>
  <si>
    <t>国有资本经营预算收入</t>
  </si>
  <si>
    <t>国有资本经营预算支出</t>
  </si>
  <si>
    <t xml:space="preserve">    利润收入</t>
  </si>
  <si>
    <t xml:space="preserve">    改革成本支出</t>
  </si>
  <si>
    <t xml:space="preserve">    股利、股息收入</t>
  </si>
  <si>
    <t xml:space="preserve">    国有企业资本金注入支出</t>
  </si>
  <si>
    <t xml:space="preserve">    产权转让收入</t>
  </si>
  <si>
    <t xml:space="preserve">    政策性补贴支出</t>
  </si>
  <si>
    <t xml:space="preserve">    清算收入</t>
  </si>
  <si>
    <t xml:space="preserve">    其他国有资本经营支出</t>
  </si>
  <si>
    <t xml:space="preserve">    其他国有资本经营收入</t>
  </si>
  <si>
    <t>唐河县2024年国有资本经营预算--转移支付收入预算表</t>
  </si>
  <si>
    <t>上级转移支付</t>
  </si>
  <si>
    <t>2024年中央企业独立工矿区市政社区等办社会职能运营补助</t>
  </si>
  <si>
    <r>
      <rPr>
        <sz val="11"/>
        <color theme="1"/>
        <rFont val="Segoe UI"/>
        <charset val="134"/>
      </rPr>
      <t>2024</t>
    </r>
    <r>
      <rPr>
        <sz val="11"/>
        <color theme="1"/>
        <rFont val="宋体"/>
        <charset val="134"/>
      </rPr>
      <t>年国有企业退休人员社会化管理补助资金</t>
    </r>
  </si>
  <si>
    <t>2024年止目前没有预算调整
此表为空无数据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</si>
</sst>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"/>
    <numFmt numFmtId="177" formatCode="_-#,##0_-;\(#,##0\);_-\ \ &quot;-&quot;_-;_-@_-"/>
    <numFmt numFmtId="178" formatCode="_-#,##0.00_-;\(#,##0.00\);_-\ \ &quot;-&quot;_-;_-@_-"/>
    <numFmt numFmtId="179" formatCode="mmm/dd/yyyy;_-\ &quot;N/A&quot;_-;_-\ &quot;-&quot;_-"/>
    <numFmt numFmtId="180" formatCode="mmm/yyyy;_-\ &quot;N/A&quot;_-;_-\ &quot;-&quot;_-"/>
    <numFmt numFmtId="181" formatCode="_-#,##0%_-;\(#,##0%\);_-\ &quot;-&quot;_-"/>
    <numFmt numFmtId="182" formatCode="_-#,###,_-;\(#,###,\);_-\ \ &quot;-&quot;_-;_-@_-"/>
    <numFmt numFmtId="183" formatCode="_-#,###.00,_-;\(#,###.00,\);_-\ \ &quot;-&quot;_-;_-@_-"/>
    <numFmt numFmtId="184" formatCode="_-#0&quot;.&quot;0,_-;\(#0&quot;.&quot;0,\);_-\ \ &quot;-&quot;_-;_-@_-"/>
    <numFmt numFmtId="185" formatCode="_-#0&quot;.&quot;0000_-;\(#0&quot;.&quot;0000\);_-\ \ &quot;-&quot;_-;_-@_-"/>
    <numFmt numFmtId="186" formatCode="#,##0;\-#,##0;&quot;-&quot;"/>
    <numFmt numFmtId="187" formatCode="#,##0.0_);\(#,##0.0\)"/>
    <numFmt numFmtId="188" formatCode="_(* #,##0.0000_);_(* \(#,##0.0000\);_(* &quot;-&quot;??_);_(@_)"/>
    <numFmt numFmtId="189" formatCode="#,##0.00\ &quot;BEF&quot;;\-#,##0.00\ &quot;BEF&quot;"/>
    <numFmt numFmtId="190" formatCode="#,##0.00\ &quot;BEF&quot;;[Red]\-#,##0.00\ &quot;BEF&quot;"/>
    <numFmt numFmtId="191" formatCode="_(&quot;$&quot;* #,##0.00_);_(&quot;$&quot;* \(#,##0.00\);_(&quot;$&quot;* &quot;-&quot;??_);_(@_)"/>
    <numFmt numFmtId="192" formatCode="0.0%;\(0.0%\)"/>
    <numFmt numFmtId="193" formatCode="&quot;\&quot;#,##0;[Red]&quot;\&quot;&quot;\&quot;&quot;\&quot;&quot;\&quot;&quot;\&quot;&quot;\&quot;&quot;\&quot;\-#,##0"/>
    <numFmt numFmtId="194" formatCode="#,##0;\(#,##0\)"/>
    <numFmt numFmtId="195" formatCode="_-* #,##0.00_-;\-* #,##0.00_-;_-* &quot;-&quot;??_-;_-@_-"/>
    <numFmt numFmtId="196" formatCode="#,##0.0"/>
    <numFmt numFmtId="197" formatCode="_-&quot;$&quot;* #,##0_-;\-&quot;$&quot;* #,##0_-;_-&quot;$&quot;* &quot;-&quot;_-;_-@_-"/>
    <numFmt numFmtId="198" formatCode="&quot;$&quot;#,##0_);[Red]\(&quot;$&quot;#,##0\)"/>
    <numFmt numFmtId="199" formatCode="_-&quot;$&quot;\ * #,##0.00_-;_-&quot;$&quot;\ * #,##0.00\-;_-&quot;$&quot;\ * &quot;-&quot;??_-;_-@_-"/>
    <numFmt numFmtId="200" formatCode="&quot;\&quot;#,##0;&quot;\&quot;&quot;\&quot;&quot;\&quot;&quot;\&quot;\-#,##0"/>
    <numFmt numFmtId="201" formatCode="\$#,##0.00;\(\$#,##0.00\)"/>
    <numFmt numFmtId="202" formatCode="0.0#"/>
    <numFmt numFmtId="203" formatCode="\$#,##0;\(\$#,##0\)"/>
    <numFmt numFmtId="204" formatCode="_ [$€-2]* #,##0.00_ ;_ [$€-2]* \-#,##0.00_ ;_ [$€-2]* &quot;-&quot;??_ "/>
    <numFmt numFmtId="205" formatCode="#,##0\ &quot; &quot;;\(#,##0\)\ ;&quot;—&quot;&quot; &quot;&quot; &quot;&quot; &quot;&quot; &quot;"/>
    <numFmt numFmtId="206" formatCode="_-&quot;$&quot;\ * #,##0_-;_-&quot;$&quot;\ * #,##0\-;_-&quot;$&quot;\ * &quot;-&quot;_-;_-@_-"/>
    <numFmt numFmtId="207" formatCode="#,##0\ &quot;$&quot;_);[Red]\(#,##0\ &quot;$&quot;\)"/>
    <numFmt numFmtId="208" formatCode="#,##0.00\ &quot;$&quot;_);[Red]\(#,##0.00\ &quot;$&quot;\)"/>
    <numFmt numFmtId="209" formatCode="&quot;$&quot;#,##0;[Red]\-&quot;$&quot;#,##0"/>
    <numFmt numFmtId="210" formatCode="&quot;$&quot;#,##0.00;[Red]\-&quot;$&quot;#,##0.00"/>
    <numFmt numFmtId="211" formatCode="&quot;$&quot;#,##0.00_);[Red]\(&quot;$&quot;#,##0.00\)"/>
    <numFmt numFmtId="212" formatCode="_-* #,##0\¥_-;\-* #,##0\¥_-;_-* &quot;-&quot;\¥_-;_-@_-"/>
    <numFmt numFmtId="213" formatCode="0.0%"/>
    <numFmt numFmtId="214" formatCode="&quot;$&quot;\ #,##0.00_-;[Red]&quot;$&quot;\ #,##0.00\-"/>
    <numFmt numFmtId="215" formatCode="0.00_)"/>
    <numFmt numFmtId="216" formatCode="_-* #,##0.00\ &quot;BF&quot;_-;\-* #,##0.00\ &quot;BF&quot;_-;_-* &quot;-&quot;??\ &quot;BF&quot;_-;_-@_-"/>
    <numFmt numFmtId="217" formatCode="#\ ??/??"/>
    <numFmt numFmtId="218" formatCode="&quot;$&quot;#,##0;\-&quot;$&quot;#,##0"/>
    <numFmt numFmtId="219" formatCode="_(* #,##0_);_(* \(#,##0\);_(* &quot;- &quot;_);_(@_)"/>
    <numFmt numFmtId="220" formatCode="#,##0.00\ &quot;F&quot;;[Red]\-#,##0.00\ &quot;F&quot;"/>
    <numFmt numFmtId="221" formatCode="_-* #,##0\ _B_E_F_-;\-* #,##0\ _B_E_F_-;_-* &quot;-&quot;\ _B_E_F_-;_-@_-"/>
    <numFmt numFmtId="222" formatCode="_-* #,##0.00\ &quot;BEF&quot;_-;\-* #,##0.00\ &quot;BEF&quot;_-;_-* &quot;-&quot;??\ &quot;BEF&quot;_-;_-@_-"/>
    <numFmt numFmtId="223" formatCode="_(&quot;$&quot;* #,##0_);_(&quot;$&quot;* \(#,##0\);_(&quot;$&quot;* &quot;-&quot;_);_(@_)"/>
    <numFmt numFmtId="224" formatCode="yyyy&quot;年&quot;m&quot;月&quot;d&quot;日&quot;;@"/>
    <numFmt numFmtId="225" formatCode="_-* #,##0_$_-;\-* #,##0_$_-;_-* &quot;-&quot;_$_-;_-@_-"/>
    <numFmt numFmtId="226" formatCode="_-* #,##0.00_$_-;\-* #,##0.00_$_-;_-* &quot;-&quot;??_$_-;_-@_-"/>
    <numFmt numFmtId="227" formatCode="_-* #,##0&quot;$&quot;_-;\-* #,##0&quot;$&quot;_-;_-* &quot;-&quot;&quot;$&quot;_-;_-@_-"/>
    <numFmt numFmtId="228" formatCode="_-* #,##0.00&quot;$&quot;_-;\-* #,##0.00&quot;$&quot;_-;_-* &quot;-&quot;??&quot;$&quot;_-;_-@_-"/>
    <numFmt numFmtId="229" formatCode="#,##0.0_);[Red]\(#,##0.0\)"/>
    <numFmt numFmtId="230" formatCode="#,##0.0;\-#,##0.0"/>
    <numFmt numFmtId="231" formatCode="#,##0.0\%;[Red]\-#,##0.0\%"/>
    <numFmt numFmtId="232" formatCode="0;_琀"/>
    <numFmt numFmtId="233" formatCode="yy\.mm\.dd"/>
    <numFmt numFmtId="234" formatCode="0.0"/>
    <numFmt numFmtId="235" formatCode="&quot;\&quot;#,##0;[Red]&quot;\&quot;&quot;\&quot;\-#,##0"/>
    <numFmt numFmtId="236" formatCode="&quot;\&quot;#,##0.00;[Red]&quot;\&quot;&quot;\&quot;&quot;\&quot;&quot;\&quot;&quot;\&quot;&quot;\&quot;\-#,##0.00"/>
    <numFmt numFmtId="237" formatCode="&quot;\&quot;#,##0;[Red]&quot;\&quot;\-#,##0"/>
    <numFmt numFmtId="238" formatCode="#,##0_);[Red]\(#,##0\)"/>
    <numFmt numFmtId="239" formatCode="0.00_);[Red]\(0.00\)"/>
    <numFmt numFmtId="240" formatCode="0.00_ "/>
    <numFmt numFmtId="241" formatCode="0_);[Red]\(0\)"/>
    <numFmt numFmtId="242" formatCode="0_ "/>
    <numFmt numFmtId="243" formatCode="#,##0.00_ "/>
    <numFmt numFmtId="244" formatCode="#,##0_ "/>
    <numFmt numFmtId="245" formatCode="0.0_ "/>
    <numFmt numFmtId="246" formatCode="0_ ;[Red]\-0\ ;"/>
  </numFmts>
  <fonts count="18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1"/>
      <name val="Segoe UI"/>
      <charset val="134"/>
    </font>
    <font>
      <b/>
      <sz val="20"/>
      <name val="方正小标宋简体"/>
      <charset val="134"/>
    </font>
    <font>
      <b/>
      <sz val="12"/>
      <name val="方正黑体简体"/>
      <charset val="134"/>
    </font>
    <font>
      <b/>
      <sz val="12"/>
      <color indexed="0"/>
      <name val="方正黑体简体"/>
      <charset val="134"/>
    </font>
    <font>
      <sz val="12"/>
      <name val="方正黑体简体"/>
      <charset val="134"/>
    </font>
    <font>
      <b/>
      <sz val="24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楷体_GB2312"/>
      <charset val="134"/>
    </font>
    <font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8"/>
      <name val="宋体"/>
      <charset val="134"/>
    </font>
    <font>
      <sz val="12"/>
      <color rgb="FF000000"/>
      <name val="方正仿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黑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6"/>
      <name val="微软雅黑"/>
      <charset val="134"/>
    </font>
    <font>
      <b/>
      <sz val="16"/>
      <name val="SimSun"/>
      <charset val="134"/>
    </font>
    <font>
      <sz val="9"/>
      <name val="SimSun"/>
      <charset val="134"/>
    </font>
    <font>
      <b/>
      <sz val="16"/>
      <name val="宋体"/>
      <charset val="134"/>
    </font>
    <font>
      <sz val="18"/>
      <name val="黑体"/>
      <charset val="134"/>
    </font>
    <font>
      <sz val="11"/>
      <name val="Times New Roman"/>
      <charset val="134"/>
    </font>
    <font>
      <sz val="11"/>
      <color rgb="FFFF0000"/>
      <name val="宋体"/>
      <charset val="134"/>
      <scheme val="minor"/>
    </font>
    <font>
      <b/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楷体"/>
      <charset val="134"/>
    </font>
    <font>
      <b/>
      <sz val="24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color indexed="16"/>
      <name val="Courier"/>
      <charset val="134"/>
    </font>
    <font>
      <sz val="10"/>
      <name val="Arial"/>
      <charset val="134"/>
    </font>
    <font>
      <sz val="12"/>
      <name val="????"/>
      <charset val="134"/>
    </font>
    <font>
      <u/>
      <sz val="10"/>
      <color indexed="12"/>
      <name val="Arial"/>
      <charset val="134"/>
    </font>
    <font>
      <u/>
      <sz val="10"/>
      <color indexed="36"/>
      <name val="Arial"/>
      <charset val="134"/>
    </font>
    <font>
      <sz val="12"/>
      <name val="???"/>
      <charset val="134"/>
    </font>
    <font>
      <sz val="1"/>
      <color indexed="8"/>
      <name val="Courier"/>
      <charset val="134"/>
    </font>
    <font>
      <u/>
      <sz val="7.5"/>
      <color indexed="12"/>
      <name val="Arial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9"/>
      <name val="Verdana"/>
      <charset val="134"/>
    </font>
    <font>
      <sz val="12"/>
      <name val="바탕체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"/>
      <color indexed="0"/>
      <name val="Courier"/>
      <charset val="134"/>
    </font>
    <font>
      <sz val="11"/>
      <color indexed="8"/>
      <name val="宋体"/>
      <charset val="134"/>
    </font>
    <font>
      <u/>
      <sz val="10"/>
      <color indexed="12"/>
      <name val="MS Sans Serif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name val="½jßz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12"/>
      <name val="¹UAAA¼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0"/>
      <name val="Helv"/>
      <charset val="134"/>
    </font>
    <font>
      <b/>
      <sz val="11"/>
      <color indexed="9"/>
      <name val="宋体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12"/>
      <name val="Arial"/>
      <charset val="134"/>
    </font>
    <font>
      <sz val="10"/>
      <name val="MS Sans Serif"/>
      <charset val="134"/>
    </font>
    <font>
      <sz val="12"/>
      <name val="Tms Rmn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i/>
      <sz val="11"/>
      <color indexed="23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name val="Arial"/>
      <charset val="134"/>
    </font>
    <font>
      <u/>
      <sz val="12"/>
      <color indexed="12"/>
      <name val="新細明體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b/>
      <sz val="11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i/>
      <sz val="16"/>
      <name val="Helv"/>
      <charset val="134"/>
    </font>
    <font>
      <sz val="12"/>
      <name val="新細明體"/>
      <charset val="134"/>
    </font>
    <font>
      <u/>
      <sz val="10"/>
      <color indexed="14"/>
      <name val="MS Sans Serif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sz val="10"/>
      <name val="Tms Rmn"/>
      <charset val="134"/>
    </font>
    <font>
      <b/>
      <sz val="10"/>
      <name val="MS Sans Serif"/>
      <charset val="134"/>
    </font>
    <font>
      <b/>
      <sz val="9"/>
      <name val="宋体"/>
      <charset val="134"/>
    </font>
    <font>
      <b/>
      <sz val="10"/>
      <color indexed="8"/>
      <name val="Arial"/>
      <charset val="134"/>
    </font>
    <font>
      <b/>
      <sz val="10"/>
      <color indexed="39"/>
      <name val="Arial"/>
      <charset val="134"/>
    </font>
    <font>
      <b/>
      <sz val="12"/>
      <color indexed="8"/>
      <name val="Arial"/>
      <charset val="134"/>
    </font>
    <font>
      <sz val="10"/>
      <color indexed="39"/>
      <name val="Arial"/>
      <charset val="134"/>
    </font>
    <font>
      <sz val="19"/>
      <color indexed="48"/>
      <name val="Arial"/>
      <charset val="134"/>
    </font>
    <font>
      <sz val="10"/>
      <color indexed="10"/>
      <name val="Arial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1"/>
      <name val="Times New Roman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62"/>
      <name val="宋体"/>
      <charset val="134"/>
    </font>
    <font>
      <b/>
      <sz val="15"/>
      <color indexed="54"/>
      <name val="等线"/>
      <charset val="134"/>
    </font>
    <font>
      <b/>
      <sz val="18"/>
      <color indexed="54"/>
      <name val="等线"/>
      <charset val="134"/>
    </font>
    <font>
      <b/>
      <sz val="13"/>
      <color indexed="62"/>
      <name val="宋体"/>
      <charset val="134"/>
    </font>
    <font>
      <b/>
      <sz val="13"/>
      <color indexed="54"/>
      <name val="等线"/>
      <charset val="134"/>
    </font>
    <font>
      <b/>
      <sz val="11"/>
      <color indexed="62"/>
      <name val="宋体"/>
      <charset val="134"/>
    </font>
    <font>
      <b/>
      <sz val="11"/>
      <color indexed="54"/>
      <name val="等线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name val="ＭＳ Ｐ????"/>
      <charset val="134"/>
    </font>
    <font>
      <sz val="10"/>
      <name val="楷体"/>
      <charset val="134"/>
    </font>
    <font>
      <sz val="11"/>
      <color indexed="16"/>
      <name val="等线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1"/>
      <color indexed="20"/>
      <name val="微软雅黑"/>
      <charset val="134"/>
    </font>
    <font>
      <sz val="11"/>
      <color indexed="20"/>
      <name val="Calibri"/>
      <charset val="134"/>
    </font>
    <font>
      <sz val="12"/>
      <color indexed="20"/>
      <name val="Times New Roman"/>
      <charset val="134"/>
    </font>
    <font>
      <sz val="9"/>
      <name val="宋体"/>
      <charset val="134"/>
    </font>
    <font>
      <sz val="11"/>
      <color indexed="8"/>
      <name val="Tahoma"/>
      <charset val="134"/>
    </font>
    <font>
      <u/>
      <sz val="12"/>
      <color indexed="12"/>
      <name val="宋体"/>
      <charset val="134"/>
    </font>
    <font>
      <sz val="11"/>
      <color indexed="18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sz val="11"/>
      <color indexed="17"/>
      <name val="等线"/>
      <charset val="134"/>
    </font>
    <font>
      <sz val="12"/>
      <color indexed="17"/>
      <name val="宋体"/>
      <charset val="134"/>
    </font>
    <font>
      <sz val="11"/>
      <color indexed="17"/>
      <name val="微软雅黑"/>
      <charset val="134"/>
    </font>
    <font>
      <sz val="11"/>
      <color indexed="17"/>
      <name val="Calibri"/>
      <charset val="134"/>
    </font>
    <font>
      <sz val="12"/>
      <color indexed="17"/>
      <name val="Times New Roman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1"/>
      <color indexed="8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3"/>
      <name val="等线"/>
      <charset val="134"/>
    </font>
    <font>
      <sz val="10"/>
      <name val="TimesNewRomanPS"/>
      <charset val="134"/>
    </font>
    <font>
      <b/>
      <sz val="12"/>
      <color indexed="8"/>
      <name val="宋体"/>
      <charset val="134"/>
    </font>
    <font>
      <sz val="11"/>
      <color indexed="19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2"/>
      <name val="Courier"/>
      <charset val="134"/>
    </font>
    <font>
      <u/>
      <sz val="7.5"/>
      <color indexed="36"/>
      <name val="Arial"/>
      <charset val="134"/>
    </font>
    <font>
      <sz val="10"/>
      <color indexed="8"/>
      <name val="Times New Roman"/>
      <charset val="134"/>
    </font>
    <font>
      <sz val="11"/>
      <color indexed="8"/>
      <name val="等线"/>
      <charset val="134"/>
    </font>
    <font>
      <sz val="12"/>
      <name val="뼻뮝"/>
      <charset val="134"/>
    </font>
    <font>
      <sz val="10"/>
      <name val="굴림체"/>
      <charset val="134"/>
    </font>
    <font>
      <sz val="11"/>
      <color theme="1"/>
      <name val="宋体"/>
      <charset val="134"/>
    </font>
  </fonts>
  <fills count="8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B2B164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20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26" applyNumberFormat="0" applyAlignment="0" applyProtection="0">
      <alignment vertical="center"/>
    </xf>
    <xf numFmtId="0" fontId="48" fillId="11" borderId="27" applyNumberFormat="0" applyAlignment="0" applyProtection="0">
      <alignment vertical="center"/>
    </xf>
    <xf numFmtId="0" fontId="49" fillId="11" borderId="26" applyNumberFormat="0" applyAlignment="0" applyProtection="0">
      <alignment vertical="center"/>
    </xf>
    <xf numFmtId="0" fontId="50" fillId="12" borderId="28" applyNumberFormat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76" fontId="58" fillId="0" borderId="0">
      <protection locked="0"/>
    </xf>
    <xf numFmtId="176" fontId="58" fillId="0" borderId="0">
      <protection locked="0"/>
    </xf>
    <xf numFmtId="0" fontId="59" fillId="0" borderId="0"/>
    <xf numFmtId="0" fontId="60" fillId="0" borderId="0"/>
    <xf numFmtId="0" fontId="2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76" fontId="58" fillId="0" borderId="0"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3" fillId="0" borderId="0"/>
    <xf numFmtId="176" fontId="58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9" fillId="0" borderId="0"/>
    <xf numFmtId="49" fontId="66" fillId="0" borderId="0" applyProtection="0">
      <alignment horizontal="left"/>
    </xf>
    <xf numFmtId="0" fontId="5" fillId="0" borderId="0" applyNumberFormat="0" applyFill="0" applyBorder="0">
      <alignment vertical="center"/>
    </xf>
    <xf numFmtId="0" fontId="59" fillId="0" borderId="0">
      <protection locked="0"/>
    </xf>
    <xf numFmtId="0" fontId="60" fillId="0" borderId="0"/>
    <xf numFmtId="176" fontId="64" fillId="0" borderId="0">
      <protection locked="0"/>
    </xf>
    <xf numFmtId="176" fontId="64" fillId="0" borderId="0">
      <protection locked="0"/>
    </xf>
    <xf numFmtId="0" fontId="67" fillId="0" borderId="0"/>
    <xf numFmtId="0" fontId="67" fillId="0" borderId="0"/>
    <xf numFmtId="0" fontId="68" fillId="0" borderId="0"/>
    <xf numFmtId="0" fontId="68" fillId="0" borderId="0"/>
    <xf numFmtId="0" fontId="67" fillId="0" borderId="0"/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0" fontId="60" fillId="0" borderId="0"/>
    <xf numFmtId="0" fontId="67" fillId="0" borderId="0"/>
    <xf numFmtId="0" fontId="67" fillId="0" borderId="0"/>
    <xf numFmtId="176" fontId="58" fillId="0" borderId="0">
      <protection locked="0"/>
    </xf>
    <xf numFmtId="176" fontId="58" fillId="0" borderId="0">
      <protection locked="0"/>
    </xf>
    <xf numFmtId="0" fontId="59" fillId="0" borderId="0"/>
    <xf numFmtId="0" fontId="67" fillId="0" borderId="0"/>
    <xf numFmtId="0" fontId="68" fillId="0" borderId="0"/>
    <xf numFmtId="0" fontId="69" fillId="0" borderId="0"/>
    <xf numFmtId="49" fontId="2" fillId="0" borderId="0" applyFont="0" applyFill="0" applyBorder="0" applyAlignment="0" applyProtection="0"/>
    <xf numFmtId="176" fontId="58" fillId="0" borderId="0">
      <protection locked="0"/>
    </xf>
    <xf numFmtId="176" fontId="58" fillId="0" borderId="0">
      <protection locked="0"/>
    </xf>
    <xf numFmtId="0" fontId="67" fillId="0" borderId="0"/>
    <xf numFmtId="0" fontId="69" fillId="0" borderId="0"/>
    <xf numFmtId="0" fontId="67" fillId="0" borderId="0"/>
    <xf numFmtId="0" fontId="59" fillId="0" borderId="0"/>
    <xf numFmtId="0" fontId="70" fillId="0" borderId="0">
      <alignment vertical="top" wrapText="1"/>
    </xf>
    <xf numFmtId="0" fontId="68" fillId="0" borderId="0"/>
    <xf numFmtId="0" fontId="70" fillId="0" borderId="0">
      <alignment vertical="top" wrapText="1"/>
    </xf>
    <xf numFmtId="0" fontId="69" fillId="0" borderId="0"/>
    <xf numFmtId="0" fontId="68" fillId="0" borderId="0"/>
    <xf numFmtId="0" fontId="69" fillId="0" borderId="0"/>
    <xf numFmtId="0" fontId="67" fillId="0" borderId="0"/>
    <xf numFmtId="0" fontId="59" fillId="0" borderId="0"/>
    <xf numFmtId="0" fontId="70" fillId="0" borderId="0">
      <alignment vertical="top" wrapText="1"/>
    </xf>
    <xf numFmtId="0" fontId="67" fillId="0" borderId="0"/>
    <xf numFmtId="0" fontId="70" fillId="0" borderId="0">
      <alignment vertical="top" wrapText="1"/>
    </xf>
    <xf numFmtId="0" fontId="70" fillId="0" borderId="0">
      <alignment vertical="top" wrapText="1"/>
    </xf>
    <xf numFmtId="0" fontId="70" fillId="0" borderId="0">
      <alignment vertical="top" wrapText="1"/>
    </xf>
    <xf numFmtId="0" fontId="59" fillId="0" borderId="0"/>
    <xf numFmtId="0" fontId="59" fillId="0" borderId="0"/>
    <xf numFmtId="0" fontId="70" fillId="0" borderId="0">
      <alignment vertical="top" wrapText="1"/>
    </xf>
    <xf numFmtId="0" fontId="59" fillId="0" borderId="0"/>
    <xf numFmtId="0" fontId="59" fillId="0" borderId="0"/>
    <xf numFmtId="0" fontId="70" fillId="0" borderId="0">
      <alignment vertical="top" wrapText="1"/>
    </xf>
    <xf numFmtId="0" fontId="59" fillId="0" borderId="0"/>
    <xf numFmtId="0" fontId="59" fillId="0" borderId="0"/>
    <xf numFmtId="0" fontId="59" fillId="0" borderId="0"/>
    <xf numFmtId="0" fontId="70" fillId="0" borderId="0">
      <alignment vertical="top" wrapText="1"/>
    </xf>
    <xf numFmtId="0" fontId="59" fillId="0" borderId="0"/>
    <xf numFmtId="0" fontId="70" fillId="0" borderId="0">
      <alignment vertical="top" wrapText="1"/>
    </xf>
    <xf numFmtId="0" fontId="70" fillId="0" borderId="0">
      <alignment vertical="top" wrapText="1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7" fillId="0" borderId="0"/>
    <xf numFmtId="0" fontId="59" fillId="0" borderId="0"/>
    <xf numFmtId="0" fontId="67" fillId="0" borderId="0"/>
    <xf numFmtId="0" fontId="67" fillId="0" borderId="0"/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71" fillId="0" borderId="0"/>
    <xf numFmtId="0" fontId="71" fillId="0" borderId="0"/>
    <xf numFmtId="176" fontId="58" fillId="0" borderId="0">
      <protection locked="0"/>
    </xf>
    <xf numFmtId="176" fontId="58" fillId="0" borderId="0">
      <protection locked="0"/>
    </xf>
    <xf numFmtId="0" fontId="67" fillId="0" borderId="0"/>
    <xf numFmtId="0" fontId="67" fillId="0" borderId="0"/>
    <xf numFmtId="0" fontId="67" fillId="0" borderId="0"/>
    <xf numFmtId="0" fontId="59" fillId="0" borderId="0"/>
    <xf numFmtId="0" fontId="60" fillId="0" borderId="0"/>
    <xf numFmtId="0" fontId="59" fillId="0" borderId="0"/>
    <xf numFmtId="0" fontId="67" fillId="0" borderId="0"/>
    <xf numFmtId="0" fontId="59" fillId="0" borderId="0"/>
    <xf numFmtId="0" fontId="59" fillId="0" borderId="0"/>
    <xf numFmtId="0" fontId="59" fillId="0" borderId="0"/>
    <xf numFmtId="0" fontId="67" fillId="0" borderId="0"/>
    <xf numFmtId="0" fontId="59" fillId="0" borderId="0"/>
    <xf numFmtId="0" fontId="67" fillId="0" borderId="0"/>
    <xf numFmtId="0" fontId="59" fillId="0" borderId="0"/>
    <xf numFmtId="0" fontId="59" fillId="0" borderId="0"/>
    <xf numFmtId="0" fontId="59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0" fontId="67" fillId="0" borderId="0"/>
    <xf numFmtId="0" fontId="59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0" fontId="59" fillId="0" borderId="0"/>
    <xf numFmtId="0" fontId="59" fillId="0" borderId="0"/>
    <xf numFmtId="0" fontId="68" fillId="0" borderId="0"/>
    <xf numFmtId="0" fontId="67" fillId="0" borderId="0"/>
    <xf numFmtId="0" fontId="59" fillId="0" borderId="0">
      <protection locked="0"/>
    </xf>
    <xf numFmtId="0" fontId="67" fillId="0" borderId="0"/>
    <xf numFmtId="0" fontId="59" fillId="0" borderId="0"/>
    <xf numFmtId="0" fontId="67" fillId="0" borderId="0"/>
    <xf numFmtId="0" fontId="67" fillId="0" borderId="0"/>
    <xf numFmtId="176" fontId="58" fillId="0" borderId="0">
      <protection locked="0"/>
    </xf>
    <xf numFmtId="176" fontId="58" fillId="0" borderId="0">
      <protection locked="0"/>
    </xf>
    <xf numFmtId="0" fontId="67" fillId="0" borderId="0"/>
    <xf numFmtId="177" fontId="66" fillId="0" borderId="0" applyFill="0" applyBorder="0" applyProtection="0">
      <alignment horizontal="right"/>
    </xf>
    <xf numFmtId="178" fontId="66" fillId="0" borderId="0" applyFill="0" applyBorder="0" applyProtection="0">
      <alignment horizontal="right"/>
    </xf>
    <xf numFmtId="179" fontId="72" fillId="0" borderId="0" applyFill="0" applyBorder="0" applyProtection="0">
      <alignment horizontal="center"/>
    </xf>
    <xf numFmtId="180" fontId="72" fillId="0" borderId="0" applyFill="0" applyBorder="0" applyProtection="0">
      <alignment horizontal="center"/>
    </xf>
    <xf numFmtId="181" fontId="73" fillId="0" borderId="0" applyFill="0" applyBorder="0" applyProtection="0">
      <alignment horizontal="right"/>
    </xf>
    <xf numFmtId="182" fontId="66" fillId="0" borderId="0" applyFill="0" applyBorder="0" applyProtection="0">
      <alignment horizontal="right"/>
    </xf>
    <xf numFmtId="183" fontId="66" fillId="0" borderId="0" applyFill="0" applyBorder="0" applyProtection="0">
      <alignment horizontal="right"/>
    </xf>
    <xf numFmtId="184" fontId="66" fillId="0" borderId="0" applyFill="0" applyBorder="0" applyProtection="0">
      <alignment horizontal="right"/>
    </xf>
    <xf numFmtId="185" fontId="66" fillId="0" borderId="0" applyFill="0" applyBorder="0" applyProtection="0">
      <alignment horizontal="right"/>
    </xf>
    <xf numFmtId="176" fontId="64" fillId="0" borderId="0">
      <protection locked="0"/>
    </xf>
    <xf numFmtId="0" fontId="69" fillId="0" borderId="0"/>
    <xf numFmtId="176" fontId="74" fillId="0" borderId="0">
      <protection locked="0"/>
    </xf>
    <xf numFmtId="176" fontId="2" fillId="0" borderId="0">
      <protection locked="0"/>
    </xf>
    <xf numFmtId="176" fontId="74" fillId="0" borderId="0">
      <protection locked="0"/>
    </xf>
    <xf numFmtId="176" fontId="2" fillId="0" borderId="0">
      <protection locked="0"/>
    </xf>
    <xf numFmtId="176" fontId="2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74" fillId="0" borderId="0">
      <protection locked="0"/>
    </xf>
    <xf numFmtId="176" fontId="2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2" fillId="0" borderId="0"/>
    <xf numFmtId="0" fontId="75" fillId="40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6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74" fillId="0" borderId="0">
      <protection locked="0"/>
    </xf>
    <xf numFmtId="176" fontId="58" fillId="0" borderId="0">
      <protection locked="0"/>
    </xf>
    <xf numFmtId="176" fontId="74" fillId="0" borderId="0">
      <protection locked="0"/>
    </xf>
    <xf numFmtId="176" fontId="64" fillId="0" borderId="0">
      <protection locked="0"/>
    </xf>
    <xf numFmtId="176" fontId="74" fillId="0" borderId="0">
      <protection locked="0"/>
    </xf>
    <xf numFmtId="0" fontId="76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7" fillId="0" borderId="0"/>
    <xf numFmtId="0" fontId="75" fillId="47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52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68" fillId="0" borderId="0">
      <protection locked="0"/>
    </xf>
    <xf numFmtId="0" fontId="78" fillId="57" borderId="0" applyNumberFormat="0" applyBorder="0" applyAlignment="0" applyProtection="0"/>
    <xf numFmtId="0" fontId="79" fillId="58" borderId="0" applyNumberFormat="0" applyBorder="0" applyAlignment="0" applyProtection="0"/>
    <xf numFmtId="0" fontId="79" fillId="40" borderId="0" applyNumberFormat="0" applyBorder="0" applyAlignment="0" applyProtection="0"/>
    <xf numFmtId="0" fontId="79" fillId="58" borderId="0" applyNumberFormat="0" applyBorder="0" applyAlignment="0" applyProtection="0"/>
    <xf numFmtId="0" fontId="79" fillId="40" borderId="0" applyNumberFormat="0" applyBorder="0" applyAlignment="0" applyProtection="0"/>
    <xf numFmtId="0" fontId="78" fillId="59" borderId="0" applyNumberFormat="0" applyBorder="0" applyAlignment="0" applyProtection="0"/>
    <xf numFmtId="0" fontId="78" fillId="47" borderId="0" applyNumberFormat="0" applyBorder="0" applyAlignment="0" applyProtection="0"/>
    <xf numFmtId="0" fontId="77" fillId="60" borderId="0" applyNumberFormat="0" applyBorder="0" applyAlignment="0" applyProtection="0">
      <alignment vertical="center"/>
    </xf>
    <xf numFmtId="0" fontId="77" fillId="60" borderId="0" applyNumberFormat="0" applyBorder="0" applyAlignment="0" applyProtection="0">
      <alignment vertical="center"/>
    </xf>
    <xf numFmtId="0" fontId="77" fillId="60" borderId="0" applyNumberFormat="0" applyBorder="0" applyAlignment="0" applyProtection="0">
      <alignment vertical="center"/>
    </xf>
    <xf numFmtId="0" fontId="77" fillId="60" borderId="0" applyNumberFormat="0" applyBorder="0" applyAlignment="0" applyProtection="0">
      <alignment vertical="center"/>
    </xf>
    <xf numFmtId="0" fontId="78" fillId="61" borderId="0" applyNumberFormat="0" applyBorder="0" applyAlignment="0" applyProtection="0"/>
    <xf numFmtId="0" fontId="78" fillId="62" borderId="0" applyNumberFormat="0" applyBorder="0" applyAlignment="0" applyProtection="0"/>
    <xf numFmtId="0" fontId="79" fillId="63" borderId="0" applyNumberFormat="0" applyBorder="0" applyAlignment="0" applyProtection="0"/>
    <xf numFmtId="0" fontId="79" fillId="46" borderId="0" applyNumberFormat="0" applyBorder="0" applyAlignment="0" applyProtection="0"/>
    <xf numFmtId="0" fontId="79" fillId="64" borderId="0" applyNumberFormat="0" applyBorder="0" applyAlignment="0" applyProtection="0"/>
    <xf numFmtId="0" fontId="79" fillId="51" borderId="0" applyNumberFormat="0" applyBorder="0" applyAlignment="0" applyProtection="0"/>
    <xf numFmtId="0" fontId="78" fillId="65" borderId="0" applyNumberFormat="0" applyBorder="0" applyAlignment="0" applyProtection="0"/>
    <xf numFmtId="0" fontId="78" fillId="66" borderId="0" applyNumberFormat="0" applyBorder="0" applyAlignment="0" applyProtection="0"/>
    <xf numFmtId="0" fontId="77" fillId="67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8" fillId="68" borderId="0" applyNumberFormat="0" applyBorder="0" applyAlignment="0" applyProtection="0"/>
    <xf numFmtId="0" fontId="78" fillId="65" borderId="0" applyNumberFormat="0" applyBorder="0" applyAlignment="0" applyProtection="0"/>
    <xf numFmtId="0" fontId="79" fillId="63" borderId="0" applyNumberFormat="0" applyBorder="0" applyAlignment="0" applyProtection="0"/>
    <xf numFmtId="0" fontId="79" fillId="46" borderId="0" applyNumberFormat="0" applyBorder="0" applyAlignment="0" applyProtection="0"/>
    <xf numFmtId="0" fontId="79" fillId="69" borderId="0" applyNumberFormat="0" applyBorder="0" applyAlignment="0" applyProtection="0"/>
    <xf numFmtId="0" fontId="79" fillId="42" borderId="0" applyNumberFormat="0" applyBorder="0" applyAlignment="0" applyProtection="0"/>
    <xf numFmtId="0" fontId="78" fillId="64" borderId="0" applyNumberFormat="0" applyBorder="0" applyAlignment="0" applyProtection="0"/>
    <xf numFmtId="0" fontId="78" fillId="51" borderId="0" applyNumberFormat="0" applyBorder="0" applyAlignment="0" applyProtection="0"/>
    <xf numFmtId="0" fontId="77" fillId="70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8" fillId="66" borderId="0" applyNumberFormat="0" applyBorder="0" applyAlignment="0" applyProtection="0"/>
    <xf numFmtId="0" fontId="78" fillId="57" borderId="0" applyNumberFormat="0" applyBorder="0" applyAlignment="0" applyProtection="0"/>
    <xf numFmtId="0" fontId="79" fillId="58" borderId="0" applyNumberFormat="0" applyBorder="0" applyAlignment="0" applyProtection="0"/>
    <xf numFmtId="0" fontId="79" fillId="40" borderId="0" applyNumberFormat="0" applyBorder="0" applyAlignment="0" applyProtection="0"/>
    <xf numFmtId="0" fontId="79" fillId="64" borderId="0" applyNumberFormat="0" applyBorder="0" applyAlignment="0" applyProtection="0"/>
    <xf numFmtId="0" fontId="79" fillId="51" borderId="0" applyNumberFormat="0" applyBorder="0" applyAlignment="0" applyProtection="0"/>
    <xf numFmtId="0" fontId="78" fillId="64" borderId="0" applyNumberFormat="0" applyBorder="0" applyAlignment="0" applyProtection="0"/>
    <xf numFmtId="0" fontId="78" fillId="51" borderId="0" applyNumberFormat="0" applyBorder="0" applyAlignment="0" applyProtection="0"/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8" fillId="61" borderId="0" applyNumberFormat="0" applyBorder="0" applyAlignment="0" applyProtection="0"/>
    <xf numFmtId="0" fontId="78" fillId="71" borderId="0" applyNumberFormat="0" applyBorder="0" applyAlignment="0" applyProtection="0"/>
    <xf numFmtId="0" fontId="79" fillId="72" borderId="0" applyNumberFormat="0" applyBorder="0" applyAlignment="0" applyProtection="0"/>
    <xf numFmtId="0" fontId="79" fillId="44" borderId="0" applyNumberFormat="0" applyBorder="0" applyAlignment="0" applyProtection="0"/>
    <xf numFmtId="0" fontId="79" fillId="58" borderId="0" applyNumberFormat="0" applyBorder="0" applyAlignment="0" applyProtection="0"/>
    <xf numFmtId="0" fontId="79" fillId="40" borderId="0" applyNumberFormat="0" applyBorder="0" applyAlignment="0" applyProtection="0"/>
    <xf numFmtId="0" fontId="78" fillId="59" borderId="0" applyNumberFormat="0" applyBorder="0" applyAlignment="0" applyProtection="0"/>
    <xf numFmtId="0" fontId="78" fillId="47" borderId="0" applyNumberFormat="0" applyBorder="0" applyAlignment="0" applyProtection="0"/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8" fillId="55" borderId="0" applyNumberFormat="0" applyBorder="0" applyAlignment="0" applyProtection="0"/>
    <xf numFmtId="0" fontId="78" fillId="73" borderId="0" applyNumberFormat="0" applyBorder="0" applyAlignment="0" applyProtection="0"/>
    <xf numFmtId="0" fontId="79" fillId="63" borderId="0" applyNumberFormat="0" applyBorder="0" applyAlignment="0" applyProtection="0"/>
    <xf numFmtId="0" fontId="79" fillId="46" borderId="0" applyNumberFormat="0" applyBorder="0" applyAlignment="0" applyProtection="0"/>
    <xf numFmtId="0" fontId="79" fillId="74" borderId="0" applyNumberFormat="0" applyBorder="0" applyAlignment="0" applyProtection="0"/>
    <xf numFmtId="0" fontId="79" fillId="45" borderId="0" applyNumberFormat="0" applyBorder="0" applyAlignment="0" applyProtection="0"/>
    <xf numFmtId="0" fontId="78" fillId="74" borderId="0" applyNumberFormat="0" applyBorder="0" applyAlignment="0" applyProtection="0"/>
    <xf numFmtId="0" fontId="78" fillId="45" borderId="0" applyNumberFormat="0" applyBorder="0" applyAlignment="0" applyProtection="0"/>
    <xf numFmtId="0" fontId="77" fillId="7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0" fontId="78" fillId="56" borderId="0" applyNumberFormat="0" applyBorder="0" applyAlignment="0" applyProtection="0"/>
    <xf numFmtId="0" fontId="80" fillId="76" borderId="0" applyNumberFormat="0" applyProtection="0">
      <alignment horizontal="center"/>
      <protection locked="0" hidden="1"/>
    </xf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>
      <protection locked="0"/>
    </xf>
    <xf numFmtId="176" fontId="2" fillId="0" borderId="0"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81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2" fillId="41" borderId="0" applyNumberFormat="0" applyBorder="0" applyAlignment="0" applyProtection="0">
      <alignment vertical="center"/>
    </xf>
    <xf numFmtId="0" fontId="83" fillId="0" borderId="0"/>
    <xf numFmtId="0" fontId="83" fillId="0" borderId="0"/>
    <xf numFmtId="176" fontId="2" fillId="0" borderId="0">
      <protection locked="0"/>
    </xf>
    <xf numFmtId="176" fontId="2" fillId="0" borderId="0">
      <protection locked="0"/>
    </xf>
    <xf numFmtId="176" fontId="2" fillId="0" borderId="0">
      <protection locked="0"/>
    </xf>
    <xf numFmtId="176" fontId="2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86" fontId="84" fillId="0" borderId="0" applyFill="0" applyBorder="0" applyAlignment="0"/>
    <xf numFmtId="0" fontId="68" fillId="0" borderId="0" applyFill="0" applyBorder="0" applyAlignment="0"/>
    <xf numFmtId="187" fontId="68" fillId="0" borderId="0" applyFill="0" applyBorder="0" applyAlignment="0"/>
    <xf numFmtId="188" fontId="68" fillId="0" borderId="0" applyFill="0" applyBorder="0" applyAlignment="0"/>
    <xf numFmtId="189" fontId="59" fillId="0" borderId="0" applyFill="0" applyBorder="0" applyAlignment="0"/>
    <xf numFmtId="190" fontId="59" fillId="0" borderId="0" applyFill="0" applyBorder="0" applyAlignment="0"/>
    <xf numFmtId="191" fontId="68" fillId="0" borderId="0" applyFill="0" applyBorder="0" applyAlignment="0"/>
    <xf numFmtId="192" fontId="68" fillId="0" borderId="0" applyFill="0" applyBorder="0" applyAlignment="0"/>
    <xf numFmtId="187" fontId="68" fillId="0" borderId="0" applyFill="0" applyBorder="0" applyAlignment="0"/>
    <xf numFmtId="0" fontId="85" fillId="51" borderId="31" applyNumberFormat="0" applyAlignment="0" applyProtection="0">
      <alignment vertical="center"/>
    </xf>
    <xf numFmtId="0" fontId="86" fillId="0" borderId="0"/>
    <xf numFmtId="0" fontId="87" fillId="66" borderId="32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top"/>
    </xf>
    <xf numFmtId="0" fontId="88" fillId="0" borderId="0" applyFill="0" applyBorder="0">
      <alignment horizontal="right"/>
    </xf>
    <xf numFmtId="0" fontId="67" fillId="0" borderId="0" applyFill="0" applyBorder="0">
      <alignment horizontal="right"/>
    </xf>
    <xf numFmtId="0" fontId="89" fillId="0" borderId="1">
      <alignment horizontal="center"/>
    </xf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41" fontId="59" fillId="0" borderId="0" applyFont="0" applyFill="0" applyBorder="0" applyAlignment="0" applyProtection="0"/>
    <xf numFmtId="38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4" fontId="66" fillId="0" borderId="0"/>
    <xf numFmtId="19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96" fontId="66" fillId="0" borderId="0"/>
    <xf numFmtId="0" fontId="90" fillId="0" borderId="0" applyNumberFormat="0" applyAlignment="0">
      <alignment horizontal="left"/>
    </xf>
    <xf numFmtId="0" fontId="91" fillId="0" borderId="0" applyNumberFormat="0" applyAlignment="0"/>
    <xf numFmtId="197" fontId="59" fillId="0" borderId="0" applyFont="0" applyFill="0" applyBorder="0" applyAlignment="0" applyProtection="0"/>
    <xf numFmtId="198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66" fillId="0" borderId="0"/>
    <xf numFmtId="202" fontId="2" fillId="51" borderId="0" applyFont="0" applyBorder="0"/>
    <xf numFmtId="0" fontId="92" fillId="0" borderId="0" applyProtection="0"/>
    <xf numFmtId="15" fontId="93" fillId="0" borderId="0"/>
    <xf numFmtId="14" fontId="84" fillId="0" borderId="0" applyFill="0" applyBorder="0" applyAlignment="0"/>
    <xf numFmtId="0" fontId="59" fillId="0" borderId="0">
      <protection locked="0"/>
    </xf>
    <xf numFmtId="38" fontId="93" fillId="0" borderId="33">
      <alignment vertical="center"/>
    </xf>
    <xf numFmtId="203" fontId="66" fillId="0" borderId="0"/>
    <xf numFmtId="0" fontId="94" fillId="0" borderId="0" applyNumberFormat="0" applyFill="0" applyBorder="0" applyAlignment="0" applyProtection="0"/>
    <xf numFmtId="191" fontId="68" fillId="0" borderId="0" applyFill="0" applyBorder="0" applyAlignment="0"/>
    <xf numFmtId="187" fontId="68" fillId="0" borderId="0" applyFill="0" applyBorder="0" applyAlignment="0"/>
    <xf numFmtId="191" fontId="68" fillId="0" borderId="0" applyFill="0" applyBorder="0" applyAlignment="0"/>
    <xf numFmtId="192" fontId="68" fillId="0" borderId="0" applyFill="0" applyBorder="0" applyAlignment="0"/>
    <xf numFmtId="187" fontId="68" fillId="0" borderId="0" applyFill="0" applyBorder="0" applyAlignment="0"/>
    <xf numFmtId="0" fontId="95" fillId="0" borderId="0" applyNumberFormat="0" applyAlignment="0">
      <alignment horizontal="left"/>
    </xf>
    <xf numFmtId="0" fontId="96" fillId="76" borderId="2"/>
    <xf numFmtId="204" fontId="2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59" fillId="0" borderId="0">
      <protection locked="0"/>
    </xf>
    <xf numFmtId="0" fontId="98" fillId="0" borderId="0"/>
    <xf numFmtId="0" fontId="98" fillId="0" borderId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2" fontId="92" fillId="0" borderId="0" applyProtection="0"/>
    <xf numFmtId="0" fontId="59" fillId="0" borderId="0">
      <protection locked="0"/>
    </xf>
    <xf numFmtId="205" fontId="32" fillId="0" borderId="0">
      <alignment horizontal="right"/>
    </xf>
    <xf numFmtId="0" fontId="59" fillId="0" borderId="0"/>
    <xf numFmtId="0" fontId="99" fillId="42" borderId="0" applyNumberFormat="0" applyBorder="0" applyAlignment="0" applyProtection="0">
      <alignment vertical="center"/>
    </xf>
    <xf numFmtId="38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00" fillId="0" borderId="0">
      <alignment horizontal="left"/>
    </xf>
    <xf numFmtId="0" fontId="101" fillId="0" borderId="34" applyNumberFormat="0" applyAlignment="0" applyProtection="0">
      <alignment horizontal="left" vertical="center"/>
    </xf>
    <xf numFmtId="0" fontId="101" fillId="0" borderId="19">
      <alignment horizontal="left" vertical="center"/>
    </xf>
    <xf numFmtId="0" fontId="102" fillId="0" borderId="35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Protection="0"/>
    <xf numFmtId="0" fontId="59" fillId="0" borderId="0">
      <protection locked="0"/>
    </xf>
    <xf numFmtId="0" fontId="101" fillId="0" borderId="0" applyProtection="0"/>
    <xf numFmtId="0" fontId="59" fillId="0" borderId="0"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07" fillId="45" borderId="31" applyNumberFormat="0" applyAlignment="0" applyProtection="0">
      <alignment vertical="center"/>
    </xf>
    <xf numFmtId="10" fontId="96" fillId="2" borderId="2" applyNumberFormat="0" applyBorder="0" applyAlignment="0" applyProtection="0"/>
    <xf numFmtId="0" fontId="96" fillId="46" borderId="2" applyNumberFormat="0" applyBorder="0" applyAlignment="0" applyProtection="0"/>
    <xf numFmtId="187" fontId="108" fillId="77" borderId="0"/>
    <xf numFmtId="0" fontId="2" fillId="40" borderId="0" applyNumberFormat="0" applyFont="0" applyBorder="0" applyAlignment="0" applyProtection="0">
      <alignment horizontal="right"/>
    </xf>
    <xf numFmtId="0" fontId="2" fillId="0" borderId="0" applyNumberFormat="0" applyFont="0">
      <alignment horizontal="centerContinuous" wrapText="1"/>
    </xf>
    <xf numFmtId="38" fontId="109" fillId="0" borderId="0"/>
    <xf numFmtId="38" fontId="110" fillId="0" borderId="0"/>
    <xf numFmtId="38" fontId="111" fillId="0" borderId="0"/>
    <xf numFmtId="38" fontId="88" fillId="0" borderId="0"/>
    <xf numFmtId="0" fontId="32" fillId="0" borderId="0"/>
    <xf numFmtId="0" fontId="32" fillId="0" borderId="0"/>
    <xf numFmtId="0" fontId="2" fillId="0" borderId="0" applyFont="0" applyFill="0">
      <alignment horizontal="fill"/>
    </xf>
    <xf numFmtId="191" fontId="68" fillId="0" borderId="0" applyFill="0" applyBorder="0" applyAlignment="0"/>
    <xf numFmtId="187" fontId="68" fillId="0" borderId="0" applyFill="0" applyBorder="0" applyAlignment="0"/>
    <xf numFmtId="191" fontId="68" fillId="0" borderId="0" applyFill="0" applyBorder="0" applyAlignment="0"/>
    <xf numFmtId="192" fontId="68" fillId="0" borderId="0" applyFill="0" applyBorder="0" applyAlignment="0"/>
    <xf numFmtId="187" fontId="68" fillId="0" borderId="0" applyFill="0" applyBorder="0" applyAlignment="0"/>
    <xf numFmtId="0" fontId="112" fillId="0" borderId="38" applyNumberFormat="0" applyFill="0" applyAlignment="0" applyProtection="0">
      <alignment vertical="center"/>
    </xf>
    <xf numFmtId="187" fontId="113" fillId="78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8" fontId="92" fillId="0" borderId="0"/>
    <xf numFmtId="0" fontId="114" fillId="0" borderId="39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115" fillId="52" borderId="0" applyNumberFormat="0" applyBorder="0" applyAlignment="0" applyProtection="0">
      <alignment vertical="center"/>
    </xf>
    <xf numFmtId="0" fontId="66" fillId="0" borderId="0"/>
    <xf numFmtId="37" fontId="116" fillId="0" borderId="0"/>
    <xf numFmtId="0" fontId="117" fillId="0" borderId="0"/>
    <xf numFmtId="0" fontId="108" fillId="0" borderId="0"/>
    <xf numFmtId="0" fontId="118" fillId="0" borderId="0"/>
    <xf numFmtId="215" fontId="118" fillId="0" borderId="0"/>
    <xf numFmtId="0" fontId="59" fillId="0" borderId="0"/>
    <xf numFmtId="0" fontId="119" fillId="0" borderId="0"/>
    <xf numFmtId="0" fontId="119" fillId="0" borderId="0"/>
    <xf numFmtId="0" fontId="68" fillId="0" borderId="0"/>
    <xf numFmtId="0" fontId="117" fillId="0" borderId="0"/>
    <xf numFmtId="0" fontId="59" fillId="0" borderId="0"/>
    <xf numFmtId="0" fontId="2" fillId="46" borderId="40" applyNumberFormat="0" applyFont="0" applyAlignment="0" applyProtection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1" fillId="51" borderId="41" applyNumberFormat="0" applyAlignment="0" applyProtection="0">
      <alignment vertical="center"/>
    </xf>
    <xf numFmtId="0" fontId="121" fillId="51" borderId="41" applyNumberFormat="0" applyAlignment="0" applyProtection="0">
      <alignment vertical="center"/>
    </xf>
    <xf numFmtId="40" fontId="122" fillId="2" borderId="0">
      <alignment horizontal="right"/>
    </xf>
    <xf numFmtId="14" fontId="81" fillId="0" borderId="0">
      <alignment horizontal="center" wrapText="1"/>
      <protection locked="0"/>
    </xf>
    <xf numFmtId="190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10" fontId="59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3" fillId="0" borderId="42" applyNumberFormat="0" applyBorder="0"/>
    <xf numFmtId="217" fontId="2" fillId="0" borderId="0" applyFont="0" applyFill="0" applyProtection="0"/>
    <xf numFmtId="0" fontId="96" fillId="51" borderId="2"/>
    <xf numFmtId="191" fontId="68" fillId="0" borderId="0" applyFill="0" applyBorder="0" applyAlignment="0"/>
    <xf numFmtId="187" fontId="68" fillId="0" borderId="0" applyFill="0" applyBorder="0" applyAlignment="0"/>
    <xf numFmtId="191" fontId="68" fillId="0" borderId="0" applyFill="0" applyBorder="0" applyAlignment="0"/>
    <xf numFmtId="192" fontId="68" fillId="0" borderId="0" applyFill="0" applyBorder="0" applyAlignment="0"/>
    <xf numFmtId="187" fontId="68" fillId="0" borderId="0" applyFill="0" applyBorder="0" applyAlignment="0"/>
    <xf numFmtId="218" fontId="123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124" fillId="0" borderId="39">
      <alignment horizontal="center"/>
    </xf>
    <xf numFmtId="3" fontId="2" fillId="0" borderId="0" applyFont="0" applyFill="0" applyBorder="0" applyAlignment="0" applyProtection="0"/>
    <xf numFmtId="0" fontId="2" fillId="79" borderId="0" applyNumberFormat="0" applyFont="0" applyBorder="0" applyAlignment="0" applyProtection="0"/>
    <xf numFmtId="0" fontId="2" fillId="0" borderId="0" applyNumberFormat="0" applyFill="0" applyBorder="0" applyAlignment="0" applyProtection="0">
      <alignment horizontal="left"/>
    </xf>
    <xf numFmtId="219" fontId="59" fillId="42" borderId="0">
      <alignment vertical="center"/>
    </xf>
    <xf numFmtId="0" fontId="125" fillId="0" borderId="0" applyNumberFormat="0" applyFill="0" applyBorder="0" applyAlignment="0" applyProtection="0"/>
    <xf numFmtId="0" fontId="126" fillId="52" borderId="43" applyNumberFormat="0" applyProtection="0">
      <alignment vertical="center"/>
    </xf>
    <xf numFmtId="0" fontId="127" fillId="52" borderId="43" applyNumberFormat="0" applyProtection="0">
      <alignment vertical="center"/>
    </xf>
    <xf numFmtId="0" fontId="126" fillId="52" borderId="43" applyNumberFormat="0" applyProtection="0">
      <alignment horizontal="left" vertical="center" indent="1"/>
    </xf>
    <xf numFmtId="0" fontId="126" fillId="52" borderId="43" applyNumberFormat="0" applyProtection="0">
      <alignment horizontal="left" vertical="top" indent="1"/>
    </xf>
    <xf numFmtId="0" fontId="126" fillId="80" borderId="0" applyNumberFormat="0" applyProtection="0">
      <alignment horizontal="left" vertical="center" indent="1"/>
    </xf>
    <xf numFmtId="0" fontId="84" fillId="41" borderId="43" applyNumberFormat="0" applyProtection="0">
      <alignment horizontal="right" vertical="center"/>
    </xf>
    <xf numFmtId="0" fontId="84" fillId="48" borderId="43" applyNumberFormat="0" applyProtection="0">
      <alignment horizontal="right" vertical="center"/>
    </xf>
    <xf numFmtId="0" fontId="84" fillId="67" borderId="43" applyNumberFormat="0" applyProtection="0">
      <alignment horizontal="right" vertical="center"/>
    </xf>
    <xf numFmtId="0" fontId="84" fillId="50" borderId="43" applyNumberFormat="0" applyProtection="0">
      <alignment horizontal="right" vertical="center"/>
    </xf>
    <xf numFmtId="0" fontId="84" fillId="56" borderId="43" applyNumberFormat="0" applyProtection="0">
      <alignment horizontal="right" vertical="center"/>
    </xf>
    <xf numFmtId="0" fontId="84" fillId="75" borderId="43" applyNumberFormat="0" applyProtection="0">
      <alignment horizontal="right" vertical="center"/>
    </xf>
    <xf numFmtId="0" fontId="84" fillId="70" borderId="43" applyNumberFormat="0" applyProtection="0">
      <alignment horizontal="right" vertical="center"/>
    </xf>
    <xf numFmtId="0" fontId="84" fillId="81" borderId="43" applyNumberFormat="0" applyProtection="0">
      <alignment horizontal="right" vertical="center"/>
    </xf>
    <xf numFmtId="0" fontId="84" fillId="49" borderId="43" applyNumberFormat="0" applyProtection="0">
      <alignment horizontal="right" vertical="center"/>
    </xf>
    <xf numFmtId="0" fontId="126" fillId="82" borderId="44" applyNumberFormat="0" applyProtection="0">
      <alignment horizontal="left" vertical="center" indent="1"/>
    </xf>
    <xf numFmtId="0" fontId="84" fillId="83" borderId="0" applyNumberFormat="0" applyProtection="0">
      <alignment horizontal="left" vertical="center" indent="1"/>
    </xf>
    <xf numFmtId="0" fontId="128" fillId="61" borderId="0" applyNumberFormat="0" applyProtection="0">
      <alignment horizontal="left" vertical="center" indent="1"/>
    </xf>
    <xf numFmtId="0" fontId="84" fillId="80" borderId="43" applyNumberFormat="0" applyProtection="0">
      <alignment horizontal="right" vertical="center"/>
    </xf>
    <xf numFmtId="0" fontId="84" fillId="83" borderId="0" applyNumberFormat="0" applyProtection="0">
      <alignment horizontal="left" vertical="center" indent="1"/>
    </xf>
    <xf numFmtId="0" fontId="84" fillId="80" borderId="0" applyNumberFormat="0" applyProtection="0">
      <alignment horizontal="left" vertical="center" indent="1"/>
    </xf>
    <xf numFmtId="0" fontId="59" fillId="61" borderId="43" applyNumberFormat="0" applyProtection="0">
      <alignment horizontal="left" vertical="center" indent="1"/>
    </xf>
    <xf numFmtId="0" fontId="59" fillId="61" borderId="43" applyNumberFormat="0" applyProtection="0">
      <alignment horizontal="left" vertical="top" indent="1"/>
    </xf>
    <xf numFmtId="0" fontId="59" fillId="80" borderId="43" applyNumberFormat="0" applyProtection="0">
      <alignment horizontal="left" vertical="center" indent="1"/>
    </xf>
    <xf numFmtId="0" fontId="59" fillId="80" borderId="43" applyNumberFormat="0" applyProtection="0">
      <alignment horizontal="left" vertical="top" indent="1"/>
    </xf>
    <xf numFmtId="0" fontId="59" fillId="47" borderId="43" applyNumberFormat="0" applyProtection="0">
      <alignment horizontal="left" vertical="center" indent="1"/>
    </xf>
    <xf numFmtId="0" fontId="59" fillId="47" borderId="43" applyNumberFormat="0" applyProtection="0">
      <alignment horizontal="left" vertical="top" indent="1"/>
    </xf>
    <xf numFmtId="0" fontId="59" fillId="83" borderId="43" applyNumberFormat="0" applyProtection="0">
      <alignment horizontal="left" vertical="center" indent="1"/>
    </xf>
    <xf numFmtId="0" fontId="59" fillId="83" borderId="43" applyNumberFormat="0" applyProtection="0">
      <alignment horizontal="left" vertical="top" indent="1"/>
    </xf>
    <xf numFmtId="0" fontId="84" fillId="46" borderId="43" applyNumberFormat="0" applyProtection="0">
      <alignment vertical="center"/>
    </xf>
    <xf numFmtId="0" fontId="129" fillId="46" borderId="43" applyNumberFormat="0" applyProtection="0">
      <alignment vertical="center"/>
    </xf>
    <xf numFmtId="0" fontId="84" fillId="46" borderId="43" applyNumberFormat="0" applyProtection="0">
      <alignment horizontal="left" vertical="center" indent="1"/>
    </xf>
    <xf numFmtId="0" fontId="84" fillId="46" borderId="43" applyNumberFormat="0" applyProtection="0">
      <alignment horizontal="left" vertical="top" indent="1"/>
    </xf>
    <xf numFmtId="0" fontId="84" fillId="83" borderId="43" applyNumberFormat="0" applyProtection="0">
      <alignment horizontal="right" vertical="center"/>
    </xf>
    <xf numFmtId="0" fontId="129" fillId="83" borderId="43" applyNumberFormat="0" applyProtection="0">
      <alignment horizontal="right" vertical="center"/>
    </xf>
    <xf numFmtId="0" fontId="84" fillId="80" borderId="43" applyNumberFormat="0" applyProtection="0">
      <alignment horizontal="left" vertical="center" indent="1"/>
    </xf>
    <xf numFmtId="0" fontId="84" fillId="80" borderId="43" applyNumberFormat="0" applyProtection="0">
      <alignment horizontal="left" vertical="top" indent="1"/>
    </xf>
    <xf numFmtId="0" fontId="130" fillId="77" borderId="0" applyNumberFormat="0" applyProtection="0">
      <alignment horizontal="left" vertical="center" indent="1"/>
    </xf>
    <xf numFmtId="0" fontId="131" fillId="83" borderId="43" applyNumberFormat="0" applyProtection="0">
      <alignment horizontal="right" vertical="center"/>
    </xf>
    <xf numFmtId="0" fontId="132" fillId="61" borderId="0" applyNumberFormat="0"/>
    <xf numFmtId="0" fontId="133" fillId="84" borderId="21">
      <protection locked="0"/>
    </xf>
    <xf numFmtId="220" fontId="93" fillId="0" borderId="0">
      <alignment horizontal="center"/>
    </xf>
    <xf numFmtId="0" fontId="134" fillId="0" borderId="2">
      <alignment horizontal="center"/>
    </xf>
    <xf numFmtId="0" fontId="134" fillId="0" borderId="0">
      <alignment horizontal="center" vertical="center"/>
    </xf>
    <xf numFmtId="0" fontId="135" fillId="0" borderId="0" applyNumberFormat="0" applyFill="0">
      <alignment horizontal="left" vertical="center"/>
    </xf>
    <xf numFmtId="0" fontId="114" fillId="0" borderId="0"/>
    <xf numFmtId="40" fontId="136" fillId="0" borderId="0" applyBorder="0">
      <alignment horizontal="right"/>
    </xf>
    <xf numFmtId="0" fontId="133" fillId="84" borderId="21">
      <protection locked="0"/>
    </xf>
    <xf numFmtId="0" fontId="133" fillId="84" borderId="21">
      <protection locked="0"/>
    </xf>
    <xf numFmtId="0" fontId="133" fillId="84" borderId="21">
      <protection locked="0"/>
    </xf>
    <xf numFmtId="0" fontId="133" fillId="84" borderId="21">
      <protection locked="0"/>
    </xf>
    <xf numFmtId="49" fontId="84" fillId="0" borderId="0" applyFill="0" applyBorder="0" applyAlignment="0"/>
    <xf numFmtId="221" fontId="59" fillId="0" borderId="0" applyFill="0" applyBorder="0" applyAlignment="0"/>
    <xf numFmtId="222" fontId="59" fillId="0" borderId="0" applyFill="0" applyBorder="0" applyAlignment="0"/>
    <xf numFmtId="40" fontId="137" fillId="0" borderId="0"/>
    <xf numFmtId="0" fontId="138" fillId="0" borderId="0" applyNumberFormat="0" applyFill="0" applyBorder="0" applyAlignment="0" applyProtection="0">
      <alignment vertical="center"/>
    </xf>
    <xf numFmtId="0" fontId="81" fillId="0" borderId="45">
      <alignment horizontal="left"/>
    </xf>
    <xf numFmtId="0" fontId="92" fillId="0" borderId="46" applyProtection="0"/>
    <xf numFmtId="0" fontId="25" fillId="0" borderId="47" applyNumberFormat="0" applyFill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41" fontId="59" fillId="0" borderId="0">
      <alignment wrapText="1"/>
    </xf>
    <xf numFmtId="41" fontId="59" fillId="0" borderId="0">
      <alignment wrapText="1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74" fillId="0" borderId="0">
      <protection locked="0"/>
    </xf>
    <xf numFmtId="176" fontId="64" fillId="0" borderId="0">
      <protection locked="0"/>
    </xf>
    <xf numFmtId="176" fontId="64" fillId="0" borderId="0">
      <protection locked="0"/>
    </xf>
    <xf numFmtId="176" fontId="74" fillId="0" borderId="0">
      <protection locked="0"/>
    </xf>
    <xf numFmtId="9" fontId="14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223" fontId="2" fillId="0" borderId="0" applyFont="0" applyFill="0" applyBorder="0" applyAlignment="0" applyProtection="0"/>
    <xf numFmtId="0" fontId="59" fillId="0" borderId="3" applyNumberFormat="0" applyFill="0" applyProtection="0">
      <alignment horizontal="right"/>
    </xf>
    <xf numFmtId="0" fontId="102" fillId="0" borderId="35" applyNumberFormat="0" applyFill="0" applyAlignment="0" applyProtection="0">
      <alignment vertical="center"/>
    </xf>
    <xf numFmtId="0" fontId="102" fillId="0" borderId="35" applyNumberFormat="0" applyFill="0" applyAlignment="0" applyProtection="0">
      <alignment vertical="center"/>
    </xf>
    <xf numFmtId="0" fontId="102" fillId="0" borderId="35" applyNumberFormat="0" applyFill="0" applyAlignment="0" applyProtection="0">
      <alignment vertical="center"/>
    </xf>
    <xf numFmtId="0" fontId="102" fillId="0" borderId="35" applyNumberFormat="0" applyFill="0" applyAlignment="0" applyProtection="0">
      <alignment vertical="center"/>
    </xf>
    <xf numFmtId="0" fontId="102" fillId="0" borderId="35" applyNumberFormat="0" applyFill="0" applyAlignment="0" applyProtection="0">
      <alignment vertical="center"/>
    </xf>
    <xf numFmtId="0" fontId="102" fillId="0" borderId="35" applyNumberFormat="0" applyFill="0" applyAlignment="0" applyProtection="0">
      <alignment vertical="center"/>
    </xf>
    <xf numFmtId="0" fontId="102" fillId="0" borderId="35" applyNumberFormat="0" applyFill="0" applyAlignment="0" applyProtection="0">
      <alignment vertical="center"/>
    </xf>
    <xf numFmtId="0" fontId="141" fillId="0" borderId="48" applyNumberFormat="0" applyFill="0" applyAlignment="0" applyProtection="0">
      <alignment vertical="center"/>
    </xf>
    <xf numFmtId="0" fontId="142" fillId="0" borderId="49" applyNumberFormat="0" applyFill="0" applyAlignment="0" applyProtection="0">
      <alignment vertical="center"/>
    </xf>
    <xf numFmtId="0" fontId="142" fillId="0" borderId="49" applyNumberFormat="0" applyFill="0" applyAlignment="0" applyProtection="0">
      <alignment vertical="center"/>
    </xf>
    <xf numFmtId="0" fontId="142" fillId="0" borderId="49" applyNumberFormat="0" applyFill="0" applyAlignment="0" applyProtection="0">
      <alignment vertical="center"/>
    </xf>
    <xf numFmtId="0" fontId="142" fillId="0" borderId="49" applyNumberFormat="0" applyFill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44" fillId="0" borderId="36" applyNumberFormat="0" applyFill="0" applyAlignment="0" applyProtection="0">
      <alignment vertical="center"/>
    </xf>
    <xf numFmtId="0" fontId="145" fillId="0" borderId="49" applyNumberFormat="0" applyFill="0" applyAlignment="0" applyProtection="0">
      <alignment vertical="center"/>
    </xf>
    <xf numFmtId="0" fontId="145" fillId="0" borderId="49" applyNumberFormat="0" applyFill="0" applyAlignment="0" applyProtection="0">
      <alignment vertical="center"/>
    </xf>
    <xf numFmtId="0" fontId="145" fillId="0" borderId="49" applyNumberFormat="0" applyFill="0" applyAlignment="0" applyProtection="0">
      <alignment vertical="center"/>
    </xf>
    <xf numFmtId="0" fontId="145" fillId="0" borderId="49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46" fillId="0" borderId="50" applyNumberFormat="0" applyFill="0" applyAlignment="0" applyProtection="0">
      <alignment vertical="center"/>
    </xf>
    <xf numFmtId="0" fontId="147" fillId="0" borderId="51" applyNumberFormat="0" applyFill="0" applyAlignment="0" applyProtection="0">
      <alignment vertical="center"/>
    </xf>
    <xf numFmtId="0" fontId="147" fillId="0" borderId="51" applyNumberFormat="0" applyFill="0" applyAlignment="0" applyProtection="0">
      <alignment vertical="center"/>
    </xf>
    <xf numFmtId="0" fontId="147" fillId="0" borderId="51" applyNumberFormat="0" applyFill="0" applyAlignment="0" applyProtection="0">
      <alignment vertical="center"/>
    </xf>
    <xf numFmtId="0" fontId="147" fillId="0" borderId="51" applyNumberFormat="0" applyFill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9" fillId="0" borderId="3" applyNumberFormat="0" applyFill="0" applyProtection="0">
      <alignment horizontal="center"/>
    </xf>
    <xf numFmtId="0" fontId="150" fillId="0" borderId="0"/>
    <xf numFmtId="0" fontId="24" fillId="0" borderId="2">
      <alignment horizontal="distributed" vertical="center" wrapText="1"/>
    </xf>
    <xf numFmtId="0" fontId="148" fillId="0" borderId="0" applyNumberFormat="0" applyFill="0" applyBorder="0" applyAlignment="0" applyProtection="0"/>
    <xf numFmtId="0" fontId="151" fillId="0" borderId="18" applyNumberFormat="0" applyFill="0" applyProtection="0">
      <alignment horizont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3" fillId="46" borderId="0" applyNumberFormat="0" applyBorder="0" applyAlignment="0" applyProtection="0"/>
    <xf numFmtId="0" fontId="154" fillId="43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154" fillId="43" borderId="0" applyNumberFormat="0" applyBorder="0" applyAlignment="0" applyProtection="0">
      <alignment vertical="center"/>
    </xf>
    <xf numFmtId="0" fontId="153" fillId="41" borderId="0" applyNumberFormat="0" applyBorder="0" applyAlignment="0" applyProtection="0"/>
    <xf numFmtId="0" fontId="82" fillId="43" borderId="0" applyNumberFormat="0" applyBorder="0" applyAlignment="0" applyProtection="0">
      <alignment vertical="center"/>
    </xf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3" fillId="41" borderId="0" applyNumberFormat="0" applyBorder="0" applyAlignment="0" applyProtection="0"/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3" fillId="41" borderId="0" applyNumberFormat="0" applyBorder="0" applyAlignment="0" applyProtection="0"/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153" fillId="41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5" fillId="41" borderId="0" applyNumberFormat="0" applyBorder="0" applyAlignment="0" applyProtection="0">
      <alignment vertical="center"/>
    </xf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3" fillId="85" borderId="0" applyNumberFormat="0" applyBorder="0" applyAlignment="0" applyProtection="0"/>
    <xf numFmtId="0" fontId="155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154" fillId="43" borderId="0" applyNumberFormat="0" applyBorder="0" applyAlignment="0" applyProtection="0">
      <alignment vertical="center"/>
    </xf>
    <xf numFmtId="0" fontId="153" fillId="41" borderId="0" applyNumberFormat="0" applyBorder="0" applyAlignment="0" applyProtection="0"/>
    <xf numFmtId="0" fontId="82" fillId="43" borderId="0" applyNumberFormat="0" applyBorder="0" applyAlignment="0" applyProtection="0">
      <alignment vertical="center"/>
    </xf>
    <xf numFmtId="0" fontId="153" fillId="85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/>
    <xf numFmtId="0" fontId="157" fillId="41" borderId="0" applyNumberFormat="0" applyBorder="0" applyAlignment="0" applyProtection="0">
      <alignment vertical="center"/>
    </xf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3" fillId="85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153" fillId="41" borderId="0" applyNumberFormat="0" applyBorder="0" applyAlignment="0" applyProtection="0"/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3" fillId="41" borderId="0" applyNumberFormat="0" applyBorder="0" applyAlignment="0" applyProtection="0"/>
    <xf numFmtId="176" fontId="74" fillId="0" borderId="0">
      <protection locked="0"/>
    </xf>
    <xf numFmtId="176" fontId="74" fillId="0" borderId="0">
      <protection locked="0"/>
    </xf>
    <xf numFmtId="0" fontId="2" fillId="0" borderId="0">
      <alignment vertical="center"/>
    </xf>
    <xf numFmtId="0" fontId="158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75" fillId="0" borderId="0">
      <alignment vertical="center"/>
    </xf>
    <xf numFmtId="0" fontId="2" fillId="0" borderId="0"/>
    <xf numFmtId="0" fontId="2" fillId="0" borderId="0"/>
    <xf numFmtId="0" fontId="7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2" fillId="0" borderId="0"/>
    <xf numFmtId="0" fontId="75" fillId="0" borderId="0">
      <alignment vertical="center"/>
    </xf>
    <xf numFmtId="0" fontId="2" fillId="0" borderId="0"/>
    <xf numFmtId="0" fontId="2" fillId="0" borderId="0"/>
    <xf numFmtId="0" fontId="75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58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79" fillId="0" borderId="0">
      <alignment vertical="center"/>
    </xf>
    <xf numFmtId="0" fontId="79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75" fillId="0" borderId="0"/>
    <xf numFmtId="0" fontId="75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7" fillId="0" borderId="0"/>
    <xf numFmtId="0" fontId="79" fillId="0" borderId="0">
      <alignment vertical="center"/>
    </xf>
    <xf numFmtId="0" fontId="2" fillId="0" borderId="0"/>
    <xf numFmtId="0" fontId="98" fillId="0" borderId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75" fillId="0" borderId="0">
      <alignment vertical="center"/>
    </xf>
    <xf numFmtId="0" fontId="2" fillId="0" borderId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59" fillId="0" borderId="0"/>
    <xf numFmtId="0" fontId="159" fillId="0" borderId="0"/>
    <xf numFmtId="0" fontId="75" fillId="0" borderId="0">
      <alignment vertical="center"/>
    </xf>
    <xf numFmtId="0" fontId="2" fillId="0" borderId="0"/>
    <xf numFmtId="0" fontId="2" fillId="0" borderId="0">
      <alignment vertical="center"/>
    </xf>
    <xf numFmtId="0" fontId="75" fillId="0" borderId="0">
      <alignment vertical="center"/>
    </xf>
    <xf numFmtId="0" fontId="2" fillId="0" borderId="0"/>
    <xf numFmtId="0" fontId="2" fillId="0" borderId="0"/>
    <xf numFmtId="0" fontId="7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8" fillId="0" borderId="0"/>
    <xf numFmtId="0" fontId="2" fillId="0" borderId="0"/>
    <xf numFmtId="0" fontId="2" fillId="0" borderId="0"/>
    <xf numFmtId="0" fontId="2" fillId="0" borderId="0">
      <alignment vertical="center"/>
    </xf>
    <xf numFmtId="0" fontId="160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8" fillId="0" borderId="0" applyFill="0" applyBorder="0" applyAlignment="0"/>
    <xf numFmtId="9" fontId="163" fillId="0" borderId="0" applyFont="0" applyFill="0" applyBorder="0" applyAlignment="0" applyProtection="0"/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4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5" fillId="42" borderId="0" applyNumberFormat="0" applyBorder="0" applyAlignment="0" applyProtection="0"/>
    <xf numFmtId="0" fontId="165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165" fillId="44" borderId="0" applyNumberFormat="0" applyBorder="0" applyAlignment="0" applyProtection="0">
      <alignment vertical="center"/>
    </xf>
    <xf numFmtId="0" fontId="165" fillId="42" borderId="0" applyNumberFormat="0" applyBorder="0" applyAlignment="0" applyProtection="0"/>
    <xf numFmtId="0" fontId="99" fillId="44" borderId="0" applyNumberFormat="0" applyBorder="0" applyAlignment="0" applyProtection="0">
      <alignment vertical="center"/>
    </xf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5" fillId="42" borderId="0" applyNumberFormat="0" applyBorder="0" applyAlignment="0" applyProtection="0"/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5" fillId="42" borderId="0" applyNumberFormat="0" applyBorder="0" applyAlignment="0" applyProtection="0"/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99" fillId="42" borderId="0" applyNumberFormat="0" applyBorder="0" applyAlignment="0" applyProtection="0">
      <alignment vertical="center"/>
    </xf>
    <xf numFmtId="0" fontId="165" fillId="42" borderId="0" applyNumberFormat="0" applyBorder="0" applyAlignment="0" applyProtection="0"/>
    <xf numFmtId="0" fontId="99" fillId="42" borderId="0" applyNumberFormat="0" applyBorder="0" applyAlignment="0" applyProtection="0">
      <alignment vertical="center"/>
    </xf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99" fillId="42" borderId="0" applyNumberFormat="0" applyBorder="0" applyAlignment="0" applyProtection="0">
      <alignment vertical="center"/>
    </xf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6" fillId="42" borderId="0" applyNumberFormat="0" applyBorder="0" applyAlignment="0" applyProtection="0">
      <alignment vertical="center"/>
    </xf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5" fillId="69" borderId="0" applyNumberFormat="0" applyBorder="0" applyAlignment="0" applyProtection="0"/>
    <xf numFmtId="0" fontId="166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165" fillId="44" borderId="0" applyNumberFormat="0" applyBorder="0" applyAlignment="0" applyProtection="0">
      <alignment vertical="center"/>
    </xf>
    <xf numFmtId="0" fontId="165" fillId="42" borderId="0" applyNumberFormat="0" applyBorder="0" applyAlignment="0" applyProtection="0"/>
    <xf numFmtId="0" fontId="99" fillId="44" borderId="0" applyNumberFormat="0" applyBorder="0" applyAlignment="0" applyProtection="0">
      <alignment vertical="center"/>
    </xf>
    <xf numFmtId="0" fontId="165" fillId="69" borderId="0" applyNumberFormat="0" applyBorder="0" applyAlignment="0" applyProtection="0"/>
    <xf numFmtId="0" fontId="99" fillId="42" borderId="0" applyNumberFormat="0" applyBorder="0" applyAlignment="0" applyProtection="0">
      <alignment vertical="center"/>
    </xf>
    <xf numFmtId="0" fontId="167" fillId="42" borderId="0" applyNumberFormat="0" applyBorder="0" applyAlignment="0" applyProtection="0"/>
    <xf numFmtId="0" fontId="168" fillId="42" borderId="0" applyNumberFormat="0" applyBorder="0" applyAlignment="0" applyProtection="0">
      <alignment vertical="center"/>
    </xf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5" fillId="69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165" fillId="42" borderId="0" applyNumberFormat="0" applyBorder="0" applyAlignment="0" applyProtection="0"/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5" fillId="42" borderId="0" applyNumberFormat="0" applyBorder="0" applyAlignment="0" applyProtection="0"/>
    <xf numFmtId="0" fontId="169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25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171" fillId="0" borderId="53" applyNumberFormat="0" applyFill="0" applyAlignment="0" applyProtection="0">
      <alignment vertical="center"/>
    </xf>
    <xf numFmtId="0" fontId="171" fillId="0" borderId="53" applyNumberFormat="0" applyFill="0" applyAlignment="0" applyProtection="0">
      <alignment vertical="center"/>
    </xf>
    <xf numFmtId="0" fontId="171" fillId="0" borderId="53" applyNumberFormat="0" applyFill="0" applyAlignment="0" applyProtection="0">
      <alignment vertical="center"/>
    </xf>
    <xf numFmtId="0" fontId="171" fillId="0" borderId="53" applyNumberFormat="0" applyFill="0" applyAlignment="0" applyProtection="0">
      <alignment vertical="center"/>
    </xf>
    <xf numFmtId="176" fontId="7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74" fillId="0" borderId="0">
      <protection locked="0"/>
    </xf>
    <xf numFmtId="224" fontId="140" fillId="0" borderId="0" applyFont="0" applyFill="0" applyBorder="0" applyAlignment="0" applyProtection="0"/>
    <xf numFmtId="224" fontId="2" fillId="0" borderId="0" applyFont="0" applyFill="0" applyBorder="0" applyAlignment="0" applyProtection="0"/>
    <xf numFmtId="176" fontId="74" fillId="0" borderId="0">
      <protection locked="0"/>
    </xf>
    <xf numFmtId="223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85" fillId="51" borderId="31" applyNumberFormat="0" applyAlignment="0" applyProtection="0">
      <alignment vertical="center"/>
    </xf>
    <xf numFmtId="0" fontId="85" fillId="51" borderId="31" applyNumberFormat="0" applyAlignment="0" applyProtection="0">
      <alignment vertical="center"/>
    </xf>
    <xf numFmtId="0" fontId="85" fillId="51" borderId="31" applyNumberFormat="0" applyAlignment="0" applyProtection="0">
      <alignment vertical="center"/>
    </xf>
    <xf numFmtId="0" fontId="85" fillId="51" borderId="31" applyNumberFormat="0" applyAlignment="0" applyProtection="0">
      <alignment vertical="center"/>
    </xf>
    <xf numFmtId="0" fontId="85" fillId="51" borderId="31" applyNumberFormat="0" applyAlignment="0" applyProtection="0">
      <alignment vertical="center"/>
    </xf>
    <xf numFmtId="0" fontId="85" fillId="51" borderId="31" applyNumberFormat="0" applyAlignment="0" applyProtection="0">
      <alignment vertical="center"/>
    </xf>
    <xf numFmtId="0" fontId="85" fillId="51" borderId="31" applyNumberFormat="0" applyAlignment="0" applyProtection="0">
      <alignment vertical="center"/>
    </xf>
    <xf numFmtId="0" fontId="85" fillId="51" borderId="31" applyNumberFormat="0" applyAlignment="0" applyProtection="0">
      <alignment vertical="center"/>
    </xf>
    <xf numFmtId="0" fontId="85" fillId="2" borderId="31" applyNumberFormat="0" applyAlignment="0" applyProtection="0">
      <alignment vertical="center"/>
    </xf>
    <xf numFmtId="0" fontId="172" fillId="2" borderId="31" applyNumberFormat="0" applyAlignment="0" applyProtection="0">
      <alignment vertical="center"/>
    </xf>
    <xf numFmtId="0" fontId="172" fillId="2" borderId="31" applyNumberFormat="0" applyAlignment="0" applyProtection="0">
      <alignment vertical="center"/>
    </xf>
    <xf numFmtId="0" fontId="172" fillId="2" borderId="31" applyNumberFormat="0" applyAlignment="0" applyProtection="0">
      <alignment vertical="center"/>
    </xf>
    <xf numFmtId="0" fontId="172" fillId="2" borderId="31" applyNumberFormat="0" applyAlignment="0" applyProtection="0">
      <alignment vertical="center"/>
    </xf>
    <xf numFmtId="0" fontId="87" fillId="66" borderId="32" applyNumberFormat="0" applyAlignment="0" applyProtection="0">
      <alignment vertical="center"/>
    </xf>
    <xf numFmtId="0" fontId="87" fillId="66" borderId="32" applyNumberFormat="0" applyAlignment="0" applyProtection="0">
      <alignment vertical="center"/>
    </xf>
    <xf numFmtId="0" fontId="87" fillId="66" borderId="32" applyNumberFormat="0" applyAlignment="0" applyProtection="0">
      <alignment vertical="center"/>
    </xf>
    <xf numFmtId="0" fontId="87" fillId="66" borderId="32" applyNumberFormat="0" applyAlignment="0" applyProtection="0">
      <alignment vertical="center"/>
    </xf>
    <xf numFmtId="0" fontId="87" fillId="66" borderId="32" applyNumberFormat="0" applyAlignment="0" applyProtection="0">
      <alignment vertical="center"/>
    </xf>
    <xf numFmtId="0" fontId="87" fillId="66" borderId="32" applyNumberFormat="0" applyAlignment="0" applyProtection="0">
      <alignment vertical="center"/>
    </xf>
    <xf numFmtId="0" fontId="87" fillId="66" borderId="32" applyNumberFormat="0" applyAlignment="0" applyProtection="0">
      <alignment vertical="center"/>
    </xf>
    <xf numFmtId="0" fontId="87" fillId="66" borderId="32" applyNumberFormat="0" applyAlignment="0" applyProtection="0">
      <alignment vertical="center"/>
    </xf>
    <xf numFmtId="0" fontId="173" fillId="66" borderId="32" applyNumberFormat="0" applyAlignment="0" applyProtection="0">
      <alignment vertical="center"/>
    </xf>
    <xf numFmtId="0" fontId="173" fillId="66" borderId="32" applyNumberFormat="0" applyAlignment="0" applyProtection="0">
      <alignment vertical="center"/>
    </xf>
    <xf numFmtId="0" fontId="173" fillId="66" borderId="32" applyNumberFormat="0" applyAlignment="0" applyProtection="0">
      <alignment vertical="center"/>
    </xf>
    <xf numFmtId="0" fontId="173" fillId="66" borderId="32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51" fillId="0" borderId="18" applyNumberFormat="0" applyFill="0" applyProtection="0">
      <alignment horizontal="left"/>
    </xf>
    <xf numFmtId="0" fontId="139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12" fillId="0" borderId="38" applyNumberFormat="0" applyFill="0" applyAlignment="0" applyProtection="0">
      <alignment vertical="center"/>
    </xf>
    <xf numFmtId="0" fontId="112" fillId="0" borderId="38" applyNumberFormat="0" applyFill="0" applyAlignment="0" applyProtection="0">
      <alignment vertical="center"/>
    </xf>
    <xf numFmtId="0" fontId="112" fillId="0" borderId="38" applyNumberFormat="0" applyFill="0" applyAlignment="0" applyProtection="0">
      <alignment vertical="center"/>
    </xf>
    <xf numFmtId="0" fontId="112" fillId="0" borderId="38" applyNumberFormat="0" applyFill="0" applyAlignment="0" applyProtection="0">
      <alignment vertical="center"/>
    </xf>
    <xf numFmtId="0" fontId="112" fillId="0" borderId="38" applyNumberFormat="0" applyFill="0" applyAlignment="0" applyProtection="0">
      <alignment vertical="center"/>
    </xf>
    <xf numFmtId="0" fontId="112" fillId="0" borderId="38" applyNumberFormat="0" applyFill="0" applyAlignment="0" applyProtection="0">
      <alignment vertical="center"/>
    </xf>
    <xf numFmtId="0" fontId="112" fillId="0" borderId="38" applyNumberFormat="0" applyFill="0" applyAlignment="0" applyProtection="0">
      <alignment vertical="center"/>
    </xf>
    <xf numFmtId="0" fontId="176" fillId="0" borderId="38" applyNumberFormat="0" applyFill="0" applyAlignment="0" applyProtection="0">
      <alignment vertical="center"/>
    </xf>
    <xf numFmtId="0" fontId="176" fillId="0" borderId="38" applyNumberFormat="0" applyFill="0" applyAlignment="0" applyProtection="0">
      <alignment vertical="center"/>
    </xf>
    <xf numFmtId="0" fontId="176" fillId="0" borderId="38" applyNumberFormat="0" applyFill="0" applyAlignment="0" applyProtection="0">
      <alignment vertical="center"/>
    </xf>
    <xf numFmtId="0" fontId="176" fillId="0" borderId="38" applyNumberFormat="0" applyFill="0" applyAlignment="0" applyProtection="0">
      <alignment vertical="center"/>
    </xf>
    <xf numFmtId="225" fontId="67" fillId="0" borderId="0" applyFont="0" applyFill="0" applyBorder="0" applyAlignment="0" applyProtection="0"/>
    <xf numFmtId="226" fontId="67" fillId="0" borderId="0" applyFont="0" applyFill="0" applyBorder="0" applyAlignment="0" applyProtection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227" fontId="67" fillId="0" borderId="0" applyFont="0" applyFill="0" applyBorder="0" applyAlignment="0" applyProtection="0"/>
    <xf numFmtId="228" fontId="67" fillId="0" borderId="0" applyFont="0" applyFill="0" applyBorder="0" applyAlignment="0" applyProtection="0"/>
    <xf numFmtId="176" fontId="2" fillId="0" borderId="0">
      <protection locked="0"/>
    </xf>
    <xf numFmtId="176" fontId="64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58" fillId="0" borderId="0">
      <protection locked="0"/>
    </xf>
    <xf numFmtId="176" fontId="64" fillId="0" borderId="0">
      <protection locked="0"/>
    </xf>
    <xf numFmtId="176" fontId="2" fillId="0" borderId="0">
      <protection locked="0"/>
    </xf>
    <xf numFmtId="176" fontId="2" fillId="0" borderId="0">
      <protection locked="0"/>
    </xf>
    <xf numFmtId="43" fontId="66" fillId="0" borderId="0" applyFont="0" applyFill="0" applyBorder="0" applyAlignment="0" applyProtection="0"/>
    <xf numFmtId="176" fontId="74" fillId="0" borderId="0">
      <protection locked="0"/>
    </xf>
    <xf numFmtId="176" fontId="64" fillId="0" borderId="0">
      <protection locked="0"/>
    </xf>
    <xf numFmtId="176" fontId="74" fillId="0" borderId="0">
      <protection locked="0"/>
    </xf>
    <xf numFmtId="43" fontId="2" fillId="0" borderId="0" applyFont="0" applyFill="0" applyBorder="0" applyAlignment="0" applyProtection="0"/>
    <xf numFmtId="176" fontId="74" fillId="0" borderId="0">
      <protection locked="0"/>
    </xf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23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232" fontId="14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7" fillId="0" borderId="0"/>
    <xf numFmtId="0" fontId="178" fillId="86" borderId="0" applyNumberFormat="0" applyBorder="0" applyAlignment="0" applyProtection="0"/>
    <xf numFmtId="0" fontId="178" fillId="87" borderId="0" applyNumberFormat="0" applyBorder="0" applyAlignment="0" applyProtection="0"/>
    <xf numFmtId="0" fontId="178" fillId="88" borderId="0" applyNumberFormat="0" applyBorder="0" applyAlignment="0" applyProtection="0"/>
    <xf numFmtId="0" fontId="77" fillId="60" borderId="0" applyNumberFormat="0" applyBorder="0" applyAlignment="0" applyProtection="0">
      <alignment vertical="center"/>
    </xf>
    <xf numFmtId="0" fontId="77" fillId="60" borderId="0" applyNumberFormat="0" applyBorder="0" applyAlignment="0" applyProtection="0">
      <alignment vertical="center"/>
    </xf>
    <xf numFmtId="0" fontId="77" fillId="60" borderId="0" applyNumberFormat="0" applyBorder="0" applyAlignment="0" applyProtection="0">
      <alignment vertical="center"/>
    </xf>
    <xf numFmtId="0" fontId="77" fillId="60" borderId="0" applyNumberFormat="0" applyBorder="0" applyAlignment="0" applyProtection="0">
      <alignment vertical="center"/>
    </xf>
    <xf numFmtId="0" fontId="77" fillId="60" borderId="0" applyNumberFormat="0" applyBorder="0" applyAlignment="0" applyProtection="0">
      <alignment vertical="center"/>
    </xf>
    <xf numFmtId="0" fontId="77" fillId="60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233" fontId="59" fillId="0" borderId="18" applyFill="0" applyProtection="0">
      <alignment horizontal="right"/>
    </xf>
    <xf numFmtId="0" fontId="59" fillId="0" borderId="3" applyNumberFormat="0" applyFill="0" applyProtection="0">
      <alignment horizontal="left"/>
    </xf>
    <xf numFmtId="0" fontId="115" fillId="52" borderId="0" applyNumberFormat="0" applyBorder="0" applyAlignment="0" applyProtection="0">
      <alignment vertical="center"/>
    </xf>
    <xf numFmtId="0" fontId="115" fillId="52" borderId="0" applyNumberFormat="0" applyBorder="0" applyAlignment="0" applyProtection="0">
      <alignment vertical="center"/>
    </xf>
    <xf numFmtId="0" fontId="115" fillId="52" borderId="0" applyNumberFormat="0" applyBorder="0" applyAlignment="0" applyProtection="0">
      <alignment vertical="center"/>
    </xf>
    <xf numFmtId="0" fontId="115" fillId="52" borderId="0" applyNumberFormat="0" applyBorder="0" applyAlignment="0" applyProtection="0">
      <alignment vertical="center"/>
    </xf>
    <xf numFmtId="0" fontId="115" fillId="52" borderId="0" applyNumberFormat="0" applyBorder="0" applyAlignment="0" applyProtection="0">
      <alignment vertical="center"/>
    </xf>
    <xf numFmtId="0" fontId="115" fillId="52" borderId="0" applyNumberFormat="0" applyBorder="0" applyAlignment="0" applyProtection="0">
      <alignment vertical="center"/>
    </xf>
    <xf numFmtId="0" fontId="179" fillId="52" borderId="0" applyNumberFormat="0" applyBorder="0" applyAlignment="0" applyProtection="0">
      <alignment vertical="center"/>
    </xf>
    <xf numFmtId="0" fontId="121" fillId="51" borderId="41" applyNumberFormat="0" applyAlignment="0" applyProtection="0">
      <alignment vertical="center"/>
    </xf>
    <xf numFmtId="0" fontId="121" fillId="51" borderId="41" applyNumberFormat="0" applyAlignment="0" applyProtection="0">
      <alignment vertical="center"/>
    </xf>
    <xf numFmtId="0" fontId="121" fillId="51" borderId="41" applyNumberFormat="0" applyAlignment="0" applyProtection="0">
      <alignment vertical="center"/>
    </xf>
    <xf numFmtId="0" fontId="121" fillId="51" borderId="41" applyNumberFormat="0" applyAlignment="0" applyProtection="0">
      <alignment vertical="center"/>
    </xf>
    <xf numFmtId="0" fontId="121" fillId="51" borderId="41" applyNumberFormat="0" applyAlignment="0" applyProtection="0">
      <alignment vertical="center"/>
    </xf>
    <xf numFmtId="0" fontId="121" fillId="51" borderId="41" applyNumberFormat="0" applyAlignment="0" applyProtection="0">
      <alignment vertical="center"/>
    </xf>
    <xf numFmtId="0" fontId="121" fillId="51" borderId="41" applyNumberFormat="0" applyAlignment="0" applyProtection="0">
      <alignment vertical="center"/>
    </xf>
    <xf numFmtId="0" fontId="121" fillId="51" borderId="41" applyNumberFormat="0" applyAlignment="0" applyProtection="0">
      <alignment vertical="center"/>
    </xf>
    <xf numFmtId="0" fontId="121" fillId="2" borderId="41" applyNumberFormat="0" applyAlignment="0" applyProtection="0">
      <alignment vertical="center"/>
    </xf>
    <xf numFmtId="0" fontId="180" fillId="2" borderId="41" applyNumberFormat="0" applyAlignment="0" applyProtection="0">
      <alignment vertical="center"/>
    </xf>
    <xf numFmtId="0" fontId="180" fillId="2" borderId="41" applyNumberFormat="0" applyAlignment="0" applyProtection="0">
      <alignment vertical="center"/>
    </xf>
    <xf numFmtId="0" fontId="180" fillId="2" borderId="41" applyNumberFormat="0" applyAlignment="0" applyProtection="0">
      <alignment vertical="center"/>
    </xf>
    <xf numFmtId="0" fontId="180" fillId="2" borderId="41" applyNumberFormat="0" applyAlignment="0" applyProtection="0">
      <alignment vertical="center"/>
    </xf>
    <xf numFmtId="0" fontId="107" fillId="45" borderId="31" applyNumberFormat="0" applyAlignment="0" applyProtection="0">
      <alignment vertical="center"/>
    </xf>
    <xf numFmtId="0" fontId="107" fillId="45" borderId="31" applyNumberFormat="0" applyAlignment="0" applyProtection="0">
      <alignment vertical="center"/>
    </xf>
    <xf numFmtId="0" fontId="107" fillId="45" borderId="31" applyNumberFormat="0" applyAlignment="0" applyProtection="0">
      <alignment vertical="center"/>
    </xf>
    <xf numFmtId="0" fontId="107" fillId="45" borderId="31" applyNumberFormat="0" applyAlignment="0" applyProtection="0">
      <alignment vertical="center"/>
    </xf>
    <xf numFmtId="0" fontId="107" fillId="45" borderId="31" applyNumberFormat="0" applyAlignment="0" applyProtection="0">
      <alignment vertical="center"/>
    </xf>
    <xf numFmtId="0" fontId="107" fillId="45" borderId="31" applyNumberFormat="0" applyAlignment="0" applyProtection="0">
      <alignment vertical="center"/>
    </xf>
    <xf numFmtId="0" fontId="107" fillId="45" borderId="31" applyNumberFormat="0" applyAlignment="0" applyProtection="0">
      <alignment vertical="center"/>
    </xf>
    <xf numFmtId="0" fontId="107" fillId="45" borderId="31" applyNumberFormat="0" applyAlignment="0" applyProtection="0">
      <alignment vertical="center"/>
    </xf>
    <xf numFmtId="0" fontId="181" fillId="45" borderId="31" applyNumberFormat="0" applyAlignment="0" applyProtection="0">
      <alignment vertical="center"/>
    </xf>
    <xf numFmtId="0" fontId="181" fillId="45" borderId="31" applyNumberFormat="0" applyAlignment="0" applyProtection="0">
      <alignment vertical="center"/>
    </xf>
    <xf numFmtId="0" fontId="181" fillId="45" borderId="31" applyNumberFormat="0" applyAlignment="0" applyProtection="0">
      <alignment vertical="center"/>
    </xf>
    <xf numFmtId="0" fontId="181" fillId="45" borderId="31" applyNumberFormat="0" applyAlignment="0" applyProtection="0">
      <alignment vertical="center"/>
    </xf>
    <xf numFmtId="1" fontId="59" fillId="0" borderId="18" applyFill="0" applyProtection="0">
      <alignment horizontal="center"/>
    </xf>
    <xf numFmtId="1" fontId="24" fillId="0" borderId="2">
      <alignment vertical="center"/>
      <protection locked="0"/>
    </xf>
    <xf numFmtId="0" fontId="182" fillId="0" borderId="0"/>
    <xf numFmtId="0" fontId="182" fillId="0" borderId="0"/>
    <xf numFmtId="234" fontId="24" fillId="0" borderId="2">
      <alignment vertical="center"/>
      <protection locked="0"/>
    </xf>
    <xf numFmtId="0" fontId="59" fillId="0" borderId="0"/>
    <xf numFmtId="0" fontId="68" fillId="0" borderId="0"/>
    <xf numFmtId="0" fontId="69" fillId="0" borderId="0"/>
    <xf numFmtId="0" fontId="67" fillId="0" borderId="0"/>
    <xf numFmtId="0" fontId="2" fillId="0" borderId="0"/>
    <xf numFmtId="0" fontId="183" fillId="0" borderId="0" applyNumberFormat="0" applyFill="0" applyBorder="0" applyAlignment="0" applyProtection="0">
      <alignment vertical="top"/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84" fillId="0" borderId="0"/>
    <xf numFmtId="0" fontId="77" fillId="60" borderId="0" applyNumberFormat="0" applyBorder="0" applyAlignment="0" applyProtection="0">
      <alignment vertical="center"/>
    </xf>
    <xf numFmtId="0" fontId="77" fillId="67" borderId="0" applyNumberFormat="0" applyBorder="0" applyAlignment="0" applyProtection="0">
      <alignment vertical="center"/>
    </xf>
    <xf numFmtId="0" fontId="77" fillId="70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7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2" fillId="46" borderId="40" applyNumberFormat="0" applyFont="0" applyAlignment="0" applyProtection="0">
      <alignment vertical="center"/>
    </xf>
    <xf numFmtId="0" fontId="185" fillId="46" borderId="40" applyNumberFormat="0" applyFont="0" applyAlignment="0" applyProtection="0">
      <alignment vertical="center"/>
    </xf>
    <xf numFmtId="0" fontId="185" fillId="46" borderId="40" applyNumberFormat="0" applyFont="0" applyAlignment="0" applyProtection="0">
      <alignment vertical="center"/>
    </xf>
    <xf numFmtId="0" fontId="185" fillId="46" borderId="40" applyNumberFormat="0" applyFont="0" applyAlignment="0" applyProtection="0">
      <alignment vertical="center"/>
    </xf>
    <xf numFmtId="0" fontId="185" fillId="46" borderId="40" applyNumberFormat="0" applyFont="0" applyAlignment="0" applyProtection="0">
      <alignment vertical="center"/>
    </xf>
    <xf numFmtId="0" fontId="59" fillId="0" borderId="2" applyNumberFormat="0"/>
    <xf numFmtId="0" fontId="186" fillId="0" borderId="0"/>
    <xf numFmtId="235" fontId="2" fillId="0" borderId="0" applyFont="0" applyFill="0" applyBorder="0" applyAlignment="0" applyProtection="0"/>
    <xf numFmtId="23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0" fontId="187" fillId="0" borderId="0"/>
  </cellStyleXfs>
  <cellXfs count="2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429" applyFont="1" applyFill="1">
      <alignment vertical="center"/>
    </xf>
    <xf numFmtId="0" fontId="2" fillId="0" borderId="0" xfId="1429" applyFill="1">
      <alignment vertical="center"/>
    </xf>
    <xf numFmtId="0" fontId="3" fillId="0" borderId="0" xfId="1429" applyFont="1" applyFill="1" applyAlignment="1">
      <alignment horizontal="center" vertical="center"/>
    </xf>
    <xf numFmtId="0" fontId="4" fillId="0" borderId="0" xfId="1429" applyFont="1" applyFill="1">
      <alignment vertical="center"/>
    </xf>
    <xf numFmtId="0" fontId="4" fillId="0" borderId="0" xfId="1429" applyFont="1" applyFill="1" applyAlignment="1">
      <alignment horizontal="right" vertical="center"/>
    </xf>
    <xf numFmtId="0" fontId="5" fillId="0" borderId="1" xfId="1341" applyFont="1" applyFill="1" applyBorder="1" applyAlignment="1">
      <alignment horizontal="center" vertical="center" wrapText="1"/>
    </xf>
    <xf numFmtId="238" fontId="5" fillId="0" borderId="2" xfId="1341" applyNumberFormat="1" applyFont="1" applyFill="1" applyBorder="1" applyAlignment="1">
      <alignment horizontal="center" vertical="center" wrapText="1"/>
    </xf>
    <xf numFmtId="0" fontId="5" fillId="0" borderId="3" xfId="1341" applyFont="1" applyFill="1" applyBorder="1" applyAlignment="1">
      <alignment horizontal="center" vertical="center" wrapText="1"/>
    </xf>
    <xf numFmtId="239" fontId="0" fillId="0" borderId="2" xfId="0" applyNumberFormat="1" applyBorder="1" applyAlignment="1">
      <alignment vertical="center" wrapText="1"/>
    </xf>
    <xf numFmtId="240" fontId="0" fillId="0" borderId="2" xfId="0" applyNumberFormat="1" applyFont="1" applyBorder="1" applyAlignment="1">
      <alignment vertical="center" wrapText="1"/>
    </xf>
    <xf numFmtId="239" fontId="6" fillId="0" borderId="2" xfId="0" applyNumberFormat="1" applyFont="1" applyBorder="1" applyAlignment="1">
      <alignment vertical="center" wrapText="1"/>
    </xf>
    <xf numFmtId="49" fontId="2" fillId="0" borderId="2" xfId="1341" applyNumberFormat="1" applyFill="1" applyBorder="1" applyAlignment="1" applyProtection="1">
      <alignment horizontal="left" vertical="center" wrapText="1"/>
    </xf>
    <xf numFmtId="238" fontId="2" fillId="0" borderId="2" xfId="1341" applyNumberFormat="1" applyFill="1" applyBorder="1" applyAlignment="1" applyProtection="1">
      <alignment horizontal="right" vertical="center" wrapText="1"/>
    </xf>
    <xf numFmtId="49" fontId="2" fillId="0" borderId="2" xfId="1341" applyNumberFormat="1" applyFont="1" applyFill="1" applyBorder="1" applyAlignment="1" applyProtection="1">
      <alignment horizontal="left" vertical="center" wrapText="1"/>
    </xf>
    <xf numFmtId="0" fontId="5" fillId="0" borderId="2" xfId="1341" applyFont="1" applyBorder="1" applyAlignment="1">
      <alignment horizontal="center" vertical="center"/>
    </xf>
    <xf numFmtId="238" fontId="5" fillId="0" borderId="2" xfId="1341" applyNumberFormat="1" applyFont="1" applyFill="1" applyBorder="1" applyAlignment="1" applyProtection="1">
      <alignment horizontal="right" vertical="center" wrapText="1"/>
    </xf>
    <xf numFmtId="0" fontId="2" fillId="0" borderId="4" xfId="1429" applyFont="1" applyFill="1" applyBorder="1" applyAlignment="1">
      <alignment horizontal="center" vertical="center"/>
    </xf>
    <xf numFmtId="0" fontId="2" fillId="0" borderId="4" xfId="1429" applyFill="1" applyBorder="1" applyAlignment="1">
      <alignment horizontal="center" vertical="center"/>
    </xf>
    <xf numFmtId="0" fontId="7" fillId="0" borderId="0" xfId="1431" applyFont="1" applyAlignment="1">
      <alignment horizontal="center"/>
    </xf>
    <xf numFmtId="0" fontId="8" fillId="0" borderId="0" xfId="1432" applyFont="1" applyBorder="1" applyAlignment="1">
      <alignment horizontal="right"/>
    </xf>
    <xf numFmtId="0" fontId="8" fillId="2" borderId="2" xfId="1431" applyFont="1" applyFill="1" applyBorder="1" applyAlignment="1">
      <alignment horizontal="center" vertical="center"/>
    </xf>
    <xf numFmtId="0" fontId="8" fillId="0" borderId="2" xfId="1431" applyFont="1" applyFill="1" applyBorder="1" applyAlignment="1">
      <alignment horizontal="center" vertical="center"/>
    </xf>
    <xf numFmtId="241" fontId="8" fillId="0" borderId="2" xfId="1431" applyNumberFormat="1" applyFont="1" applyFill="1" applyBorder="1" applyAlignment="1">
      <alignment horizontal="center" vertical="center"/>
    </xf>
    <xf numFmtId="1" fontId="8" fillId="0" borderId="2" xfId="1433" applyNumberFormat="1" applyFont="1" applyFill="1" applyBorder="1" applyAlignment="1">
      <alignment horizontal="left" vertical="center"/>
    </xf>
    <xf numFmtId="242" fontId="8" fillId="0" borderId="2" xfId="1431" applyNumberFormat="1" applyFont="1" applyFill="1" applyBorder="1" applyAlignment="1">
      <alignment vertical="center"/>
    </xf>
    <xf numFmtId="0" fontId="8" fillId="0" borderId="2" xfId="1428" applyFont="1" applyFill="1" applyBorder="1" applyAlignment="1">
      <alignment vertical="center"/>
    </xf>
    <xf numFmtId="0" fontId="9" fillId="0" borderId="2" xfId="1433" applyFont="1" applyFill="1" applyBorder="1" applyAlignment="1">
      <alignment vertical="center"/>
    </xf>
    <xf numFmtId="0" fontId="10" fillId="0" borderId="2" xfId="1428" applyFont="1" applyFill="1" applyBorder="1" applyAlignment="1">
      <alignment horizontal="left" vertical="center"/>
    </xf>
    <xf numFmtId="0" fontId="8" fillId="0" borderId="2" xfId="1431" applyFont="1" applyBorder="1"/>
    <xf numFmtId="242" fontId="10" fillId="0" borderId="2" xfId="1431" applyNumberFormat="1" applyFont="1" applyBorder="1"/>
    <xf numFmtId="0" fontId="8" fillId="0" borderId="2" xfId="1431" applyFont="1" applyBorder="1" applyAlignment="1">
      <alignment horizontal="left" vertical="center" indent="1"/>
    </xf>
    <xf numFmtId="0" fontId="10" fillId="0" borderId="2" xfId="1431" applyFont="1" applyBorder="1"/>
    <xf numFmtId="0" fontId="0" fillId="0" borderId="4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242" fontId="0" fillId="0" borderId="0" xfId="0" applyNumberFormat="1" applyBorder="1" applyAlignment="1">
      <alignment horizontal="center" vertical="center"/>
    </xf>
    <xf numFmtId="242" fontId="0" fillId="0" borderId="0" xfId="0" applyNumberFormat="1" applyBorder="1" applyAlignment="1">
      <alignment horizontal="right" vertical="center"/>
    </xf>
    <xf numFmtId="0" fontId="0" fillId="0" borderId="0" xfId="0" applyAlignment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justify" vertical="center"/>
    </xf>
    <xf numFmtId="0" fontId="14" fillId="0" borderId="0" xfId="0" applyFont="1" applyAlignment="1">
      <alignment horizontal="center" vertical="center"/>
    </xf>
    <xf numFmtId="242" fontId="0" fillId="0" borderId="10" xfId="0" applyNumberFormat="1" applyBorder="1" applyAlignment="1">
      <alignment horizontal="right" vertical="center"/>
    </xf>
    <xf numFmtId="0" fontId="12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right" vertical="center"/>
    </xf>
    <xf numFmtId="0" fontId="15" fillId="0" borderId="9" xfId="0" applyFont="1" applyBorder="1" applyAlignment="1">
      <alignment horizontal="justify" vertical="center"/>
    </xf>
    <xf numFmtId="243" fontId="2" fillId="0" borderId="2" xfId="1341" applyNumberFormat="1" applyFill="1" applyBorder="1" applyAlignment="1" applyProtection="1">
      <alignment horizontal="right" vertical="center" wrapText="1"/>
    </xf>
    <xf numFmtId="243" fontId="5" fillId="0" borderId="2" xfId="1341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right" vertical="center"/>
    </xf>
    <xf numFmtId="0" fontId="16" fillId="0" borderId="9" xfId="0" applyFont="1" applyBorder="1" applyAlignment="1">
      <alignment horizontal="justify" vertical="center"/>
    </xf>
    <xf numFmtId="0" fontId="17" fillId="0" borderId="9" xfId="0" applyFont="1" applyBorder="1" applyAlignment="1">
      <alignment horizontal="justify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7" fillId="0" borderId="8" xfId="0" applyFont="1" applyBorder="1" applyAlignment="1">
      <alignment horizontal="justify" vertical="center"/>
    </xf>
    <xf numFmtId="0" fontId="16" fillId="0" borderId="8" xfId="0" applyFont="1" applyBorder="1" applyAlignment="1">
      <alignment horizontal="justify" vertical="center"/>
    </xf>
    <xf numFmtId="0" fontId="19" fillId="0" borderId="0" xfId="1336" applyFont="1" applyAlignment="1">
      <alignment horizontal="center" vertical="center" wrapText="1"/>
    </xf>
    <xf numFmtId="0" fontId="19" fillId="0" borderId="0" xfId="1336" applyFont="1" applyAlignment="1">
      <alignment horizontal="center" vertical="center"/>
    </xf>
    <xf numFmtId="0" fontId="2" fillId="0" borderId="0" xfId="1336">
      <alignment vertical="center"/>
    </xf>
    <xf numFmtId="0" fontId="2" fillId="0" borderId="0" xfId="1336" applyAlignment="1">
      <alignment horizontal="center" vertical="center"/>
    </xf>
    <xf numFmtId="0" fontId="2" fillId="0" borderId="2" xfId="1336" applyBorder="1" applyAlignment="1">
      <alignment horizontal="center" vertical="center"/>
    </xf>
    <xf numFmtId="0" fontId="2" fillId="0" borderId="2" xfId="1336" applyFont="1" applyBorder="1" applyAlignment="1">
      <alignment horizontal="center" vertical="center"/>
    </xf>
    <xf numFmtId="240" fontId="2" fillId="0" borderId="2" xfId="1336" applyNumberFormat="1" applyBorder="1">
      <alignment vertical="center"/>
    </xf>
    <xf numFmtId="0" fontId="20" fillId="0" borderId="2" xfId="0" applyFont="1" applyBorder="1" applyAlignment="1">
      <alignment horizontal="center" vertical="center"/>
    </xf>
    <xf numFmtId="242" fontId="0" fillId="0" borderId="2" xfId="0" applyNumberFormat="1" applyBorder="1" applyAlignment="1">
      <alignment horizontal="right" vertical="center"/>
    </xf>
    <xf numFmtId="242" fontId="2" fillId="0" borderId="2" xfId="1336" applyNumberFormat="1" applyBorder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1356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243" fontId="21" fillId="0" borderId="0" xfId="0" applyNumberFormat="1" applyFont="1" applyAlignment="1"/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 applyProtection="1">
      <alignment vertical="center"/>
      <protection locked="0"/>
    </xf>
    <xf numFmtId="1" fontId="21" fillId="4" borderId="2" xfId="0" applyNumberFormat="1" applyFont="1" applyFill="1" applyBorder="1" applyAlignment="1" applyProtection="1">
      <alignment horizontal="left" vertical="center"/>
      <protection locked="0"/>
    </xf>
    <xf numFmtId="244" fontId="21" fillId="4" borderId="2" xfId="0" applyNumberFormat="1" applyFont="1" applyFill="1" applyBorder="1" applyAlignment="1" applyProtection="1">
      <alignment horizontal="right" vertical="center"/>
      <protection locked="0"/>
    </xf>
    <xf numFmtId="1" fontId="21" fillId="3" borderId="2" xfId="0" applyNumberFormat="1" applyFont="1" applyFill="1" applyBorder="1" applyAlignment="1" applyProtection="1">
      <alignment vertical="center"/>
      <protection locked="0"/>
    </xf>
    <xf numFmtId="244" fontId="21" fillId="3" borderId="2" xfId="0" applyNumberFormat="1" applyFont="1" applyFill="1" applyBorder="1" applyAlignment="1" applyProtection="1">
      <alignment horizontal="right" vertical="center"/>
      <protection locked="0"/>
    </xf>
    <xf numFmtId="1" fontId="21" fillId="4" borderId="2" xfId="0" applyNumberFormat="1" applyFont="1" applyFill="1" applyBorder="1" applyAlignment="1" applyProtection="1">
      <alignment vertical="center"/>
      <protection locked="0"/>
    </xf>
    <xf numFmtId="0" fontId="21" fillId="3" borderId="2" xfId="0" applyNumberFormat="1" applyFont="1" applyFill="1" applyBorder="1" applyAlignment="1" applyProtection="1">
      <alignment vertical="center"/>
      <protection locked="0"/>
    </xf>
    <xf numFmtId="3" fontId="21" fillId="3" borderId="2" xfId="0" applyNumberFormat="1" applyFont="1" applyFill="1" applyBorder="1" applyAlignment="1" applyProtection="1">
      <alignment vertical="center"/>
      <protection locked="0"/>
    </xf>
    <xf numFmtId="3" fontId="21" fillId="0" borderId="2" xfId="0" applyNumberFormat="1" applyFont="1" applyFill="1" applyBorder="1" applyAlignment="1" applyProtection="1">
      <alignment vertical="center"/>
      <protection locked="0"/>
    </xf>
    <xf numFmtId="0" fontId="21" fillId="3" borderId="2" xfId="0" applyFont="1" applyFill="1" applyBorder="1" applyAlignment="1" applyProtection="1">
      <alignment vertical="center" wrapText="1"/>
      <protection locked="0"/>
    </xf>
    <xf numFmtId="244" fontId="21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1" fillId="4" borderId="2" xfId="0" applyNumberFormat="1" applyFont="1" applyFill="1" applyBorder="1" applyAlignment="1" applyProtection="1">
      <alignment vertical="center"/>
      <protection locked="0"/>
    </xf>
    <xf numFmtId="0" fontId="2" fillId="0" borderId="0" xfId="1341" applyFill="1"/>
    <xf numFmtId="0" fontId="23" fillId="3" borderId="0" xfId="1362" applyFont="1" applyFill="1" applyAlignment="1">
      <alignment horizontal="center" vertical="center"/>
    </xf>
    <xf numFmtId="0" fontId="24" fillId="3" borderId="0" xfId="1362" applyFont="1" applyFill="1" applyAlignment="1">
      <alignment horizontal="center" vertical="center"/>
    </xf>
    <xf numFmtId="0" fontId="24" fillId="3" borderId="0" xfId="1362" applyFont="1" applyFill="1" applyAlignment="1">
      <alignment vertical="center"/>
    </xf>
    <xf numFmtId="49" fontId="25" fillId="3" borderId="2" xfId="0" applyNumberFormat="1" applyFont="1" applyFill="1" applyBorder="1" applyAlignment="1">
      <alignment horizontal="center" vertical="center"/>
    </xf>
    <xf numFmtId="0" fontId="26" fillId="3" borderId="2" xfId="1362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244" fontId="26" fillId="3" borderId="2" xfId="1362" applyNumberFormat="1" applyFont="1" applyFill="1" applyBorder="1" applyAlignment="1">
      <alignment horizontal="right" vertical="center"/>
    </xf>
    <xf numFmtId="49" fontId="25" fillId="3" borderId="2" xfId="0" applyNumberFormat="1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left" vertical="center" wrapText="1" shrinkToFit="1"/>
    </xf>
    <xf numFmtId="244" fontId="0" fillId="5" borderId="2" xfId="0" applyNumberFormat="1" applyFont="1" applyFill="1" applyBorder="1" applyAlignment="1">
      <alignment horizontal="right"/>
    </xf>
    <xf numFmtId="0" fontId="26" fillId="3" borderId="2" xfId="1411" applyNumberFormat="1" applyFont="1" applyFill="1" applyBorder="1" applyAlignment="1" applyProtection="1">
      <alignment horizontal="center" vertical="center"/>
    </xf>
    <xf numFmtId="244" fontId="26" fillId="5" borderId="2" xfId="1411" applyNumberFormat="1" applyFont="1" applyFill="1" applyBorder="1" applyAlignment="1" applyProtection="1">
      <alignment horizontal="right" vertical="center"/>
    </xf>
    <xf numFmtId="240" fontId="2" fillId="0" borderId="4" xfId="1341" applyNumberFormat="1" applyFont="1" applyFill="1" applyBorder="1" applyAlignment="1">
      <alignment horizontal="left" vertical="center" wrapText="1"/>
    </xf>
    <xf numFmtId="0" fontId="27" fillId="0" borderId="0" xfId="1336" applyFont="1" applyAlignment="1">
      <alignment horizontal="center" vertical="center"/>
    </xf>
    <xf numFmtId="0" fontId="2" fillId="0" borderId="0" xfId="1336" applyAlignment="1">
      <alignment horizontal="right" vertical="center"/>
    </xf>
    <xf numFmtId="0" fontId="2" fillId="0" borderId="2" xfId="1336" applyFont="1" applyBorder="1">
      <alignment vertical="center"/>
    </xf>
    <xf numFmtId="0" fontId="2" fillId="0" borderId="2" xfId="1336" applyBorder="1">
      <alignment vertical="center"/>
    </xf>
    <xf numFmtId="0" fontId="0" fillId="0" borderId="0" xfId="0" applyBorder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4" fontId="0" fillId="0" borderId="2" xfId="0" applyNumberFormat="1" applyBorder="1">
      <alignment vertical="center"/>
    </xf>
    <xf numFmtId="0" fontId="30" fillId="0" borderId="0" xfId="1430" applyNumberFormat="1" applyFont="1" applyFill="1" applyAlignment="1" applyProtection="1">
      <alignment horizontal="center" vertical="center"/>
    </xf>
    <xf numFmtId="0" fontId="29" fillId="0" borderId="15" xfId="0" applyFont="1" applyBorder="1" applyAlignment="1">
      <alignment horizontal="right" vertical="center" wrapText="1"/>
    </xf>
    <xf numFmtId="0" fontId="29" fillId="0" borderId="13" xfId="0" applyFont="1" applyFill="1" applyBorder="1" applyAlignment="1">
      <alignment horizontal="left" vertical="center" wrapText="1"/>
    </xf>
    <xf numFmtId="196" fontId="29" fillId="0" borderId="13" xfId="0" applyNumberFormat="1" applyFont="1" applyFill="1" applyBorder="1" applyAlignment="1">
      <alignment horizontal="right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49" fontId="31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vertical="center"/>
    </xf>
    <xf numFmtId="49" fontId="21" fillId="3" borderId="16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49" fontId="21" fillId="4" borderId="2" xfId="0" applyNumberFormat="1" applyFont="1" applyFill="1" applyBorder="1" applyAlignment="1">
      <alignment horizontal="left" vertical="center"/>
    </xf>
    <xf numFmtId="0" fontId="21" fillId="4" borderId="17" xfId="0" applyFont="1" applyFill="1" applyBorder="1" applyAlignment="1">
      <alignment vertical="center"/>
    </xf>
    <xf numFmtId="244" fontId="21" fillId="4" borderId="2" xfId="0" applyNumberFormat="1" applyFont="1" applyFill="1" applyBorder="1" applyAlignment="1">
      <alignment vertical="center"/>
    </xf>
    <xf numFmtId="49" fontId="21" fillId="6" borderId="2" xfId="0" applyNumberFormat="1" applyFont="1" applyFill="1" applyBorder="1" applyAlignment="1">
      <alignment horizontal="left" vertical="center"/>
    </xf>
    <xf numFmtId="242" fontId="21" fillId="6" borderId="17" xfId="0" applyNumberFormat="1" applyFont="1" applyFill="1" applyBorder="1" applyAlignment="1" applyProtection="1">
      <alignment horizontal="left" vertical="center"/>
      <protection locked="0"/>
    </xf>
    <xf numFmtId="244" fontId="21" fillId="6" borderId="2" xfId="0" applyNumberFormat="1" applyFont="1" applyFill="1" applyBorder="1" applyAlignment="1">
      <alignment vertical="center"/>
    </xf>
    <xf numFmtId="49" fontId="21" fillId="3" borderId="2" xfId="0" applyNumberFormat="1" applyFont="1" applyFill="1" applyBorder="1" applyAlignment="1">
      <alignment horizontal="left" vertical="center"/>
    </xf>
    <xf numFmtId="242" fontId="21" fillId="3" borderId="17" xfId="0" applyNumberFormat="1" applyFont="1" applyFill="1" applyBorder="1" applyAlignment="1" applyProtection="1">
      <alignment horizontal="left" vertical="center"/>
      <protection locked="0"/>
    </xf>
    <xf numFmtId="244" fontId="21" fillId="3" borderId="2" xfId="0" applyNumberFormat="1" applyFont="1" applyFill="1" applyBorder="1" applyAlignment="1">
      <alignment vertical="center"/>
    </xf>
    <xf numFmtId="245" fontId="21" fillId="3" borderId="17" xfId="0" applyNumberFormat="1" applyFont="1" applyFill="1" applyBorder="1" applyAlignment="1" applyProtection="1">
      <alignment horizontal="left" vertical="center"/>
      <protection locked="0"/>
    </xf>
    <xf numFmtId="0" fontId="21" fillId="3" borderId="17" xfId="0" applyFont="1" applyFill="1" applyBorder="1" applyAlignment="1">
      <alignment vertical="center"/>
    </xf>
    <xf numFmtId="242" fontId="21" fillId="3" borderId="18" xfId="0" applyNumberFormat="1" applyFont="1" applyFill="1" applyBorder="1" applyAlignment="1" applyProtection="1">
      <alignment horizontal="left" vertical="center"/>
      <protection locked="0"/>
    </xf>
    <xf numFmtId="245" fontId="21" fillId="6" borderId="17" xfId="0" applyNumberFormat="1" applyFont="1" applyFill="1" applyBorder="1" applyAlignment="1" applyProtection="1">
      <alignment horizontal="left" vertical="center"/>
      <protection locked="0"/>
    </xf>
    <xf numFmtId="242" fontId="21" fillId="6" borderId="18" xfId="0" applyNumberFormat="1" applyFont="1" applyFill="1" applyBorder="1" applyAlignment="1" applyProtection="1">
      <alignment horizontal="left" vertical="center"/>
      <protection locked="0"/>
    </xf>
    <xf numFmtId="245" fontId="21" fillId="3" borderId="18" xfId="0" applyNumberFormat="1" applyFont="1" applyFill="1" applyBorder="1" applyAlignment="1" applyProtection="1">
      <alignment horizontal="left" vertical="center"/>
      <protection locked="0"/>
    </xf>
    <xf numFmtId="0" fontId="21" fillId="6" borderId="18" xfId="0" applyFont="1" applyFill="1" applyBorder="1" applyAlignment="1">
      <alignment vertical="center"/>
    </xf>
    <xf numFmtId="0" fontId="21" fillId="6" borderId="17" xfId="0" applyFont="1" applyFill="1" applyBorder="1" applyAlignment="1">
      <alignment vertical="center"/>
    </xf>
    <xf numFmtId="246" fontId="32" fillId="3" borderId="2" xfId="0" applyNumberFormat="1" applyFont="1" applyFill="1" applyBorder="1" applyAlignment="1" applyProtection="1">
      <alignment vertical="center" shrinkToFit="1"/>
      <protection locked="0"/>
    </xf>
    <xf numFmtId="244" fontId="21" fillId="3" borderId="2" xfId="0" applyNumberFormat="1" applyFont="1" applyFill="1" applyBorder="1" applyAlignment="1" applyProtection="1">
      <alignment vertical="center"/>
      <protection locked="0"/>
    </xf>
    <xf numFmtId="244" fontId="21" fillId="6" borderId="2" xfId="0" applyNumberFormat="1" applyFont="1" applyFill="1" applyBorder="1" applyAlignment="1" applyProtection="1">
      <alignment vertical="center"/>
      <protection locked="0"/>
    </xf>
    <xf numFmtId="49" fontId="21" fillId="0" borderId="2" xfId="0" applyNumberFormat="1" applyFont="1" applyFill="1" applyBorder="1" applyAlignment="1">
      <alignment horizontal="left" vertical="center"/>
    </xf>
    <xf numFmtId="244" fontId="33" fillId="3" borderId="2" xfId="0" applyNumberFormat="1" applyFont="1" applyFill="1" applyBorder="1" applyAlignment="1">
      <alignment vertical="center"/>
    </xf>
    <xf numFmtId="0" fontId="21" fillId="6" borderId="17" xfId="0" applyFont="1" applyFill="1" applyBorder="1" applyAlignment="1">
      <alignment horizontal="left" vertical="center"/>
    </xf>
    <xf numFmtId="49" fontId="32" fillId="3" borderId="2" xfId="0" applyNumberFormat="1" applyFont="1" applyFill="1" applyBorder="1" applyAlignment="1">
      <alignment horizontal="left" vertical="center"/>
    </xf>
    <xf numFmtId="0" fontId="21" fillId="6" borderId="19" xfId="0" applyFont="1" applyFill="1" applyBorder="1" applyAlignment="1">
      <alignment vertical="center"/>
    </xf>
    <xf numFmtId="0" fontId="21" fillId="3" borderId="19" xfId="0" applyFont="1" applyFill="1" applyBorder="1" applyAlignment="1">
      <alignment vertical="center"/>
    </xf>
    <xf numFmtId="0" fontId="21" fillId="4" borderId="19" xfId="0" applyFont="1" applyFill="1" applyBorder="1" applyAlignment="1">
      <alignment vertical="center"/>
    </xf>
    <xf numFmtId="49" fontId="21" fillId="7" borderId="2" xfId="0" applyNumberFormat="1" applyFont="1" applyFill="1" applyBorder="1" applyAlignment="1">
      <alignment horizontal="left" vertical="center"/>
    </xf>
    <xf numFmtId="0" fontId="21" fillId="7" borderId="19" xfId="0" applyFont="1" applyFill="1" applyBorder="1" applyAlignment="1">
      <alignment vertical="center"/>
    </xf>
    <xf numFmtId="244" fontId="21" fillId="7" borderId="2" xfId="0" applyNumberFormat="1" applyFont="1" applyFill="1" applyBorder="1" applyAlignment="1">
      <alignment vertical="center"/>
    </xf>
    <xf numFmtId="0" fontId="21" fillId="7" borderId="17" xfId="0" applyFont="1" applyFill="1" applyBorder="1" applyAlignment="1">
      <alignment vertical="center"/>
    </xf>
    <xf numFmtId="49" fontId="21" fillId="8" borderId="2" xfId="0" applyNumberFormat="1" applyFont="1" applyFill="1" applyBorder="1" applyAlignment="1">
      <alignment horizontal="left" vertical="center"/>
    </xf>
    <xf numFmtId="0" fontId="21" fillId="8" borderId="17" xfId="0" applyFont="1" applyFill="1" applyBorder="1" applyAlignment="1">
      <alignment vertical="center"/>
    </xf>
    <xf numFmtId="244" fontId="33" fillId="8" borderId="2" xfId="0" applyNumberFormat="1" applyFont="1" applyFill="1" applyBorder="1" applyAlignment="1">
      <alignment vertical="center"/>
    </xf>
    <xf numFmtId="0" fontId="21" fillId="3" borderId="2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22" fillId="4" borderId="17" xfId="0" applyFont="1" applyFill="1" applyBorder="1" applyAlignment="1">
      <alignment horizontal="distributed" vertical="center"/>
    </xf>
    <xf numFmtId="0" fontId="3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242" fontId="5" fillId="0" borderId="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242" fontId="5" fillId="0" borderId="21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242" fontId="35" fillId="0" borderId="3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vertical="center"/>
    </xf>
    <xf numFmtId="242" fontId="36" fillId="0" borderId="2" xfId="0" applyNumberFormat="1" applyFont="1" applyFill="1" applyBorder="1" applyAlignment="1">
      <alignment horizontal="right" vertical="center"/>
    </xf>
    <xf numFmtId="0" fontId="36" fillId="0" borderId="17" xfId="0" applyNumberFormat="1" applyFont="1" applyFill="1" applyBorder="1" applyAlignment="1">
      <alignment horizontal="right" vertical="center"/>
    </xf>
    <xf numFmtId="242" fontId="36" fillId="0" borderId="17" xfId="0" applyNumberFormat="1" applyFont="1" applyFill="1" applyBorder="1" applyAlignment="1">
      <alignment horizontal="right" vertical="center"/>
    </xf>
    <xf numFmtId="0" fontId="35" fillId="0" borderId="16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245" fontId="5" fillId="0" borderId="2" xfId="0" applyNumberFormat="1" applyFont="1" applyFill="1" applyBorder="1" applyAlignment="1">
      <alignment horizontal="center" vertical="center" wrapText="1"/>
    </xf>
    <xf numFmtId="242" fontId="5" fillId="0" borderId="2" xfId="0" applyNumberFormat="1" applyFont="1" applyFill="1" applyBorder="1" applyAlignment="1">
      <alignment horizontal="center" vertical="center" wrapText="1"/>
    </xf>
    <xf numFmtId="242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245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36" fillId="0" borderId="2" xfId="0" applyFont="1" applyFill="1" applyBorder="1" applyAlignment="1">
      <alignment horizontal="right" vertical="center"/>
    </xf>
    <xf numFmtId="245" fontId="36" fillId="0" borderId="2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32" fillId="3" borderId="2" xfId="0" applyNumberFormat="1" applyFont="1" applyFill="1" applyBorder="1" applyAlignment="1" quotePrefix="1">
      <alignment horizontal="left" vertical="center"/>
    </xf>
    <xf numFmtId="0" fontId="21" fillId="3" borderId="2" xfId="0" applyFont="1" applyFill="1" applyBorder="1" applyAlignment="1" applyProtection="1" quotePrefix="1">
      <alignment vertical="center"/>
      <protection locked="0"/>
    </xf>
  </cellXfs>
  <cellStyles count="20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" xfId="49"/>
    <cellStyle name=" _四区预算报人大" xfId="50"/>
    <cellStyle name="&#10;mouse.drv=lm" xfId="51"/>
    <cellStyle name="??" xfId="52"/>
    <cellStyle name="?? [0]" xfId="53"/>
    <cellStyle name="???" xfId="54"/>
    <cellStyle name="????" xfId="55"/>
    <cellStyle name="??????_E_A8-" xfId="56"/>
    <cellStyle name="???_2017-市本级报人大样表-10-14" xfId="57"/>
    <cellStyle name="???¨" xfId="58"/>
    <cellStyle name="???¨¤" xfId="59"/>
    <cellStyle name="???§??" xfId="60"/>
    <cellStyle name="???à" xfId="61"/>
    <cellStyle name="???à¨" xfId="62"/>
    <cellStyle name="???mal" xfId="63"/>
    <cellStyle name="??_0N-HANDLING " xfId="64"/>
    <cellStyle name="??¡" xfId="65"/>
    <cellStyle name="??¡à¨" xfId="66"/>
    <cellStyle name="??¨" xfId="67"/>
    <cellStyle name="??¨???" xfId="68"/>
    <cellStyle name="??¨_四区预算报人大" xfId="69"/>
    <cellStyle name="??¨′" xfId="70"/>
    <cellStyle name="??¨¬" xfId="71"/>
    <cellStyle name="??¨¬???" xfId="72"/>
    <cellStyle name="??¨¬_四区预算报人大" xfId="73"/>
    <cellStyle name="??±" xfId="74"/>
    <cellStyle name="??±ò[" xfId="75"/>
    <cellStyle name="??ì" xfId="76"/>
    <cellStyle name="??ì???" xfId="77"/>
    <cellStyle name="??ì??[" xfId="78"/>
    <cellStyle name="??ì_四区预算报人大" xfId="79"/>
    <cellStyle name="?¡ì?" xfId="80"/>
    <cellStyle name="?¡ì??¡¤" xfId="81"/>
    <cellStyle name="?¡ì?_四区预算报人大" xfId="82"/>
    <cellStyle name="?§" xfId="83"/>
    <cellStyle name="?§?" xfId="84"/>
    <cellStyle name="?§??" xfId="85"/>
    <cellStyle name="?§??[" xfId="86"/>
    <cellStyle name="?§??[0" xfId="87"/>
    <cellStyle name="?§??_四区预算报人大" xfId="88"/>
    <cellStyle name="?§??·" xfId="89"/>
    <cellStyle name="?§?_四区预算报人大" xfId="90"/>
    <cellStyle name="?§_四区预算报人大" xfId="91"/>
    <cellStyle name="?H?????W?s??" xfId="92"/>
    <cellStyle name="?W?s??" xfId="93"/>
    <cellStyle name="?鹎%U龡&amp;H?_x0008_e_x0005_9_x0006__x0007__x0001__x0001_" xfId="94"/>
    <cellStyle name="?鹎%U龡&amp;H齲_x0001_C铣_x0014__x0007__x0001__x0001_" xfId="95"/>
    <cellStyle name="@_text" xfId="96"/>
    <cellStyle name="@ET_Style?@font-face" xfId="97"/>
    <cellStyle name="_(中企华)审计评估联合申报明细表.V1" xfId="98"/>
    <cellStyle name="_~1276375" xfId="99"/>
    <cellStyle name="_05" xfId="100"/>
    <cellStyle name="_05_四区预算报人大" xfId="101"/>
    <cellStyle name="_1" xfId="102"/>
    <cellStyle name="_13" xfId="103"/>
    <cellStyle name="_13-19" xfId="104"/>
    <cellStyle name="_13-19(1)" xfId="105"/>
    <cellStyle name="_16" xfId="106"/>
    <cellStyle name="_17" xfId="107"/>
    <cellStyle name="_17_四区预算报人大" xfId="108"/>
    <cellStyle name="_2003-17" xfId="109"/>
    <cellStyle name="_2003-17_四区预算报人大" xfId="110"/>
    <cellStyle name="_2005-09" xfId="111"/>
    <cellStyle name="_2005-09_四区预算报人大" xfId="112"/>
    <cellStyle name="_2005-17" xfId="113"/>
    <cellStyle name="_2005-17_四区预算报人大" xfId="114"/>
    <cellStyle name="_2005-18" xfId="115"/>
    <cellStyle name="_2005-18_四区预算报人大" xfId="116"/>
    <cellStyle name="_2005-19" xfId="117"/>
    <cellStyle name="_2005-19_四区预算报人大" xfId="118"/>
    <cellStyle name="_2006-2" xfId="119"/>
    <cellStyle name="_2006-2_四区预算报人大" xfId="120"/>
    <cellStyle name="_2008 Oracle bootcamp Event budget Plan v2" xfId="121"/>
    <cellStyle name="_20100326高清市院遂宁检察院1080P配置清单26日改" xfId="122"/>
    <cellStyle name="_2010省对市县转移支付测算表(10-21）" xfId="123"/>
    <cellStyle name="_29" xfId="124"/>
    <cellStyle name="_29_四区预算报人大" xfId="125"/>
    <cellStyle name="_5K700" xfId="126"/>
    <cellStyle name="_Book1" xfId="127"/>
    <cellStyle name="_Book1_1" xfId="128"/>
    <cellStyle name="_Book1_2" xfId="129"/>
    <cellStyle name="_Book1_3" xfId="130"/>
    <cellStyle name="_Book3" xfId="131"/>
    <cellStyle name="_Book3_四区预算报人大" xfId="132"/>
    <cellStyle name="_CBRE明细表" xfId="133"/>
    <cellStyle name="_Ellen task" xfId="134"/>
    <cellStyle name="_ET_STYLE_NoName_00_" xfId="135"/>
    <cellStyle name="_ET_STYLE_NoName_00__2017-市本级报人大样表-10-14" xfId="136"/>
    <cellStyle name="_ET_STYLE_NoName_00__Book1" xfId="137"/>
    <cellStyle name="_ET_STYLE_NoName_00__Book1_1" xfId="138"/>
    <cellStyle name="_ET_STYLE_NoName_00__Book1_1_Book1" xfId="139"/>
    <cellStyle name="_ET_STYLE_NoName_00__Book1_2" xfId="140"/>
    <cellStyle name="_ET_STYLE_NoName_00__Book1_2_Book1" xfId="141"/>
    <cellStyle name="_ET_STYLE_NoName_00__Book1_3" xfId="142"/>
    <cellStyle name="_ET_STYLE_NoName_00__Book1_Book1" xfId="143"/>
    <cellStyle name="_ET_STYLE_NoName_00__MA-T-接口清单-20090508" xfId="144"/>
    <cellStyle name="_ET_STYLE_NoName_00__MA接口清单" xfId="145"/>
    <cellStyle name="_ET_STYLE_NoName_00__Sheet3" xfId="146"/>
    <cellStyle name="_ET_STYLE_NoName_00__对公贷款" xfId="147"/>
    <cellStyle name="_ET_STYLE_NoName_00__对公定期" xfId="148"/>
    <cellStyle name="_ET_STYLE_NoName_00__对公活期" xfId="149"/>
    <cellStyle name="_ET_STYLE_NoName_00__对公客户" xfId="150"/>
    <cellStyle name="_ET_STYLE_NoName_00__对私定期账户表" xfId="151"/>
    <cellStyle name="_ET_STYLE_NoName_00__对私活期" xfId="152"/>
    <cellStyle name="_ET_STYLE_NoName_00__对私活期账户表" xfId="153"/>
    <cellStyle name="_ET_STYLE_NoName_00__对私客户" xfId="154"/>
    <cellStyle name="_ET_STYLE_NoName_00__分摊参数接口" xfId="155"/>
    <cellStyle name="_ET_STYLE_NoName_00__接口清单" xfId="156"/>
    <cellStyle name="_ET_STYLE_NoName_00__其他金融工具接口表" xfId="157"/>
    <cellStyle name="_ET_STYLE_NoName_00__人大附表-9-14" xfId="158"/>
    <cellStyle name="_ET_STYLE_NoName_00__筛选的中间业务流水" xfId="159"/>
    <cellStyle name="_ET_STYLE_NoName_00__四区2017年预算" xfId="160"/>
    <cellStyle name="_ET_STYLE_NoName_00__账户基本信息" xfId="161"/>
    <cellStyle name="_ET_STYLE_NoName_00__账户筛选交易" xfId="162"/>
    <cellStyle name="_KPMG original version" xfId="163"/>
    <cellStyle name="_KPMG original version_(中企华)审计评估联合申报明细表.V1" xfId="164"/>
    <cellStyle name="_KPMG original version_附件1：审计评估联合申报明细表" xfId="165"/>
    <cellStyle name="_long term loan - others 300504" xfId="166"/>
    <cellStyle name="_long term loan - others 300504_(中企华)审计评估联合申报明细表.V1" xfId="167"/>
    <cellStyle name="_long term loan - others 300504_KPMG original version" xfId="168"/>
    <cellStyle name="_long term loan - others 300504_KPMG original version_(中企华)审计评估联合申报明细表.V1" xfId="169"/>
    <cellStyle name="_long term loan - others 300504_KPMG original version_附件1：审计评估联合申报明细表" xfId="170"/>
    <cellStyle name="_long term loan - others 300504_Shenhua PBC package 050530" xfId="171"/>
    <cellStyle name="_long term loan - others 300504_Shenhua PBC package 050530_(中企华)审计评估联合申报明细表.V1" xfId="172"/>
    <cellStyle name="_long term loan - others 300504_Shenhua PBC package 050530_附件1：审计评估联合申报明细表" xfId="173"/>
    <cellStyle name="_long term loan - others 300504_附件1：审计评估联合申报明细表" xfId="174"/>
    <cellStyle name="_long term loan - others 300504_审计调查表.V3" xfId="175"/>
    <cellStyle name="_MA-T-MA01.01数据完整性检查子模块-详细设计" xfId="176"/>
    <cellStyle name="_MA-T-接口清单-20090508" xfId="177"/>
    <cellStyle name="_MA-T-指标维度地图" xfId="178"/>
    <cellStyle name="_MA接口清单" xfId="179"/>
    <cellStyle name="_NJ09-05" xfId="180"/>
    <cellStyle name="_NJ09-05_四区预算报人大" xfId="181"/>
    <cellStyle name="_NJ17-06" xfId="182"/>
    <cellStyle name="_NJ17-06_四区预算报人大" xfId="183"/>
    <cellStyle name="_NJ17-24" xfId="184"/>
    <cellStyle name="_NJ17-24_四区预算报人大" xfId="185"/>
    <cellStyle name="_NJ17-25" xfId="186"/>
    <cellStyle name="_NJ17-25_四区预算报人大" xfId="187"/>
    <cellStyle name="_NJ17-26" xfId="188"/>
    <cellStyle name="_NJ17-26_四区预算报人大" xfId="189"/>
    <cellStyle name="_NJ18-13" xfId="190"/>
    <cellStyle name="_NJ18-13_四区预算报人大" xfId="191"/>
    <cellStyle name="_NJ18-27" xfId="192"/>
    <cellStyle name="_NJ18-27_四区预算报人大" xfId="193"/>
    <cellStyle name="_Part III.200406.Loan and Liabilities details.(Site Name)" xfId="194"/>
    <cellStyle name="_Part III.200406.Loan and Liabilities details.(Site Name)_(中企华)审计评估联合申报明细表.V1" xfId="195"/>
    <cellStyle name="_Part III.200406.Loan and Liabilities details.(Site Name)_KPMG original version" xfId="196"/>
    <cellStyle name="_Part III.200406.Loan and Liabilities details.(Site Name)_KPMG original version_(中企华)审计评估联合申报明细表.V1" xfId="197"/>
    <cellStyle name="_Part III.200406.Loan and Liabilities details.(Site Name)_KPMG original version_附件1：审计评估联合申报明细表" xfId="198"/>
    <cellStyle name="_Part III.200406.Loan and Liabilities details.(Site Name)_Shenhua PBC package 050530" xfId="199"/>
    <cellStyle name="_Part III.200406.Loan and Liabilities details.(Site Name)_Shenhua PBC package 050530_(中企华)审计评估联合申报明细表.V1" xfId="200"/>
    <cellStyle name="_Part III.200406.Loan and Liabilities details.(Site Name)_Shenhua PBC package 050530_附件1：审计评估联合申报明细表" xfId="201"/>
    <cellStyle name="_Part III.200406.Loan and Liabilities details.(Site Name)_附件1：审计评估联合申报明细表" xfId="202"/>
    <cellStyle name="_Part III.200406.Loan and Liabilities details.(Site Name)_审计调查表.V3" xfId="203"/>
    <cellStyle name="_Shenhua PBC package 050530" xfId="204"/>
    <cellStyle name="_Shenhua PBC package 050530_(中企华)审计评估联合申报明细表.V1" xfId="205"/>
    <cellStyle name="_Shenhua PBC package 050530_附件1：审计评估联合申报明细表" xfId="206"/>
    <cellStyle name="_参加人员情况调查表_consolidate" xfId="207"/>
    <cellStyle name="_参加人员情况调查表_consolidate 2" xfId="208"/>
    <cellStyle name="_定稿" xfId="209"/>
    <cellStyle name="_定稿_四区预算报人大" xfId="210"/>
    <cellStyle name="_对公贷款" xfId="211"/>
    <cellStyle name="_对公定期" xfId="212"/>
    <cellStyle name="_对公活期" xfId="213"/>
    <cellStyle name="_对公活期账户" xfId="214"/>
    <cellStyle name="_对公客户" xfId="215"/>
    <cellStyle name="_对公客户_1" xfId="216"/>
    <cellStyle name="_对公中间业务" xfId="217"/>
    <cellStyle name="_对公中间业务表" xfId="218"/>
    <cellStyle name="_对私贷款账户表" xfId="219"/>
    <cellStyle name="_对私定期账户表" xfId="220"/>
    <cellStyle name="_对私活期" xfId="221"/>
    <cellStyle name="_对私活期账户" xfId="222"/>
    <cellStyle name="_对私客户" xfId="223"/>
    <cellStyle name="_对私客户_1" xfId="224"/>
    <cellStyle name="_对私中间业务表" xfId="225"/>
    <cellStyle name="_房屋建筑评估申报表" xfId="226"/>
    <cellStyle name="_分市分省GDP" xfId="227"/>
    <cellStyle name="_分市分省GDP_四区预算报人大" xfId="228"/>
    <cellStyle name="_分摊参数接口" xfId="229"/>
    <cellStyle name="_附件1：审计评估联合申报明细表" xfId="230"/>
    <cellStyle name="_副本2006-2" xfId="231"/>
    <cellStyle name="_副本2006-2_四区预算报人大" xfId="232"/>
    <cellStyle name="_副本2006-2新" xfId="233"/>
    <cellStyle name="_副本2006-2新_四区预算报人大" xfId="234"/>
    <cellStyle name="_管网二所 K (02-04)" xfId="235"/>
    <cellStyle name="_接口清单" xfId="236"/>
    <cellStyle name="_弱电系统设备配置报价清单" xfId="237"/>
    <cellStyle name="_筛选的中间业务流水" xfId="238"/>
    <cellStyle name="_审计调查表.V3" xfId="239"/>
    <cellStyle name="_四所 (K844)" xfId="240"/>
    <cellStyle name="_文函专递0211-施工企业调查表（附件）" xfId="241"/>
    <cellStyle name="_账户基本信息" xfId="242"/>
    <cellStyle name="_账户筛选交易" xfId="243"/>
    <cellStyle name="_综合数据" xfId="244"/>
    <cellStyle name="_综合数据_四区预算报人大" xfId="245"/>
    <cellStyle name="_纵横对比" xfId="246"/>
    <cellStyle name="{Comma [0]}" xfId="247"/>
    <cellStyle name="{Comma}" xfId="248"/>
    <cellStyle name="{Date}" xfId="249"/>
    <cellStyle name="{Month}" xfId="250"/>
    <cellStyle name="{Percent}" xfId="251"/>
    <cellStyle name="{Thousand [0]}" xfId="252"/>
    <cellStyle name="{Thousand}" xfId="253"/>
    <cellStyle name="{Z'0000(1 dec)}" xfId="254"/>
    <cellStyle name="{Z'0000(4 dec)}" xfId="255"/>
    <cellStyle name="¡ã¨" xfId="256"/>
    <cellStyle name="¤@¯ë_OTT-Con00" xfId="257"/>
    <cellStyle name="»õ" xfId="258"/>
    <cellStyle name="»õ±ò" xfId="259"/>
    <cellStyle name="»õ±ò[" xfId="260"/>
    <cellStyle name="»õ±ò[0]" xfId="261"/>
    <cellStyle name="»õ±ò_（鸭河工区）财政预算草案表" xfId="262"/>
    <cellStyle name="°" xfId="263"/>
    <cellStyle name="°_05" xfId="264"/>
    <cellStyle name="°_05_四区预算报人大" xfId="265"/>
    <cellStyle name="°_1" xfId="266"/>
    <cellStyle name="°_1_四区预算报人大" xfId="267"/>
    <cellStyle name="°_17" xfId="268"/>
    <cellStyle name="°_17_四区预算报人大" xfId="269"/>
    <cellStyle name="°_2003-17" xfId="270"/>
    <cellStyle name="°_2003-17_四区预算报人大" xfId="271"/>
    <cellStyle name="°_2006-2" xfId="272"/>
    <cellStyle name="°_2006-2_四区预算报人大" xfId="273"/>
    <cellStyle name="°_Book3" xfId="274"/>
    <cellStyle name="°_Book3_四区预算报人大" xfId="275"/>
    <cellStyle name="°_NJ17-14" xfId="276"/>
    <cellStyle name="°_NJ17-14_四区预算报人大" xfId="277"/>
    <cellStyle name="°_定稿" xfId="278"/>
    <cellStyle name="°_定稿_四区预算报人大" xfId="279"/>
    <cellStyle name="°_副本2006-2" xfId="280"/>
    <cellStyle name="°_副本2006-2_四区预算报人大" xfId="281"/>
    <cellStyle name="°_副本2006-2新" xfId="282"/>
    <cellStyle name="°_副本2006-2新_四区预算报人大" xfId="283"/>
    <cellStyle name="°_四区预算报人大" xfId="284"/>
    <cellStyle name="°_综合数据" xfId="285"/>
    <cellStyle name="°_综合数据_四区预算报人大" xfId="286"/>
    <cellStyle name="°_纵横对比" xfId="287"/>
    <cellStyle name="°_纵横对比_四区预算报人大" xfId="288"/>
    <cellStyle name="°ù·" xfId="289"/>
    <cellStyle name="°ù·ö±è" xfId="290"/>
    <cellStyle name="¶W³sµ²" xfId="291"/>
    <cellStyle name="0,0&#10;&#10;NA&#10;&#10;" xfId="292"/>
    <cellStyle name="0,0_x000d_&#10;NA_x000d_&#10;" xfId="293"/>
    <cellStyle name="20% - Accent1" xfId="294"/>
    <cellStyle name="20% - Accent2" xfId="295"/>
    <cellStyle name="20% - Accent3" xfId="296"/>
    <cellStyle name="20% - Accent4" xfId="297"/>
    <cellStyle name="20% - Accent5" xfId="298"/>
    <cellStyle name="20% - Accent6" xfId="299"/>
    <cellStyle name="20% - 强调文字颜色 1 2" xfId="300"/>
    <cellStyle name="20% - 强调文字颜色 1 2 2" xfId="301"/>
    <cellStyle name="20% - 强调文字颜色 1 2 3" xfId="302"/>
    <cellStyle name="20% - 强调文字颜色 1 2 4" xfId="303"/>
    <cellStyle name="20% - 强调文字颜色 1 2 5" xfId="304"/>
    <cellStyle name="20% - 强调文字颜色 1 3" xfId="305"/>
    <cellStyle name="20% - 强调文字颜色 1 3 2" xfId="306"/>
    <cellStyle name="20% - 强调文字颜色 1 4" xfId="307"/>
    <cellStyle name="20% - 强调文字颜色 2 2" xfId="308"/>
    <cellStyle name="20% - 强调文字颜色 2 2 2" xfId="309"/>
    <cellStyle name="20% - 强调文字颜色 2 2 3" xfId="310"/>
    <cellStyle name="20% - 强调文字颜色 2 2 4" xfId="311"/>
    <cellStyle name="20% - 强调文字颜色 2 2 5" xfId="312"/>
    <cellStyle name="20% - 强调文字颜色 2 3" xfId="313"/>
    <cellStyle name="20% - 强调文字颜色 2 3 2" xfId="314"/>
    <cellStyle name="20% - 强调文字颜色 2 4" xfId="315"/>
    <cellStyle name="20% - 强调文字颜色 3 2" xfId="316"/>
    <cellStyle name="20% - 强调文字颜色 3 2 2" xfId="317"/>
    <cellStyle name="20% - 强调文字颜色 3 2 3" xfId="318"/>
    <cellStyle name="20% - 强调文字颜色 3 2 4" xfId="319"/>
    <cellStyle name="20% - 强调文字颜色 3 2 5" xfId="320"/>
    <cellStyle name="20% - 强调文字颜色 3 3" xfId="321"/>
    <cellStyle name="20% - 强调文字颜色 3 3 2" xfId="322"/>
    <cellStyle name="20% - 强调文字颜色 3 4" xfId="323"/>
    <cellStyle name="20% - 强调文字颜色 4 2" xfId="324"/>
    <cellStyle name="20% - 强调文字颜色 4 2 2" xfId="325"/>
    <cellStyle name="20% - 强调文字颜色 4 2 3" xfId="326"/>
    <cellStyle name="20% - 强调文字颜色 4 2 4" xfId="327"/>
    <cellStyle name="20% - 强调文字颜色 4 2 5" xfId="328"/>
    <cellStyle name="20% - 强调文字颜色 4 3" xfId="329"/>
    <cellStyle name="20% - 强调文字颜色 4 3 2" xfId="330"/>
    <cellStyle name="20% - 强调文字颜色 4 4" xfId="331"/>
    <cellStyle name="20% - 强调文字颜色 5 2" xfId="332"/>
    <cellStyle name="20% - 强调文字颜色 5 2 2" xfId="333"/>
    <cellStyle name="20% - 强调文字颜色 5 2 3" xfId="334"/>
    <cellStyle name="20% - 强调文字颜色 5 2 4" xfId="335"/>
    <cellStyle name="20% - 强调文字颜色 5 2 5" xfId="336"/>
    <cellStyle name="20% - 强调文字颜色 5 3" xfId="337"/>
    <cellStyle name="20% - 强调文字颜色 5 3 2" xfId="338"/>
    <cellStyle name="20% - 强调文字颜色 6 2" xfId="339"/>
    <cellStyle name="20% - 强调文字颜色 6 2 2" xfId="340"/>
    <cellStyle name="20% - 强调文字颜色 6 2 3" xfId="341"/>
    <cellStyle name="20% - 强调文字颜色 6 2 4" xfId="342"/>
    <cellStyle name="20% - 强调文字颜色 6 2 5" xfId="343"/>
    <cellStyle name="20% - 强调文字颜色 6 3" xfId="344"/>
    <cellStyle name="20% - 强调文字颜色 6 3 2" xfId="345"/>
    <cellStyle name="20% - 着色 1" xfId="346"/>
    <cellStyle name="20% - 着色 2" xfId="347"/>
    <cellStyle name="20% - 着色 3" xfId="348"/>
    <cellStyle name="20% - 着色 4" xfId="349"/>
    <cellStyle name="20% - 着色 5" xfId="350"/>
    <cellStyle name="20% - 着色 6" xfId="351"/>
    <cellStyle name="3" xfId="352"/>
    <cellStyle name="3?" xfId="353"/>
    <cellStyle name="3?ê" xfId="354"/>
    <cellStyle name="3_03-17" xfId="355"/>
    <cellStyle name="3_03-17_四区预算报人大" xfId="356"/>
    <cellStyle name="3_04-19" xfId="357"/>
    <cellStyle name="3_04-19_四区预算报人大" xfId="358"/>
    <cellStyle name="3_05" xfId="359"/>
    <cellStyle name="3_05_四区预算报人大" xfId="360"/>
    <cellStyle name="3_2005-18" xfId="361"/>
    <cellStyle name="3_2005-18_四区预算报人大" xfId="362"/>
    <cellStyle name="3_2005-19" xfId="363"/>
    <cellStyle name="3_2005-19_四区预算报人大" xfId="364"/>
    <cellStyle name="3_封面" xfId="365"/>
    <cellStyle name="3_封面_四区预算报人大" xfId="366"/>
    <cellStyle name="3_四区预算报人大" xfId="367"/>
    <cellStyle name="3¡" xfId="368"/>
    <cellStyle name="3￡" xfId="369"/>
    <cellStyle name="³£" xfId="370"/>
    <cellStyle name="3￡_四区预算报人大" xfId="371"/>
    <cellStyle name="³£_四区预算报人大" xfId="372"/>
    <cellStyle name="3￡1" xfId="373"/>
    <cellStyle name="³£¹æ" xfId="374"/>
    <cellStyle name="³¬¼¶Á´½Ó" xfId="375"/>
    <cellStyle name="3f1?0]_assumption(tj))" xfId="376"/>
    <cellStyle name="3f1?assumption(tj)t" xfId="377"/>
    <cellStyle name="3f1?p&amp;l(tj)i" xfId="378"/>
    <cellStyle name="3L1a_assumption(tj)" xfId="379"/>
    <cellStyle name="40% - Accent1" xfId="380"/>
    <cellStyle name="40% - Accent2" xfId="381"/>
    <cellStyle name="40% - Accent3" xfId="382"/>
    <cellStyle name="40% - Accent4" xfId="383"/>
    <cellStyle name="40% - Accent5" xfId="384"/>
    <cellStyle name="40% - Accent6" xfId="385"/>
    <cellStyle name="40% - 强调文字颜色 1 2" xfId="386"/>
    <cellStyle name="40% - 强调文字颜色 1 2 2" xfId="387"/>
    <cellStyle name="40% - 强调文字颜色 1 2 3" xfId="388"/>
    <cellStyle name="40% - 强调文字颜色 1 2 4" xfId="389"/>
    <cellStyle name="40% - 强调文字颜色 1 2 5" xfId="390"/>
    <cellStyle name="40% - 强调文字颜色 1 3" xfId="391"/>
    <cellStyle name="40% - 强调文字颜色 1 3 2" xfId="392"/>
    <cellStyle name="40% - 强调文字颜色 1 4" xfId="393"/>
    <cellStyle name="40% - 强调文字颜色 2 2" xfId="394"/>
    <cellStyle name="40% - 强调文字颜色 2 2 2" xfId="395"/>
    <cellStyle name="40% - 强调文字颜色 2 2 3" xfId="396"/>
    <cellStyle name="40% - 强调文字颜色 2 2 4" xfId="397"/>
    <cellStyle name="40% - 强调文字颜色 2 2 5" xfId="398"/>
    <cellStyle name="40% - 强调文字颜色 2 3" xfId="399"/>
    <cellStyle name="40% - 强调文字颜色 2 3 2" xfId="400"/>
    <cellStyle name="40% - 强调文字颜色 3 2" xfId="401"/>
    <cellStyle name="40% - 强调文字颜色 3 2 2" xfId="402"/>
    <cellStyle name="40% - 强调文字颜色 3 2 3" xfId="403"/>
    <cellStyle name="40% - 强调文字颜色 3 2 4" xfId="404"/>
    <cellStyle name="40% - 强调文字颜色 3 2 5" xfId="405"/>
    <cellStyle name="40% - 强调文字颜色 3 3" xfId="406"/>
    <cellStyle name="40% - 强调文字颜色 3 3 2" xfId="407"/>
    <cellStyle name="40% - 强调文字颜色 3 4" xfId="408"/>
    <cellStyle name="40% - 强调文字颜色 4 2" xfId="409"/>
    <cellStyle name="40% - 强调文字颜色 4 2 2" xfId="410"/>
    <cellStyle name="40% - 强调文字颜色 4 2 3" xfId="411"/>
    <cellStyle name="40% - 强调文字颜色 4 2 4" xfId="412"/>
    <cellStyle name="40% - 强调文字颜色 4 2 5" xfId="413"/>
    <cellStyle name="40% - 强调文字颜色 4 3" xfId="414"/>
    <cellStyle name="40% - 强调文字颜色 4 3 2" xfId="415"/>
    <cellStyle name="40% - 强调文字颜色 4 4" xfId="416"/>
    <cellStyle name="40% - 强调文字颜色 5 2" xfId="417"/>
    <cellStyle name="40% - 强调文字颜色 5 2 2" xfId="418"/>
    <cellStyle name="40% - 强调文字颜色 5 2 3" xfId="419"/>
    <cellStyle name="40% - 强调文字颜色 5 2 4" xfId="420"/>
    <cellStyle name="40% - 强调文字颜色 5 2 5" xfId="421"/>
    <cellStyle name="40% - 强调文字颜色 5 3" xfId="422"/>
    <cellStyle name="40% - 强调文字颜色 5 3 2" xfId="423"/>
    <cellStyle name="40% - 强调文字颜色 6 2" xfId="424"/>
    <cellStyle name="40% - 强调文字颜色 6 2 2" xfId="425"/>
    <cellStyle name="40% - 强调文字颜色 6 2 3" xfId="426"/>
    <cellStyle name="40% - 强调文字颜色 6 2 4" xfId="427"/>
    <cellStyle name="40% - 强调文字颜色 6 2 5" xfId="428"/>
    <cellStyle name="40% - 强调文字颜色 6 3" xfId="429"/>
    <cellStyle name="40% - 强调文字颜色 6 3 2" xfId="430"/>
    <cellStyle name="40% - 强调文字颜色 6 4" xfId="431"/>
    <cellStyle name="40% - 着色 1" xfId="432"/>
    <cellStyle name="40% - 着色 2" xfId="433"/>
    <cellStyle name="40% - 着色 3" xfId="434"/>
    <cellStyle name="40% - 着色 4" xfId="435"/>
    <cellStyle name="40% - 着色 5" xfId="436"/>
    <cellStyle name="40% - 着色 6" xfId="437"/>
    <cellStyle name="60% - Accent1" xfId="438"/>
    <cellStyle name="60% - Accent2" xfId="439"/>
    <cellStyle name="60% - Accent3" xfId="440"/>
    <cellStyle name="60% - Accent4" xfId="441"/>
    <cellStyle name="60% - Accent5" xfId="442"/>
    <cellStyle name="60% - Accent6" xfId="443"/>
    <cellStyle name="60% - 强调文字颜色 1 2" xfId="444"/>
    <cellStyle name="60% - 强调文字颜色 1 2 2" xfId="445"/>
    <cellStyle name="60% - 强调文字颜色 1 2 3" xfId="446"/>
    <cellStyle name="60% - 强调文字颜色 1 2 4" xfId="447"/>
    <cellStyle name="60% - 强调文字颜色 1 3" xfId="448"/>
    <cellStyle name="60% - 强调文字颜色 1 3 2" xfId="449"/>
    <cellStyle name="60% - 强调文字颜色 1 4" xfId="450"/>
    <cellStyle name="60% - 强调文字颜色 2 2" xfId="451"/>
    <cellStyle name="60% - 强调文字颜色 2 2 2" xfId="452"/>
    <cellStyle name="60% - 强调文字颜色 2 2 3" xfId="453"/>
    <cellStyle name="60% - 强调文字颜色 2 2 4" xfId="454"/>
    <cellStyle name="60% - 强调文字颜色 2 3" xfId="455"/>
    <cellStyle name="60% - 强调文字颜色 2 3 2" xfId="456"/>
    <cellStyle name="60% - 强调文字颜色 3 2" xfId="457"/>
    <cellStyle name="60% - 强调文字颜色 3 2 2" xfId="458"/>
    <cellStyle name="60% - 强调文字颜色 3 2 3" xfId="459"/>
    <cellStyle name="60% - 强调文字颜色 3 2 4" xfId="460"/>
    <cellStyle name="60% - 强调文字颜色 3 3" xfId="461"/>
    <cellStyle name="60% - 强调文字颜色 3 3 2" xfId="462"/>
    <cellStyle name="60% - 强调文字颜色 3 4" xfId="463"/>
    <cellStyle name="60% - 强调文字颜色 4 2" xfId="464"/>
    <cellStyle name="60% - 强调文字颜色 4 2 2" xfId="465"/>
    <cellStyle name="60% - 强调文字颜色 4 2 3" xfId="466"/>
    <cellStyle name="60% - 强调文字颜色 4 2 4" xfId="467"/>
    <cellStyle name="60% - 强调文字颜色 4 3" xfId="468"/>
    <cellStyle name="60% - 强调文字颜色 4 3 2" xfId="469"/>
    <cellStyle name="60% - 强调文字颜色 4 4" xfId="470"/>
    <cellStyle name="60% - 强调文字颜色 5 2" xfId="471"/>
    <cellStyle name="60% - 强调文字颜色 5 2 2" xfId="472"/>
    <cellStyle name="60% - 强调文字颜色 5 2 3" xfId="473"/>
    <cellStyle name="60% - 强调文字颜色 5 2 4" xfId="474"/>
    <cellStyle name="60% - 强调文字颜色 5 3" xfId="475"/>
    <cellStyle name="60% - 强调文字颜色 5 3 2" xfId="476"/>
    <cellStyle name="60% - 强调文字颜色 6 2" xfId="477"/>
    <cellStyle name="60% - 强调文字颜色 6 2 2" xfId="478"/>
    <cellStyle name="60% - 强调文字颜色 6 2 3" xfId="479"/>
    <cellStyle name="60% - 强调文字颜色 6 2 4" xfId="480"/>
    <cellStyle name="60% - 强调文字颜色 6 3" xfId="481"/>
    <cellStyle name="60% - 强调文字颜色 6 3 2" xfId="482"/>
    <cellStyle name="60% - 强调文字颜色 6 4" xfId="483"/>
    <cellStyle name="60% - 着色 1" xfId="484"/>
    <cellStyle name="60% - 着色 2" xfId="485"/>
    <cellStyle name="60% - 着色 3" xfId="486"/>
    <cellStyle name="60% - 着色 4" xfId="487"/>
    <cellStyle name="60% - 着色 5" xfId="488"/>
    <cellStyle name="60% - 着色 6" xfId="489"/>
    <cellStyle name="6mal" xfId="490"/>
    <cellStyle name="Accent1" xfId="491"/>
    <cellStyle name="Accent1 - 20%" xfId="492"/>
    <cellStyle name="Accent1 - 20% 2" xfId="493"/>
    <cellStyle name="Accent1 - 40%" xfId="494"/>
    <cellStyle name="Accent1 - 40% 2" xfId="495"/>
    <cellStyle name="Accent1 - 60%" xfId="496"/>
    <cellStyle name="Accent1 - 60% 2" xfId="497"/>
    <cellStyle name="Accent1 2" xfId="498"/>
    <cellStyle name="Accent1 3" xfId="499"/>
    <cellStyle name="Accent1 4" xfId="500"/>
    <cellStyle name="Accent1 5" xfId="501"/>
    <cellStyle name="Accent1_2006年33甘肃" xfId="502"/>
    <cellStyle name="Accent2" xfId="503"/>
    <cellStyle name="Accent2 - 20%" xfId="504"/>
    <cellStyle name="Accent2 - 20% 2" xfId="505"/>
    <cellStyle name="Accent2 - 40%" xfId="506"/>
    <cellStyle name="Accent2 - 40% 2" xfId="507"/>
    <cellStyle name="Accent2 - 60%" xfId="508"/>
    <cellStyle name="Accent2 - 60% 2" xfId="509"/>
    <cellStyle name="Accent2 2" xfId="510"/>
    <cellStyle name="Accent2 3" xfId="511"/>
    <cellStyle name="Accent2 4" xfId="512"/>
    <cellStyle name="Accent2 5" xfId="513"/>
    <cellStyle name="Accent2_2006年33甘肃" xfId="514"/>
    <cellStyle name="Accent3" xfId="515"/>
    <cellStyle name="Accent3 - 20%" xfId="516"/>
    <cellStyle name="Accent3 - 20% 2" xfId="517"/>
    <cellStyle name="Accent3 - 40%" xfId="518"/>
    <cellStyle name="Accent3 - 40% 2" xfId="519"/>
    <cellStyle name="Accent3 - 60%" xfId="520"/>
    <cellStyle name="Accent3 - 60% 2" xfId="521"/>
    <cellStyle name="Accent3 2" xfId="522"/>
    <cellStyle name="Accent3 3" xfId="523"/>
    <cellStyle name="Accent3 4" xfId="524"/>
    <cellStyle name="Accent3 5" xfId="525"/>
    <cellStyle name="Accent3_2006年33甘肃" xfId="526"/>
    <cellStyle name="Accent4" xfId="527"/>
    <cellStyle name="Accent4 - 20%" xfId="528"/>
    <cellStyle name="Accent4 - 20% 2" xfId="529"/>
    <cellStyle name="Accent4 - 40%" xfId="530"/>
    <cellStyle name="Accent4 - 40% 2" xfId="531"/>
    <cellStyle name="Accent4 - 60%" xfId="532"/>
    <cellStyle name="Accent4 - 60% 2" xfId="533"/>
    <cellStyle name="Accent4 2" xfId="534"/>
    <cellStyle name="Accent4 3" xfId="535"/>
    <cellStyle name="Accent4 4" xfId="536"/>
    <cellStyle name="Accent4 5" xfId="537"/>
    <cellStyle name="Accent4_2017-市本级报人大样表-10-14" xfId="538"/>
    <cellStyle name="Accent5" xfId="539"/>
    <cellStyle name="Accent5 - 20%" xfId="540"/>
    <cellStyle name="Accent5 - 20% 2" xfId="541"/>
    <cellStyle name="Accent5 - 40%" xfId="542"/>
    <cellStyle name="Accent5 - 40% 2" xfId="543"/>
    <cellStyle name="Accent5 - 60%" xfId="544"/>
    <cellStyle name="Accent5 - 60% 2" xfId="545"/>
    <cellStyle name="Accent5 2" xfId="546"/>
    <cellStyle name="Accent5 3" xfId="547"/>
    <cellStyle name="Accent5 4" xfId="548"/>
    <cellStyle name="Accent5 5" xfId="549"/>
    <cellStyle name="Accent5_2017-市本级报人大样表-10-14" xfId="550"/>
    <cellStyle name="Accent6" xfId="551"/>
    <cellStyle name="Accent6 - 20%" xfId="552"/>
    <cellStyle name="Accent6 - 20% 2" xfId="553"/>
    <cellStyle name="Accent6 - 40%" xfId="554"/>
    <cellStyle name="Accent6 - 40% 2" xfId="555"/>
    <cellStyle name="Accent6 - 60%" xfId="556"/>
    <cellStyle name="Accent6 - 60% 2" xfId="557"/>
    <cellStyle name="Accent6 2" xfId="558"/>
    <cellStyle name="Accent6 3" xfId="559"/>
    <cellStyle name="Accent6 4" xfId="560"/>
    <cellStyle name="Accent6 5" xfId="561"/>
    <cellStyle name="Accent6_2006年33甘肃" xfId="562"/>
    <cellStyle name="add" xfId="563"/>
    <cellStyle name="ÁÈµú»Õ_95" xfId="564"/>
    <cellStyle name="AeE­ [0]_INQUIRY ¿μ¾÷AßAø " xfId="565"/>
    <cellStyle name="AeE­_INQUIRY ¿μ¾÷AßAø " xfId="566"/>
    <cellStyle name="Æõ" xfId="567"/>
    <cellStyle name="Æõí¨" xfId="568"/>
    <cellStyle name="ÀH«áªº¶W³sµ²" xfId="569"/>
    <cellStyle name="args.style" xfId="570"/>
    <cellStyle name="AÞ¸¶ [0]_INQUIRY ¿?¾÷AßAø " xfId="571"/>
    <cellStyle name="AÞ¸¶_INQUIRY ¿?¾÷AßAø " xfId="572"/>
    <cellStyle name="Bad" xfId="573"/>
    <cellStyle name="C?AØ_¿?¾÷CoE² " xfId="574"/>
    <cellStyle name="C￥AØ_¿μ¾÷CoE² " xfId="575"/>
    <cellStyle name="Ç§·" xfId="576"/>
    <cellStyle name="Ç§·öî»" xfId="577"/>
    <cellStyle name="Ç§·öî»[0]" xfId="578"/>
    <cellStyle name="Ç§·öî»_（鸭河工区）财政预算草案表" xfId="579"/>
    <cellStyle name="Ç§î»" xfId="580"/>
    <cellStyle name="Ç§î»[0]" xfId="581"/>
    <cellStyle name="Ç§î»_四区预算报人大" xfId="582"/>
    <cellStyle name="Ç§î»·ö¸" xfId="583"/>
    <cellStyle name="Calc Currency (0)" xfId="584"/>
    <cellStyle name="Calc Currency (0) 2" xfId="585"/>
    <cellStyle name="Calc Currency (2)" xfId="586"/>
    <cellStyle name="Calc Percent (0)" xfId="587"/>
    <cellStyle name="Calc Percent (1)" xfId="588"/>
    <cellStyle name="Calc Percent (2)" xfId="589"/>
    <cellStyle name="Calc Units (0)" xfId="590"/>
    <cellStyle name="Calc Units (1)" xfId="591"/>
    <cellStyle name="Calc Units (2)" xfId="592"/>
    <cellStyle name="Calculation" xfId="593"/>
    <cellStyle name="category" xfId="594"/>
    <cellStyle name="Check Cell" xfId="595"/>
    <cellStyle name="ColLevel_0" xfId="596"/>
    <cellStyle name="Column Headings" xfId="597"/>
    <cellStyle name="Column$Headings" xfId="598"/>
    <cellStyle name="Column_Title" xfId="599"/>
    <cellStyle name="Comma  - Style1" xfId="600"/>
    <cellStyle name="Comma  - Style2" xfId="601"/>
    <cellStyle name="Comma  - Style3" xfId="602"/>
    <cellStyle name="Comma  - Style4" xfId="603"/>
    <cellStyle name="Comma  - Style5" xfId="604"/>
    <cellStyle name="Comma  - Style6" xfId="605"/>
    <cellStyle name="Comma  - Style7" xfId="606"/>
    <cellStyle name="Comma  - Style8" xfId="607"/>
    <cellStyle name="Comma [0]" xfId="608"/>
    <cellStyle name="Comma [0] 2" xfId="609"/>
    <cellStyle name="Comma [00]" xfId="610"/>
    <cellStyle name="Comma 2" xfId="611"/>
    <cellStyle name="Comma 2 2" xfId="612"/>
    <cellStyle name="comma zerodec" xfId="613"/>
    <cellStyle name="Comma_!!!GO" xfId="614"/>
    <cellStyle name="Comma0" xfId="615"/>
    <cellStyle name="comma-d" xfId="616"/>
    <cellStyle name="Copied" xfId="617"/>
    <cellStyle name="COST1" xfId="618"/>
    <cellStyle name="Currency [0]" xfId="619"/>
    <cellStyle name="Currency [0] 2" xfId="620"/>
    <cellStyle name="Currency [00]" xfId="621"/>
    <cellStyle name="Currency_!!!GO" xfId="622"/>
    <cellStyle name="Currency0" xfId="623"/>
    <cellStyle name="Currency1" xfId="624"/>
    <cellStyle name="custom" xfId="625"/>
    <cellStyle name="Date" xfId="626"/>
    <cellStyle name="Date 2" xfId="627"/>
    <cellStyle name="Date Short" xfId="628"/>
    <cellStyle name="Date_03.10meireyuan" xfId="629"/>
    <cellStyle name="DELTA" xfId="630"/>
    <cellStyle name="Dollar (zero dec)" xfId="631"/>
    <cellStyle name="E&amp;Y House" xfId="632"/>
    <cellStyle name="Enter Currency (0)" xfId="633"/>
    <cellStyle name="Enter Currency (2)" xfId="634"/>
    <cellStyle name="Enter Units (0)" xfId="635"/>
    <cellStyle name="Enter Units (1)" xfId="636"/>
    <cellStyle name="Enter Units (2)" xfId="637"/>
    <cellStyle name="Entered" xfId="638"/>
    <cellStyle name="entry box" xfId="639"/>
    <cellStyle name="Euro" xfId="640"/>
    <cellStyle name="Explanatory Text" xfId="641"/>
    <cellStyle name="EY House" xfId="642"/>
    <cellStyle name="e鯪9Y_x000b_" xfId="643"/>
    <cellStyle name="e鯪9Y_x000b_ 2" xfId="644"/>
    <cellStyle name="e鯪9Y_x000b__Book1" xfId="645"/>
    <cellStyle name="F2" xfId="646"/>
    <cellStyle name="F3" xfId="647"/>
    <cellStyle name="F4" xfId="648"/>
    <cellStyle name="F5" xfId="649"/>
    <cellStyle name="F6" xfId="650"/>
    <cellStyle name="F7" xfId="651"/>
    <cellStyle name="F8" xfId="652"/>
    <cellStyle name="Fixed" xfId="653"/>
    <cellStyle name="Fixed 2" xfId="654"/>
    <cellStyle name="Format Number Column" xfId="655"/>
    <cellStyle name="gcd" xfId="656"/>
    <cellStyle name="Good" xfId="657"/>
    <cellStyle name="Grey" xfId="658"/>
    <cellStyle name="Grey 2" xfId="659"/>
    <cellStyle name="HEADER" xfId="660"/>
    <cellStyle name="Header1" xfId="661"/>
    <cellStyle name="Header2" xfId="662"/>
    <cellStyle name="Heading 1" xfId="663"/>
    <cellStyle name="Heading 2" xfId="664"/>
    <cellStyle name="Heading 3" xfId="665"/>
    <cellStyle name="Heading 4" xfId="666"/>
    <cellStyle name="HEADING1" xfId="667"/>
    <cellStyle name="Heading1 2" xfId="668"/>
    <cellStyle name="HEADING2" xfId="669"/>
    <cellStyle name="Heading2 2" xfId="670"/>
    <cellStyle name="Hyperlink_CRB 2010 BUDGET T2 V4" xfId="671"/>
    <cellStyle name="Î¡Ýá [0]_95" xfId="672"/>
    <cellStyle name="Î¡Ýá_95" xfId="673"/>
    <cellStyle name="Input" xfId="674"/>
    <cellStyle name="Input [yellow]" xfId="675"/>
    <cellStyle name="Input [yellow] 2" xfId="676"/>
    <cellStyle name="Input Cells" xfId="677"/>
    <cellStyle name="InputArea" xfId="678"/>
    <cellStyle name="jl" xfId="679"/>
    <cellStyle name="KPMG Heading 1" xfId="680"/>
    <cellStyle name="KPMG Heading 2" xfId="681"/>
    <cellStyle name="KPMG Heading 3" xfId="682"/>
    <cellStyle name="KPMG Heading 4" xfId="683"/>
    <cellStyle name="KPMG Normal" xfId="684"/>
    <cellStyle name="KPMG Normal Text" xfId="685"/>
    <cellStyle name="Lines Fill" xfId="686"/>
    <cellStyle name="Link Currency (0)" xfId="687"/>
    <cellStyle name="Link Currency (2)" xfId="688"/>
    <cellStyle name="Link Units (0)" xfId="689"/>
    <cellStyle name="Link Units (1)" xfId="690"/>
    <cellStyle name="Link Units (2)" xfId="691"/>
    <cellStyle name="Linked Cell" xfId="692"/>
    <cellStyle name="Linked Cells" xfId="693"/>
    <cellStyle name="Millares [0]_96 Risk" xfId="694"/>
    <cellStyle name="Millares_96 Risk" xfId="695"/>
    <cellStyle name="Milliers [0]_!!!GO" xfId="696"/>
    <cellStyle name="Milliers_!!!GO" xfId="697"/>
    <cellStyle name="Minus (0)" xfId="698"/>
    <cellStyle name="Model" xfId="699"/>
    <cellStyle name="Mon　aire [0]_AR1194HP数" xfId="700"/>
    <cellStyle name="Mon　aire_AR1194MPL" xfId="701"/>
    <cellStyle name="Monšaire [0]_AR1194" xfId="702"/>
    <cellStyle name="Monšaire_AR1194" xfId="703"/>
    <cellStyle name="Moneda [0]_96 Risk" xfId="704"/>
    <cellStyle name="Moneda_96 Risk" xfId="705"/>
    <cellStyle name="Monétaire [0]_!!!GO" xfId="706"/>
    <cellStyle name="Monétaire_!!!GO" xfId="707"/>
    <cellStyle name="Mon閠aire [0]_!!!GO" xfId="708"/>
    <cellStyle name="Mon閠aire_!!!GO" xfId="709"/>
    <cellStyle name="Neutral" xfId="710"/>
    <cellStyle name="New Times Roman" xfId="711"/>
    <cellStyle name="no dec" xfId="712"/>
    <cellStyle name="Norm੎੎" xfId="713"/>
    <cellStyle name="Norma,_laroux_4_营业在建 (2)_E21" xfId="714"/>
    <cellStyle name="Normal - Style1" xfId="715"/>
    <cellStyle name="Normal - Style1 2" xfId="716"/>
    <cellStyle name="Normal 2" xfId="717"/>
    <cellStyle name="Normal 3" xfId="718"/>
    <cellStyle name="Normal 3 2" xfId="719"/>
    <cellStyle name="Normal_!!!GO" xfId="720"/>
    <cellStyle name="Normalny_Arkusz1" xfId="721"/>
    <cellStyle name="NormalX" xfId="722"/>
    <cellStyle name="Note" xfId="723"/>
    <cellStyle name="Ø›ŽÅ [0]_06" xfId="724"/>
    <cellStyle name="Ø›ŽÅ[0]_cashflow" xfId="725"/>
    <cellStyle name="Ø›ŽÅ_06" xfId="726"/>
    <cellStyle name="Ò»°ã_ˆó±í¸½±í" xfId="727"/>
    <cellStyle name="Œ…‹æØ‚è [0.00]_laroux" xfId="728"/>
    <cellStyle name="Œ…‹æØ‚è_laroux" xfId="729"/>
    <cellStyle name="ºó¼Ì³¬¼¶Á´½Ó" xfId="730"/>
    <cellStyle name="Output" xfId="731"/>
    <cellStyle name="Output 2" xfId="732"/>
    <cellStyle name="Output Amounts" xfId="733"/>
    <cellStyle name="per.style" xfId="734"/>
    <cellStyle name="Percent [0]" xfId="735"/>
    <cellStyle name="Percent [00]" xfId="736"/>
    <cellStyle name="Percent [2]" xfId="737"/>
    <cellStyle name="Percent [2] 2" xfId="738"/>
    <cellStyle name="Percent_!!!GO" xfId="739"/>
    <cellStyle name="PERCENTAGE" xfId="740"/>
    <cellStyle name="Pourcentage_pldt" xfId="741"/>
    <cellStyle name="Prefilled" xfId="742"/>
    <cellStyle name="PrePop Currency (0)" xfId="743"/>
    <cellStyle name="PrePop Currency (2)" xfId="744"/>
    <cellStyle name="PrePop Units (0)" xfId="745"/>
    <cellStyle name="PrePop Units (1)" xfId="746"/>
    <cellStyle name="PrePop Units (2)" xfId="747"/>
    <cellStyle name="pricing" xfId="748"/>
    <cellStyle name="PSChar" xfId="749"/>
    <cellStyle name="PSDate" xfId="750"/>
    <cellStyle name="PSDec" xfId="751"/>
    <cellStyle name="PSHeading" xfId="752"/>
    <cellStyle name="PSInt" xfId="753"/>
    <cellStyle name="PSSpacer" xfId="754"/>
    <cellStyle name="RevList" xfId="755"/>
    <cellStyle name="Ricky" xfId="756"/>
    <cellStyle name="RowLevel_0" xfId="757"/>
    <cellStyle name="SAPBEXaggData" xfId="758"/>
    <cellStyle name="SAPBEXaggDataEmph" xfId="759"/>
    <cellStyle name="SAPBEXaggItem" xfId="760"/>
    <cellStyle name="SAPBEXaggItemX" xfId="761"/>
    <cellStyle name="SAPBEXchaText" xfId="762"/>
    <cellStyle name="SAPBEXexcBad7" xfId="763"/>
    <cellStyle name="SAPBEXexcBad8" xfId="764"/>
    <cellStyle name="SAPBEXexcBad9" xfId="765"/>
    <cellStyle name="SAPBEXexcCritical4" xfId="766"/>
    <cellStyle name="SAPBEXexcCritical5" xfId="767"/>
    <cellStyle name="SAPBEXexcCritical6" xfId="768"/>
    <cellStyle name="SAPBEXexcGood1" xfId="769"/>
    <cellStyle name="SAPBEXexcGood2" xfId="770"/>
    <cellStyle name="SAPBEXexcGood3" xfId="771"/>
    <cellStyle name="SAPBEXfilterDrill" xfId="772"/>
    <cellStyle name="SAPBEXfilterItem" xfId="773"/>
    <cellStyle name="SAPBEXfilterText" xfId="774"/>
    <cellStyle name="SAPBEXformats" xfId="775"/>
    <cellStyle name="SAPBEXheaderItem" xfId="776"/>
    <cellStyle name="SAPBEXheaderText" xfId="777"/>
    <cellStyle name="SAPBEXHLevel0" xfId="778"/>
    <cellStyle name="SAPBEXHLevel0X" xfId="779"/>
    <cellStyle name="SAPBEXHLevel1" xfId="780"/>
    <cellStyle name="SAPBEXHLevel1X" xfId="781"/>
    <cellStyle name="SAPBEXHLevel2" xfId="782"/>
    <cellStyle name="SAPBEXHLevel2X" xfId="783"/>
    <cellStyle name="SAPBEXHLevel3" xfId="784"/>
    <cellStyle name="SAPBEXHLevel3X" xfId="785"/>
    <cellStyle name="SAPBEXresData" xfId="786"/>
    <cellStyle name="SAPBEXresDataEmph" xfId="787"/>
    <cellStyle name="SAPBEXresItem" xfId="788"/>
    <cellStyle name="SAPBEXresItemX" xfId="789"/>
    <cellStyle name="SAPBEXstdData" xfId="790"/>
    <cellStyle name="SAPBEXstdDataEmph" xfId="791"/>
    <cellStyle name="SAPBEXstdItem" xfId="792"/>
    <cellStyle name="SAPBEXstdItemX" xfId="793"/>
    <cellStyle name="SAPBEXtitle" xfId="794"/>
    <cellStyle name="SAPBEXundefined" xfId="795"/>
    <cellStyle name="Sheet Head" xfId="796"/>
    <cellStyle name="sstot" xfId="797"/>
    <cellStyle name="STANDARD" xfId="798"/>
    <cellStyle name="style" xfId="799"/>
    <cellStyle name="style1" xfId="800"/>
    <cellStyle name="style2" xfId="801"/>
    <cellStyle name="subhead" xfId="802"/>
    <cellStyle name="Subtotal" xfId="803"/>
    <cellStyle name="t" xfId="804"/>
    <cellStyle name="t_Book1" xfId="805"/>
    <cellStyle name="t_HVAC Equipment (3)" xfId="806"/>
    <cellStyle name="t_HVAC Equipment (3)_Book1" xfId="807"/>
    <cellStyle name="Text Indent A" xfId="808"/>
    <cellStyle name="Text Indent B" xfId="809"/>
    <cellStyle name="Text Indent C" xfId="810"/>
    <cellStyle name="Times New Roman" xfId="811"/>
    <cellStyle name="Title" xfId="812"/>
    <cellStyle name="TJ" xfId="813"/>
    <cellStyle name="Total" xfId="814"/>
    <cellStyle name="Total 2" xfId="815"/>
    <cellStyle name="Warning Text" xfId="816"/>
    <cellStyle name="wrap" xfId="817"/>
    <cellStyle name="wrap 2" xfId="818"/>
    <cellStyle name="百" xfId="819"/>
    <cellStyle name="百_03-17" xfId="820"/>
    <cellStyle name="百_03-17_四区预算报人大" xfId="821"/>
    <cellStyle name="百_04-19" xfId="822"/>
    <cellStyle name="百_04-19_四区预算报人大" xfId="823"/>
    <cellStyle name="百_05" xfId="824"/>
    <cellStyle name="百_05_四区预算报人大" xfId="825"/>
    <cellStyle name="百_2005-18" xfId="826"/>
    <cellStyle name="百_2005-18_四区预算报人大" xfId="827"/>
    <cellStyle name="百_2005-19" xfId="828"/>
    <cellStyle name="百_2005-19_四区预算报人大" xfId="829"/>
    <cellStyle name="百_NJ09-03" xfId="830"/>
    <cellStyle name="百_NJ09-03_四区预算报人大" xfId="831"/>
    <cellStyle name="百_NJ09-04" xfId="832"/>
    <cellStyle name="百_NJ09-04_四区预算报人大" xfId="833"/>
    <cellStyle name="百_NJ09-05" xfId="834"/>
    <cellStyle name="百_NJ09-05_四区预算报人大" xfId="835"/>
    <cellStyle name="百_NJ09-07" xfId="836"/>
    <cellStyle name="百_NJ09-07_四区预算报人大" xfId="837"/>
    <cellStyle name="百_NJ09-08" xfId="838"/>
    <cellStyle name="百_NJ09-08_四区预算报人大" xfId="839"/>
    <cellStyle name="百_NJ17-07" xfId="840"/>
    <cellStyle name="百_NJ17-07_四区预算报人大" xfId="841"/>
    <cellStyle name="百_NJ17-08" xfId="842"/>
    <cellStyle name="百_NJ17-08_四区预算报人大" xfId="843"/>
    <cellStyle name="百_NJ17-11" xfId="844"/>
    <cellStyle name="百_NJ17-11_四区预算报人大" xfId="845"/>
    <cellStyle name="百_NJ17-16" xfId="846"/>
    <cellStyle name="百_NJ17-16_四区预算报人大" xfId="847"/>
    <cellStyle name="百_NJ17-18" xfId="848"/>
    <cellStyle name="百_NJ17-18_四区预算报人大" xfId="849"/>
    <cellStyle name="百_NJ17-19" xfId="850"/>
    <cellStyle name="百_NJ17-19_四区预算报人大" xfId="851"/>
    <cellStyle name="百_NJ17-21" xfId="852"/>
    <cellStyle name="百_NJ17-21_四区预算报人大" xfId="853"/>
    <cellStyle name="百_NJ17-22" xfId="854"/>
    <cellStyle name="百_NJ17-22_四区预算报人大" xfId="855"/>
    <cellStyle name="百_NJ17-23" xfId="856"/>
    <cellStyle name="百_NJ17-23_四区预算报人大" xfId="857"/>
    <cellStyle name="百_NJ17-25" xfId="858"/>
    <cellStyle name="百_NJ17-25_四区预算报人大" xfId="859"/>
    <cellStyle name="百_NJ17-26" xfId="860"/>
    <cellStyle name="百_NJ17-26_四区预算报人大" xfId="861"/>
    <cellStyle name="百_NJ17-27" xfId="862"/>
    <cellStyle name="百_NJ17-27_四区预算报人大" xfId="863"/>
    <cellStyle name="百_NJ17-28" xfId="864"/>
    <cellStyle name="百_NJ17-28_四区预算报人大" xfId="865"/>
    <cellStyle name="百_NJ17-33" xfId="866"/>
    <cellStyle name="百_NJ17-33_四区预算报人大" xfId="867"/>
    <cellStyle name="百_NJ17-34" xfId="868"/>
    <cellStyle name="百_NJ17-34_四区预算报人大" xfId="869"/>
    <cellStyle name="百_NJ17-35" xfId="870"/>
    <cellStyle name="百_NJ17-35_四区预算报人大" xfId="871"/>
    <cellStyle name="百_NJ17-36" xfId="872"/>
    <cellStyle name="百_NJ17-36_四区预算报人大" xfId="873"/>
    <cellStyle name="百_NJ17-37" xfId="874"/>
    <cellStyle name="百_NJ17-37_四区预算报人大" xfId="875"/>
    <cellStyle name="百_NJ17-39" xfId="876"/>
    <cellStyle name="百_NJ17-39_四区预算报人大" xfId="877"/>
    <cellStyle name="百_NJ17-42" xfId="878"/>
    <cellStyle name="百_NJ17-42_四区预算报人大" xfId="879"/>
    <cellStyle name="百_NJ17-47" xfId="880"/>
    <cellStyle name="百_NJ17-47_四区预算报人大" xfId="881"/>
    <cellStyle name="百_NJ17-54" xfId="882"/>
    <cellStyle name="百_NJ17-54_四区预算报人大" xfId="883"/>
    <cellStyle name="百_NJ17-60" xfId="884"/>
    <cellStyle name="百_NJ17-60_四区预算报人大" xfId="885"/>
    <cellStyle name="百_NJ17-62" xfId="886"/>
    <cellStyle name="百_NJ17-62_四区预算报人大" xfId="887"/>
    <cellStyle name="百_NJ18-01" xfId="888"/>
    <cellStyle name="百_NJ18-01_四区预算报人大" xfId="889"/>
    <cellStyle name="百_NJ18-02" xfId="890"/>
    <cellStyle name="百_NJ18-02_四区预算报人大" xfId="891"/>
    <cellStyle name="百_NJ18-03" xfId="892"/>
    <cellStyle name="百_NJ18-03_四区预算报人大" xfId="893"/>
    <cellStyle name="百_NJ18-04" xfId="894"/>
    <cellStyle name="百_NJ18-04_四区预算报人大" xfId="895"/>
    <cellStyle name="百_NJ18-05" xfId="896"/>
    <cellStyle name="百_NJ18-05_四区预算报人大" xfId="897"/>
    <cellStyle name="百_NJ18-06" xfId="898"/>
    <cellStyle name="百_NJ18-06_四区预算报人大" xfId="899"/>
    <cellStyle name="百_NJ18-07" xfId="900"/>
    <cellStyle name="百_NJ18-07_四区预算报人大" xfId="901"/>
    <cellStyle name="百_NJ18-08" xfId="902"/>
    <cellStyle name="百_NJ18-08_四区预算报人大" xfId="903"/>
    <cellStyle name="百_NJ18-09" xfId="904"/>
    <cellStyle name="百_NJ18-09_四区预算报人大" xfId="905"/>
    <cellStyle name="百_NJ18-10" xfId="906"/>
    <cellStyle name="百_NJ18-10_四区预算报人大" xfId="907"/>
    <cellStyle name="百_NJ18-11" xfId="908"/>
    <cellStyle name="百_NJ18-11_四区预算报人大" xfId="909"/>
    <cellStyle name="百_NJ18-12" xfId="910"/>
    <cellStyle name="百_NJ18-12_四区预算报人大" xfId="911"/>
    <cellStyle name="百_NJ18-13" xfId="912"/>
    <cellStyle name="百_NJ18-13_四区预算报人大" xfId="913"/>
    <cellStyle name="百_NJ18-14" xfId="914"/>
    <cellStyle name="百_NJ18-14_四区预算报人大" xfId="915"/>
    <cellStyle name="百_NJ18-17" xfId="916"/>
    <cellStyle name="百_NJ18-17_四区预算报人大" xfId="917"/>
    <cellStyle name="百_NJ18-18" xfId="918"/>
    <cellStyle name="百_NJ18-18_四区预算报人大" xfId="919"/>
    <cellStyle name="百_NJ18-19" xfId="920"/>
    <cellStyle name="百_NJ18-19_四区预算报人大" xfId="921"/>
    <cellStyle name="百_NJ18-21" xfId="922"/>
    <cellStyle name="百_NJ18-21_四区预算报人大" xfId="923"/>
    <cellStyle name="百_NJ18-23" xfId="924"/>
    <cellStyle name="百_NJ18-23_四区预算报人大" xfId="925"/>
    <cellStyle name="百_NJ18-27" xfId="926"/>
    <cellStyle name="百_NJ18-27_四区预算报人大" xfId="927"/>
    <cellStyle name="百_NJ18-32" xfId="928"/>
    <cellStyle name="百_NJ18-32_四区预算报人大" xfId="929"/>
    <cellStyle name="百_NJ18-33" xfId="930"/>
    <cellStyle name="百_NJ18-33_四区预算报人大" xfId="931"/>
    <cellStyle name="百_NJ18-34" xfId="932"/>
    <cellStyle name="百_NJ18-34_四区预算报人大" xfId="933"/>
    <cellStyle name="百_NJ18-38" xfId="934"/>
    <cellStyle name="百_NJ18-38_四区预算报人大" xfId="935"/>
    <cellStyle name="百_NJ18-39" xfId="936"/>
    <cellStyle name="百_NJ18-39_四区预算报人大" xfId="937"/>
    <cellStyle name="百_NJ18-43" xfId="938"/>
    <cellStyle name="百_NJ18-43_四区预算报人大" xfId="939"/>
    <cellStyle name="百_封面" xfId="940"/>
    <cellStyle name="百_封面_四区预算报人大" xfId="941"/>
    <cellStyle name="百_四区预算报人大" xfId="942"/>
    <cellStyle name="百分比 2" xfId="943"/>
    <cellStyle name="百分比 2 2" xfId="944"/>
    <cellStyle name="百分比 2 2 2" xfId="945"/>
    <cellStyle name="百分比 2 3" xfId="946"/>
    <cellStyle name="百分比 3" xfId="947"/>
    <cellStyle name="百分比 4" xfId="948"/>
    <cellStyle name="百分比 5" xfId="949"/>
    <cellStyle name="捠壿 [0.00]_Region Orders (2)" xfId="950"/>
    <cellStyle name="捠壿_Region Orders (2)" xfId="951"/>
    <cellStyle name="编号" xfId="952"/>
    <cellStyle name="标题 1 2" xfId="953"/>
    <cellStyle name="标题 1 2 2" xfId="954"/>
    <cellStyle name="标题 1 2 3" xfId="955"/>
    <cellStyle name="标题 1 2_1.3日 2017年预算草案 - 副本" xfId="956"/>
    <cellStyle name="标题 1 3" xfId="957"/>
    <cellStyle name="标题 1 3 2" xfId="958"/>
    <cellStyle name="标题 1 3_1.3日 2017年预算草案 - 副本" xfId="959"/>
    <cellStyle name="标题 1 4" xfId="960"/>
    <cellStyle name="标题 1 5" xfId="961"/>
    <cellStyle name="标题 1 6" xfId="962"/>
    <cellStyle name="标题 1 7" xfId="963"/>
    <cellStyle name="标题 1 8" xfId="964"/>
    <cellStyle name="标题 10" xfId="965"/>
    <cellStyle name="标题 11" xfId="966"/>
    <cellStyle name="标题 2 2" xfId="967"/>
    <cellStyle name="标题 2 2 2" xfId="968"/>
    <cellStyle name="标题 2 2 3" xfId="969"/>
    <cellStyle name="标题 2 2_1.3日 2017年预算草案 - 副本" xfId="970"/>
    <cellStyle name="标题 2 3" xfId="971"/>
    <cellStyle name="标题 2 3 2" xfId="972"/>
    <cellStyle name="标题 2 3_1.3日 2017年预算草案 - 副本" xfId="973"/>
    <cellStyle name="标题 2 4" xfId="974"/>
    <cellStyle name="标题 2 5" xfId="975"/>
    <cellStyle name="标题 2 6" xfId="976"/>
    <cellStyle name="标题 2 7" xfId="977"/>
    <cellStyle name="标题 2 8" xfId="978"/>
    <cellStyle name="标题 3 2" xfId="979"/>
    <cellStyle name="标题 3 2 2" xfId="980"/>
    <cellStyle name="标题 3 2 3" xfId="981"/>
    <cellStyle name="标题 3 2_1.3日 2017年预算草案 - 副本" xfId="982"/>
    <cellStyle name="标题 3 3" xfId="983"/>
    <cellStyle name="标题 3 3 2" xfId="984"/>
    <cellStyle name="标题 3 3_1.3日 2017年预算草案 - 副本" xfId="985"/>
    <cellStyle name="标题 3 4" xfId="986"/>
    <cellStyle name="标题 3 5" xfId="987"/>
    <cellStyle name="标题 3 6" xfId="988"/>
    <cellStyle name="标题 3 7" xfId="989"/>
    <cellStyle name="标题 3 8" xfId="990"/>
    <cellStyle name="标题 4 2" xfId="991"/>
    <cellStyle name="标题 4 2 2" xfId="992"/>
    <cellStyle name="标题 4 2 3" xfId="993"/>
    <cellStyle name="标题 4 3" xfId="994"/>
    <cellStyle name="标题 4 3 2" xfId="995"/>
    <cellStyle name="标题 4 4" xfId="996"/>
    <cellStyle name="标题 4 5" xfId="997"/>
    <cellStyle name="标题 5" xfId="998"/>
    <cellStyle name="标题 5 2" xfId="999"/>
    <cellStyle name="标题 5 3" xfId="1000"/>
    <cellStyle name="标题 6" xfId="1001"/>
    <cellStyle name="标题 6 2" xfId="1002"/>
    <cellStyle name="标题 7" xfId="1003"/>
    <cellStyle name="标题 8" xfId="1004"/>
    <cellStyle name="标题 9" xfId="1005"/>
    <cellStyle name="标题1" xfId="1006"/>
    <cellStyle name="標準_N403TS印刷用" xfId="1007"/>
    <cellStyle name="表标题" xfId="1008"/>
    <cellStyle name="表标题 2" xfId="1009"/>
    <cellStyle name="部门" xfId="1010"/>
    <cellStyle name="差 2" xfId="1011"/>
    <cellStyle name="差 2 2" xfId="1012"/>
    <cellStyle name="差 2 3" xfId="1013"/>
    <cellStyle name="差 2 4" xfId="1014"/>
    <cellStyle name="差 3" xfId="1015"/>
    <cellStyle name="差 3 2" xfId="1016"/>
    <cellStyle name="差 3 3" xfId="1017"/>
    <cellStyle name="差 4" xfId="1018"/>
    <cellStyle name="差_（国库科、社保）2019年南阳市级财政收支及2020年预算草案表-" xfId="1019"/>
    <cellStyle name="差_05潍坊" xfId="1020"/>
    <cellStyle name="差_07临沂" xfId="1021"/>
    <cellStyle name="差_12滨州" xfId="1022"/>
    <cellStyle name="差_20 2007年河南结算单" xfId="1023"/>
    <cellStyle name="差_20 2007年河南结算单 2" xfId="1024"/>
    <cellStyle name="差_20 2007年河南结算单_2017年预算草案（债务）" xfId="1025"/>
    <cellStyle name="差_20 2007年河南结算单_基金汇总" xfId="1026"/>
    <cellStyle name="差_20 2007年河南结算单_收入汇总" xfId="1027"/>
    <cellStyle name="差_20 2007年河南结算单_支出汇总" xfId="1028"/>
    <cellStyle name="差_2006年22湖南" xfId="1029"/>
    <cellStyle name="差_2006年27重庆" xfId="1030"/>
    <cellStyle name="差_2006年28四川" xfId="1031"/>
    <cellStyle name="差_2006年30云南" xfId="1032"/>
    <cellStyle name="差_2006年33甘肃" xfId="1033"/>
    <cellStyle name="差_2006年34青海" xfId="1034"/>
    <cellStyle name="差_2007结算与财力(6.2)" xfId="1035"/>
    <cellStyle name="差_2007结算与财力(6.2) 2" xfId="1036"/>
    <cellStyle name="差_2007结算与财力(6.2)_基金汇总" xfId="1037"/>
    <cellStyle name="差_2007结算与财力(6.2)_收入汇总" xfId="1038"/>
    <cellStyle name="差_2007结算与财力(6.2)_支出汇总" xfId="1039"/>
    <cellStyle name="差_2007年结算已定项目对账单" xfId="1040"/>
    <cellStyle name="差_2007年结算已定项目对账单 2" xfId="1041"/>
    <cellStyle name="差_2007年结算已定项目对账单_2017年预算草案（债务）" xfId="1042"/>
    <cellStyle name="差_2007年结算已定项目对账单_基金汇总" xfId="1043"/>
    <cellStyle name="差_2007年结算已定项目对账单_收入汇总" xfId="1044"/>
    <cellStyle name="差_2007年结算已定项目对账单_支出汇总" xfId="1045"/>
    <cellStyle name="差_2007年中央财政与河南省财政年终决算结算单" xfId="1046"/>
    <cellStyle name="差_2007年中央财政与河南省财政年终决算结算单 2" xfId="1047"/>
    <cellStyle name="差_2007年中央财政与河南省财政年终决算结算单_2017年预算草案（债务）" xfId="1048"/>
    <cellStyle name="差_2007年中央财政与河南省财政年终决算结算单_基金汇总" xfId="1049"/>
    <cellStyle name="差_2007年中央财政与河南省财政年终决算结算单_收入汇总" xfId="1050"/>
    <cellStyle name="差_2007年中央财政与河南省财政年终决算结算单_支出汇总" xfId="1051"/>
    <cellStyle name="差_2008计算资料（8月11日终稿）" xfId="1052"/>
    <cellStyle name="差_2008年财政收支预算草案(1.4)" xfId="1053"/>
    <cellStyle name="差_2008年财政收支预算草案(1.4) 2" xfId="1054"/>
    <cellStyle name="差_2008年财政收支预算草案(1.4)_2017年预算草案（债务）" xfId="1055"/>
    <cellStyle name="差_2008年财政收支预算草案(1.4)_基金汇总" xfId="1056"/>
    <cellStyle name="差_2008年财政收支预算草案(1.4)_收入汇总" xfId="1057"/>
    <cellStyle name="差_2008年财政收支预算草案(1.4)_支出汇总" xfId="1058"/>
    <cellStyle name="差_2008年全省人员信息" xfId="1059"/>
    <cellStyle name="差_2009年财力测算情况11.19" xfId="1060"/>
    <cellStyle name="差_2009年财力测算情况11.19 2" xfId="1061"/>
    <cellStyle name="差_2009年财力测算情况11.19_基金汇总" xfId="1062"/>
    <cellStyle name="差_2009年财力测算情况11.19_收入汇总" xfId="1063"/>
    <cellStyle name="差_2009年财力测算情况11.19_支出汇总" xfId="1064"/>
    <cellStyle name="差_2009年结算（最终）" xfId="1065"/>
    <cellStyle name="差_2009年结算（最终） 2" xfId="1066"/>
    <cellStyle name="差_2009年结算（最终）_基金汇总" xfId="1067"/>
    <cellStyle name="差_2009年结算（最终）_收入汇总" xfId="1068"/>
    <cellStyle name="差_2009年结算（最终）_支出汇总" xfId="1069"/>
    <cellStyle name="差_2009年省对市县转移支付测算表(9.27)" xfId="1070"/>
    <cellStyle name="差_2009年省与市县结算（最终）" xfId="1071"/>
    <cellStyle name="差_2010年 - 现金预算 v.2 170909（华润燃气）" xfId="1072"/>
    <cellStyle name="差_2010年收入预测表（20091218)）" xfId="1073"/>
    <cellStyle name="差_2010年收入预测表（20091218)） 2" xfId="1074"/>
    <cellStyle name="差_2010年收入预测表（20091218)）_基金汇总" xfId="1075"/>
    <cellStyle name="差_2010年收入预测表（20091218)）_收入汇总" xfId="1076"/>
    <cellStyle name="差_2010年收入预测表（20091218)）_支出汇总" xfId="1077"/>
    <cellStyle name="差_2010年收入预测表（20091219)）" xfId="1078"/>
    <cellStyle name="差_2010年收入预测表（20091219)） 2" xfId="1079"/>
    <cellStyle name="差_2010年收入预测表（20091219)）_基金汇总" xfId="1080"/>
    <cellStyle name="差_2010年收入预测表（20091219)）_收入汇总" xfId="1081"/>
    <cellStyle name="差_2010年收入预测表（20091219)）_支出汇总" xfId="1082"/>
    <cellStyle name="差_2010年收入预测表（20091230)）" xfId="1083"/>
    <cellStyle name="差_2010年收入预测表（20091230)） 2" xfId="1084"/>
    <cellStyle name="差_2010年收入预测表（20091230)）_基金汇总" xfId="1085"/>
    <cellStyle name="差_2010年收入预测表（20091230)）_收入汇总" xfId="1086"/>
    <cellStyle name="差_2010年收入预测表（20091230)）_支出汇总" xfId="1087"/>
    <cellStyle name="差_2010省对市县转移支付测算表(10-21）" xfId="1088"/>
    <cellStyle name="差_2010省级行政性收费专项收入批复" xfId="1089"/>
    <cellStyle name="差_2010省级行政性收费专项收入批复 2" xfId="1090"/>
    <cellStyle name="差_2010省级行政性收费专项收入批复_基金汇总" xfId="1091"/>
    <cellStyle name="差_2010省级行政性收费专项收入批复_收入汇总" xfId="1092"/>
    <cellStyle name="差_2010省级行政性收费专项收入批复_支出汇总" xfId="1093"/>
    <cellStyle name="差_20111127汇报附表（8张）" xfId="1094"/>
    <cellStyle name="差_20111127汇报附表（8张） 2" xfId="1095"/>
    <cellStyle name="差_20111127汇报附表（8张）_基金汇总" xfId="1096"/>
    <cellStyle name="差_20111127汇报附表（8张）_收入汇总" xfId="1097"/>
    <cellStyle name="差_20111127汇报附表（8张）_支出汇总" xfId="1098"/>
    <cellStyle name="差_2011年财政收支预算草案2011.1.14" xfId="1099"/>
    <cellStyle name="差_2011年全省及省级预计2011-12-12" xfId="1100"/>
    <cellStyle name="差_2011年全省及省级预计2011-12-12 2" xfId="1101"/>
    <cellStyle name="差_2011年全省及省级预计2011-12-12_基金汇总" xfId="1102"/>
    <cellStyle name="差_2011年全省及省级预计2011-12-12_收入汇总" xfId="1103"/>
    <cellStyle name="差_2011年全省及省级预计2011-12-12_支出汇总" xfId="1104"/>
    <cellStyle name="差_2011年预算表格2010.12.9" xfId="1105"/>
    <cellStyle name="差_2011年预算表格2010.12.9 2" xfId="1106"/>
    <cellStyle name="差_2011年预算表格2010.12.9_2017年预算草案（债务）" xfId="1107"/>
    <cellStyle name="差_2011年预算表格2010.12.9_基金汇总" xfId="1108"/>
    <cellStyle name="差_2011年预算表格2010.12.9_收入汇总" xfId="1109"/>
    <cellStyle name="差_2011年预算表格2010.12.9_支出汇总" xfId="1110"/>
    <cellStyle name="差_2011年预算大表11-26" xfId="1111"/>
    <cellStyle name="差_2011年预算大表11-26 2" xfId="1112"/>
    <cellStyle name="差_2011年预算大表11-26_2017年预算草案（债务）" xfId="1113"/>
    <cellStyle name="差_2011年预算大表11-26_基金汇总" xfId="1114"/>
    <cellStyle name="差_2011年预算大表11-26_收入汇总" xfId="1115"/>
    <cellStyle name="差_2011年预算大表11-26_支出汇总" xfId="1116"/>
    <cellStyle name="差_2011省级预算公开2011.1.24" xfId="1117"/>
    <cellStyle name="差_2012年省级一般预算收入计划" xfId="1118"/>
    <cellStyle name="差_20140228114517645" xfId="1119"/>
    <cellStyle name="差_2014年12月财政月报" xfId="1120"/>
    <cellStyle name="差_20160105省级2016年预算情况表（最新）" xfId="1121"/>
    <cellStyle name="差_20160105省级2016年预算情况表（最新） 2" xfId="1122"/>
    <cellStyle name="差_20160105省级2016年预算情况表（最新）_2017年预算草案（债务）" xfId="1123"/>
    <cellStyle name="差_20160105省级2016年预算情况表（最新）_基金汇总" xfId="1124"/>
    <cellStyle name="差_20160105省级2016年预算情况表（最新）_收入汇总" xfId="1125"/>
    <cellStyle name="差_20160105省级2016年预算情况表（最新）_支出汇总" xfId="1126"/>
    <cellStyle name="差_2016-2017全省国资预算" xfId="1127"/>
    <cellStyle name="差_2016年财政专项清理表" xfId="1128"/>
    <cellStyle name="差_20170103省级2017年预算情况表" xfId="1129"/>
    <cellStyle name="差_2017年预算草案（债务）" xfId="1130"/>
    <cellStyle name="差_22湖南" xfId="1131"/>
    <cellStyle name="差_27重庆" xfId="1132"/>
    <cellStyle name="差_28四川" xfId="1133"/>
    <cellStyle name="差_30云南" xfId="1134"/>
    <cellStyle name="差_33甘肃" xfId="1135"/>
    <cellStyle name="差_34青海" xfId="1136"/>
    <cellStyle name="差_Book1" xfId="1137"/>
    <cellStyle name="差_Book1 2" xfId="1138"/>
    <cellStyle name="差_Book1_1" xfId="1139"/>
    <cellStyle name="差_Book1_2" xfId="1140"/>
    <cellStyle name="差_Book1_2017-市本级报人大样表-10-14" xfId="1141"/>
    <cellStyle name="差_Book1_3" xfId="1142"/>
    <cellStyle name="差_Book1_基金汇总" xfId="1143"/>
    <cellStyle name="差_Book1_人大附表-9-14" xfId="1144"/>
    <cellStyle name="差_Book1_收入汇总" xfId="1145"/>
    <cellStyle name="差_Book1_四区2017年预算" xfId="1146"/>
    <cellStyle name="差_Book1_支出汇总" xfId="1147"/>
    <cellStyle name="差_gdp" xfId="1148"/>
    <cellStyle name="差_MA-T-MA01.01数据完整性检查子模块-详细设计" xfId="1149"/>
    <cellStyle name="差_Xl0000068" xfId="1150"/>
    <cellStyle name="差_Xl0000068 2" xfId="1151"/>
    <cellStyle name="差_Xl0000068_2017年预算草案（债务）" xfId="1152"/>
    <cellStyle name="差_Xl0000068_基金汇总" xfId="1153"/>
    <cellStyle name="差_Xl0000068_收入汇总" xfId="1154"/>
    <cellStyle name="差_Xl0000068_支出汇总" xfId="1155"/>
    <cellStyle name="差_Xl0000071" xfId="1156"/>
    <cellStyle name="差_Xl0000071 2" xfId="1157"/>
    <cellStyle name="差_Xl0000071_2017年预算草案（债务）" xfId="1158"/>
    <cellStyle name="差_Xl0000071_基金汇总" xfId="1159"/>
    <cellStyle name="差_Xl0000071_收入汇总" xfId="1160"/>
    <cellStyle name="差_Xl0000071_支出汇总" xfId="1161"/>
    <cellStyle name="差_不含人员经费系数" xfId="1162"/>
    <cellStyle name="差_财政厅编制用表（2011年报省人大）" xfId="1163"/>
    <cellStyle name="差_财政厅编制用表（2011年报省人大） 2" xfId="1164"/>
    <cellStyle name="差_财政厅编制用表（2011年报省人大）_2017年预算草案（债务）" xfId="1165"/>
    <cellStyle name="差_财政厅编制用表（2011年报省人大）_基金汇总" xfId="1166"/>
    <cellStyle name="差_财政厅编制用表（2011年报省人大）_收入汇总" xfId="1167"/>
    <cellStyle name="差_财政厅编制用表（2011年报省人大）_支出汇总" xfId="1168"/>
    <cellStyle name="差_测算结果汇总" xfId="1169"/>
    <cellStyle name="差_成本差异系数" xfId="1170"/>
    <cellStyle name="差_分县成本差异系数" xfId="1171"/>
    <cellStyle name="差_附表" xfId="1172"/>
    <cellStyle name="差_国有资本经营预算（2011年报省人大）" xfId="1173"/>
    <cellStyle name="差_国有资本经营预算（2011年报省人大） 2" xfId="1174"/>
    <cellStyle name="差_国有资本经营预算（2011年报省人大）_2017年预算草案（债务）" xfId="1175"/>
    <cellStyle name="差_国有资本经营预算（2011年报省人大）_基金汇总" xfId="1176"/>
    <cellStyle name="差_国有资本经营预算（2011年报省人大）_收入汇总" xfId="1177"/>
    <cellStyle name="差_国有资本经营预算（2011年报省人大）_支出汇总" xfId="1178"/>
    <cellStyle name="差_河南省----2009-05-21（补充数据）" xfId="1179"/>
    <cellStyle name="差_河南省----2009-05-21（补充数据） 2" xfId="1180"/>
    <cellStyle name="差_河南省----2009-05-21（补充数据）_2017年预算草案（债务）" xfId="1181"/>
    <cellStyle name="差_河南省----2009-05-21（补充数据）_基金汇总" xfId="1182"/>
    <cellStyle name="差_河南省----2009-05-21（补充数据）_收入汇总" xfId="1183"/>
    <cellStyle name="差_河南省----2009-05-21（补充数据）_支出汇总" xfId="1184"/>
    <cellStyle name="差_河南省农村义务教育教师绩效工资测算表8-12" xfId="1185"/>
    <cellStyle name="差_基金安排表" xfId="1186"/>
    <cellStyle name="差_基金汇总" xfId="1187"/>
    <cellStyle name="差_教育(按照总人口测算）—20080416" xfId="1188"/>
    <cellStyle name="差_津补贴保障测算（2010.3.19）" xfId="1189"/>
    <cellStyle name="差_津补贴保障测算(5.21)" xfId="1190"/>
    <cellStyle name="差_津补贴保障测算(5.21) 2" xfId="1191"/>
    <cellStyle name="差_津补贴保障测算(5.21)_基金汇总" xfId="1192"/>
    <cellStyle name="差_津补贴保障测算(5.21)_收入汇总" xfId="1193"/>
    <cellStyle name="差_津补贴保障测算(5.21)_支出汇总" xfId="1194"/>
    <cellStyle name="差_民生政策最低支出需求" xfId="1195"/>
    <cellStyle name="差_农林水和城市维护标准支出20080505－县区合计" xfId="1196"/>
    <cellStyle name="差_平邑" xfId="1197"/>
    <cellStyle name="差_其他部门(按照总人口测算）—20080416" xfId="1198"/>
    <cellStyle name="差_人员工资和公用经费" xfId="1199"/>
    <cellStyle name="差_山东省民生支出标准" xfId="1200"/>
    <cellStyle name="差_商品交易所2006--2008年税收" xfId="1201"/>
    <cellStyle name="差_商品交易所2006--2008年税收 2" xfId="1202"/>
    <cellStyle name="差_商品交易所2006--2008年税收_2017年预算草案（债务）" xfId="1203"/>
    <cellStyle name="差_商品交易所2006--2008年税收_基金汇总" xfId="1204"/>
    <cellStyle name="差_商品交易所2006--2008年税收_收入汇总" xfId="1205"/>
    <cellStyle name="差_商品交易所2006--2008年税收_支出汇总" xfId="1206"/>
    <cellStyle name="差_省电力2008年 工作表" xfId="1207"/>
    <cellStyle name="差_省电力2008年 工作表 2" xfId="1208"/>
    <cellStyle name="差_省电力2008年 工作表_2017年预算草案（债务）" xfId="1209"/>
    <cellStyle name="差_省电力2008年 工作表_基金汇总" xfId="1210"/>
    <cellStyle name="差_省电力2008年 工作表_收入汇总" xfId="1211"/>
    <cellStyle name="差_省电力2008年 工作表_支出汇总" xfId="1212"/>
    <cellStyle name="差_省级国有资本经营预算表" xfId="1213"/>
    <cellStyle name="差_省级明细" xfId="1214"/>
    <cellStyle name="差_省级明细 2" xfId="1215"/>
    <cellStyle name="差_省级明细_1.3日 2017年预算草案 - 副本" xfId="1216"/>
    <cellStyle name="差_省级明细_2016-2017全省国资预算" xfId="1217"/>
    <cellStyle name="差_省级明细_2016年预算草案" xfId="1218"/>
    <cellStyle name="差_省级明细_2016年预算草案1.13" xfId="1219"/>
    <cellStyle name="差_省级明细_2016年预算草案1.13 2" xfId="1220"/>
    <cellStyle name="差_省级明细_2016年预算草案1.13_2017年预算草案（债务）" xfId="1221"/>
    <cellStyle name="差_省级明细_2016年预算草案1.13_基金汇总" xfId="1222"/>
    <cellStyle name="差_省级明细_2016年预算草案1.13_收入汇总" xfId="1223"/>
    <cellStyle name="差_省级明细_2016年预算草案1.13_支出汇总" xfId="1224"/>
    <cellStyle name="差_省级明细_2017年财政收支预算" xfId="1225"/>
    <cellStyle name="差_省级明细_2017年预算草案（债务）" xfId="1226"/>
    <cellStyle name="差_省级明细_2017年预算草案1.4" xfId="1227"/>
    <cellStyle name="差_省级明细_23" xfId="1228"/>
    <cellStyle name="差_省级明细_23 2" xfId="1229"/>
    <cellStyle name="差_省级明细_23_2017年预算草案（债务）" xfId="1230"/>
    <cellStyle name="差_省级明细_23_基金汇总" xfId="1231"/>
    <cellStyle name="差_省级明细_23_收入汇总" xfId="1232"/>
    <cellStyle name="差_省级明细_23_支出汇总" xfId="1233"/>
    <cellStyle name="差_省级明细_Book1" xfId="1234"/>
    <cellStyle name="差_省级明细_Book1 2" xfId="1235"/>
    <cellStyle name="差_省级明细_Book1_2017年预算草案（债务）" xfId="1236"/>
    <cellStyle name="差_省级明细_Book1_基金汇总" xfId="1237"/>
    <cellStyle name="差_省级明细_Book1_收入汇总" xfId="1238"/>
    <cellStyle name="差_省级明细_Book1_支出汇总" xfId="1239"/>
    <cellStyle name="差_省级明细_Book3" xfId="1240"/>
    <cellStyle name="差_省级明细_Xl0000068" xfId="1241"/>
    <cellStyle name="差_省级明细_Xl0000068 2" xfId="1242"/>
    <cellStyle name="差_省级明细_Xl0000068_2017年预算草案（债务）" xfId="1243"/>
    <cellStyle name="差_省级明细_Xl0000068_基金汇总" xfId="1244"/>
    <cellStyle name="差_省级明细_Xl0000068_收入汇总" xfId="1245"/>
    <cellStyle name="差_省级明细_Xl0000068_支出汇总" xfId="1246"/>
    <cellStyle name="差_省级明细_Xl0000071" xfId="1247"/>
    <cellStyle name="差_省级明细_Xl0000071 2" xfId="1248"/>
    <cellStyle name="差_省级明细_Xl0000071_2017年预算草案（债务）" xfId="1249"/>
    <cellStyle name="差_省级明细_Xl0000071_基金汇总" xfId="1250"/>
    <cellStyle name="差_省级明细_Xl0000071_收入汇总" xfId="1251"/>
    <cellStyle name="差_省级明细_Xl0000071_支出汇总" xfId="1252"/>
    <cellStyle name="差_省级明细_表六七" xfId="1253"/>
    <cellStyle name="差_省级明细_代编表" xfId="1254"/>
    <cellStyle name="差_省级明细_代编全省支出预算修改" xfId="1255"/>
    <cellStyle name="差_省级明细_代编全省支出预算修改 2" xfId="1256"/>
    <cellStyle name="差_省级明细_代编全省支出预算修改_2017年预算草案（债务）" xfId="1257"/>
    <cellStyle name="差_省级明细_代编全省支出预算修改_基金汇总" xfId="1258"/>
    <cellStyle name="差_省级明细_代编全省支出预算修改_收入汇总" xfId="1259"/>
    <cellStyle name="差_省级明细_代编全省支出预算修改_支出汇总" xfId="1260"/>
    <cellStyle name="差_省级明细_冬梅3" xfId="1261"/>
    <cellStyle name="差_省级明细_冬梅3 2" xfId="1262"/>
    <cellStyle name="差_省级明细_冬梅3_2017年预算草案（债务）" xfId="1263"/>
    <cellStyle name="差_省级明细_冬梅3_基金汇总" xfId="1264"/>
    <cellStyle name="差_省级明细_冬梅3_收入汇总" xfId="1265"/>
    <cellStyle name="差_省级明细_冬梅3_支出汇总" xfId="1266"/>
    <cellStyle name="差_省级明细_复件 表19（梁蕊发）" xfId="1267"/>
    <cellStyle name="差_省级明细_副本1.2" xfId="1268"/>
    <cellStyle name="差_省级明细_副本1.2 2" xfId="1269"/>
    <cellStyle name="差_省级明细_副本1.2_2017年预算草案（债务）" xfId="1270"/>
    <cellStyle name="差_省级明细_副本1.2_基金汇总" xfId="1271"/>
    <cellStyle name="差_省级明细_副本1.2_收入汇总" xfId="1272"/>
    <cellStyle name="差_省级明细_副本1.2_支出汇总" xfId="1273"/>
    <cellStyle name="差_省级明细_副本最新" xfId="1274"/>
    <cellStyle name="差_省级明细_副本最新 2" xfId="1275"/>
    <cellStyle name="差_省级明细_副本最新_2017年预算草案（债务）" xfId="1276"/>
    <cellStyle name="差_省级明细_副本最新_基金汇总" xfId="1277"/>
    <cellStyle name="差_省级明细_副本最新_收入汇总" xfId="1278"/>
    <cellStyle name="差_省级明细_副本最新_支出汇总" xfId="1279"/>
    <cellStyle name="差_省级明细_基金表" xfId="1280"/>
    <cellStyle name="差_省级明细_基金汇总" xfId="1281"/>
    <cellStyle name="差_省级明细_基金最新" xfId="1282"/>
    <cellStyle name="差_省级明细_基金最新 2" xfId="1283"/>
    <cellStyle name="差_省级明细_基金最新_2017年预算草案（债务）" xfId="1284"/>
    <cellStyle name="差_省级明细_基金最新_基金汇总" xfId="1285"/>
    <cellStyle name="差_省级明细_基金最新_收入汇总" xfId="1286"/>
    <cellStyle name="差_省级明细_基金最新_支出汇总" xfId="1287"/>
    <cellStyle name="差_省级明细_基金最终修改支出" xfId="1288"/>
    <cellStyle name="差_省级明细_梁蕊要预算局报人大2017年预算草案" xfId="1289"/>
    <cellStyle name="差_省级明细_全省收入代编最新" xfId="1290"/>
    <cellStyle name="差_省级明细_全省收入代编最新 2" xfId="1291"/>
    <cellStyle name="差_省级明细_全省收入代编最新_2017年预算草案（债务）" xfId="1292"/>
    <cellStyle name="差_省级明细_全省收入代编最新_基金汇总" xfId="1293"/>
    <cellStyle name="差_省级明细_全省收入代编最新_收入汇总" xfId="1294"/>
    <cellStyle name="差_省级明细_全省收入代编最新_支出汇总" xfId="1295"/>
    <cellStyle name="差_省级明细_全省预算代编" xfId="1296"/>
    <cellStyle name="差_省级明细_全省预算代编 2" xfId="1297"/>
    <cellStyle name="差_省级明细_全省预算代编_2017年预算草案（债务）" xfId="1298"/>
    <cellStyle name="差_省级明细_全省预算代编_基金汇总" xfId="1299"/>
    <cellStyle name="差_省级明细_全省预算代编_收入汇总" xfId="1300"/>
    <cellStyle name="差_省级明细_全省预算代编_支出汇总" xfId="1301"/>
    <cellStyle name="差_省级明细_社保2017年预算草案1.3" xfId="1302"/>
    <cellStyle name="差_省级明细_省级国有资本经营预算表" xfId="1303"/>
    <cellStyle name="差_省级明细_收入汇总" xfId="1304"/>
    <cellStyle name="差_省级明细_政府性基金人大会表格1稿" xfId="1305"/>
    <cellStyle name="差_省级明细_政府性基金人大会表格1稿 2" xfId="1306"/>
    <cellStyle name="差_省级明细_政府性基金人大会表格1稿_2017年预算草案（债务）" xfId="1307"/>
    <cellStyle name="差_省级明细_政府性基金人大会表格1稿_基金汇总" xfId="1308"/>
    <cellStyle name="差_省级明细_政府性基金人大会表格1稿_收入汇总" xfId="1309"/>
    <cellStyle name="差_省级明细_政府性基金人大会表格1稿_支出汇总" xfId="1310"/>
    <cellStyle name="差_省级明细_支出汇总" xfId="1311"/>
    <cellStyle name="差_省属监狱人员级别表(驻外)" xfId="1312"/>
    <cellStyle name="差_省属监狱人员级别表(驻外) 2" xfId="1313"/>
    <cellStyle name="差_省属监狱人员级别表(驻外)_基金汇总" xfId="1314"/>
    <cellStyle name="差_省属监狱人员级别表(驻外)_收入汇总" xfId="1315"/>
    <cellStyle name="差_省属监狱人员级别表(驻外)_支出汇总" xfId="1316"/>
    <cellStyle name="差_市辖区测算20080510" xfId="1317"/>
    <cellStyle name="差_市辖区测算-新科目（20080626）" xfId="1318"/>
    <cellStyle name="差_收入汇总" xfId="1319"/>
    <cellStyle name="差_同德" xfId="1320"/>
    <cellStyle name="差_卫生(按照总人口测算）—20080416" xfId="1321"/>
    <cellStyle name="差_文体广播事业(按照总人口测算）—20080416" xfId="1322"/>
    <cellStyle name="差_下文（表）" xfId="1323"/>
    <cellStyle name="差_县区合并测算20080421" xfId="1324"/>
    <cellStyle name="差_县区合并测算20080423(按照各省比重）" xfId="1325"/>
    <cellStyle name="差_县市旗测算20080508" xfId="1326"/>
    <cellStyle name="差_县市旗测算-新科目（20080626）" xfId="1327"/>
    <cellStyle name="差_县市旗测算-新科目（20080627）" xfId="1328"/>
    <cellStyle name="差_行政(燃修费)" xfId="1329"/>
    <cellStyle name="差_行政（人员）" xfId="1330"/>
    <cellStyle name="差_行政公检法测算" xfId="1331"/>
    <cellStyle name="差_支出汇总" xfId="1332"/>
    <cellStyle name="差_追加科目情况表" xfId="1333"/>
    <cellStyle name="常" xfId="1334"/>
    <cellStyle name="常_四区预算报人大" xfId="1335"/>
    <cellStyle name="常规 10" xfId="1336"/>
    <cellStyle name="常规 10 2" xfId="1337"/>
    <cellStyle name="常规 10 2 2" xfId="1338"/>
    <cellStyle name="常规 10 3" xfId="1339"/>
    <cellStyle name="常规 10_鹤壁市开发区2017年相关数据统计表报市局" xfId="1340"/>
    <cellStyle name="常规 11" xfId="1341"/>
    <cellStyle name="常规 11 2" xfId="1342"/>
    <cellStyle name="常规 11 3" xfId="1343"/>
    <cellStyle name="常规 11_鹤壁市开发区2017年相关数据统计表报市局" xfId="1344"/>
    <cellStyle name="常规 12" xfId="1345"/>
    <cellStyle name="常规 12 2" xfId="1346"/>
    <cellStyle name="常规 13" xfId="1347"/>
    <cellStyle name="常规 13 2" xfId="1348"/>
    <cellStyle name="常规 13 3" xfId="1349"/>
    <cellStyle name="常规 13_2017年预算草案（债务）" xfId="1350"/>
    <cellStyle name="常规 14" xfId="1351"/>
    <cellStyle name="常规 14 2" xfId="1352"/>
    <cellStyle name="常规 15" xfId="1353"/>
    <cellStyle name="常规 15 2" xfId="1354"/>
    <cellStyle name="常规 15 3" xfId="1355"/>
    <cellStyle name="常规 15_1.3日 2017年预算草案 - 副本" xfId="1356"/>
    <cellStyle name="常规 16" xfId="1357"/>
    <cellStyle name="常规 16 2" xfId="1358"/>
    <cellStyle name="常规 17" xfId="1359"/>
    <cellStyle name="常规 18" xfId="1360"/>
    <cellStyle name="常规 19" xfId="1361"/>
    <cellStyle name="常规 2" xfId="1362"/>
    <cellStyle name="常规 2 10" xfId="1363"/>
    <cellStyle name="常规 2 11" xfId="1364"/>
    <cellStyle name="常规 2 12" xfId="1365"/>
    <cellStyle name="常规 2 13" xfId="1366"/>
    <cellStyle name="常规 2 14" xfId="1367"/>
    <cellStyle name="常规 2 15" xfId="1368"/>
    <cellStyle name="常规 2 2" xfId="1369"/>
    <cellStyle name="常规 2 2 2" xfId="1370"/>
    <cellStyle name="常规 2 2 2 2" xfId="1371"/>
    <cellStyle name="常规 2 2 2 3" xfId="1372"/>
    <cellStyle name="常规 2 2 3" xfId="1373"/>
    <cellStyle name="常规 2 2 4" xfId="1374"/>
    <cellStyle name="常规 2 2_2017-市本级报人大样表-10-14" xfId="1375"/>
    <cellStyle name="常规 2 3" xfId="1376"/>
    <cellStyle name="常规 2 3 2" xfId="1377"/>
    <cellStyle name="常规 2 4" xfId="1378"/>
    <cellStyle name="常规 2 4 2" xfId="1379"/>
    <cellStyle name="常规 2 5" xfId="1380"/>
    <cellStyle name="常规 2 5 2" xfId="1381"/>
    <cellStyle name="常规 2 6" xfId="1382"/>
    <cellStyle name="常规 2 7" xfId="1383"/>
    <cellStyle name="常规 2 8" xfId="1384"/>
    <cellStyle name="常规 2 9" xfId="1385"/>
    <cellStyle name="常规 2_2009年结算（最终）" xfId="1386"/>
    <cellStyle name="常规 23 2" xfId="1387"/>
    <cellStyle name="常规 29" xfId="1388"/>
    <cellStyle name="常规 3" xfId="1389"/>
    <cellStyle name="常规 3 2" xfId="1390"/>
    <cellStyle name="常规 3 2 2" xfId="1391"/>
    <cellStyle name="常规 3 3" xfId="1392"/>
    <cellStyle name="常规 3 3 2" xfId="1393"/>
    <cellStyle name="常规 3 4" xfId="1394"/>
    <cellStyle name="常规 3 4 2" xfId="1395"/>
    <cellStyle name="常规 3 5" xfId="1396"/>
    <cellStyle name="常规 3_2017-市本级报人大样表-10-14" xfId="1397"/>
    <cellStyle name="常规 4" xfId="1398"/>
    <cellStyle name="常规 4 2" xfId="1399"/>
    <cellStyle name="常规 4 2 2" xfId="1400"/>
    <cellStyle name="常规 4 2 2 2" xfId="1401"/>
    <cellStyle name="常规 4 2 3" xfId="1402"/>
    <cellStyle name="常规 4 2 4" xfId="1403"/>
    <cellStyle name="常规 4 2_C组_业务蓝图_附一_COA清单_20090720" xfId="1404"/>
    <cellStyle name="常规 4 3" xfId="1405"/>
    <cellStyle name="常规 4 3 2" xfId="1406"/>
    <cellStyle name="常规 4 4" xfId="1407"/>
    <cellStyle name="常规 4 5" xfId="1408"/>
    <cellStyle name="常规 4 6" xfId="1409"/>
    <cellStyle name="常规 4_2017-市本级报人大样表-10-14" xfId="1410"/>
    <cellStyle name="常规 5" xfId="1411"/>
    <cellStyle name="常规 5 2" xfId="1412"/>
    <cellStyle name="常规 5 2 2" xfId="1413"/>
    <cellStyle name="常规 5 3" xfId="1414"/>
    <cellStyle name="常规 5 4" xfId="1415"/>
    <cellStyle name="常规 5_2017-市本级报人大样表-10-14" xfId="1416"/>
    <cellStyle name="常规 6" xfId="1417"/>
    <cellStyle name="常规 6 2" xfId="1418"/>
    <cellStyle name="常规 6 3" xfId="1419"/>
    <cellStyle name="常规 6 4" xfId="1420"/>
    <cellStyle name="常规 6_1.3日 2017年预算草案 - 副本" xfId="1421"/>
    <cellStyle name="常规 7" xfId="1422"/>
    <cellStyle name="常规 7 2" xfId="1423"/>
    <cellStyle name="常规 7 3" xfId="1424"/>
    <cellStyle name="常规 8" xfId="1425"/>
    <cellStyle name="常规 9" xfId="1426"/>
    <cellStyle name="常规 9 2" xfId="1427"/>
    <cellStyle name="常规_12-29日省政府常务会议材料附件_人大附表-9-14" xfId="1428"/>
    <cellStyle name="常规_2007基金预算" xfId="1429"/>
    <cellStyle name="常规_439B6D647C250158E0530A0804CC3FF1" xfId="1430"/>
    <cellStyle name="常规_报告附表1-7（2011）_人大附表-9-14" xfId="1431"/>
    <cellStyle name="常规_人大报告附表1-7（2013）_人大附表-9-14" xfId="1432"/>
    <cellStyle name="常规_人大附表-9-14" xfId="1433"/>
    <cellStyle name="超级链接" xfId="1434"/>
    <cellStyle name="超連結" xfId="1435"/>
    <cellStyle name="超链接 2" xfId="1436"/>
    <cellStyle name="超链接 2 2" xfId="1437"/>
    <cellStyle name="超链接 2 3" xfId="1438"/>
    <cellStyle name="超链接 3" xfId="1439"/>
    <cellStyle name="超链接 4" xfId="1440"/>
    <cellStyle name="分级显示列_1_Book1" xfId="1441"/>
    <cellStyle name="分级显示行_1_13区汇总" xfId="1442"/>
    <cellStyle name="公司标准表" xfId="1443"/>
    <cellStyle name="归盒啦_95" xfId="1444"/>
    <cellStyle name="好 2" xfId="1445"/>
    <cellStyle name="好 2 2" xfId="1446"/>
    <cellStyle name="好 2 3" xfId="1447"/>
    <cellStyle name="好 2 4" xfId="1448"/>
    <cellStyle name="好 3" xfId="1449"/>
    <cellStyle name="好 3 2" xfId="1450"/>
    <cellStyle name="好 3 3" xfId="1451"/>
    <cellStyle name="好 4" xfId="1452"/>
    <cellStyle name="好_（国库科、社保）2019年南阳市级财政收支及2020年预算草案表-" xfId="1453"/>
    <cellStyle name="好_05潍坊" xfId="1454"/>
    <cellStyle name="好_07临沂" xfId="1455"/>
    <cellStyle name="好_12滨州" xfId="1456"/>
    <cellStyle name="好_20 2007年河南结算单" xfId="1457"/>
    <cellStyle name="好_20 2007年河南结算单 2" xfId="1458"/>
    <cellStyle name="好_20 2007年河南结算单_2017年预算草案（债务）" xfId="1459"/>
    <cellStyle name="好_20 2007年河南结算单_基金汇总" xfId="1460"/>
    <cellStyle name="好_20 2007年河南结算单_收入汇总" xfId="1461"/>
    <cellStyle name="好_20 2007年河南结算单_支出汇总" xfId="1462"/>
    <cellStyle name="好_2006年22湖南" xfId="1463"/>
    <cellStyle name="好_2006年27重庆" xfId="1464"/>
    <cellStyle name="好_2006年28四川" xfId="1465"/>
    <cellStyle name="好_2006年30云南" xfId="1466"/>
    <cellStyle name="好_2006年33甘肃" xfId="1467"/>
    <cellStyle name="好_2006年34青海" xfId="1468"/>
    <cellStyle name="好_2007结算与财力(6.2)" xfId="1469"/>
    <cellStyle name="好_2007结算与财力(6.2) 2" xfId="1470"/>
    <cellStyle name="好_2007结算与财力(6.2)_基金汇总" xfId="1471"/>
    <cellStyle name="好_2007结算与财力(6.2)_收入汇总" xfId="1472"/>
    <cellStyle name="好_2007结算与财力(6.2)_支出汇总" xfId="1473"/>
    <cellStyle name="好_2007年结算已定项目对账单" xfId="1474"/>
    <cellStyle name="好_2007年结算已定项目对账单 2" xfId="1475"/>
    <cellStyle name="好_2007年结算已定项目对账单_2017年预算草案（债务）" xfId="1476"/>
    <cellStyle name="好_2007年结算已定项目对账单_基金汇总" xfId="1477"/>
    <cellStyle name="好_2007年结算已定项目对账单_收入汇总" xfId="1478"/>
    <cellStyle name="好_2007年结算已定项目对账单_支出汇总" xfId="1479"/>
    <cellStyle name="好_2007年中央财政与河南省财政年终决算结算单" xfId="1480"/>
    <cellStyle name="好_2007年中央财政与河南省财政年终决算结算单 2" xfId="1481"/>
    <cellStyle name="好_2007年中央财政与河南省财政年终决算结算单_2017年预算草案（债务）" xfId="1482"/>
    <cellStyle name="好_2007年中央财政与河南省财政年终决算结算单_基金汇总" xfId="1483"/>
    <cellStyle name="好_2007年中央财政与河南省财政年终决算结算单_收入汇总" xfId="1484"/>
    <cellStyle name="好_2007年中央财政与河南省财政年终决算结算单_支出汇总" xfId="1485"/>
    <cellStyle name="好_2008计算资料（8月11日终稿）" xfId="1486"/>
    <cellStyle name="好_2008年财政收支预算草案(1.4)" xfId="1487"/>
    <cellStyle name="好_2008年财政收支预算草案(1.4) 2" xfId="1488"/>
    <cellStyle name="好_2008年财政收支预算草案(1.4)_2017年预算草案（债务）" xfId="1489"/>
    <cellStyle name="好_2008年财政收支预算草案(1.4)_基金汇总" xfId="1490"/>
    <cellStyle name="好_2008年财政收支预算草案(1.4)_收入汇总" xfId="1491"/>
    <cellStyle name="好_2008年财政收支预算草案(1.4)_支出汇总" xfId="1492"/>
    <cellStyle name="好_2008年全省人员信息" xfId="1493"/>
    <cellStyle name="好_2009年财力测算情况11.19" xfId="1494"/>
    <cellStyle name="好_2009年财力测算情况11.19 2" xfId="1495"/>
    <cellStyle name="好_2009年财力测算情况11.19_基金汇总" xfId="1496"/>
    <cellStyle name="好_2009年财力测算情况11.19_收入汇总" xfId="1497"/>
    <cellStyle name="好_2009年财力测算情况11.19_支出汇总" xfId="1498"/>
    <cellStyle name="好_2009年结算（最终）" xfId="1499"/>
    <cellStyle name="好_2009年结算（最终） 2" xfId="1500"/>
    <cellStyle name="好_2009年结算（最终）_基金汇总" xfId="1501"/>
    <cellStyle name="好_2009年结算（最终）_收入汇总" xfId="1502"/>
    <cellStyle name="好_2009年结算（最终）_支出汇总" xfId="1503"/>
    <cellStyle name="好_2009年省对市县转移支付测算表(9.27)" xfId="1504"/>
    <cellStyle name="好_2009年省与市县结算（最终）" xfId="1505"/>
    <cellStyle name="好_2010年 - 现金预算 v.2 170909（华润燃气）" xfId="1506"/>
    <cellStyle name="好_2010年收入预测表（20091218)）" xfId="1507"/>
    <cellStyle name="好_2010年收入预测表（20091218)） 2" xfId="1508"/>
    <cellStyle name="好_2010年收入预测表（20091218)）_基金汇总" xfId="1509"/>
    <cellStyle name="好_2010年收入预测表（20091218)）_收入汇总" xfId="1510"/>
    <cellStyle name="好_2010年收入预测表（20091218)）_支出汇总" xfId="1511"/>
    <cellStyle name="好_2010年收入预测表（20091219)）" xfId="1512"/>
    <cellStyle name="好_2010年收入预测表（20091219)） 2" xfId="1513"/>
    <cellStyle name="好_2010年收入预测表（20091219)）_基金汇总" xfId="1514"/>
    <cellStyle name="好_2010年收入预测表（20091219)）_收入汇总" xfId="1515"/>
    <cellStyle name="好_2010年收入预测表（20091219)）_支出汇总" xfId="1516"/>
    <cellStyle name="好_2010年收入预测表（20091230)）" xfId="1517"/>
    <cellStyle name="好_2010年收入预测表（20091230)） 2" xfId="1518"/>
    <cellStyle name="好_2010年收入预测表（20091230)）_基金汇总" xfId="1519"/>
    <cellStyle name="好_2010年收入预测表（20091230)）_收入汇总" xfId="1520"/>
    <cellStyle name="好_2010年收入预测表（20091230)）_支出汇总" xfId="1521"/>
    <cellStyle name="好_2010省对市县转移支付测算表(10-21）" xfId="1522"/>
    <cellStyle name="好_2010省级行政性收费专项收入批复" xfId="1523"/>
    <cellStyle name="好_2010省级行政性收费专项收入批复 2" xfId="1524"/>
    <cellStyle name="好_2010省级行政性收费专项收入批复_基金汇总" xfId="1525"/>
    <cellStyle name="好_2010省级行政性收费专项收入批复_收入汇总" xfId="1526"/>
    <cellStyle name="好_2010省级行政性收费专项收入批复_支出汇总" xfId="1527"/>
    <cellStyle name="好_20111127汇报附表（8张）" xfId="1528"/>
    <cellStyle name="好_20111127汇报附表（8张） 2" xfId="1529"/>
    <cellStyle name="好_20111127汇报附表（8张）_基金汇总" xfId="1530"/>
    <cellStyle name="好_20111127汇报附表（8张）_收入汇总" xfId="1531"/>
    <cellStyle name="好_20111127汇报附表（8张）_支出汇总" xfId="1532"/>
    <cellStyle name="好_2011年财政收支预算草案2011.1.14" xfId="1533"/>
    <cellStyle name="好_2011年全省及省级预计2011-12-12" xfId="1534"/>
    <cellStyle name="好_2011年全省及省级预计2011-12-12 2" xfId="1535"/>
    <cellStyle name="好_2011年全省及省级预计2011-12-12_基金汇总" xfId="1536"/>
    <cellStyle name="好_2011年全省及省级预计2011-12-12_收入汇总" xfId="1537"/>
    <cellStyle name="好_2011年全省及省级预计2011-12-12_支出汇总" xfId="1538"/>
    <cellStyle name="好_2011年预算表格2010.12.9" xfId="1539"/>
    <cellStyle name="好_2011年预算表格2010.12.9 2" xfId="1540"/>
    <cellStyle name="好_2011年预算表格2010.12.9_2017年预算草案（债务）" xfId="1541"/>
    <cellStyle name="好_2011年预算表格2010.12.9_基金汇总" xfId="1542"/>
    <cellStyle name="好_2011年预算表格2010.12.9_收入汇总" xfId="1543"/>
    <cellStyle name="好_2011年预算表格2010.12.9_支出汇总" xfId="1544"/>
    <cellStyle name="好_2011年预算大表11-26" xfId="1545"/>
    <cellStyle name="好_2011年预算大表11-26 2" xfId="1546"/>
    <cellStyle name="好_2011年预算大表11-26_2017年预算草案（债务）" xfId="1547"/>
    <cellStyle name="好_2011年预算大表11-26_基金汇总" xfId="1548"/>
    <cellStyle name="好_2011年预算大表11-26_收入汇总" xfId="1549"/>
    <cellStyle name="好_2011年预算大表11-26_支出汇总" xfId="1550"/>
    <cellStyle name="好_2011省级预算公开2011.1.24" xfId="1551"/>
    <cellStyle name="好_2012年省级一般预算收入计划" xfId="1552"/>
    <cellStyle name="好_20140228114517645" xfId="1553"/>
    <cellStyle name="好_2014年12月财政月报" xfId="1554"/>
    <cellStyle name="好_20160105省级2016年预算情况表（最新）" xfId="1555"/>
    <cellStyle name="好_20160105省级2016年预算情况表（最新） 2" xfId="1556"/>
    <cellStyle name="好_20160105省级2016年预算情况表（最新）_2017年预算草案（债务）" xfId="1557"/>
    <cellStyle name="好_20160105省级2016年预算情况表（最新）_基金汇总" xfId="1558"/>
    <cellStyle name="好_20160105省级2016年预算情况表（最新）_收入汇总" xfId="1559"/>
    <cellStyle name="好_20160105省级2016年预算情况表（最新）_支出汇总" xfId="1560"/>
    <cellStyle name="好_2016-2017全省国资预算" xfId="1561"/>
    <cellStyle name="好_2016年财政专项清理表" xfId="1562"/>
    <cellStyle name="好_20170103省级2017年预算情况表" xfId="1563"/>
    <cellStyle name="好_2017年预算草案（债务）" xfId="1564"/>
    <cellStyle name="好_22湖南" xfId="1565"/>
    <cellStyle name="好_27重庆" xfId="1566"/>
    <cellStyle name="好_28四川" xfId="1567"/>
    <cellStyle name="好_30云南" xfId="1568"/>
    <cellStyle name="好_33甘肃" xfId="1569"/>
    <cellStyle name="好_34青海" xfId="1570"/>
    <cellStyle name="好_Book1" xfId="1571"/>
    <cellStyle name="好_Book1 2" xfId="1572"/>
    <cellStyle name="好_Book1_1" xfId="1573"/>
    <cellStyle name="好_Book1_2" xfId="1574"/>
    <cellStyle name="好_Book1_2017-市本级报人大样表-10-14" xfId="1575"/>
    <cellStyle name="好_Book1_3" xfId="1576"/>
    <cellStyle name="好_Book1_基金汇总" xfId="1577"/>
    <cellStyle name="好_Book1_人大附表-9-14" xfId="1578"/>
    <cellStyle name="好_Book1_收入汇总" xfId="1579"/>
    <cellStyle name="好_Book1_四区2017年预算" xfId="1580"/>
    <cellStyle name="好_Book1_支出汇总" xfId="1581"/>
    <cellStyle name="好_gdp" xfId="1582"/>
    <cellStyle name="好_MA-T-MA01.01数据完整性检查子模块-详细设计" xfId="1583"/>
    <cellStyle name="好_Xl0000068" xfId="1584"/>
    <cellStyle name="好_Xl0000068 2" xfId="1585"/>
    <cellStyle name="好_Xl0000068_2017年预算草案（债务）" xfId="1586"/>
    <cellStyle name="好_Xl0000068_基金汇总" xfId="1587"/>
    <cellStyle name="好_Xl0000068_收入汇总" xfId="1588"/>
    <cellStyle name="好_Xl0000068_支出汇总" xfId="1589"/>
    <cellStyle name="好_Xl0000071" xfId="1590"/>
    <cellStyle name="好_Xl0000071 2" xfId="1591"/>
    <cellStyle name="好_Xl0000071_2017年预算草案（债务）" xfId="1592"/>
    <cellStyle name="好_Xl0000071_基金汇总" xfId="1593"/>
    <cellStyle name="好_Xl0000071_收入汇总" xfId="1594"/>
    <cellStyle name="好_Xl0000071_支出汇总" xfId="1595"/>
    <cellStyle name="好_不含人员经费系数" xfId="1596"/>
    <cellStyle name="好_财政厅编制用表（2011年报省人大）" xfId="1597"/>
    <cellStyle name="好_财政厅编制用表（2011年报省人大） 2" xfId="1598"/>
    <cellStyle name="好_财政厅编制用表（2011年报省人大）_2017年预算草案（债务）" xfId="1599"/>
    <cellStyle name="好_财政厅编制用表（2011年报省人大）_基金汇总" xfId="1600"/>
    <cellStyle name="好_财政厅编制用表（2011年报省人大）_收入汇总" xfId="1601"/>
    <cellStyle name="好_财政厅编制用表（2011年报省人大）_支出汇总" xfId="1602"/>
    <cellStyle name="好_测算结果汇总" xfId="1603"/>
    <cellStyle name="好_成本差异系数" xfId="1604"/>
    <cellStyle name="好_分县成本差异系数" xfId="1605"/>
    <cellStyle name="好_附表" xfId="1606"/>
    <cellStyle name="好_国有资本经营预算（2011年报省人大）" xfId="1607"/>
    <cellStyle name="好_国有资本经营预算（2011年报省人大） 2" xfId="1608"/>
    <cellStyle name="好_国有资本经营预算（2011年报省人大）_2017年预算草案（债务）" xfId="1609"/>
    <cellStyle name="好_国有资本经营预算（2011年报省人大）_基金汇总" xfId="1610"/>
    <cellStyle name="好_国有资本经营预算（2011年报省人大）_收入汇总" xfId="1611"/>
    <cellStyle name="好_国有资本经营预算（2011年报省人大）_支出汇总" xfId="1612"/>
    <cellStyle name="好_河南省----2009-05-21（补充数据）" xfId="1613"/>
    <cellStyle name="好_河南省----2009-05-21（补充数据） 2" xfId="1614"/>
    <cellStyle name="好_河南省----2009-05-21（补充数据）_2017年预算草案（债务）" xfId="1615"/>
    <cellStyle name="好_河南省----2009-05-21（补充数据）_基金汇总" xfId="1616"/>
    <cellStyle name="好_河南省----2009-05-21（补充数据）_收入汇总" xfId="1617"/>
    <cellStyle name="好_河南省----2009-05-21（补充数据）_支出汇总" xfId="1618"/>
    <cellStyle name="好_河南省农村义务教育教师绩效工资测算表8-12" xfId="1619"/>
    <cellStyle name="好_基金安排表" xfId="1620"/>
    <cellStyle name="好_基金汇总" xfId="1621"/>
    <cellStyle name="好_教育(按照总人口测算）—20080416" xfId="1622"/>
    <cellStyle name="好_津补贴保障测算（2010.3.19）" xfId="1623"/>
    <cellStyle name="好_津补贴保障测算(5.21)" xfId="1624"/>
    <cellStyle name="好_津补贴保障测算(5.21) 2" xfId="1625"/>
    <cellStyle name="好_津补贴保障测算(5.21)_基金汇总" xfId="1626"/>
    <cellStyle name="好_津补贴保障测算(5.21)_收入汇总" xfId="1627"/>
    <cellStyle name="好_津补贴保障测算(5.21)_支出汇总" xfId="1628"/>
    <cellStyle name="好_民生政策最低支出需求" xfId="1629"/>
    <cellStyle name="好_农林水和城市维护标准支出20080505－县区合计" xfId="1630"/>
    <cellStyle name="好_平邑" xfId="1631"/>
    <cellStyle name="好_其他部门(按照总人口测算）—20080416" xfId="1632"/>
    <cellStyle name="好_人员工资和公用经费" xfId="1633"/>
    <cellStyle name="好_山东省民生支出标准" xfId="1634"/>
    <cellStyle name="好_商品交易所2006--2008年税收" xfId="1635"/>
    <cellStyle name="好_商品交易所2006--2008年税收 2" xfId="1636"/>
    <cellStyle name="好_商品交易所2006--2008年税收_2017年预算草案（债务）" xfId="1637"/>
    <cellStyle name="好_商品交易所2006--2008年税收_基金汇总" xfId="1638"/>
    <cellStyle name="好_商品交易所2006--2008年税收_收入汇总" xfId="1639"/>
    <cellStyle name="好_商品交易所2006--2008年税收_支出汇总" xfId="1640"/>
    <cellStyle name="好_省电力2008年 工作表" xfId="1641"/>
    <cellStyle name="好_省电力2008年 工作表 2" xfId="1642"/>
    <cellStyle name="好_省电力2008年 工作表_2017年预算草案（债务）" xfId="1643"/>
    <cellStyle name="好_省电力2008年 工作表_基金汇总" xfId="1644"/>
    <cellStyle name="好_省电力2008年 工作表_收入汇总" xfId="1645"/>
    <cellStyle name="好_省电力2008年 工作表_支出汇总" xfId="1646"/>
    <cellStyle name="好_省级国有资本经营预算表" xfId="1647"/>
    <cellStyle name="好_省级明细" xfId="1648"/>
    <cellStyle name="好_省级明细 2" xfId="1649"/>
    <cellStyle name="好_省级明细_1.3日 2017年预算草案 - 副本" xfId="1650"/>
    <cellStyle name="好_省级明细_2016-2017全省国资预算" xfId="1651"/>
    <cellStyle name="好_省级明细_2016年预算草案" xfId="1652"/>
    <cellStyle name="好_省级明细_2016年预算草案1.13" xfId="1653"/>
    <cellStyle name="好_省级明细_2016年预算草案1.13 2" xfId="1654"/>
    <cellStyle name="好_省级明细_2016年预算草案1.13_2017年预算草案（债务）" xfId="1655"/>
    <cellStyle name="好_省级明细_2016年预算草案1.13_基金汇总" xfId="1656"/>
    <cellStyle name="好_省级明细_2016年预算草案1.13_收入汇总" xfId="1657"/>
    <cellStyle name="好_省级明细_2016年预算草案1.13_支出汇总" xfId="1658"/>
    <cellStyle name="好_省级明细_2017年财政收支预算" xfId="1659"/>
    <cellStyle name="好_省级明细_2017年预算草案（债务）" xfId="1660"/>
    <cellStyle name="好_省级明细_2017年预算草案1.4" xfId="1661"/>
    <cellStyle name="好_省级明细_23" xfId="1662"/>
    <cellStyle name="好_省级明细_23 2" xfId="1663"/>
    <cellStyle name="好_省级明细_23_2017年预算草案（债务）" xfId="1664"/>
    <cellStyle name="好_省级明细_23_基金汇总" xfId="1665"/>
    <cellStyle name="好_省级明细_23_收入汇总" xfId="1666"/>
    <cellStyle name="好_省级明细_23_支出汇总" xfId="1667"/>
    <cellStyle name="好_省级明细_Book1" xfId="1668"/>
    <cellStyle name="好_省级明细_Book1 2" xfId="1669"/>
    <cellStyle name="好_省级明细_Book1_2017年预算草案（债务）" xfId="1670"/>
    <cellStyle name="好_省级明细_Book1_基金汇总" xfId="1671"/>
    <cellStyle name="好_省级明细_Book1_收入汇总" xfId="1672"/>
    <cellStyle name="好_省级明细_Book1_支出汇总" xfId="1673"/>
    <cellStyle name="好_省级明细_Book3" xfId="1674"/>
    <cellStyle name="好_省级明细_Xl0000068" xfId="1675"/>
    <cellStyle name="好_省级明细_Xl0000068 2" xfId="1676"/>
    <cellStyle name="好_省级明细_Xl0000068_2017年预算草案（债务）" xfId="1677"/>
    <cellStyle name="好_省级明细_Xl0000068_基金汇总" xfId="1678"/>
    <cellStyle name="好_省级明细_Xl0000068_收入汇总" xfId="1679"/>
    <cellStyle name="好_省级明细_Xl0000068_支出汇总" xfId="1680"/>
    <cellStyle name="好_省级明细_Xl0000071" xfId="1681"/>
    <cellStyle name="好_省级明细_Xl0000071 2" xfId="1682"/>
    <cellStyle name="好_省级明细_Xl0000071_2017年预算草案（债务）" xfId="1683"/>
    <cellStyle name="好_省级明细_Xl0000071_基金汇总" xfId="1684"/>
    <cellStyle name="好_省级明细_Xl0000071_收入汇总" xfId="1685"/>
    <cellStyle name="好_省级明细_Xl0000071_支出汇总" xfId="1686"/>
    <cellStyle name="好_省级明细_表六七" xfId="1687"/>
    <cellStyle name="好_省级明细_代编表" xfId="1688"/>
    <cellStyle name="好_省级明细_代编全省支出预算修改" xfId="1689"/>
    <cellStyle name="好_省级明细_代编全省支出预算修改 2" xfId="1690"/>
    <cellStyle name="好_省级明细_代编全省支出预算修改_2017年预算草案（债务）" xfId="1691"/>
    <cellStyle name="好_省级明细_代编全省支出预算修改_基金汇总" xfId="1692"/>
    <cellStyle name="好_省级明细_代编全省支出预算修改_收入汇总" xfId="1693"/>
    <cellStyle name="好_省级明细_代编全省支出预算修改_支出汇总" xfId="1694"/>
    <cellStyle name="好_省级明细_冬梅3" xfId="1695"/>
    <cellStyle name="好_省级明细_冬梅3 2" xfId="1696"/>
    <cellStyle name="好_省级明细_冬梅3_2017年预算草案（债务）" xfId="1697"/>
    <cellStyle name="好_省级明细_冬梅3_基金汇总" xfId="1698"/>
    <cellStyle name="好_省级明细_冬梅3_收入汇总" xfId="1699"/>
    <cellStyle name="好_省级明细_冬梅3_支出汇总" xfId="1700"/>
    <cellStyle name="好_省级明细_复件 表19（梁蕊发）" xfId="1701"/>
    <cellStyle name="好_省级明细_副本1.2" xfId="1702"/>
    <cellStyle name="好_省级明细_副本1.2 2" xfId="1703"/>
    <cellStyle name="好_省级明细_副本1.2_2017年预算草案（债务）" xfId="1704"/>
    <cellStyle name="好_省级明细_副本1.2_基金汇总" xfId="1705"/>
    <cellStyle name="好_省级明细_副本1.2_收入汇总" xfId="1706"/>
    <cellStyle name="好_省级明细_副本1.2_支出汇总" xfId="1707"/>
    <cellStyle name="好_省级明细_副本最新" xfId="1708"/>
    <cellStyle name="好_省级明细_副本最新 2" xfId="1709"/>
    <cellStyle name="好_省级明细_副本最新_2017年预算草案（债务）" xfId="1710"/>
    <cellStyle name="好_省级明细_副本最新_基金汇总" xfId="1711"/>
    <cellStyle name="好_省级明细_副本最新_收入汇总" xfId="1712"/>
    <cellStyle name="好_省级明细_副本最新_支出汇总" xfId="1713"/>
    <cellStyle name="好_省级明细_基金表" xfId="1714"/>
    <cellStyle name="好_省级明细_基金汇总" xfId="1715"/>
    <cellStyle name="好_省级明细_基金最新" xfId="1716"/>
    <cellStyle name="好_省级明细_基金最新 2" xfId="1717"/>
    <cellStyle name="好_省级明细_基金最新_2017年预算草案（债务）" xfId="1718"/>
    <cellStyle name="好_省级明细_基金最新_基金汇总" xfId="1719"/>
    <cellStyle name="好_省级明细_基金最新_收入汇总" xfId="1720"/>
    <cellStyle name="好_省级明细_基金最新_支出汇总" xfId="1721"/>
    <cellStyle name="好_省级明细_基金最终修改支出" xfId="1722"/>
    <cellStyle name="好_省级明细_梁蕊要预算局报人大2017年预算草案" xfId="1723"/>
    <cellStyle name="好_省级明细_全省收入代编最新" xfId="1724"/>
    <cellStyle name="好_省级明细_全省收入代编最新 2" xfId="1725"/>
    <cellStyle name="好_省级明细_全省收入代编最新_2017年预算草案（债务）" xfId="1726"/>
    <cellStyle name="好_省级明细_全省收入代编最新_基金汇总" xfId="1727"/>
    <cellStyle name="好_省级明细_全省收入代编最新_收入汇总" xfId="1728"/>
    <cellStyle name="好_省级明细_全省收入代编最新_支出汇总" xfId="1729"/>
    <cellStyle name="好_省级明细_全省预算代编" xfId="1730"/>
    <cellStyle name="好_省级明细_全省预算代编 2" xfId="1731"/>
    <cellStyle name="好_省级明细_全省预算代编_2017年预算草案（债务）" xfId="1732"/>
    <cellStyle name="好_省级明细_全省预算代编_基金汇总" xfId="1733"/>
    <cellStyle name="好_省级明细_全省预算代编_收入汇总" xfId="1734"/>
    <cellStyle name="好_省级明细_全省预算代编_支出汇总" xfId="1735"/>
    <cellStyle name="好_省级明细_社保2017年预算草案1.3" xfId="1736"/>
    <cellStyle name="好_省级明细_省级国有资本经营预算表" xfId="1737"/>
    <cellStyle name="好_省级明细_收入汇总" xfId="1738"/>
    <cellStyle name="好_省级明细_政府性基金人大会表格1稿" xfId="1739"/>
    <cellStyle name="好_省级明细_政府性基金人大会表格1稿 2" xfId="1740"/>
    <cellStyle name="好_省级明细_政府性基金人大会表格1稿_2017年预算草案（债务）" xfId="1741"/>
    <cellStyle name="好_省级明细_政府性基金人大会表格1稿_基金汇总" xfId="1742"/>
    <cellStyle name="好_省级明细_政府性基金人大会表格1稿_收入汇总" xfId="1743"/>
    <cellStyle name="好_省级明细_政府性基金人大会表格1稿_支出汇总" xfId="1744"/>
    <cellStyle name="好_省级明细_支出汇总" xfId="1745"/>
    <cellStyle name="好_省属监狱人员级别表(驻外)" xfId="1746"/>
    <cellStyle name="好_省属监狱人员级别表(驻外) 2" xfId="1747"/>
    <cellStyle name="好_省属监狱人员级别表(驻外)_基金汇总" xfId="1748"/>
    <cellStyle name="好_省属监狱人员级别表(驻外)_收入汇总" xfId="1749"/>
    <cellStyle name="好_省属监狱人员级别表(驻外)_支出汇总" xfId="1750"/>
    <cellStyle name="好_市辖区测算20080510" xfId="1751"/>
    <cellStyle name="好_市辖区测算-新科目（20080626）" xfId="1752"/>
    <cellStyle name="好_收入汇总" xfId="1753"/>
    <cellStyle name="好_同德" xfId="1754"/>
    <cellStyle name="好_卫生(按照总人口测算）—20080416" xfId="1755"/>
    <cellStyle name="好_文体广播事业(按照总人口测算）—20080416" xfId="1756"/>
    <cellStyle name="好_下文（表）" xfId="1757"/>
    <cellStyle name="好_县区合并测算20080421" xfId="1758"/>
    <cellStyle name="好_县区合并测算20080423(按照各省比重）" xfId="1759"/>
    <cellStyle name="好_县市旗测算20080508" xfId="1760"/>
    <cellStyle name="好_县市旗测算-新科目（20080626）" xfId="1761"/>
    <cellStyle name="好_县市旗测算-新科目（20080627）" xfId="1762"/>
    <cellStyle name="好_行政(燃修费)" xfId="1763"/>
    <cellStyle name="好_行政（人员）" xfId="1764"/>
    <cellStyle name="好_行政公检法测算" xfId="1765"/>
    <cellStyle name="好_支出汇总" xfId="1766"/>
    <cellStyle name="好_追加科目情况表" xfId="1767"/>
    <cellStyle name="后继超级链接" xfId="1768"/>
    <cellStyle name="后继超级链接 2" xfId="1769"/>
    <cellStyle name="后继超链接" xfId="1770"/>
    <cellStyle name="汇总 2" xfId="1771"/>
    <cellStyle name="汇总 2 2" xfId="1772"/>
    <cellStyle name="汇总 2 3" xfId="1773"/>
    <cellStyle name="汇总 2 4" xfId="1774"/>
    <cellStyle name="汇总 2_1.3日 2017年预算草案 - 副本" xfId="1775"/>
    <cellStyle name="汇总 3" xfId="1776"/>
    <cellStyle name="汇总 3 2" xfId="1777"/>
    <cellStyle name="汇总 3_1.3日 2017年预算草案 - 副本" xfId="1778"/>
    <cellStyle name="汇总 4" xfId="1779"/>
    <cellStyle name="汇总 5" xfId="1780"/>
    <cellStyle name="汇总 6" xfId="1781"/>
    <cellStyle name="汇总 7" xfId="1782"/>
    <cellStyle name="汇总 8" xfId="1783"/>
    <cellStyle name="货" xfId="1784"/>
    <cellStyle name="货_NJ18-15" xfId="1785"/>
    <cellStyle name="货_NJ18-15_四区预算报人大" xfId="1786"/>
    <cellStyle name="货_四区预算报人大" xfId="1787"/>
    <cellStyle name="货币 2" xfId="1788"/>
    <cellStyle name="货币 2 2" xfId="1789"/>
    <cellStyle name="货币[" xfId="1790"/>
    <cellStyle name="貨幣 [0]_AB.REC09" xfId="1791"/>
    <cellStyle name="貨幣[0]_cpu 整腳" xfId="1792"/>
    <cellStyle name="貨幣_AB.REC09" xfId="1793"/>
    <cellStyle name="计算 2" xfId="1794"/>
    <cellStyle name="计算 2 2" xfId="1795"/>
    <cellStyle name="计算 2 3" xfId="1796"/>
    <cellStyle name="计算 2 4" xfId="1797"/>
    <cellStyle name="计算 2_1.3日 2017年预算草案 - 副本" xfId="1798"/>
    <cellStyle name="计算 3" xfId="1799"/>
    <cellStyle name="计算 3 2" xfId="1800"/>
    <cellStyle name="计算 3_1.3日 2017年预算草案 - 副本" xfId="1801"/>
    <cellStyle name="计算 4" xfId="1802"/>
    <cellStyle name="计算 5" xfId="1803"/>
    <cellStyle name="计算 6" xfId="1804"/>
    <cellStyle name="计算 7" xfId="1805"/>
    <cellStyle name="计算 8" xfId="1806"/>
    <cellStyle name="检查单元格 2" xfId="1807"/>
    <cellStyle name="检查单元格 2 2" xfId="1808"/>
    <cellStyle name="检查单元格 2 3" xfId="1809"/>
    <cellStyle name="检查单元格 2 4" xfId="1810"/>
    <cellStyle name="检查单元格 2_1.3日 2017年预算草案 - 副本" xfId="1811"/>
    <cellStyle name="检查单元格 3" xfId="1812"/>
    <cellStyle name="检查单元格 3 2" xfId="1813"/>
    <cellStyle name="检查单元格 3_1.3日 2017年预算草案 - 副本" xfId="1814"/>
    <cellStyle name="检查单元格 4" xfId="1815"/>
    <cellStyle name="检查单元格 5" xfId="1816"/>
    <cellStyle name="检查单元格 6" xfId="1817"/>
    <cellStyle name="检查单元格 7" xfId="1818"/>
    <cellStyle name="解释性文本 2" xfId="1819"/>
    <cellStyle name="解释性文本 2 2" xfId="1820"/>
    <cellStyle name="解释性文本 2 3" xfId="1821"/>
    <cellStyle name="解释性文本 3" xfId="1822"/>
    <cellStyle name="解释性文本 3 2" xfId="1823"/>
    <cellStyle name="解释性文本 4" xfId="1824"/>
    <cellStyle name="借出原因" xfId="1825"/>
    <cellStyle name="警告文本 2" xfId="1826"/>
    <cellStyle name="警告文本 2 2" xfId="1827"/>
    <cellStyle name="警告文本 2 3" xfId="1828"/>
    <cellStyle name="警告文本 2 4" xfId="1829"/>
    <cellStyle name="警告文本 3" xfId="1830"/>
    <cellStyle name="警告文本 3 2" xfId="1831"/>
    <cellStyle name="警告文本 4" xfId="1832"/>
    <cellStyle name="链接单元格 2" xfId="1833"/>
    <cellStyle name="链接单元格 2 2" xfId="1834"/>
    <cellStyle name="链接单元格 2 3" xfId="1835"/>
    <cellStyle name="链接单元格 2_1.3日 2017年预算草案 - 副本" xfId="1836"/>
    <cellStyle name="链接单元格 3" xfId="1837"/>
    <cellStyle name="链接单元格 3 2" xfId="1838"/>
    <cellStyle name="链接单元格 3_1.3日 2017年预算草案 - 副本" xfId="1839"/>
    <cellStyle name="链接单元格 4" xfId="1840"/>
    <cellStyle name="链接单元格 5" xfId="1841"/>
    <cellStyle name="链接单元格 6" xfId="1842"/>
    <cellStyle name="链接单元格 7" xfId="1843"/>
    <cellStyle name="霓付 [0]_ +Foil &amp; -FOIL &amp; PAPER" xfId="1844"/>
    <cellStyle name="霓付_ +Foil &amp; -FOIL &amp; PAPER" xfId="1845"/>
    <cellStyle name="똿뗦먛귟 [0.00]_PRODUCT DETAIL Q1" xfId="1846"/>
    <cellStyle name="똿뗦먛귟_PRODUCT DETAIL Q1" xfId="1847"/>
    <cellStyle name="烹拳 [0]_ +Foil &amp; -FOIL &amp; PAPER" xfId="1848"/>
    <cellStyle name="烹拳_ +Foil &amp; -FOIL &amp; PAPER" xfId="1849"/>
    <cellStyle name="普通" xfId="1850"/>
    <cellStyle name="千" xfId="1851"/>
    <cellStyle name="千_NJ09-05" xfId="1852"/>
    <cellStyle name="千_NJ09-05_四区预算报人大" xfId="1853"/>
    <cellStyle name="千_NJ17-06" xfId="1854"/>
    <cellStyle name="千_NJ17-06_四区预算报人大" xfId="1855"/>
    <cellStyle name="千_NJ17-24" xfId="1856"/>
    <cellStyle name="千_NJ17-24_四区预算报人大" xfId="1857"/>
    <cellStyle name="千_NJ17-26" xfId="1858"/>
    <cellStyle name="千_NJ17-26_四区预算报人大" xfId="1859"/>
    <cellStyle name="千_NJ18-15" xfId="1860"/>
    <cellStyle name="千_NJ18-15_四区预算报人大" xfId="1861"/>
    <cellStyle name="千_四区预算报人大" xfId="1862"/>
    <cellStyle name="千分位" xfId="1863"/>
    <cellStyle name="千分位[0]" xfId="1864"/>
    <cellStyle name="千分位_ 白土" xfId="1865"/>
    <cellStyle name="千位" xfId="1866"/>
    <cellStyle name="千位[" xfId="1867"/>
    <cellStyle name="千位[0]" xfId="1868"/>
    <cellStyle name="千位_ 方正PC" xfId="1869"/>
    <cellStyle name="千位分" xfId="1870"/>
    <cellStyle name="千位分隔 10" xfId="1871"/>
    <cellStyle name="千位分隔 11" xfId="1872"/>
    <cellStyle name="千位分隔 12" xfId="1873"/>
    <cellStyle name="千位分隔 13" xfId="1874"/>
    <cellStyle name="千位分隔 14" xfId="1875"/>
    <cellStyle name="千位分隔 15" xfId="1876"/>
    <cellStyle name="千位分隔 16" xfId="1877"/>
    <cellStyle name="千位分隔 17" xfId="1878"/>
    <cellStyle name="千位分隔 18" xfId="1879"/>
    <cellStyle name="千位分隔 19" xfId="1880"/>
    <cellStyle name="千位分隔 2" xfId="1881"/>
    <cellStyle name="千位分隔 2 2" xfId="1882"/>
    <cellStyle name="千位分隔 2 2 2" xfId="1883"/>
    <cellStyle name="千位分隔 2 2 2 2" xfId="1884"/>
    <cellStyle name="千位分隔 2 2 2 2 2" xfId="1885"/>
    <cellStyle name="千位分隔 2 2 2 3" xfId="1886"/>
    <cellStyle name="千位分隔 2 2 3" xfId="1887"/>
    <cellStyle name="千位分隔 2 2 3 2" xfId="1888"/>
    <cellStyle name="千位分隔 2 2 3 2 2" xfId="1889"/>
    <cellStyle name="千位分隔 2 2 3 3" xfId="1890"/>
    <cellStyle name="千位分隔 2 2 3 3 2" xfId="1891"/>
    <cellStyle name="千位分隔 2 2 3 4" xfId="1892"/>
    <cellStyle name="千位分隔 2 3" xfId="1893"/>
    <cellStyle name="千位分隔 2 4" xfId="1894"/>
    <cellStyle name="千位分隔 2_Book1" xfId="1895"/>
    <cellStyle name="千位分隔 20" xfId="1896"/>
    <cellStyle name="千位分隔 21" xfId="1897"/>
    <cellStyle name="千位分隔 22" xfId="1898"/>
    <cellStyle name="千位分隔 23" xfId="1899"/>
    <cellStyle name="千位分隔 24" xfId="1900"/>
    <cellStyle name="千位分隔 25" xfId="1901"/>
    <cellStyle name="千位分隔 26" xfId="1902"/>
    <cellStyle name="千位分隔 27" xfId="1903"/>
    <cellStyle name="千位分隔 28" xfId="1904"/>
    <cellStyle name="千位分隔 29" xfId="1905"/>
    <cellStyle name="千位分隔 29 2" xfId="1906"/>
    <cellStyle name="千位分隔 3" xfId="1907"/>
    <cellStyle name="千位分隔 3 2" xfId="1908"/>
    <cellStyle name="千位分隔 4" xfId="1909"/>
    <cellStyle name="千位分隔 4 2" xfId="1910"/>
    <cellStyle name="千位分隔 4 2 2" xfId="1911"/>
    <cellStyle name="千位分隔 4 3" xfId="1912"/>
    <cellStyle name="千位分隔 5" xfId="1913"/>
    <cellStyle name="千位分隔 5 2" xfId="1914"/>
    <cellStyle name="千位分隔 5 2 2" xfId="1915"/>
    <cellStyle name="千位分隔 5 3" xfId="1916"/>
    <cellStyle name="千位分隔 6" xfId="1917"/>
    <cellStyle name="千位分隔 6 2" xfId="1918"/>
    <cellStyle name="千位分隔 7" xfId="1919"/>
    <cellStyle name="千位分隔 7 2" xfId="1920"/>
    <cellStyle name="千位分隔 8" xfId="1921"/>
    <cellStyle name="千位分隔 9" xfId="1922"/>
    <cellStyle name="千位分隔[0] 2" xfId="1923"/>
    <cellStyle name="千位分隔[0] 2 2" xfId="1924"/>
    <cellStyle name="千位分隔[0] 2 2 2" xfId="1925"/>
    <cellStyle name="千位分隔[0] 2 2 2 2" xfId="1926"/>
    <cellStyle name="千位分隔[0] 2 2 2 2 2" xfId="1927"/>
    <cellStyle name="千位分隔[0] 2 2 2 3" xfId="1928"/>
    <cellStyle name="千位分隔[0] 2 2 2 3 2" xfId="1929"/>
    <cellStyle name="千位分隔[0] 2 2 2 4" xfId="1930"/>
    <cellStyle name="千位分隔[0] 2 3" xfId="1931"/>
    <cellStyle name="千位分隔[0] 2_Book1" xfId="1932"/>
    <cellStyle name="千位分隔[0] 3" xfId="1933"/>
    <cellStyle name="千位分隔[0] 3 2" xfId="1934"/>
    <cellStyle name="千位分隔[0] 3 3" xfId="1935"/>
    <cellStyle name="千位分季_新建 Microsoft Excel 工作表" xfId="1936"/>
    <cellStyle name="钎霖_!!!GO" xfId="1937"/>
    <cellStyle name="强调 1" xfId="1938"/>
    <cellStyle name="强调 2" xfId="1939"/>
    <cellStyle name="强调 3" xfId="1940"/>
    <cellStyle name="强调文字颜色 1 2" xfId="1941"/>
    <cellStyle name="强调文字颜色 1 2 2" xfId="1942"/>
    <cellStyle name="强调文字颜色 1 2 3" xfId="1943"/>
    <cellStyle name="强调文字颜色 1 2 4" xfId="1944"/>
    <cellStyle name="强调文字颜色 1 3" xfId="1945"/>
    <cellStyle name="强调文字颜色 1 3 2" xfId="1946"/>
    <cellStyle name="强调文字颜色 1 4" xfId="1947"/>
    <cellStyle name="强调文字颜色 2 2" xfId="1948"/>
    <cellStyle name="强调文字颜色 2 2 2" xfId="1949"/>
    <cellStyle name="强调文字颜色 2 2 3" xfId="1950"/>
    <cellStyle name="强调文字颜色 2 2 4" xfId="1951"/>
    <cellStyle name="强调文字颜色 2 3" xfId="1952"/>
    <cellStyle name="强调文字颜色 2 3 2" xfId="1953"/>
    <cellStyle name="强调文字颜色 3 2" xfId="1954"/>
    <cellStyle name="强调文字颜色 3 2 2" xfId="1955"/>
    <cellStyle name="强调文字颜色 3 2 3" xfId="1956"/>
    <cellStyle name="强调文字颜色 3 2 4" xfId="1957"/>
    <cellStyle name="强调文字颜色 3 3" xfId="1958"/>
    <cellStyle name="强调文字颜色 3 3 2" xfId="1959"/>
    <cellStyle name="强调文字颜色 4 2" xfId="1960"/>
    <cellStyle name="强调文字颜色 4 2 2" xfId="1961"/>
    <cellStyle name="强调文字颜色 4 2 3" xfId="1962"/>
    <cellStyle name="强调文字颜色 4 2 4" xfId="1963"/>
    <cellStyle name="强调文字颜色 4 3" xfId="1964"/>
    <cellStyle name="强调文字颜色 4 3 2" xfId="1965"/>
    <cellStyle name="强调文字颜色 4 4" xfId="1966"/>
    <cellStyle name="强调文字颜色 5 2" xfId="1967"/>
    <cellStyle name="强调文字颜色 5 2 2" xfId="1968"/>
    <cellStyle name="强调文字颜色 5 2 3" xfId="1969"/>
    <cellStyle name="强调文字颜色 5 2 4" xfId="1970"/>
    <cellStyle name="强调文字颜色 5 3" xfId="1971"/>
    <cellStyle name="强调文字颜色 5 3 2" xfId="1972"/>
    <cellStyle name="强调文字颜色 6 2" xfId="1973"/>
    <cellStyle name="强调文字颜色 6 2 2" xfId="1974"/>
    <cellStyle name="强调文字颜色 6 2 3" xfId="1975"/>
    <cellStyle name="强调文字颜色 6 2 4" xfId="1976"/>
    <cellStyle name="强调文字颜色 6 3" xfId="1977"/>
    <cellStyle name="强调文字颜色 6 3 2" xfId="1978"/>
    <cellStyle name="日期" xfId="1979"/>
    <cellStyle name="商品名称" xfId="1980"/>
    <cellStyle name="适中 2" xfId="1981"/>
    <cellStyle name="适中 2 2" xfId="1982"/>
    <cellStyle name="适中 2 3" xfId="1983"/>
    <cellStyle name="适中 2 4" xfId="1984"/>
    <cellStyle name="适中 3" xfId="1985"/>
    <cellStyle name="适中 3 2" xfId="1986"/>
    <cellStyle name="适中 4" xfId="1987"/>
    <cellStyle name="输出 2" xfId="1988"/>
    <cellStyle name="输出 2 2" xfId="1989"/>
    <cellStyle name="输出 2 3" xfId="1990"/>
    <cellStyle name="输出 2 4" xfId="1991"/>
    <cellStyle name="输出 2_1.3日 2017年预算草案 - 副本" xfId="1992"/>
    <cellStyle name="输出 3" xfId="1993"/>
    <cellStyle name="输出 3 2" xfId="1994"/>
    <cellStyle name="输出 3_1.3日 2017年预算草案 - 副本" xfId="1995"/>
    <cellStyle name="输出 4" xfId="1996"/>
    <cellStyle name="输出 5" xfId="1997"/>
    <cellStyle name="输出 6" xfId="1998"/>
    <cellStyle name="输出 7" xfId="1999"/>
    <cellStyle name="输出 8" xfId="2000"/>
    <cellStyle name="输入 2" xfId="2001"/>
    <cellStyle name="输入 2 2" xfId="2002"/>
    <cellStyle name="输入 2 3" xfId="2003"/>
    <cellStyle name="输入 2 4" xfId="2004"/>
    <cellStyle name="输入 2_1.3日 2017年预算草案 - 副本" xfId="2005"/>
    <cellStyle name="输入 3" xfId="2006"/>
    <cellStyle name="输入 3 2" xfId="2007"/>
    <cellStyle name="输入 3_1.3日 2017年预算草案 - 副本" xfId="2008"/>
    <cellStyle name="输入 4" xfId="2009"/>
    <cellStyle name="输入 5" xfId="2010"/>
    <cellStyle name="输入 6" xfId="2011"/>
    <cellStyle name="输入 7" xfId="2012"/>
    <cellStyle name="数量" xfId="2013"/>
    <cellStyle name="数字" xfId="2014"/>
    <cellStyle name="未定义" xfId="2015"/>
    <cellStyle name="未定义 2" xfId="2016"/>
    <cellStyle name="小数" xfId="2017"/>
    <cellStyle name="样式 1" xfId="2018"/>
    <cellStyle name="样式 1 2" xfId="2019"/>
    <cellStyle name="样式 1 3" xfId="2020"/>
    <cellStyle name="样式 1_20170103省级2017年预算情况表" xfId="2021"/>
    <cellStyle name="一般_0301-200212-HKD" xfId="2022"/>
    <cellStyle name="已瀏覽過的超連結" xfId="2023"/>
    <cellStyle name="믅됞 [0.00]_PRODUCT DETAIL Q1" xfId="2024"/>
    <cellStyle name="믅됞_PRODUCT DETAIL Q1" xfId="2025"/>
    <cellStyle name="백분율_HOBONG" xfId="2026"/>
    <cellStyle name="昗弨_iACPU Summary" xfId="2027"/>
    <cellStyle name="着色 1" xfId="2028"/>
    <cellStyle name="着色 2" xfId="2029"/>
    <cellStyle name="着色 3" xfId="2030"/>
    <cellStyle name="着色 4" xfId="2031"/>
    <cellStyle name="着色 5" xfId="2032"/>
    <cellStyle name="着色 6" xfId="2033"/>
    <cellStyle name="寘嬫愗傝 [0.00]_Region Orders (2)" xfId="2034"/>
    <cellStyle name="寘嬫愗傝_Region Orders (2)" xfId="2035"/>
    <cellStyle name="注释 2" xfId="2036"/>
    <cellStyle name="注释 2 2" xfId="2037"/>
    <cellStyle name="注释 2 3" xfId="2038"/>
    <cellStyle name="注释 2 4" xfId="2039"/>
    <cellStyle name="注释 2 5" xfId="2040"/>
    <cellStyle name="注释 2 6" xfId="2041"/>
    <cellStyle name="注释 2_1.3日 2017年预算草案 - 副本" xfId="2042"/>
    <cellStyle name="注释 3" xfId="2043"/>
    <cellStyle name="注释 3 2" xfId="2044"/>
    <cellStyle name="注释 3_1.3日 2017年预算草案 - 副本" xfId="2045"/>
    <cellStyle name="注释 4" xfId="2046"/>
    <cellStyle name="注释 5" xfId="2047"/>
    <cellStyle name="注释 6" xfId="2048"/>
    <cellStyle name="注释 7" xfId="2049"/>
    <cellStyle name="资产" xfId="2050"/>
    <cellStyle name="뷭?_BOOKSHIP" xfId="2051"/>
    <cellStyle name="콤마 [0]_1202" xfId="2052"/>
    <cellStyle name="콤마_1202" xfId="2053"/>
    <cellStyle name="통화 [0]_1202" xfId="2054"/>
    <cellStyle name="통화_1202" xfId="2055"/>
    <cellStyle name="표준_(정보부문)월별인원계획" xfId="2056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各年度收费、罚没、专项收入.xls]Sheet3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tabSelected="1" workbookViewId="0">
      <selection activeCell="B10" sqref="B10"/>
    </sheetView>
  </sheetViews>
  <sheetFormatPr defaultColWidth="9" defaultRowHeight="13.5" outlineLevelCol="1"/>
  <cols>
    <col min="2" max="2" width="72.25" customWidth="1"/>
  </cols>
  <sheetData>
    <row r="1" ht="33" customHeight="1" spans="2:2">
      <c r="B1" s="220" t="s">
        <v>0</v>
      </c>
    </row>
    <row r="2" s="3" customFormat="1" ht="33" customHeight="1" spans="1:2">
      <c r="A2" s="221" t="s">
        <v>1</v>
      </c>
      <c r="B2" s="221" t="s">
        <v>2</v>
      </c>
    </row>
    <row r="3" s="3" customFormat="1" ht="33" customHeight="1" spans="1:2">
      <c r="A3" s="222">
        <v>1</v>
      </c>
      <c r="B3" s="223" t="s">
        <v>3</v>
      </c>
    </row>
    <row r="4" s="3" customFormat="1" ht="33" customHeight="1" spans="1:2">
      <c r="A4" s="222">
        <v>2</v>
      </c>
      <c r="B4" s="223" t="s">
        <v>4</v>
      </c>
    </row>
    <row r="5" s="3" customFormat="1" ht="33" customHeight="1" spans="1:2">
      <c r="A5" s="222">
        <v>3</v>
      </c>
      <c r="B5" s="223" t="s">
        <v>5</v>
      </c>
    </row>
    <row r="6" s="3" customFormat="1" ht="33" customHeight="1" spans="1:2">
      <c r="A6" s="222">
        <v>4</v>
      </c>
      <c r="B6" s="223" t="s">
        <v>6</v>
      </c>
    </row>
    <row r="7" s="3" customFormat="1" ht="33" customHeight="1" spans="1:2">
      <c r="A7" s="222">
        <v>5</v>
      </c>
      <c r="B7" s="223" t="s">
        <v>7</v>
      </c>
    </row>
    <row r="8" s="3" customFormat="1" ht="33" customHeight="1" spans="1:2">
      <c r="A8" s="222">
        <v>6</v>
      </c>
      <c r="B8" s="223" t="s">
        <v>8</v>
      </c>
    </row>
    <row r="9" s="3" customFormat="1" ht="33" customHeight="1" spans="1:2">
      <c r="A9" s="222">
        <v>7</v>
      </c>
      <c r="B9" s="223" t="s">
        <v>9</v>
      </c>
    </row>
    <row r="10" s="3" customFormat="1" ht="33" customHeight="1" spans="1:2">
      <c r="A10" s="222">
        <v>8</v>
      </c>
      <c r="B10" s="223" t="s">
        <v>10</v>
      </c>
    </row>
    <row r="11" s="3" customFormat="1" ht="33" customHeight="1" spans="1:2">
      <c r="A11" s="222">
        <v>9</v>
      </c>
      <c r="B11" s="223" t="s">
        <v>11</v>
      </c>
    </row>
    <row r="12" s="3" customFormat="1" ht="33" customHeight="1" spans="1:2">
      <c r="A12" s="222">
        <v>10</v>
      </c>
      <c r="B12" s="223" t="s">
        <v>12</v>
      </c>
    </row>
    <row r="13" s="3" customFormat="1" ht="33" customHeight="1" spans="1:2">
      <c r="A13" s="222">
        <v>11</v>
      </c>
      <c r="B13" s="223" t="s">
        <v>13</v>
      </c>
    </row>
    <row r="14" s="3" customFormat="1" ht="33" customHeight="1" spans="1:2">
      <c r="A14" s="222">
        <v>12</v>
      </c>
      <c r="B14" s="223" t="s">
        <v>14</v>
      </c>
    </row>
    <row r="15" s="3" customFormat="1" ht="33" customHeight="1" spans="1:2">
      <c r="A15" s="222">
        <v>13</v>
      </c>
      <c r="B15" s="223" t="s">
        <v>15</v>
      </c>
    </row>
    <row r="16" s="3" customFormat="1" ht="33" customHeight="1" spans="1:2">
      <c r="A16" s="222">
        <v>14</v>
      </c>
      <c r="B16" s="223" t="s">
        <v>16</v>
      </c>
    </row>
    <row r="17" s="3" customFormat="1" ht="33" customHeight="1" spans="1:2">
      <c r="A17" s="222">
        <v>15</v>
      </c>
      <c r="B17" s="223" t="s">
        <v>17</v>
      </c>
    </row>
    <row r="18" s="3" customFormat="1" ht="33" customHeight="1" spans="1:2">
      <c r="A18" s="222">
        <v>16</v>
      </c>
      <c r="B18" s="223" t="s">
        <v>18</v>
      </c>
    </row>
    <row r="19" s="3" customFormat="1" ht="33" customHeight="1" spans="1:2">
      <c r="A19" s="222">
        <v>17</v>
      </c>
      <c r="B19" s="223" t="s">
        <v>19</v>
      </c>
    </row>
    <row r="20" s="3" customFormat="1" ht="33" customHeight="1" spans="1:2">
      <c r="A20" s="222">
        <v>18</v>
      </c>
      <c r="B20" s="223" t="s">
        <v>20</v>
      </c>
    </row>
    <row r="21" s="3" customFormat="1" ht="33" customHeight="1" spans="1:2">
      <c r="A21" s="222">
        <v>19</v>
      </c>
      <c r="B21" s="223" t="s">
        <v>21</v>
      </c>
    </row>
  </sheetData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showZeros="0" workbookViewId="0">
      <selection activeCell="B16" sqref="B16"/>
    </sheetView>
  </sheetViews>
  <sheetFormatPr defaultColWidth="9" defaultRowHeight="22.5" customHeight="1" outlineLevelCol="2"/>
  <cols>
    <col min="1" max="1" width="8.5" style="93" customWidth="1"/>
    <col min="2" max="2" width="65.5" style="93" customWidth="1"/>
    <col min="3" max="3" width="19.3833333333333" style="93" customWidth="1"/>
    <col min="4" max="16384" width="9" style="93"/>
  </cols>
  <sheetData>
    <row r="1" ht="72" customHeight="1" spans="1:3">
      <c r="A1" s="94" t="s">
        <v>2618</v>
      </c>
      <c r="B1" s="95"/>
      <c r="C1" s="95"/>
    </row>
    <row r="2" customHeight="1" spans="1:3">
      <c r="A2" s="41"/>
      <c r="B2" s="96"/>
      <c r="C2" s="3" t="s">
        <v>23</v>
      </c>
    </row>
    <row r="3" customHeight="1" spans="1:3">
      <c r="A3" s="97" t="s">
        <v>2619</v>
      </c>
      <c r="B3" s="97" t="s">
        <v>2601</v>
      </c>
      <c r="C3" s="98" t="s">
        <v>65</v>
      </c>
    </row>
    <row r="4" customHeight="1" spans="1:3">
      <c r="A4" s="97"/>
      <c r="B4" s="97"/>
      <c r="C4" s="99"/>
    </row>
    <row r="5" customHeight="1" spans="1:3">
      <c r="A5" s="100" t="s">
        <v>2620</v>
      </c>
      <c r="B5" s="101" t="s">
        <v>2621</v>
      </c>
      <c r="C5" s="102">
        <f>SUM(C6:C11)</f>
        <v>11853</v>
      </c>
    </row>
    <row r="6" customHeight="1" spans="1:3">
      <c r="A6" s="225" t="s">
        <v>2622</v>
      </c>
      <c r="B6" s="103" t="s">
        <v>2623</v>
      </c>
      <c r="C6" s="104">
        <v>685</v>
      </c>
    </row>
    <row r="7" customHeight="1" spans="1:3">
      <c r="A7" s="225" t="s">
        <v>2624</v>
      </c>
      <c r="B7" s="103" t="s">
        <v>2625</v>
      </c>
      <c r="C7" s="104">
        <v>1693</v>
      </c>
    </row>
    <row r="8" customHeight="1" spans="1:3">
      <c r="A8" s="225" t="s">
        <v>2626</v>
      </c>
      <c r="B8" s="103" t="s">
        <v>2627</v>
      </c>
      <c r="C8" s="104">
        <v>2505</v>
      </c>
    </row>
    <row r="9" customHeight="1" spans="1:3">
      <c r="A9" s="225" t="s">
        <v>2628</v>
      </c>
      <c r="B9" s="103" t="s">
        <v>2629</v>
      </c>
      <c r="C9" s="104">
        <v>10</v>
      </c>
    </row>
    <row r="10" customHeight="1" spans="1:3">
      <c r="A10" s="225" t="s">
        <v>2630</v>
      </c>
      <c r="B10" s="103" t="s">
        <v>2631</v>
      </c>
      <c r="C10" s="104">
        <v>6960</v>
      </c>
    </row>
    <row r="11" customHeight="1" spans="1:3">
      <c r="A11" s="225" t="s">
        <v>2632</v>
      </c>
      <c r="B11" s="103" t="s">
        <v>2633</v>
      </c>
      <c r="C11" s="104"/>
    </row>
    <row r="12" customHeight="1" spans="1:3">
      <c r="A12" s="100" t="s">
        <v>2634</v>
      </c>
      <c r="B12" s="105" t="s">
        <v>2635</v>
      </c>
      <c r="C12" s="102">
        <f>SUM(C13:C50)</f>
        <v>337351</v>
      </c>
    </row>
    <row r="13" customHeight="1" spans="1:3">
      <c r="A13" s="100" t="s">
        <v>2636</v>
      </c>
      <c r="B13" s="103" t="s">
        <v>2637</v>
      </c>
      <c r="C13" s="104"/>
    </row>
    <row r="14" customHeight="1" spans="1:3">
      <c r="A14" s="100" t="s">
        <v>2638</v>
      </c>
      <c r="B14" s="106" t="s">
        <v>2639</v>
      </c>
      <c r="C14" s="104">
        <v>99739</v>
      </c>
    </row>
    <row r="15" customHeight="1" spans="1:3">
      <c r="A15" s="100" t="s">
        <v>2640</v>
      </c>
      <c r="B15" s="107" t="s">
        <v>2641</v>
      </c>
      <c r="C15" s="104">
        <v>38902</v>
      </c>
    </row>
    <row r="16" customHeight="1" spans="1:3">
      <c r="A16" s="100" t="s">
        <v>2642</v>
      </c>
      <c r="B16" s="107" t="s">
        <v>2643</v>
      </c>
      <c r="C16" s="104">
        <v>404</v>
      </c>
    </row>
    <row r="17" customHeight="1" spans="1:3">
      <c r="A17" s="100" t="s">
        <v>2644</v>
      </c>
      <c r="B17" s="107" t="s">
        <v>2645</v>
      </c>
      <c r="C17" s="104"/>
    </row>
    <row r="18" customHeight="1" spans="1:3">
      <c r="A18" s="100" t="s">
        <v>2646</v>
      </c>
      <c r="B18" s="107" t="s">
        <v>2647</v>
      </c>
      <c r="C18" s="104"/>
    </row>
    <row r="19" customHeight="1" spans="1:3">
      <c r="A19" s="100" t="s">
        <v>2648</v>
      </c>
      <c r="B19" s="107" t="s">
        <v>2649</v>
      </c>
      <c r="C19" s="104">
        <v>12314</v>
      </c>
    </row>
    <row r="20" customHeight="1" spans="1:3">
      <c r="A20" s="100" t="s">
        <v>2650</v>
      </c>
      <c r="B20" s="107" t="s">
        <v>2651</v>
      </c>
      <c r="C20" s="104"/>
    </row>
    <row r="21" customHeight="1" spans="1:3">
      <c r="A21" s="100" t="s">
        <v>2652</v>
      </c>
      <c r="B21" s="107" t="s">
        <v>2653</v>
      </c>
      <c r="C21" s="104">
        <v>44820</v>
      </c>
    </row>
    <row r="22" customHeight="1" spans="1:3">
      <c r="A22" s="100" t="s">
        <v>2654</v>
      </c>
      <c r="B22" s="107" t="s">
        <v>2655</v>
      </c>
      <c r="C22" s="104">
        <v>2500</v>
      </c>
    </row>
    <row r="23" customHeight="1" spans="1:3">
      <c r="A23" s="100" t="s">
        <v>2656</v>
      </c>
      <c r="B23" s="107" t="s">
        <v>2657</v>
      </c>
      <c r="C23" s="104"/>
    </row>
    <row r="24" customHeight="1" spans="1:3">
      <c r="A24" s="100" t="s">
        <v>2658</v>
      </c>
      <c r="B24" s="107" t="s">
        <v>2659</v>
      </c>
      <c r="C24" s="104"/>
    </row>
    <row r="25" customHeight="1" spans="1:3">
      <c r="A25" s="100" t="s">
        <v>2660</v>
      </c>
      <c r="B25" s="108" t="s">
        <v>2661</v>
      </c>
      <c r="C25" s="104">
        <v>6034</v>
      </c>
    </row>
    <row r="26" customHeight="1" spans="1:3">
      <c r="A26" s="100" t="s">
        <v>2662</v>
      </c>
      <c r="B26" s="109" t="s">
        <v>2663</v>
      </c>
      <c r="C26" s="110"/>
    </row>
    <row r="27" customHeight="1" spans="1:3">
      <c r="A27" s="100" t="s">
        <v>2664</v>
      </c>
      <c r="B27" s="109" t="s">
        <v>2665</v>
      </c>
      <c r="C27" s="110"/>
    </row>
    <row r="28" customHeight="1" spans="1:3">
      <c r="A28" s="100" t="s">
        <v>2666</v>
      </c>
      <c r="B28" s="109" t="s">
        <v>2667</v>
      </c>
      <c r="C28" s="110"/>
    </row>
    <row r="29" customHeight="1" spans="1:3">
      <c r="A29" s="100" t="s">
        <v>2668</v>
      </c>
      <c r="B29" s="109" t="s">
        <v>2669</v>
      </c>
      <c r="C29" s="110">
        <v>2048</v>
      </c>
    </row>
    <row r="30" customHeight="1" spans="1:3">
      <c r="A30" s="100" t="s">
        <v>2670</v>
      </c>
      <c r="B30" s="109" t="s">
        <v>2671</v>
      </c>
      <c r="C30" s="110">
        <v>32432</v>
      </c>
    </row>
    <row r="31" customHeight="1" spans="1:3">
      <c r="A31" s="100" t="s">
        <v>2672</v>
      </c>
      <c r="B31" s="109" t="s">
        <v>2673</v>
      </c>
      <c r="C31" s="110"/>
    </row>
    <row r="32" customHeight="1" spans="1:3">
      <c r="A32" s="100" t="s">
        <v>2674</v>
      </c>
      <c r="B32" s="109" t="s">
        <v>2675</v>
      </c>
      <c r="C32" s="110">
        <v>1023</v>
      </c>
    </row>
    <row r="33" customHeight="1" spans="1:3">
      <c r="A33" s="100" t="s">
        <v>2676</v>
      </c>
      <c r="B33" s="109" t="s">
        <v>2677</v>
      </c>
      <c r="C33" s="110">
        <v>29902</v>
      </c>
    </row>
    <row r="34" customHeight="1" spans="1:3">
      <c r="A34" s="100" t="s">
        <v>2678</v>
      </c>
      <c r="B34" s="109" t="s">
        <v>2679</v>
      </c>
      <c r="C34" s="110">
        <v>10896</v>
      </c>
    </row>
    <row r="35" customHeight="1" spans="1:3">
      <c r="A35" s="100" t="s">
        <v>2680</v>
      </c>
      <c r="B35" s="109" t="s">
        <v>2681</v>
      </c>
      <c r="C35" s="110"/>
    </row>
    <row r="36" customHeight="1" spans="1:3">
      <c r="A36" s="100" t="s">
        <v>2682</v>
      </c>
      <c r="B36" s="109" t="s">
        <v>2683</v>
      </c>
      <c r="C36" s="110"/>
    </row>
    <row r="37" customHeight="1" spans="1:3">
      <c r="A37" s="100" t="s">
        <v>2684</v>
      </c>
      <c r="B37" s="109" t="s">
        <v>2685</v>
      </c>
      <c r="C37" s="110">
        <v>52674</v>
      </c>
    </row>
    <row r="38" customHeight="1" spans="1:3">
      <c r="A38" s="100" t="s">
        <v>2686</v>
      </c>
      <c r="B38" s="109" t="s">
        <v>2687</v>
      </c>
      <c r="C38" s="110">
        <v>76</v>
      </c>
    </row>
    <row r="39" customHeight="1" spans="1:3">
      <c r="A39" s="100" t="s">
        <v>2688</v>
      </c>
      <c r="B39" s="109" t="s">
        <v>2689</v>
      </c>
      <c r="C39" s="110"/>
    </row>
    <row r="40" customHeight="1" spans="1:3">
      <c r="A40" s="100" t="s">
        <v>2690</v>
      </c>
      <c r="B40" s="109" t="s">
        <v>2691</v>
      </c>
      <c r="C40" s="110"/>
    </row>
    <row r="41" customHeight="1" spans="1:3">
      <c r="A41" s="100" t="s">
        <v>2692</v>
      </c>
      <c r="B41" s="109" t="s">
        <v>2693</v>
      </c>
      <c r="C41" s="110"/>
    </row>
    <row r="42" customHeight="1" spans="1:3">
      <c r="A42" s="100" t="s">
        <v>2694</v>
      </c>
      <c r="B42" s="109" t="s">
        <v>2695</v>
      </c>
      <c r="C42" s="110"/>
    </row>
    <row r="43" customHeight="1" spans="1:3">
      <c r="A43" s="100" t="s">
        <v>2696</v>
      </c>
      <c r="B43" s="109" t="s">
        <v>2697</v>
      </c>
      <c r="C43" s="110"/>
    </row>
    <row r="44" customHeight="1" spans="1:3">
      <c r="A44" s="100" t="s">
        <v>2698</v>
      </c>
      <c r="B44" s="109" t="s">
        <v>2699</v>
      </c>
      <c r="C44" s="110"/>
    </row>
    <row r="45" customHeight="1" spans="1:3">
      <c r="A45" s="100" t="s">
        <v>2700</v>
      </c>
      <c r="B45" s="109" t="s">
        <v>2701</v>
      </c>
      <c r="C45" s="110"/>
    </row>
    <row r="46" customHeight="1" spans="1:3">
      <c r="A46" s="100" t="s">
        <v>2702</v>
      </c>
      <c r="B46" s="109" t="s">
        <v>2703</v>
      </c>
      <c r="C46" s="110"/>
    </row>
    <row r="47" customHeight="1" spans="1:3">
      <c r="A47" s="100" t="s">
        <v>2704</v>
      </c>
      <c r="B47" s="107" t="s">
        <v>2705</v>
      </c>
      <c r="C47" s="104">
        <v>3587</v>
      </c>
    </row>
    <row r="48" customHeight="1" spans="1:3">
      <c r="A48" s="225" t="s">
        <v>2706</v>
      </c>
      <c r="B48" s="107" t="s">
        <v>2707</v>
      </c>
      <c r="C48" s="104"/>
    </row>
    <row r="49" customHeight="1" spans="1:3">
      <c r="A49" s="225" t="s">
        <v>2708</v>
      </c>
      <c r="B49" s="107" t="s">
        <v>2709</v>
      </c>
      <c r="C49" s="104"/>
    </row>
    <row r="50" customHeight="1" spans="1:3">
      <c r="A50" s="225" t="s">
        <v>2710</v>
      </c>
      <c r="B50" s="107" t="s">
        <v>2711</v>
      </c>
      <c r="C50" s="104"/>
    </row>
    <row r="51" customHeight="1" spans="1:3">
      <c r="A51" s="100" t="s">
        <v>2712</v>
      </c>
      <c r="B51" s="111" t="s">
        <v>2713</v>
      </c>
      <c r="C51" s="102">
        <f>SUM(C52:C72)</f>
        <v>3277</v>
      </c>
    </row>
    <row r="52" customHeight="1" spans="1:3">
      <c r="A52" s="100" t="s">
        <v>2714</v>
      </c>
      <c r="B52" s="107" t="s">
        <v>2715</v>
      </c>
      <c r="C52" s="104">
        <v>1</v>
      </c>
    </row>
    <row r="53" customHeight="1" spans="1:3">
      <c r="A53" s="100" t="s">
        <v>2716</v>
      </c>
      <c r="B53" s="107" t="s">
        <v>2717</v>
      </c>
      <c r="C53" s="104"/>
    </row>
    <row r="54" customHeight="1" spans="1:3">
      <c r="A54" s="100" t="s">
        <v>2718</v>
      </c>
      <c r="B54" s="107" t="s">
        <v>2719</v>
      </c>
      <c r="C54" s="104"/>
    </row>
    <row r="55" customHeight="1" spans="1:3">
      <c r="A55" s="100" t="s">
        <v>2720</v>
      </c>
      <c r="B55" s="107" t="s">
        <v>2721</v>
      </c>
      <c r="C55" s="104"/>
    </row>
    <row r="56" customHeight="1" spans="1:3">
      <c r="A56" s="100" t="s">
        <v>2722</v>
      </c>
      <c r="B56" s="107" t="s">
        <v>2723</v>
      </c>
      <c r="C56" s="104"/>
    </row>
    <row r="57" customHeight="1" spans="1:3">
      <c r="A57" s="100" t="s">
        <v>2724</v>
      </c>
      <c r="B57" s="107" t="s">
        <v>2725</v>
      </c>
      <c r="C57" s="104"/>
    </row>
    <row r="58" customHeight="1" spans="1:3">
      <c r="A58" s="100" t="s">
        <v>2726</v>
      </c>
      <c r="B58" s="107" t="s">
        <v>2727</v>
      </c>
      <c r="C58" s="104"/>
    </row>
    <row r="59" customHeight="1" spans="1:3">
      <c r="A59" s="100" t="s">
        <v>2728</v>
      </c>
      <c r="B59" s="107" t="s">
        <v>2729</v>
      </c>
      <c r="C59" s="104"/>
    </row>
    <row r="60" customHeight="1" spans="1:3">
      <c r="A60" s="100" t="s">
        <v>2730</v>
      </c>
      <c r="B60" s="107" t="s">
        <v>2731</v>
      </c>
      <c r="C60" s="104">
        <v>318</v>
      </c>
    </row>
    <row r="61" customHeight="1" spans="1:3">
      <c r="A61" s="100" t="s">
        <v>2732</v>
      </c>
      <c r="B61" s="107" t="s">
        <v>2733</v>
      </c>
      <c r="C61" s="104"/>
    </row>
    <row r="62" customHeight="1" spans="1:3">
      <c r="A62" s="100" t="s">
        <v>2734</v>
      </c>
      <c r="B62" s="107" t="s">
        <v>2735</v>
      </c>
      <c r="C62" s="104"/>
    </row>
    <row r="63" customHeight="1" spans="1:3">
      <c r="A63" s="100" t="s">
        <v>2736</v>
      </c>
      <c r="B63" s="107" t="s">
        <v>2737</v>
      </c>
      <c r="C63" s="104">
        <v>2869</v>
      </c>
    </row>
    <row r="64" customHeight="1" spans="1:3">
      <c r="A64" s="100" t="s">
        <v>2738</v>
      </c>
      <c r="B64" s="107" t="s">
        <v>2739</v>
      </c>
      <c r="C64" s="104"/>
    </row>
    <row r="65" customHeight="1" spans="1:3">
      <c r="A65" s="100" t="s">
        <v>2740</v>
      </c>
      <c r="B65" s="107" t="s">
        <v>2741</v>
      </c>
      <c r="C65" s="104"/>
    </row>
    <row r="66" customHeight="1" spans="1:3">
      <c r="A66" s="100" t="s">
        <v>2742</v>
      </c>
      <c r="B66" s="107" t="s">
        <v>2743</v>
      </c>
      <c r="C66" s="104"/>
    </row>
    <row r="67" customHeight="1" spans="1:3">
      <c r="A67" s="100" t="s">
        <v>2744</v>
      </c>
      <c r="B67" s="107" t="s">
        <v>2745</v>
      </c>
      <c r="C67" s="104"/>
    </row>
    <row r="68" customHeight="1" spans="1:3">
      <c r="A68" s="100" t="s">
        <v>2746</v>
      </c>
      <c r="B68" s="107" t="s">
        <v>2747</v>
      </c>
      <c r="C68" s="104"/>
    </row>
    <row r="69" customHeight="1" spans="1:3">
      <c r="A69" s="100" t="s">
        <v>2748</v>
      </c>
      <c r="B69" s="107" t="s">
        <v>2749</v>
      </c>
      <c r="C69" s="104"/>
    </row>
    <row r="70" customHeight="1" spans="1:3">
      <c r="A70" s="100" t="s">
        <v>2750</v>
      </c>
      <c r="B70" s="107" t="s">
        <v>2751</v>
      </c>
      <c r="C70" s="104"/>
    </row>
    <row r="71" customHeight="1" spans="1:3">
      <c r="A71" s="100" t="s">
        <v>2752</v>
      </c>
      <c r="B71" s="107" t="s">
        <v>2753</v>
      </c>
      <c r="C71" s="104">
        <v>89</v>
      </c>
    </row>
    <row r="72" customHeight="1" spans="1:3">
      <c r="A72" s="100" t="s">
        <v>2754</v>
      </c>
      <c r="B72" s="100" t="s">
        <v>2755</v>
      </c>
      <c r="C72" s="104"/>
    </row>
  </sheetData>
  <mergeCells count="4">
    <mergeCell ref="A1:C1"/>
    <mergeCell ref="A3:A4"/>
    <mergeCell ref="B3:B4"/>
    <mergeCell ref="C3:C4"/>
  </mergeCells>
  <conditionalFormatting sqref="A3:A4">
    <cfRule type="duplicateValues" dxfId="1" priority="1"/>
  </conditionalFormatting>
  <conditionalFormatting sqref="A5:A72">
    <cfRule type="duplicateValues" dxfId="1" priority="2"/>
  </conditionalFormatting>
  <printOptions horizontalCentered="1"/>
  <pageMargins left="0.54" right="0.16" top="0.17" bottom="0.590551181102362" header="0.31496062992126" footer="0.31496062992126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K8" sqref="K8"/>
    </sheetView>
  </sheetViews>
  <sheetFormatPr defaultColWidth="9" defaultRowHeight="13.5" outlineLevelCol="4"/>
  <cols>
    <col min="1" max="1" width="11.6333333333333" customWidth="1"/>
    <col min="2" max="2" width="10.5" customWidth="1"/>
    <col min="3" max="3" width="18.25" customWidth="1"/>
    <col min="4" max="4" width="19.75" customWidth="1"/>
    <col min="5" max="5" width="21.5" customWidth="1"/>
  </cols>
  <sheetData>
    <row r="1" ht="22.5" spans="1:5">
      <c r="A1" s="82" t="s">
        <v>12</v>
      </c>
      <c r="B1" s="83"/>
      <c r="C1" s="83"/>
      <c r="D1" s="83"/>
      <c r="E1" s="83"/>
    </row>
    <row r="2" ht="14.25" spans="1:5">
      <c r="A2" s="84"/>
      <c r="B2" s="84"/>
      <c r="C2" s="84"/>
      <c r="D2" s="84"/>
      <c r="E2" s="85" t="s">
        <v>23</v>
      </c>
    </row>
    <row r="3" ht="19.5" customHeight="1" spans="1:5">
      <c r="A3" s="86" t="s">
        <v>30</v>
      </c>
      <c r="B3" s="87" t="s">
        <v>2756</v>
      </c>
      <c r="C3" s="87" t="s">
        <v>2757</v>
      </c>
      <c r="D3" s="87" t="s">
        <v>2758</v>
      </c>
      <c r="E3" s="86" t="s">
        <v>2605</v>
      </c>
    </row>
    <row r="4" ht="19.5" customHeight="1" spans="1:5">
      <c r="A4" s="86" t="s">
        <v>28</v>
      </c>
      <c r="B4" s="88">
        <f>SUM(B5:B29)</f>
        <v>43504</v>
      </c>
      <c r="C4" s="88">
        <f>SUM(C5:C29)</f>
        <v>13787</v>
      </c>
      <c r="D4" s="88">
        <v>0</v>
      </c>
      <c r="E4" s="88"/>
    </row>
    <row r="5" ht="19.5" customHeight="1" spans="1:5">
      <c r="A5" s="89" t="s">
        <v>2759</v>
      </c>
      <c r="B5" s="89">
        <v>771</v>
      </c>
      <c r="C5" s="90">
        <v>847</v>
      </c>
      <c r="D5" s="88"/>
      <c r="E5" s="88"/>
    </row>
    <row r="6" ht="19.5" customHeight="1" spans="1:5">
      <c r="A6" s="89" t="s">
        <v>2760</v>
      </c>
      <c r="B6" s="89">
        <v>656</v>
      </c>
      <c r="C6" s="91">
        <v>532</v>
      </c>
      <c r="D6" s="88"/>
      <c r="E6" s="88"/>
    </row>
    <row r="7" ht="19.5" customHeight="1" spans="1:5">
      <c r="A7" s="89" t="s">
        <v>2761</v>
      </c>
      <c r="B7" s="89">
        <v>6691</v>
      </c>
      <c r="C7" s="91">
        <v>-608</v>
      </c>
      <c r="D7" s="88"/>
      <c r="E7" s="88"/>
    </row>
    <row r="8" ht="19.5" customHeight="1" spans="1:5">
      <c r="A8" s="89" t="s">
        <v>2762</v>
      </c>
      <c r="B8" s="89">
        <v>3962</v>
      </c>
      <c r="C8" s="91">
        <v>-115</v>
      </c>
      <c r="D8" s="88"/>
      <c r="E8" s="88"/>
    </row>
    <row r="9" ht="19.5" customHeight="1" spans="1:5">
      <c r="A9" s="89" t="s">
        <v>2763</v>
      </c>
      <c r="B9" s="89">
        <v>5431</v>
      </c>
      <c r="C9" s="91">
        <v>-1333</v>
      </c>
      <c r="D9" s="88"/>
      <c r="E9" s="88"/>
    </row>
    <row r="10" ht="19.5" customHeight="1" spans="1:5">
      <c r="A10" s="89" t="s">
        <v>2764</v>
      </c>
      <c r="B10" s="89">
        <v>6930</v>
      </c>
      <c r="C10" s="91">
        <v>-7</v>
      </c>
      <c r="D10" s="88"/>
      <c r="E10" s="88"/>
    </row>
    <row r="11" ht="19.5" customHeight="1" spans="1:5">
      <c r="A11" s="89" t="s">
        <v>2765</v>
      </c>
      <c r="B11" s="89">
        <v>2482</v>
      </c>
      <c r="C11" s="90">
        <v>728</v>
      </c>
      <c r="D11" s="88"/>
      <c r="E11" s="88"/>
    </row>
    <row r="12" ht="19.5" customHeight="1" spans="1:5">
      <c r="A12" s="89" t="s">
        <v>2766</v>
      </c>
      <c r="B12" s="89">
        <v>860</v>
      </c>
      <c r="C12" s="90">
        <v>967</v>
      </c>
      <c r="D12" s="88"/>
      <c r="E12" s="88"/>
    </row>
    <row r="13" ht="19.5" customHeight="1" spans="1:5">
      <c r="A13" s="89" t="s">
        <v>2767</v>
      </c>
      <c r="B13" s="89">
        <v>466</v>
      </c>
      <c r="C13" s="90">
        <v>578</v>
      </c>
      <c r="D13" s="88"/>
      <c r="E13" s="88"/>
    </row>
    <row r="14" ht="19.5" customHeight="1" spans="1:5">
      <c r="A14" s="89" t="s">
        <v>2768</v>
      </c>
      <c r="B14" s="89">
        <v>829</v>
      </c>
      <c r="C14" s="90">
        <v>1134</v>
      </c>
      <c r="D14" s="88"/>
      <c r="E14" s="88"/>
    </row>
    <row r="15" ht="19.5" customHeight="1" spans="1:5">
      <c r="A15" s="89" t="s">
        <v>2769</v>
      </c>
      <c r="B15" s="89">
        <v>849</v>
      </c>
      <c r="C15" s="90">
        <v>712</v>
      </c>
      <c r="D15" s="88"/>
      <c r="E15" s="88"/>
    </row>
    <row r="16" ht="19.5" customHeight="1" spans="1:5">
      <c r="A16" s="89" t="s">
        <v>2770</v>
      </c>
      <c r="B16" s="89">
        <v>700</v>
      </c>
      <c r="C16" s="90">
        <v>927</v>
      </c>
      <c r="D16" s="88"/>
      <c r="E16" s="88"/>
    </row>
    <row r="17" ht="19.5" customHeight="1" spans="1:5">
      <c r="A17" s="89" t="s">
        <v>2771</v>
      </c>
      <c r="B17" s="89">
        <v>502</v>
      </c>
      <c r="C17" s="90">
        <v>837</v>
      </c>
      <c r="D17" s="88"/>
      <c r="E17" s="88"/>
    </row>
    <row r="18" ht="19.5" customHeight="1" spans="1:5">
      <c r="A18" s="89" t="s">
        <v>2772</v>
      </c>
      <c r="B18" s="89">
        <v>536</v>
      </c>
      <c r="C18" s="90">
        <v>819</v>
      </c>
      <c r="D18" s="88"/>
      <c r="E18" s="88"/>
    </row>
    <row r="19" ht="19.5" customHeight="1" spans="1:5">
      <c r="A19" s="89" t="s">
        <v>2773</v>
      </c>
      <c r="B19" s="89">
        <v>854</v>
      </c>
      <c r="C19" s="90">
        <v>795</v>
      </c>
      <c r="D19" s="88"/>
      <c r="E19" s="88"/>
    </row>
    <row r="20" ht="19.5" customHeight="1" spans="1:5">
      <c r="A20" s="89" t="s">
        <v>2774</v>
      </c>
      <c r="B20" s="89">
        <v>1060</v>
      </c>
      <c r="C20" s="90">
        <v>636</v>
      </c>
      <c r="D20" s="88"/>
      <c r="E20" s="88"/>
    </row>
    <row r="21" ht="19.5" customHeight="1" spans="1:5">
      <c r="A21" s="89" t="s">
        <v>2775</v>
      </c>
      <c r="B21" s="89">
        <v>1210</v>
      </c>
      <c r="C21" s="90">
        <v>837</v>
      </c>
      <c r="D21" s="88"/>
      <c r="E21" s="88"/>
    </row>
    <row r="22" ht="19.5" customHeight="1" spans="1:5">
      <c r="A22" s="89" t="s">
        <v>2776</v>
      </c>
      <c r="B22" s="89">
        <v>1350</v>
      </c>
      <c r="C22" s="90">
        <v>920</v>
      </c>
      <c r="D22" s="88"/>
      <c r="E22" s="88"/>
    </row>
    <row r="23" ht="19.5" customHeight="1" spans="1:5">
      <c r="A23" s="89" t="s">
        <v>2777</v>
      </c>
      <c r="B23" s="89">
        <v>850</v>
      </c>
      <c r="C23" s="90">
        <v>657</v>
      </c>
      <c r="D23" s="88"/>
      <c r="E23" s="88"/>
    </row>
    <row r="24" ht="19.5" customHeight="1" spans="1:5">
      <c r="A24" s="89" t="s">
        <v>2778</v>
      </c>
      <c r="B24" s="89">
        <v>925</v>
      </c>
      <c r="C24" s="90">
        <v>526</v>
      </c>
      <c r="D24" s="88"/>
      <c r="E24" s="88"/>
    </row>
    <row r="25" ht="19.5" customHeight="1" spans="1:5">
      <c r="A25" s="89" t="s">
        <v>2779</v>
      </c>
      <c r="B25" s="89">
        <v>1100</v>
      </c>
      <c r="C25" s="90">
        <v>867</v>
      </c>
      <c r="D25" s="88"/>
      <c r="E25" s="88"/>
    </row>
    <row r="26" ht="19.5" customHeight="1" spans="1:5">
      <c r="A26" s="89" t="s">
        <v>2780</v>
      </c>
      <c r="B26" s="89">
        <v>1720</v>
      </c>
      <c r="C26" s="90">
        <v>691</v>
      </c>
      <c r="D26" s="88"/>
      <c r="E26" s="88"/>
    </row>
    <row r="27" ht="19.5" customHeight="1" spans="1:5">
      <c r="A27" s="89" t="s">
        <v>2781</v>
      </c>
      <c r="B27" s="89">
        <v>1050</v>
      </c>
      <c r="C27" s="90">
        <v>605</v>
      </c>
      <c r="D27" s="88"/>
      <c r="E27" s="88"/>
    </row>
    <row r="28" ht="19.5" customHeight="1" spans="1:5">
      <c r="A28" s="89" t="s">
        <v>2782</v>
      </c>
      <c r="B28" s="89">
        <v>980</v>
      </c>
      <c r="C28" s="90">
        <v>670</v>
      </c>
      <c r="D28" s="88"/>
      <c r="E28" s="88"/>
    </row>
    <row r="29" ht="19.5" customHeight="1" spans="1:5">
      <c r="A29" s="89" t="s">
        <v>2783</v>
      </c>
      <c r="B29" s="89">
        <v>740</v>
      </c>
      <c r="C29" s="90">
        <v>565</v>
      </c>
      <c r="D29" s="88"/>
      <c r="E29" s="88"/>
    </row>
    <row r="30" ht="17.25" customHeight="1" spans="1:5">
      <c r="A30" s="92" t="s">
        <v>2784</v>
      </c>
      <c r="B30" s="92"/>
      <c r="C30" s="92"/>
      <c r="D30" s="92"/>
      <c r="E30" s="92"/>
    </row>
  </sheetData>
  <mergeCells count="2">
    <mergeCell ref="A1:E1"/>
    <mergeCell ref="A30:E30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6" sqref="B6"/>
    </sheetView>
  </sheetViews>
  <sheetFormatPr defaultColWidth="9" defaultRowHeight="13.5" outlineLevelCol="1"/>
  <cols>
    <col min="1" max="1" width="59" customWidth="1"/>
    <col min="2" max="2" width="46.375" customWidth="1"/>
  </cols>
  <sheetData>
    <row r="1" ht="46.5" customHeight="1" spans="1:2">
      <c r="A1" s="1" t="s">
        <v>13</v>
      </c>
      <c r="B1" s="1"/>
    </row>
    <row r="2" ht="27" customHeight="1" spans="1:2">
      <c r="A2" s="61"/>
      <c r="B2" s="79" t="s">
        <v>23</v>
      </c>
    </row>
    <row r="3" ht="27" customHeight="1" spans="1:2">
      <c r="A3" s="42" t="s">
        <v>2785</v>
      </c>
      <c r="B3" s="43"/>
    </row>
    <row r="4" ht="27" customHeight="1" spans="1:2">
      <c r="A4" s="69" t="s">
        <v>2786</v>
      </c>
      <c r="B4" s="70" t="s">
        <v>2787</v>
      </c>
    </row>
    <row r="5" ht="27" customHeight="1" spans="1:2">
      <c r="A5" s="71" t="s">
        <v>2788</v>
      </c>
      <c r="B5" s="72">
        <v>250000</v>
      </c>
    </row>
    <row r="6" ht="27" customHeight="1" spans="1:2">
      <c r="A6" s="73" t="s">
        <v>2789</v>
      </c>
      <c r="B6" s="74">
        <v>250000</v>
      </c>
    </row>
    <row r="7" ht="27" customHeight="1" spans="1:2">
      <c r="A7" s="80"/>
      <c r="B7" s="76"/>
    </row>
    <row r="8" ht="27" customHeight="1" spans="1:2">
      <c r="A8" s="80"/>
      <c r="B8" s="76"/>
    </row>
    <row r="9" ht="27" customHeight="1" spans="1:2">
      <c r="A9" s="80"/>
      <c r="B9" s="76"/>
    </row>
    <row r="10" ht="27" customHeight="1" spans="1:2">
      <c r="A10" s="80"/>
      <c r="B10" s="76"/>
    </row>
    <row r="11" ht="27" customHeight="1" spans="1:2">
      <c r="A11" s="81"/>
      <c r="B11" s="75"/>
    </row>
    <row r="12" ht="27" customHeight="1" spans="1:2">
      <c r="A12" s="71" t="s">
        <v>2790</v>
      </c>
      <c r="B12" s="72">
        <v>250000</v>
      </c>
    </row>
    <row r="13" ht="27" customHeight="1" spans="1:2">
      <c r="A13" s="71" t="s">
        <v>2791</v>
      </c>
      <c r="B13" s="75"/>
    </row>
    <row r="14" ht="27" customHeight="1" spans="1:2">
      <c r="A14" s="71" t="s">
        <v>2792</v>
      </c>
      <c r="B14" s="75"/>
    </row>
    <row r="15" ht="27" customHeight="1" spans="1:2">
      <c r="A15" s="80"/>
      <c r="B15" s="76"/>
    </row>
    <row r="16" ht="27" customHeight="1" spans="1:2">
      <c r="A16" s="77" t="s">
        <v>2793</v>
      </c>
      <c r="B16" s="78">
        <v>250000</v>
      </c>
    </row>
  </sheetData>
  <mergeCells count="2">
    <mergeCell ref="A1:B1"/>
    <mergeCell ref="A3:B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0" sqref="B10"/>
    </sheetView>
  </sheetViews>
  <sheetFormatPr defaultColWidth="9" defaultRowHeight="13.5" outlineLevelCol="1"/>
  <cols>
    <col min="1" max="1" width="60.1333333333333" customWidth="1"/>
    <col min="2" max="2" width="30.3833333333333" customWidth="1"/>
  </cols>
  <sheetData>
    <row r="1" ht="42.75" customHeight="1" spans="1:2">
      <c r="A1" s="1" t="s">
        <v>14</v>
      </c>
      <c r="B1" s="1"/>
    </row>
    <row r="2" ht="27" customHeight="1" spans="1:2">
      <c r="A2" s="67"/>
      <c r="B2" s="68" t="s">
        <v>23</v>
      </c>
    </row>
    <row r="3" ht="27" customHeight="1" spans="1:2">
      <c r="A3" s="44" t="s">
        <v>2794</v>
      </c>
      <c r="B3" s="45"/>
    </row>
    <row r="4" ht="27" customHeight="1" spans="1:2">
      <c r="A4" s="69" t="s">
        <v>2786</v>
      </c>
      <c r="B4" s="70" t="s">
        <v>2787</v>
      </c>
    </row>
    <row r="5" ht="27" customHeight="1" spans="1:2">
      <c r="A5" s="71" t="s">
        <v>2795</v>
      </c>
      <c r="B5" s="72">
        <v>205233</v>
      </c>
    </row>
    <row r="6" ht="27" customHeight="1" spans="1:2">
      <c r="A6" s="73" t="s">
        <v>2796</v>
      </c>
      <c r="B6" s="74">
        <v>20000</v>
      </c>
    </row>
    <row r="7" ht="27" customHeight="1" spans="1:2">
      <c r="A7" s="73" t="s">
        <v>2797</v>
      </c>
      <c r="B7" s="74">
        <v>72000</v>
      </c>
    </row>
    <row r="8" ht="27" customHeight="1" spans="1:2">
      <c r="A8" s="73" t="s">
        <v>2798</v>
      </c>
      <c r="B8" s="74">
        <v>82795</v>
      </c>
    </row>
    <row r="9" ht="27" customHeight="1" spans="1:2">
      <c r="A9" s="71" t="s">
        <v>2799</v>
      </c>
      <c r="B9" s="75"/>
    </row>
    <row r="10" ht="27" customHeight="1" spans="1:2">
      <c r="A10" s="71" t="s">
        <v>2800</v>
      </c>
      <c r="B10" s="75"/>
    </row>
    <row r="11" ht="27" customHeight="1" spans="1:2">
      <c r="A11" s="71" t="s">
        <v>2801</v>
      </c>
      <c r="B11" s="72">
        <v>36187</v>
      </c>
    </row>
    <row r="12" ht="27" customHeight="1" spans="1:2">
      <c r="A12" s="71" t="s">
        <v>2802</v>
      </c>
      <c r="B12" s="72">
        <v>210982</v>
      </c>
    </row>
    <row r="13" ht="27" customHeight="1" spans="1:2">
      <c r="A13" s="71" t="s">
        <v>2803</v>
      </c>
      <c r="B13" s="72">
        <v>9018</v>
      </c>
    </row>
    <row r="14" ht="27" customHeight="1" spans="1:2">
      <c r="A14" s="71" t="s">
        <v>2804</v>
      </c>
      <c r="B14" s="72">
        <v>30000</v>
      </c>
    </row>
    <row r="15" ht="27" customHeight="1" spans="1:2">
      <c r="A15" s="73"/>
      <c r="B15" s="76"/>
    </row>
    <row r="16" ht="27" customHeight="1" spans="1:2">
      <c r="A16" s="77" t="s">
        <v>2325</v>
      </c>
      <c r="B16" s="78">
        <f>SUM(B12:B15)</f>
        <v>250000</v>
      </c>
    </row>
  </sheetData>
  <mergeCells count="2">
    <mergeCell ref="A1:B1"/>
    <mergeCell ref="A3:B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showZeros="0" workbookViewId="0">
      <selection activeCell="E19" sqref="D18:E19"/>
    </sheetView>
  </sheetViews>
  <sheetFormatPr defaultColWidth="9" defaultRowHeight="21" customHeight="1" outlineLevelCol="1"/>
  <cols>
    <col min="1" max="1" width="41.1333333333333" style="5" customWidth="1"/>
    <col min="2" max="2" width="29.75" style="5" customWidth="1"/>
    <col min="3" max="16384" width="9" style="5"/>
  </cols>
  <sheetData>
    <row r="1" ht="41.25" customHeight="1" spans="1:2">
      <c r="A1" s="6" t="s">
        <v>15</v>
      </c>
      <c r="B1" s="6"/>
    </row>
    <row r="2" s="4" customFormat="1" ht="13.5" customHeight="1" spans="1:2">
      <c r="A2" s="7"/>
      <c r="B2" s="7"/>
    </row>
    <row r="3" s="4" customFormat="1" ht="32.25" customHeight="1" spans="1:2">
      <c r="A3" s="9" t="s">
        <v>2805</v>
      </c>
      <c r="B3" s="10" t="s">
        <v>2806</v>
      </c>
    </row>
    <row r="4" ht="32.25" customHeight="1" spans="1:2">
      <c r="A4" s="11"/>
      <c r="B4" s="10"/>
    </row>
    <row r="5" ht="22.5" customHeight="1" spans="1:2">
      <c r="A5" s="17" t="s">
        <v>2807</v>
      </c>
      <c r="B5" s="65">
        <v>144.28</v>
      </c>
    </row>
    <row r="6" ht="22.5" customHeight="1" spans="1:2">
      <c r="A6" s="15" t="s">
        <v>2808</v>
      </c>
      <c r="B6" s="65">
        <v>0</v>
      </c>
    </row>
    <row r="7" ht="22.5" customHeight="1" spans="1:2">
      <c r="A7" s="15" t="s">
        <v>2809</v>
      </c>
      <c r="B7" s="65"/>
    </row>
    <row r="8" ht="22.5" customHeight="1" spans="1:2">
      <c r="A8" s="15" t="s">
        <v>2810</v>
      </c>
      <c r="B8" s="65"/>
    </row>
    <row r="9" ht="22.5" customHeight="1" spans="1:2">
      <c r="A9" s="17" t="s">
        <v>2507</v>
      </c>
      <c r="B9" s="65">
        <v>3</v>
      </c>
    </row>
    <row r="10" ht="22.5" customHeight="1" spans="1:2">
      <c r="A10" s="15"/>
      <c r="B10" s="65">
        <v>0</v>
      </c>
    </row>
    <row r="11" ht="22.5" customHeight="1" spans="1:2">
      <c r="A11" s="18" t="s">
        <v>2811</v>
      </c>
      <c r="B11" s="66">
        <f>SUM(B5:B9)</f>
        <v>147.28</v>
      </c>
    </row>
  </sheetData>
  <mergeCells count="3">
    <mergeCell ref="A1:B1"/>
    <mergeCell ref="A3:A4"/>
    <mergeCell ref="B3:B4"/>
  </mergeCells>
  <printOptions horizontalCentered="1"/>
  <pageMargins left="0.590551181102362" right="0.590551181102362" top="0.551181102362205" bottom="0.551181102362205" header="0.31496062992126" footer="0.31496062992126"/>
  <pageSetup paperSize="9" scale="8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D6" sqref="D6"/>
    </sheetView>
  </sheetViews>
  <sheetFormatPr defaultColWidth="9" defaultRowHeight="13.5" outlineLevelRow="6" outlineLevelCol="1"/>
  <cols>
    <col min="1" max="1" width="62.3833333333333" customWidth="1"/>
    <col min="2" max="2" width="35.75" customWidth="1"/>
  </cols>
  <sheetData>
    <row r="1" ht="31.5" customHeight="1" spans="1:2">
      <c r="A1" s="60" t="s">
        <v>16</v>
      </c>
      <c r="B1" s="60"/>
    </row>
    <row r="2" ht="36" customHeight="1" spans="1:2">
      <c r="A2" s="61"/>
      <c r="B2" s="3" t="s">
        <v>23</v>
      </c>
    </row>
    <row r="3" ht="33.75" customHeight="1" spans="1:2">
      <c r="A3" s="54" t="s">
        <v>2812</v>
      </c>
      <c r="B3" s="43" t="s">
        <v>2787</v>
      </c>
    </row>
    <row r="4" ht="57" customHeight="1" spans="1:2">
      <c r="A4" s="55" t="s">
        <v>2813</v>
      </c>
      <c r="B4" s="56">
        <f>SUM(B5:B7)</f>
        <v>87248</v>
      </c>
    </row>
    <row r="5" ht="51" customHeight="1" spans="1:2">
      <c r="A5" s="62" t="s">
        <v>2814</v>
      </c>
      <c r="B5" s="63">
        <v>34000</v>
      </c>
    </row>
    <row r="6" ht="51" customHeight="1" spans="1:2">
      <c r="A6" s="62" t="s">
        <v>2815</v>
      </c>
      <c r="B6" s="63">
        <v>53248</v>
      </c>
    </row>
    <row r="7" ht="51" customHeight="1" spans="1:2">
      <c r="A7" s="62" t="s">
        <v>2816</v>
      </c>
      <c r="B7" s="64"/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J12" sqref="J12"/>
    </sheetView>
  </sheetViews>
  <sheetFormatPr defaultColWidth="9" defaultRowHeight="13.5" outlineLevelRow="6" outlineLevelCol="1"/>
  <cols>
    <col min="1" max="1" width="50.75" customWidth="1"/>
    <col min="2" max="2" width="20.75" customWidth="1"/>
  </cols>
  <sheetData>
    <row r="1" ht="37.5" customHeight="1" spans="1:2">
      <c r="A1" s="52" t="s">
        <v>17</v>
      </c>
      <c r="B1" s="52"/>
    </row>
    <row r="2" ht="27.75" customHeight="1" spans="1:2">
      <c r="A2" s="53"/>
      <c r="B2" s="3" t="s">
        <v>23</v>
      </c>
    </row>
    <row r="3" ht="40.5" customHeight="1" spans="1:2">
      <c r="A3" s="54" t="s">
        <v>2812</v>
      </c>
      <c r="B3" s="43" t="s">
        <v>2787</v>
      </c>
    </row>
    <row r="4" ht="57" customHeight="1" spans="1:2">
      <c r="A4" s="55" t="s">
        <v>2817</v>
      </c>
      <c r="B4" s="56">
        <f>SUM(B5:B7)</f>
        <v>98965</v>
      </c>
    </row>
    <row r="5" ht="39.75" customHeight="1" spans="1:2">
      <c r="A5" s="57" t="s">
        <v>2818</v>
      </c>
      <c r="B5" s="56">
        <v>57000</v>
      </c>
    </row>
    <row r="6" ht="39.75" customHeight="1" spans="1:2">
      <c r="A6" s="58" t="s">
        <v>2819</v>
      </c>
      <c r="B6" s="56">
        <v>41965</v>
      </c>
    </row>
    <row r="7" ht="39.75" customHeight="1" spans="1:2">
      <c r="A7" s="59" t="s">
        <v>2820</v>
      </c>
      <c r="B7" s="56"/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workbookViewId="0">
      <selection activeCell="G28" sqref="G28"/>
    </sheetView>
  </sheetViews>
  <sheetFormatPr defaultColWidth="9" defaultRowHeight="13.5" outlineLevelCol="3"/>
  <cols>
    <col min="1" max="1" width="31.8833333333333" customWidth="1"/>
    <col min="2" max="2" width="31.75" customWidth="1"/>
    <col min="3" max="3" width="37.8833333333333" customWidth="1"/>
    <col min="4" max="4" width="8.38333333333333" customWidth="1"/>
  </cols>
  <sheetData>
    <row r="2" ht="31.5" spans="1:4">
      <c r="A2" s="37" t="s">
        <v>2821</v>
      </c>
      <c r="B2" s="37"/>
      <c r="C2" s="37"/>
      <c r="D2" s="37"/>
    </row>
    <row r="3" ht="14.25" spans="1:4">
      <c r="A3" s="38" t="s">
        <v>22</v>
      </c>
      <c r="B3" s="39"/>
      <c r="C3" s="40" t="s">
        <v>23</v>
      </c>
      <c r="D3" s="41"/>
    </row>
    <row r="4" ht="15" spans="1:4">
      <c r="A4" s="42" t="s">
        <v>2822</v>
      </c>
      <c r="B4" s="43"/>
      <c r="C4" s="44" t="s">
        <v>2823</v>
      </c>
      <c r="D4" s="45"/>
    </row>
    <row r="5" ht="14.25" customHeight="1" spans="1:4">
      <c r="A5" s="46" t="s">
        <v>2812</v>
      </c>
      <c r="B5" s="46" t="s">
        <v>2824</v>
      </c>
      <c r="C5" s="46" t="s">
        <v>2812</v>
      </c>
      <c r="D5" s="46" t="s">
        <v>2824</v>
      </c>
    </row>
    <row r="6" ht="14.25" spans="1:4">
      <c r="A6" s="47"/>
      <c r="B6" s="47"/>
      <c r="C6" s="47"/>
      <c r="D6" s="47"/>
    </row>
    <row r="7" ht="15" spans="1:4">
      <c r="A7" s="48" t="s">
        <v>2825</v>
      </c>
      <c r="B7" s="49">
        <v>30000</v>
      </c>
      <c r="C7" s="50" t="s">
        <v>2826</v>
      </c>
      <c r="D7" s="51"/>
    </row>
    <row r="8" ht="15" spans="1:4">
      <c r="A8" s="48" t="s">
        <v>2827</v>
      </c>
      <c r="B8" s="51"/>
      <c r="C8" s="50" t="s">
        <v>2828</v>
      </c>
      <c r="D8" s="51"/>
    </row>
    <row r="9" ht="15" spans="1:4">
      <c r="A9" s="48" t="s">
        <v>2829</v>
      </c>
      <c r="B9" s="51"/>
      <c r="C9" s="50" t="s">
        <v>2830</v>
      </c>
      <c r="D9" s="51"/>
    </row>
    <row r="10" ht="15" spans="1:4">
      <c r="A10" s="48" t="s">
        <v>2831</v>
      </c>
      <c r="B10" s="51"/>
      <c r="C10" s="50" t="s">
        <v>2832</v>
      </c>
      <c r="D10" s="51"/>
    </row>
    <row r="11" ht="15" spans="1:4">
      <c r="A11" s="48" t="s">
        <v>2833</v>
      </c>
      <c r="B11" s="51"/>
      <c r="C11" s="50" t="s">
        <v>2834</v>
      </c>
      <c r="D11" s="51"/>
    </row>
    <row r="12" ht="15" spans="1:4">
      <c r="A12" s="48" t="s">
        <v>2835</v>
      </c>
      <c r="B12" s="49">
        <v>30000</v>
      </c>
      <c r="C12" s="50" t="s">
        <v>2836</v>
      </c>
      <c r="D12" s="49"/>
    </row>
    <row r="13" ht="15" spans="1:4">
      <c r="A13" s="48" t="s">
        <v>2837</v>
      </c>
      <c r="B13" s="49">
        <v>30000</v>
      </c>
      <c r="C13" s="50" t="s">
        <v>2838</v>
      </c>
      <c r="D13" s="49">
        <v>0</v>
      </c>
    </row>
    <row r="14" ht="15" spans="1:4">
      <c r="A14" s="48" t="s">
        <v>2839</v>
      </c>
      <c r="B14" s="49"/>
      <c r="C14" s="50" t="s">
        <v>2840</v>
      </c>
      <c r="D14" s="49">
        <v>30000</v>
      </c>
    </row>
    <row r="15" ht="15" spans="1:4">
      <c r="A15" s="48" t="s">
        <v>2841</v>
      </c>
      <c r="B15" s="49">
        <v>30000</v>
      </c>
      <c r="C15" s="50" t="s">
        <v>2842</v>
      </c>
      <c r="D15" s="49">
        <v>30000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7" sqref="E7"/>
    </sheetView>
  </sheetViews>
  <sheetFormatPr defaultColWidth="9" defaultRowHeight="13.5" outlineLevelCol="3"/>
  <cols>
    <col min="1" max="1" width="33.75" customWidth="1"/>
    <col min="2" max="2" width="14.125" customWidth="1"/>
    <col min="3" max="3" width="34.25" customWidth="1"/>
    <col min="4" max="4" width="17" customWidth="1"/>
  </cols>
  <sheetData>
    <row r="1" ht="25.5" spans="1:4">
      <c r="A1" s="22" t="s">
        <v>19</v>
      </c>
      <c r="B1" s="22"/>
      <c r="C1" s="22"/>
      <c r="D1" s="22"/>
    </row>
    <row r="2" ht="25.5" spans="1:4">
      <c r="A2" s="22"/>
      <c r="B2" s="22"/>
      <c r="C2" s="22"/>
      <c r="D2" s="23" t="s">
        <v>23</v>
      </c>
    </row>
    <row r="3" ht="30" customHeight="1" spans="1:4">
      <c r="A3" s="24" t="s">
        <v>2843</v>
      </c>
      <c r="B3" s="24"/>
      <c r="C3" s="24" t="s">
        <v>2844</v>
      </c>
      <c r="D3" s="24"/>
    </row>
    <row r="4" ht="30" customHeight="1" spans="1:4">
      <c r="A4" s="24" t="s">
        <v>2845</v>
      </c>
      <c r="B4" s="25" t="s">
        <v>62</v>
      </c>
      <c r="C4" s="24" t="s">
        <v>2786</v>
      </c>
      <c r="D4" s="26" t="s">
        <v>62</v>
      </c>
    </row>
    <row r="5" ht="30" customHeight="1" spans="1:4">
      <c r="A5" s="27" t="s">
        <v>2846</v>
      </c>
      <c r="B5" s="28">
        <v>30000</v>
      </c>
      <c r="C5" s="27" t="s">
        <v>2847</v>
      </c>
      <c r="D5" s="28"/>
    </row>
    <row r="6" ht="30" customHeight="1" spans="1:4">
      <c r="A6" s="29" t="s">
        <v>2848</v>
      </c>
      <c r="B6" s="28"/>
      <c r="C6" s="30" t="s">
        <v>2849</v>
      </c>
      <c r="D6" s="28"/>
    </row>
    <row r="7" ht="30" customHeight="1" spans="1:4">
      <c r="A7" s="29" t="s">
        <v>2850</v>
      </c>
      <c r="B7" s="28"/>
      <c r="C7" s="30" t="s">
        <v>2851</v>
      </c>
      <c r="D7" s="28"/>
    </row>
    <row r="8" ht="30" customHeight="1" spans="1:4">
      <c r="A8" s="29" t="s">
        <v>2852</v>
      </c>
      <c r="B8" s="28"/>
      <c r="C8" s="30" t="s">
        <v>2853</v>
      </c>
      <c r="D8" s="28"/>
    </row>
    <row r="9" ht="30" customHeight="1" spans="1:4">
      <c r="A9" s="29" t="s">
        <v>2854</v>
      </c>
      <c r="B9" s="28"/>
      <c r="C9" s="30" t="s">
        <v>2855</v>
      </c>
      <c r="D9" s="28"/>
    </row>
    <row r="10" ht="30" customHeight="1" spans="1:4">
      <c r="A10" s="29" t="s">
        <v>2856</v>
      </c>
      <c r="B10" s="28">
        <v>30000</v>
      </c>
      <c r="C10" s="31" t="s">
        <v>2804</v>
      </c>
      <c r="D10" s="28">
        <v>30000</v>
      </c>
    </row>
    <row r="11" ht="30" customHeight="1" spans="1:4">
      <c r="A11" s="32"/>
      <c r="B11" s="33"/>
      <c r="C11" s="34"/>
      <c r="D11" s="28"/>
    </row>
    <row r="12" ht="30" customHeight="1" spans="1:4">
      <c r="A12" s="32"/>
      <c r="B12" s="33"/>
      <c r="C12" s="34"/>
      <c r="D12" s="28"/>
    </row>
    <row r="13" ht="30" customHeight="1" spans="1:4">
      <c r="A13" s="32"/>
      <c r="B13" s="33"/>
      <c r="C13" s="35"/>
      <c r="D13" s="28"/>
    </row>
    <row r="14" spans="1:4">
      <c r="A14" s="36"/>
      <c r="B14" s="36"/>
      <c r="C14" s="36"/>
      <c r="D14" s="36"/>
    </row>
  </sheetData>
  <mergeCells count="4">
    <mergeCell ref="A1:D1"/>
    <mergeCell ref="A3:B3"/>
    <mergeCell ref="C3:D3"/>
    <mergeCell ref="A14:D1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A4"/>
    </sheetView>
  </sheetViews>
  <sheetFormatPr defaultColWidth="9" defaultRowHeight="21" customHeight="1" outlineLevelCol="1"/>
  <cols>
    <col min="1" max="1" width="49.25" style="5" customWidth="1"/>
    <col min="2" max="2" width="52" style="5" customWidth="1"/>
    <col min="3" max="16384" width="9" style="5"/>
  </cols>
  <sheetData>
    <row r="1" ht="41.25" customHeight="1" spans="1:2">
      <c r="A1" s="6" t="s">
        <v>2857</v>
      </c>
      <c r="B1" s="6"/>
    </row>
    <row r="2" s="4" customFormat="1" ht="39" customHeight="1" spans="1:2">
      <c r="A2" s="7"/>
      <c r="B2" s="8" t="s">
        <v>23</v>
      </c>
    </row>
    <row r="3" s="4" customFormat="1" ht="32.25" customHeight="1" spans="1:2">
      <c r="A3" s="9" t="s">
        <v>2805</v>
      </c>
      <c r="B3" s="10" t="s">
        <v>2858</v>
      </c>
    </row>
    <row r="4" ht="32.25" customHeight="1" spans="1:2">
      <c r="A4" s="11"/>
      <c r="B4" s="10"/>
    </row>
    <row r="5" ht="41.25" customHeight="1" spans="1:2">
      <c r="A5" s="12" t="s">
        <v>2859</v>
      </c>
      <c r="B5" s="13">
        <v>58</v>
      </c>
    </row>
    <row r="6" ht="32.25" customHeight="1" spans="1:2">
      <c r="A6" s="14" t="s">
        <v>2860</v>
      </c>
      <c r="B6" s="13">
        <v>78</v>
      </c>
    </row>
    <row r="7" ht="22.5" customHeight="1" spans="1:2">
      <c r="A7" s="15"/>
      <c r="B7" s="16"/>
    </row>
    <row r="8" ht="22.5" customHeight="1" spans="1:2">
      <c r="A8" s="15"/>
      <c r="B8" s="16"/>
    </row>
    <row r="9" ht="22.5" customHeight="1" spans="1:2">
      <c r="A9" s="17"/>
      <c r="B9" s="16"/>
    </row>
    <row r="10" ht="22.5" customHeight="1" spans="1:2">
      <c r="A10" s="15"/>
      <c r="B10" s="16"/>
    </row>
    <row r="11" ht="22.5" customHeight="1" spans="1:2">
      <c r="A11" s="18" t="s">
        <v>2811</v>
      </c>
      <c r="B11" s="19">
        <f>SUM(B5:B10)</f>
        <v>136</v>
      </c>
    </row>
    <row r="12" customHeight="1" spans="1:2">
      <c r="A12" s="20"/>
      <c r="B12" s="21"/>
    </row>
  </sheetData>
  <mergeCells count="4">
    <mergeCell ref="A1:B1"/>
    <mergeCell ref="A12:B12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0"/>
  <sheetViews>
    <sheetView workbookViewId="0">
      <selection activeCell="F16" sqref="F16"/>
    </sheetView>
  </sheetViews>
  <sheetFormatPr defaultColWidth="9" defaultRowHeight="13.5" outlineLevelCol="7"/>
  <cols>
    <col min="1" max="1" width="21.75" customWidth="1"/>
    <col min="2" max="8" width="15.5" customWidth="1"/>
  </cols>
  <sheetData>
    <row r="2" ht="27" spans="1:8">
      <c r="A2" s="191" t="s">
        <v>3</v>
      </c>
      <c r="B2" s="191"/>
      <c r="C2" s="191"/>
      <c r="D2" s="191"/>
      <c r="E2" s="191"/>
      <c r="F2" s="191"/>
      <c r="G2" s="191"/>
      <c r="H2" s="191"/>
    </row>
    <row r="3" spans="1:8">
      <c r="A3" s="192" t="s">
        <v>22</v>
      </c>
      <c r="B3" s="192"/>
      <c r="C3" s="192"/>
      <c r="D3" s="192"/>
      <c r="E3" s="192"/>
      <c r="F3" s="192"/>
      <c r="G3" s="192"/>
      <c r="H3" s="193" t="s">
        <v>23</v>
      </c>
    </row>
    <row r="4" ht="14.25" customHeight="1" spans="1:8">
      <c r="A4" s="194" t="s">
        <v>24</v>
      </c>
      <c r="B4" s="211" t="s">
        <v>25</v>
      </c>
      <c r="C4" s="211"/>
      <c r="D4" s="211"/>
      <c r="E4" s="211" t="s">
        <v>26</v>
      </c>
      <c r="F4" s="211"/>
      <c r="G4" s="211"/>
      <c r="H4" s="212" t="s">
        <v>27</v>
      </c>
    </row>
    <row r="5" customHeight="1" spans="1:8">
      <c r="A5" s="194"/>
      <c r="B5" s="213" t="s">
        <v>28</v>
      </c>
      <c r="C5" s="213" t="s">
        <v>29</v>
      </c>
      <c r="D5" s="211" t="s">
        <v>30</v>
      </c>
      <c r="E5" s="211" t="s">
        <v>28</v>
      </c>
      <c r="F5" s="211" t="s">
        <v>29</v>
      </c>
      <c r="G5" s="211" t="s">
        <v>30</v>
      </c>
      <c r="H5" s="212"/>
    </row>
    <row r="6" customHeight="1" spans="1:8">
      <c r="A6" s="194"/>
      <c r="B6" s="214"/>
      <c r="C6" s="214"/>
      <c r="D6" s="215"/>
      <c r="E6" s="215"/>
      <c r="F6" s="211"/>
      <c r="G6" s="211"/>
      <c r="H6" s="216"/>
    </row>
    <row r="7" ht="43.5" customHeight="1" spans="1:8">
      <c r="A7" s="217" t="s">
        <v>31</v>
      </c>
      <c r="B7" s="218">
        <f t="shared" ref="B7:B9" si="0">SUM(C7:D7)</f>
        <v>118016</v>
      </c>
      <c r="C7" s="218">
        <v>75917</v>
      </c>
      <c r="D7" s="218">
        <v>42099</v>
      </c>
      <c r="E7" s="207">
        <f t="shared" ref="E7:E9" si="1">SUM(F7:G7)</f>
        <v>127449</v>
      </c>
      <c r="F7" s="207">
        <v>86273</v>
      </c>
      <c r="G7" s="207">
        <v>41176</v>
      </c>
      <c r="H7" s="219">
        <f t="shared" ref="H7:H10" si="2">E7/B7*100-100</f>
        <v>7.99298400216919</v>
      </c>
    </row>
    <row r="8" ht="43.5" customHeight="1" spans="1:8">
      <c r="A8" s="217" t="s">
        <v>32</v>
      </c>
      <c r="B8" s="218">
        <f t="shared" si="0"/>
        <v>48696</v>
      </c>
      <c r="C8" s="218">
        <v>44891</v>
      </c>
      <c r="D8" s="218">
        <v>3805</v>
      </c>
      <c r="E8" s="207">
        <f t="shared" si="1"/>
        <v>52591</v>
      </c>
      <c r="F8" s="207">
        <v>48786</v>
      </c>
      <c r="G8" s="207">
        <v>3805</v>
      </c>
      <c r="H8" s="219">
        <f t="shared" si="2"/>
        <v>7.99860358140299</v>
      </c>
    </row>
    <row r="9" ht="43.5" customHeight="1" spans="1:8">
      <c r="A9" s="217" t="s">
        <v>33</v>
      </c>
      <c r="B9" s="218">
        <f t="shared" si="0"/>
        <v>3826</v>
      </c>
      <c r="C9" s="218">
        <v>3826</v>
      </c>
      <c r="D9" s="218"/>
      <c r="E9" s="207">
        <f t="shared" si="1"/>
        <v>4132</v>
      </c>
      <c r="F9" s="207">
        <v>4132</v>
      </c>
      <c r="G9" s="207">
        <v>0</v>
      </c>
      <c r="H9" s="219">
        <f t="shared" si="2"/>
        <v>7.99790904338735</v>
      </c>
    </row>
    <row r="10" ht="43.5" customHeight="1" spans="1:8">
      <c r="A10" s="211" t="s">
        <v>34</v>
      </c>
      <c r="B10" s="218">
        <f t="shared" ref="B10:G10" si="3">SUM(B7:B8,B9)</f>
        <v>170538</v>
      </c>
      <c r="C10" s="218">
        <f t="shared" si="3"/>
        <v>124634</v>
      </c>
      <c r="D10" s="218">
        <f t="shared" si="3"/>
        <v>45904</v>
      </c>
      <c r="E10" s="207">
        <f t="shared" si="3"/>
        <v>184172</v>
      </c>
      <c r="F10" s="207">
        <f t="shared" si="3"/>
        <v>139191</v>
      </c>
      <c r="G10" s="207">
        <f t="shared" si="3"/>
        <v>44981</v>
      </c>
      <c r="H10" s="219">
        <f t="shared" si="2"/>
        <v>7.99469912863995</v>
      </c>
    </row>
  </sheetData>
  <mergeCells count="11">
    <mergeCell ref="A2:H2"/>
    <mergeCell ref="B4:D4"/>
    <mergeCell ref="E4:G4"/>
    <mergeCell ref="A4:A6"/>
    <mergeCell ref="B5:B6"/>
    <mergeCell ref="C5:C6"/>
    <mergeCell ref="D5:D6"/>
    <mergeCell ref="E5:E6"/>
    <mergeCell ref="F5:F6"/>
    <mergeCell ref="G5:G6"/>
    <mergeCell ref="H4:H6"/>
  </mergeCells>
  <pageMargins left="0.7" right="0.7" top="0.75" bottom="0.75" header="0.3" footer="0.3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7" sqref="D7"/>
    </sheetView>
  </sheetViews>
  <sheetFormatPr defaultColWidth="9" defaultRowHeight="13.5" outlineLevelRow="1" outlineLevelCol="3"/>
  <cols>
    <col min="4" max="4" width="33.5" customWidth="1"/>
  </cols>
  <sheetData>
    <row r="1" ht="56.25" customHeight="1" spans="1:4">
      <c r="A1" s="1" t="s">
        <v>21</v>
      </c>
      <c r="B1" s="1"/>
      <c r="C1" s="1"/>
      <c r="D1" s="1"/>
    </row>
    <row r="2" ht="54.75" customHeight="1" spans="1:4">
      <c r="A2" s="2" t="s">
        <v>2861</v>
      </c>
      <c r="B2" s="3"/>
      <c r="C2" s="3"/>
      <c r="D2" s="3"/>
    </row>
  </sheetData>
  <mergeCells count="2">
    <mergeCell ref="A1:D1"/>
    <mergeCell ref="A2:D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7" workbookViewId="0">
      <selection activeCell="K15" sqref="K15"/>
    </sheetView>
  </sheetViews>
  <sheetFormatPr defaultColWidth="9" defaultRowHeight="13.5" outlineLevelCol="5"/>
  <cols>
    <col min="1" max="1" width="28.6333333333333" customWidth="1"/>
    <col min="2" max="6" width="11.8833333333333" customWidth="1"/>
  </cols>
  <sheetData>
    <row r="1" ht="27" spans="1:6">
      <c r="A1" s="191" t="s">
        <v>4</v>
      </c>
      <c r="B1" s="191"/>
      <c r="C1" s="191"/>
      <c r="D1" s="191"/>
      <c r="E1" s="191"/>
      <c r="F1" s="191"/>
    </row>
    <row r="2" spans="1:6">
      <c r="A2" s="192" t="s">
        <v>22</v>
      </c>
      <c r="B2" s="192"/>
      <c r="C2" s="192"/>
      <c r="D2" s="192"/>
      <c r="E2" s="193" t="s">
        <v>23</v>
      </c>
      <c r="F2" s="193"/>
    </row>
    <row r="3" ht="22.5" customHeight="1" spans="1:6">
      <c r="A3" s="194" t="s">
        <v>24</v>
      </c>
      <c r="B3" s="195" t="s">
        <v>35</v>
      </c>
      <c r="C3" s="196" t="s">
        <v>26</v>
      </c>
      <c r="D3" s="197"/>
      <c r="E3" s="198"/>
      <c r="F3" s="199" t="s">
        <v>27</v>
      </c>
    </row>
    <row r="4" ht="22.5" customHeight="1" spans="1:6">
      <c r="A4" s="194"/>
      <c r="B4" s="200"/>
      <c r="C4" s="195" t="s">
        <v>28</v>
      </c>
      <c r="D4" s="195" t="s">
        <v>29</v>
      </c>
      <c r="E4" s="195" t="s">
        <v>30</v>
      </c>
      <c r="F4" s="201"/>
    </row>
    <row r="5" ht="22.5" customHeight="1" spans="1:6">
      <c r="A5" s="202"/>
      <c r="B5" s="203"/>
      <c r="C5" s="204"/>
      <c r="D5" s="203"/>
      <c r="E5" s="203"/>
      <c r="F5" s="205"/>
    </row>
    <row r="6" ht="22.5" customHeight="1" spans="1:6">
      <c r="A6" s="206" t="s">
        <v>36</v>
      </c>
      <c r="B6" s="207">
        <v>57824</v>
      </c>
      <c r="C6" s="207">
        <f t="shared" ref="C6:C28" si="0">SUM(D6:E6)</f>
        <v>65715</v>
      </c>
      <c r="D6" s="208">
        <v>44825</v>
      </c>
      <c r="E6" s="207">
        <v>20890</v>
      </c>
      <c r="F6" s="207">
        <f t="shared" ref="F6:F27" si="1">C6/B6*100-100</f>
        <v>13.6465827338129</v>
      </c>
    </row>
    <row r="7" ht="22.5" customHeight="1" spans="1:6">
      <c r="A7" s="206" t="s">
        <v>37</v>
      </c>
      <c r="B7" s="207"/>
      <c r="C7" s="207">
        <f t="shared" si="0"/>
        <v>54</v>
      </c>
      <c r="D7" s="208">
        <v>54</v>
      </c>
      <c r="E7" s="207"/>
      <c r="F7" s="207"/>
    </row>
    <row r="8" ht="22.5" customHeight="1" spans="1:6">
      <c r="A8" s="206" t="s">
        <v>38</v>
      </c>
      <c r="B8" s="207">
        <v>14988</v>
      </c>
      <c r="C8" s="207">
        <f t="shared" si="0"/>
        <v>15737</v>
      </c>
      <c r="D8" s="208">
        <v>15737</v>
      </c>
      <c r="E8" s="207">
        <v>0</v>
      </c>
      <c r="F8" s="207">
        <f t="shared" si="1"/>
        <v>4.99733119829197</v>
      </c>
    </row>
    <row r="9" ht="22.5" customHeight="1" spans="1:6">
      <c r="A9" s="206" t="s">
        <v>39</v>
      </c>
      <c r="B9" s="207">
        <v>110595</v>
      </c>
      <c r="C9" s="207">
        <f t="shared" si="0"/>
        <v>116124</v>
      </c>
      <c r="D9" s="208">
        <v>116124</v>
      </c>
      <c r="E9" s="207">
        <v>0</v>
      </c>
      <c r="F9" s="207">
        <f t="shared" si="1"/>
        <v>4.99932184999321</v>
      </c>
    </row>
    <row r="10" ht="22.5" customHeight="1" spans="1:6">
      <c r="A10" s="206" t="s">
        <v>40</v>
      </c>
      <c r="B10" s="207">
        <v>4300</v>
      </c>
      <c r="C10" s="207">
        <f t="shared" si="0"/>
        <v>4515</v>
      </c>
      <c r="D10" s="208">
        <v>2055</v>
      </c>
      <c r="E10" s="207">
        <v>2460</v>
      </c>
      <c r="F10" s="207">
        <f t="shared" si="1"/>
        <v>5</v>
      </c>
    </row>
    <row r="11" ht="22.5" customHeight="1" spans="1:6">
      <c r="A11" s="206" t="s">
        <v>41</v>
      </c>
      <c r="B11" s="207">
        <v>2332</v>
      </c>
      <c r="C11" s="207">
        <f t="shared" si="0"/>
        <v>2448</v>
      </c>
      <c r="D11" s="208">
        <v>1888</v>
      </c>
      <c r="E11" s="207">
        <v>560</v>
      </c>
      <c r="F11" s="207">
        <f t="shared" si="1"/>
        <v>4.97427101200687</v>
      </c>
    </row>
    <row r="12" ht="22.5" customHeight="1" spans="1:6">
      <c r="A12" s="206" t="s">
        <v>42</v>
      </c>
      <c r="B12" s="207">
        <v>65152</v>
      </c>
      <c r="C12" s="207">
        <f t="shared" si="0"/>
        <v>76409</v>
      </c>
      <c r="D12" s="208">
        <v>74189</v>
      </c>
      <c r="E12" s="207">
        <v>2220</v>
      </c>
      <c r="F12" s="207">
        <f t="shared" si="1"/>
        <v>17.2780574656189</v>
      </c>
    </row>
    <row r="13" ht="22.5" customHeight="1" spans="1:6">
      <c r="A13" s="206" t="s">
        <v>43</v>
      </c>
      <c r="B13" s="207">
        <v>59780</v>
      </c>
      <c r="C13" s="207">
        <f t="shared" si="0"/>
        <v>65769</v>
      </c>
      <c r="D13" s="208">
        <v>64219</v>
      </c>
      <c r="E13" s="207">
        <v>1550</v>
      </c>
      <c r="F13" s="207">
        <f t="shared" si="1"/>
        <v>10.0184008029441</v>
      </c>
    </row>
    <row r="14" ht="22.5" customHeight="1" spans="1:6">
      <c r="A14" s="206" t="s">
        <v>44</v>
      </c>
      <c r="B14" s="207">
        <v>3082</v>
      </c>
      <c r="C14" s="207">
        <f t="shared" si="0"/>
        <v>3236</v>
      </c>
      <c r="D14" s="208">
        <v>3236</v>
      </c>
      <c r="E14" s="207">
        <v>0</v>
      </c>
      <c r="F14" s="207">
        <f t="shared" si="1"/>
        <v>4.99675535366646</v>
      </c>
    </row>
    <row r="15" ht="22.5" customHeight="1" spans="1:6">
      <c r="A15" s="206" t="s">
        <v>45</v>
      </c>
      <c r="B15" s="207">
        <v>30346</v>
      </c>
      <c r="C15" s="207">
        <f t="shared" si="0"/>
        <v>34199</v>
      </c>
      <c r="D15" s="208">
        <v>24447</v>
      </c>
      <c r="E15" s="207">
        <v>9752</v>
      </c>
      <c r="F15" s="207">
        <f t="shared" si="1"/>
        <v>12.6968958017531</v>
      </c>
    </row>
    <row r="16" ht="22.5" customHeight="1" spans="1:6">
      <c r="A16" s="206" t="s">
        <v>46</v>
      </c>
      <c r="B16" s="207">
        <v>67217</v>
      </c>
      <c r="C16" s="207">
        <f t="shared" si="0"/>
        <v>77577</v>
      </c>
      <c r="D16" s="208">
        <v>66027</v>
      </c>
      <c r="E16" s="207">
        <v>11550</v>
      </c>
      <c r="F16" s="207">
        <f t="shared" si="1"/>
        <v>15.4127676034337</v>
      </c>
    </row>
    <row r="17" ht="22.5" customHeight="1" spans="1:6">
      <c r="A17" s="206" t="s">
        <v>47</v>
      </c>
      <c r="B17" s="207">
        <v>8611</v>
      </c>
      <c r="C17" s="207">
        <f t="shared" si="0"/>
        <v>9041</v>
      </c>
      <c r="D17" s="208">
        <v>9041</v>
      </c>
      <c r="E17" s="207">
        <v>0</v>
      </c>
      <c r="F17" s="207">
        <f t="shared" si="1"/>
        <v>4.99361282081058</v>
      </c>
    </row>
    <row r="18" ht="22.5" customHeight="1" spans="1:6">
      <c r="A18" s="206" t="s">
        <v>48</v>
      </c>
      <c r="B18" s="207">
        <v>388</v>
      </c>
      <c r="C18" s="207">
        <f t="shared" si="0"/>
        <v>407</v>
      </c>
      <c r="D18" s="208">
        <v>407</v>
      </c>
      <c r="E18" s="207">
        <v>0</v>
      </c>
      <c r="F18" s="207">
        <f t="shared" si="1"/>
        <v>4.89690721649485</v>
      </c>
    </row>
    <row r="19" ht="22.5" customHeight="1" spans="1:6">
      <c r="A19" s="206" t="s">
        <v>49</v>
      </c>
      <c r="B19" s="207">
        <v>2193</v>
      </c>
      <c r="C19" s="207">
        <f t="shared" si="0"/>
        <v>2302</v>
      </c>
      <c r="D19" s="208">
        <v>2302</v>
      </c>
      <c r="E19" s="207">
        <v>0</v>
      </c>
      <c r="F19" s="207">
        <f t="shared" si="1"/>
        <v>4.9703602371181</v>
      </c>
    </row>
    <row r="20" ht="22.5" customHeight="1" spans="1:6">
      <c r="A20" s="206" t="s">
        <v>50</v>
      </c>
      <c r="B20" s="207">
        <v>2122</v>
      </c>
      <c r="C20" s="207">
        <f t="shared" si="0"/>
        <v>2228</v>
      </c>
      <c r="D20" s="208">
        <v>2228</v>
      </c>
      <c r="E20" s="207">
        <v>0</v>
      </c>
      <c r="F20" s="207">
        <f t="shared" si="1"/>
        <v>4.99528746465599</v>
      </c>
    </row>
    <row r="21" ht="22.5" customHeight="1" spans="1:6">
      <c r="A21" s="206" t="s">
        <v>51</v>
      </c>
      <c r="B21" s="207">
        <v>8258</v>
      </c>
      <c r="C21" s="207">
        <f t="shared" si="0"/>
        <v>8670</v>
      </c>
      <c r="D21" s="208">
        <v>8670</v>
      </c>
      <c r="E21" s="207">
        <v>0</v>
      </c>
      <c r="F21" s="207">
        <f t="shared" si="1"/>
        <v>4.98910147735529</v>
      </c>
    </row>
    <row r="22" ht="22.5" customHeight="1" spans="1:6">
      <c r="A22" s="206" t="s">
        <v>52</v>
      </c>
      <c r="B22" s="207">
        <v>2522</v>
      </c>
      <c r="C22" s="207">
        <f t="shared" si="0"/>
        <v>2648</v>
      </c>
      <c r="D22" s="208">
        <v>2648</v>
      </c>
      <c r="E22" s="207">
        <v>0</v>
      </c>
      <c r="F22" s="207">
        <f t="shared" si="1"/>
        <v>4.99603489294212</v>
      </c>
    </row>
    <row r="23" ht="22.5" customHeight="1" spans="1:6">
      <c r="A23" s="206" t="s">
        <v>53</v>
      </c>
      <c r="B23" s="207">
        <v>859</v>
      </c>
      <c r="C23" s="207">
        <f t="shared" si="0"/>
        <v>901</v>
      </c>
      <c r="D23" s="208">
        <v>901</v>
      </c>
      <c r="E23" s="207">
        <v>0</v>
      </c>
      <c r="F23" s="207">
        <f t="shared" si="1"/>
        <v>4.88940628637951</v>
      </c>
    </row>
    <row r="24" ht="22.5" customHeight="1" spans="1:6">
      <c r="A24" s="206" t="s">
        <v>54</v>
      </c>
      <c r="B24" s="207">
        <v>10000</v>
      </c>
      <c r="C24" s="207">
        <f t="shared" si="0"/>
        <v>10000</v>
      </c>
      <c r="D24" s="208">
        <v>10000</v>
      </c>
      <c r="E24" s="207">
        <v>0</v>
      </c>
      <c r="F24" s="207">
        <f t="shared" si="1"/>
        <v>0</v>
      </c>
    </row>
    <row r="25" ht="22.5" customHeight="1" spans="1:6">
      <c r="A25" s="206" t="s">
        <v>55</v>
      </c>
      <c r="B25" s="207">
        <v>21187</v>
      </c>
      <c r="C25" s="207">
        <f t="shared" si="0"/>
        <v>22146</v>
      </c>
      <c r="D25" s="208">
        <v>16896</v>
      </c>
      <c r="E25" s="207">
        <v>5250</v>
      </c>
      <c r="F25" s="207">
        <f t="shared" si="1"/>
        <v>4.52636050408269</v>
      </c>
    </row>
    <row r="26" ht="22.5" customHeight="1" spans="1:6">
      <c r="A26" s="206" t="s">
        <v>56</v>
      </c>
      <c r="B26" s="207">
        <v>3575</v>
      </c>
      <c r="C26" s="207">
        <f t="shared" si="0"/>
        <v>4171</v>
      </c>
      <c r="D26" s="208">
        <v>4171</v>
      </c>
      <c r="E26" s="207"/>
      <c r="F26" s="207">
        <f t="shared" si="1"/>
        <v>16.6713286713287</v>
      </c>
    </row>
    <row r="27" ht="22.5" customHeight="1" spans="1:6">
      <c r="A27" s="206" t="s">
        <v>57</v>
      </c>
      <c r="B27" s="207">
        <v>36000</v>
      </c>
      <c r="C27" s="207">
        <f t="shared" si="0"/>
        <v>40000</v>
      </c>
      <c r="D27" s="209">
        <v>40000</v>
      </c>
      <c r="E27" s="207"/>
      <c r="F27" s="207">
        <f t="shared" si="1"/>
        <v>11.1111111111111</v>
      </c>
    </row>
    <row r="28" ht="14.25" spans="1:6">
      <c r="A28" s="210" t="s">
        <v>58</v>
      </c>
      <c r="B28" s="207">
        <v>321</v>
      </c>
      <c r="C28" s="207">
        <f t="shared" si="0"/>
        <v>427</v>
      </c>
      <c r="D28" s="209">
        <v>427</v>
      </c>
      <c r="E28" s="207"/>
      <c r="F28" s="207"/>
    </row>
    <row r="29" ht="14.25" spans="1:6">
      <c r="A29" s="196" t="s">
        <v>59</v>
      </c>
      <c r="B29" s="207">
        <f>SUM(B6:B28)</f>
        <v>511652</v>
      </c>
      <c r="C29" s="207">
        <f>SUM(C6:C28)</f>
        <v>564724</v>
      </c>
      <c r="D29" s="207">
        <f>SUM(D6:D28)</f>
        <v>510492</v>
      </c>
      <c r="E29" s="207">
        <f>SUM(E6:E28)</f>
        <v>54232</v>
      </c>
      <c r="F29" s="207">
        <f>C29/B29*100-100</f>
        <v>10.3726751776598</v>
      </c>
    </row>
  </sheetData>
  <mergeCells count="9">
    <mergeCell ref="A1:F1"/>
    <mergeCell ref="E2:F2"/>
    <mergeCell ref="C3:E3"/>
    <mergeCell ref="A3:A5"/>
    <mergeCell ref="B3:B5"/>
    <mergeCell ref="C4:C5"/>
    <mergeCell ref="D4:D5"/>
    <mergeCell ref="E4:E5"/>
    <mergeCell ref="F3:F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283"/>
  <sheetViews>
    <sheetView zoomScale="130" zoomScaleNormal="130" workbookViewId="0">
      <selection activeCell="B14" sqref="B14"/>
    </sheetView>
  </sheetViews>
  <sheetFormatPr defaultColWidth="9" defaultRowHeight="13.5" outlineLevelCol="2"/>
  <cols>
    <col min="1" max="1" width="10.25" style="145" customWidth="1"/>
    <col min="2" max="2" width="53.1333333333333" style="145" customWidth="1"/>
    <col min="3" max="3" width="14.3833333333333" style="145" customWidth="1"/>
    <col min="4" max="16384" width="9" style="145"/>
  </cols>
  <sheetData>
    <row r="1" ht="22.5" spans="1:3">
      <c r="A1" s="146" t="s">
        <v>60</v>
      </c>
      <c r="B1" s="146"/>
      <c r="C1" s="146"/>
    </row>
    <row r="2" spans="1:3">
      <c r="A2" s="147"/>
      <c r="B2" s="148"/>
      <c r="C2" s="148"/>
    </row>
    <row r="3" customHeight="1" spans="1:3">
      <c r="A3" s="149" t="s">
        <v>61</v>
      </c>
      <c r="B3" s="150"/>
      <c r="C3" s="151" t="s">
        <v>62</v>
      </c>
    </row>
    <row r="4" spans="1:3">
      <c r="A4" s="152" t="s">
        <v>63</v>
      </c>
      <c r="B4" s="153" t="s">
        <v>64</v>
      </c>
      <c r="C4" s="151" t="s">
        <v>65</v>
      </c>
    </row>
    <row r="5" spans="1:3">
      <c r="A5" s="154" t="s">
        <v>66</v>
      </c>
      <c r="B5" s="155" t="s">
        <v>67</v>
      </c>
      <c r="C5" s="156">
        <f>SUM(C6,C18,C27,C38,C49,C60,C71,C79,C88,C101,C110,C121,C133,C140,C148,C154,C161,C168,C175,C182,C189,C197,C203,C209,C216,C231)</f>
        <v>65715</v>
      </c>
    </row>
    <row r="6" spans="1:3">
      <c r="A6" s="157" t="s">
        <v>68</v>
      </c>
      <c r="B6" s="158" t="s">
        <v>69</v>
      </c>
      <c r="C6" s="159">
        <f>SUM(C7:C17)</f>
        <v>592</v>
      </c>
    </row>
    <row r="7" spans="1:3">
      <c r="A7" s="160" t="s">
        <v>70</v>
      </c>
      <c r="B7" s="161" t="s">
        <v>71</v>
      </c>
      <c r="C7" s="162">
        <v>375</v>
      </c>
    </row>
    <row r="8" hidden="1" spans="1:3">
      <c r="A8" s="160" t="s">
        <v>72</v>
      </c>
      <c r="B8" s="161" t="s">
        <v>73</v>
      </c>
      <c r="C8" s="162"/>
    </row>
    <row r="9" hidden="1" spans="1:3">
      <c r="A9" s="160" t="s">
        <v>74</v>
      </c>
      <c r="B9" s="163" t="s">
        <v>75</v>
      </c>
      <c r="C9" s="162"/>
    </row>
    <row r="10" spans="1:3">
      <c r="A10" s="160" t="s">
        <v>76</v>
      </c>
      <c r="B10" s="163" t="s">
        <v>77</v>
      </c>
      <c r="C10" s="162">
        <v>65</v>
      </c>
    </row>
    <row r="11" hidden="1" spans="1:3">
      <c r="A11" s="160" t="s">
        <v>78</v>
      </c>
      <c r="B11" s="163" t="s">
        <v>79</v>
      </c>
      <c r="C11" s="162"/>
    </row>
    <row r="12" hidden="1" spans="1:3">
      <c r="A12" s="160" t="s">
        <v>80</v>
      </c>
      <c r="B12" s="164" t="s">
        <v>81</v>
      </c>
      <c r="C12" s="162"/>
    </row>
    <row r="13" hidden="1" spans="1:3">
      <c r="A13" s="160" t="s">
        <v>82</v>
      </c>
      <c r="B13" s="164" t="s">
        <v>83</v>
      </c>
      <c r="C13" s="162"/>
    </row>
    <row r="14" spans="1:3">
      <c r="A14" s="160" t="s">
        <v>84</v>
      </c>
      <c r="B14" s="164" t="s">
        <v>85</v>
      </c>
      <c r="C14" s="162">
        <v>22</v>
      </c>
    </row>
    <row r="15" hidden="1" spans="1:3">
      <c r="A15" s="160" t="s">
        <v>86</v>
      </c>
      <c r="B15" s="164" t="s">
        <v>87</v>
      </c>
      <c r="C15" s="162"/>
    </row>
    <row r="16" spans="1:3">
      <c r="A16" s="160" t="s">
        <v>88</v>
      </c>
      <c r="B16" s="164" t="s">
        <v>89</v>
      </c>
      <c r="C16" s="162">
        <v>45</v>
      </c>
    </row>
    <row r="17" spans="1:3">
      <c r="A17" s="160" t="s">
        <v>90</v>
      </c>
      <c r="B17" s="164" t="s">
        <v>91</v>
      </c>
      <c r="C17" s="162">
        <v>85</v>
      </c>
    </row>
    <row r="18" spans="1:3">
      <c r="A18" s="157" t="s">
        <v>92</v>
      </c>
      <c r="B18" s="158" t="s">
        <v>93</v>
      </c>
      <c r="C18" s="159">
        <f>SUM(C19:C26)</f>
        <v>416</v>
      </c>
    </row>
    <row r="19" spans="1:3">
      <c r="A19" s="160" t="s">
        <v>94</v>
      </c>
      <c r="B19" s="161" t="s">
        <v>71</v>
      </c>
      <c r="C19" s="162">
        <v>301</v>
      </c>
    </row>
    <row r="20" hidden="1" spans="1:3">
      <c r="A20" s="160" t="s">
        <v>95</v>
      </c>
      <c r="B20" s="161" t="s">
        <v>73</v>
      </c>
      <c r="C20" s="162"/>
    </row>
    <row r="21" hidden="1" spans="1:3">
      <c r="A21" s="160" t="s">
        <v>96</v>
      </c>
      <c r="B21" s="163" t="s">
        <v>75</v>
      </c>
      <c r="C21" s="162"/>
    </row>
    <row r="22" spans="1:3">
      <c r="A22" s="160" t="s">
        <v>97</v>
      </c>
      <c r="B22" s="163" t="s">
        <v>98</v>
      </c>
      <c r="C22" s="162">
        <v>45</v>
      </c>
    </row>
    <row r="23" hidden="1" spans="1:3">
      <c r="A23" s="160" t="s">
        <v>99</v>
      </c>
      <c r="B23" s="163" t="s">
        <v>100</v>
      </c>
      <c r="C23" s="162"/>
    </row>
    <row r="24" spans="1:3">
      <c r="A24" s="160" t="s">
        <v>101</v>
      </c>
      <c r="B24" s="163" t="s">
        <v>102</v>
      </c>
      <c r="C24" s="162">
        <v>12</v>
      </c>
    </row>
    <row r="25" spans="1:3">
      <c r="A25" s="160" t="s">
        <v>103</v>
      </c>
      <c r="B25" s="163" t="s">
        <v>89</v>
      </c>
      <c r="C25" s="162">
        <v>36</v>
      </c>
    </row>
    <row r="26" spans="1:3">
      <c r="A26" s="160" t="s">
        <v>104</v>
      </c>
      <c r="B26" s="163" t="s">
        <v>105</v>
      </c>
      <c r="C26" s="162">
        <v>22</v>
      </c>
    </row>
    <row r="27" spans="1:3">
      <c r="A27" s="157" t="s">
        <v>106</v>
      </c>
      <c r="B27" s="158" t="s">
        <v>107</v>
      </c>
      <c r="C27" s="159">
        <f>SUM(C28:C37)</f>
        <v>27760</v>
      </c>
    </row>
    <row r="28" spans="1:3">
      <c r="A28" s="160" t="s">
        <v>108</v>
      </c>
      <c r="B28" s="161" t="s">
        <v>71</v>
      </c>
      <c r="C28" s="162">
        <v>18500</v>
      </c>
    </row>
    <row r="29" hidden="1" spans="1:3">
      <c r="A29" s="160" t="s">
        <v>109</v>
      </c>
      <c r="B29" s="161" t="s">
        <v>73</v>
      </c>
      <c r="C29" s="162"/>
    </row>
    <row r="30" hidden="1" spans="1:3">
      <c r="A30" s="160" t="s">
        <v>110</v>
      </c>
      <c r="B30" s="163" t="s">
        <v>75</v>
      </c>
      <c r="C30" s="162"/>
    </row>
    <row r="31" hidden="1" spans="1:3">
      <c r="A31" s="160" t="s">
        <v>111</v>
      </c>
      <c r="B31" s="163" t="s">
        <v>112</v>
      </c>
      <c r="C31" s="162"/>
    </row>
    <row r="32" hidden="1" spans="1:3">
      <c r="A32" s="160" t="s">
        <v>113</v>
      </c>
      <c r="B32" s="163" t="s">
        <v>114</v>
      </c>
      <c r="C32" s="162"/>
    </row>
    <row r="33" hidden="1" spans="1:3">
      <c r="A33" s="160" t="s">
        <v>115</v>
      </c>
      <c r="B33" s="165" t="s">
        <v>116</v>
      </c>
      <c r="C33" s="162"/>
    </row>
    <row r="34" hidden="1" spans="1:3">
      <c r="A34" s="160" t="s">
        <v>117</v>
      </c>
      <c r="B34" s="161" t="s">
        <v>118</v>
      </c>
      <c r="C34" s="162"/>
    </row>
    <row r="35" hidden="1" spans="1:3">
      <c r="A35" s="160" t="s">
        <v>119</v>
      </c>
      <c r="B35" s="163" t="s">
        <v>120</v>
      </c>
      <c r="C35" s="162"/>
    </row>
    <row r="36" spans="1:3">
      <c r="A36" s="160" t="s">
        <v>121</v>
      </c>
      <c r="B36" s="163" t="s">
        <v>89</v>
      </c>
      <c r="C36" s="162">
        <v>2960</v>
      </c>
    </row>
    <row r="37" spans="1:3">
      <c r="A37" s="160" t="s">
        <v>122</v>
      </c>
      <c r="B37" s="163" t="s">
        <v>123</v>
      </c>
      <c r="C37" s="162">
        <v>6300</v>
      </c>
    </row>
    <row r="38" spans="1:3">
      <c r="A38" s="157" t="s">
        <v>124</v>
      </c>
      <c r="B38" s="158" t="s">
        <v>125</v>
      </c>
      <c r="C38" s="159">
        <f>SUM(C39:C48)</f>
        <v>845</v>
      </c>
    </row>
    <row r="39" spans="1:3">
      <c r="A39" s="160" t="s">
        <v>126</v>
      </c>
      <c r="B39" s="161" t="s">
        <v>71</v>
      </c>
      <c r="C39" s="162">
        <v>300</v>
      </c>
    </row>
    <row r="40" hidden="1" spans="1:3">
      <c r="A40" s="160" t="s">
        <v>127</v>
      </c>
      <c r="B40" s="161" t="s">
        <v>73</v>
      </c>
      <c r="C40" s="162"/>
    </row>
    <row r="41" hidden="1" spans="1:3">
      <c r="A41" s="160" t="s">
        <v>128</v>
      </c>
      <c r="B41" s="163" t="s">
        <v>75</v>
      </c>
      <c r="C41" s="162"/>
    </row>
    <row r="42" hidden="1" spans="1:3">
      <c r="A42" s="160" t="s">
        <v>129</v>
      </c>
      <c r="B42" s="163" t="s">
        <v>130</v>
      </c>
      <c r="C42" s="162"/>
    </row>
    <row r="43" hidden="1" spans="1:3">
      <c r="A43" s="160" t="s">
        <v>131</v>
      </c>
      <c r="B43" s="163" t="s">
        <v>132</v>
      </c>
      <c r="C43" s="162"/>
    </row>
    <row r="44" hidden="1" spans="1:3">
      <c r="A44" s="160" t="s">
        <v>133</v>
      </c>
      <c r="B44" s="161" t="s">
        <v>134</v>
      </c>
      <c r="C44" s="162"/>
    </row>
    <row r="45" hidden="1" spans="1:3">
      <c r="A45" s="160" t="s">
        <v>135</v>
      </c>
      <c r="B45" s="161" t="s">
        <v>136</v>
      </c>
      <c r="C45" s="162"/>
    </row>
    <row r="46" spans="1:3">
      <c r="A46" s="160" t="s">
        <v>137</v>
      </c>
      <c r="B46" s="161" t="s">
        <v>138</v>
      </c>
      <c r="C46" s="162">
        <v>460</v>
      </c>
    </row>
    <row r="47" spans="1:3">
      <c r="A47" s="160" t="s">
        <v>139</v>
      </c>
      <c r="B47" s="161" t="s">
        <v>89</v>
      </c>
      <c r="C47" s="162">
        <v>85</v>
      </c>
    </row>
    <row r="48" hidden="1" spans="1:3">
      <c r="A48" s="160" t="s">
        <v>140</v>
      </c>
      <c r="B48" s="163" t="s">
        <v>141</v>
      </c>
      <c r="C48" s="162"/>
    </row>
    <row r="49" spans="1:3">
      <c r="A49" s="157" t="s">
        <v>142</v>
      </c>
      <c r="B49" s="166" t="s">
        <v>143</v>
      </c>
      <c r="C49" s="159">
        <f>SUM(C50:C59)</f>
        <v>510</v>
      </c>
    </row>
    <row r="50" spans="1:3">
      <c r="A50" s="160" t="s">
        <v>144</v>
      </c>
      <c r="B50" s="163" t="s">
        <v>71</v>
      </c>
      <c r="C50" s="162">
        <v>345</v>
      </c>
    </row>
    <row r="51" hidden="1" spans="1:3">
      <c r="A51" s="160" t="s">
        <v>145</v>
      </c>
      <c r="B51" s="164" t="s">
        <v>73</v>
      </c>
      <c r="C51" s="162"/>
    </row>
    <row r="52" hidden="1" spans="1:3">
      <c r="A52" s="160" t="s">
        <v>146</v>
      </c>
      <c r="B52" s="161" t="s">
        <v>75</v>
      </c>
      <c r="C52" s="162"/>
    </row>
    <row r="53" hidden="1" spans="1:3">
      <c r="A53" s="160" t="s">
        <v>147</v>
      </c>
      <c r="B53" s="161" t="s">
        <v>148</v>
      </c>
      <c r="C53" s="162"/>
    </row>
    <row r="54" hidden="1" spans="1:3">
      <c r="A54" s="160" t="s">
        <v>149</v>
      </c>
      <c r="B54" s="161" t="s">
        <v>150</v>
      </c>
      <c r="C54" s="162"/>
    </row>
    <row r="55" hidden="1" spans="1:3">
      <c r="A55" s="160" t="s">
        <v>151</v>
      </c>
      <c r="B55" s="163" t="s">
        <v>152</v>
      </c>
      <c r="C55" s="162"/>
    </row>
    <row r="56" hidden="1" spans="1:3">
      <c r="A56" s="160" t="s">
        <v>153</v>
      </c>
      <c r="B56" s="163" t="s">
        <v>154</v>
      </c>
      <c r="C56" s="162"/>
    </row>
    <row r="57" hidden="1" spans="1:3">
      <c r="A57" s="160" t="s">
        <v>155</v>
      </c>
      <c r="B57" s="163" t="s">
        <v>156</v>
      </c>
      <c r="C57" s="162"/>
    </row>
    <row r="58" spans="1:3">
      <c r="A58" s="160" t="s">
        <v>157</v>
      </c>
      <c r="B58" s="161" t="s">
        <v>89</v>
      </c>
      <c r="C58" s="162">
        <v>110</v>
      </c>
    </row>
    <row r="59" spans="1:3">
      <c r="A59" s="160" t="s">
        <v>158</v>
      </c>
      <c r="B59" s="163" t="s">
        <v>159</v>
      </c>
      <c r="C59" s="162">
        <v>55</v>
      </c>
    </row>
    <row r="60" spans="1:3">
      <c r="A60" s="157" t="s">
        <v>160</v>
      </c>
      <c r="B60" s="167" t="s">
        <v>161</v>
      </c>
      <c r="C60" s="159">
        <f>SUM(C61:C70)</f>
        <v>5247</v>
      </c>
    </row>
    <row r="61" spans="1:3">
      <c r="A61" s="160" t="s">
        <v>162</v>
      </c>
      <c r="B61" s="163" t="s">
        <v>71</v>
      </c>
      <c r="C61" s="162">
        <v>1125</v>
      </c>
    </row>
    <row r="62" hidden="1" spans="1:3">
      <c r="A62" s="160" t="s">
        <v>163</v>
      </c>
      <c r="B62" s="164" t="s">
        <v>73</v>
      </c>
      <c r="C62" s="162"/>
    </row>
    <row r="63" hidden="1" spans="1:3">
      <c r="A63" s="160" t="s">
        <v>164</v>
      </c>
      <c r="B63" s="164" t="s">
        <v>75</v>
      </c>
      <c r="C63" s="162"/>
    </row>
    <row r="64" hidden="1" spans="1:3">
      <c r="A64" s="160" t="s">
        <v>165</v>
      </c>
      <c r="B64" s="164" t="s">
        <v>166</v>
      </c>
      <c r="C64" s="162"/>
    </row>
    <row r="65" hidden="1" spans="1:3">
      <c r="A65" s="160" t="s">
        <v>167</v>
      </c>
      <c r="B65" s="164" t="s">
        <v>168</v>
      </c>
      <c r="C65" s="162"/>
    </row>
    <row r="66" hidden="1" spans="1:3">
      <c r="A66" s="160" t="s">
        <v>169</v>
      </c>
      <c r="B66" s="164" t="s">
        <v>170</v>
      </c>
      <c r="C66" s="162"/>
    </row>
    <row r="67" hidden="1" spans="1:3">
      <c r="A67" s="160" t="s">
        <v>171</v>
      </c>
      <c r="B67" s="161" t="s">
        <v>172</v>
      </c>
      <c r="C67" s="162"/>
    </row>
    <row r="68" hidden="1" spans="1:3">
      <c r="A68" s="160" t="s">
        <v>173</v>
      </c>
      <c r="B68" s="163" t="s">
        <v>174</v>
      </c>
      <c r="C68" s="162"/>
    </row>
    <row r="69" spans="1:3">
      <c r="A69" s="160" t="s">
        <v>175</v>
      </c>
      <c r="B69" s="163" t="s">
        <v>89</v>
      </c>
      <c r="C69" s="162">
        <v>4100</v>
      </c>
    </row>
    <row r="70" spans="1:3">
      <c r="A70" s="160" t="s">
        <v>176</v>
      </c>
      <c r="B70" s="163" t="s">
        <v>177</v>
      </c>
      <c r="C70" s="162">
        <v>22</v>
      </c>
    </row>
    <row r="71" spans="1:3">
      <c r="A71" s="157" t="s">
        <v>178</v>
      </c>
      <c r="B71" s="158" t="s">
        <v>179</v>
      </c>
      <c r="C71" s="159">
        <f>SUM(C72:C78)</f>
        <v>0</v>
      </c>
    </row>
    <row r="72" hidden="1" spans="1:3">
      <c r="A72" s="160" t="s">
        <v>180</v>
      </c>
      <c r="B72" s="161" t="s">
        <v>71</v>
      </c>
      <c r="C72" s="162"/>
    </row>
    <row r="73" hidden="1" spans="1:3">
      <c r="A73" s="160" t="s">
        <v>181</v>
      </c>
      <c r="B73" s="161" t="s">
        <v>73</v>
      </c>
      <c r="C73" s="162"/>
    </row>
    <row r="74" hidden="1" spans="1:3">
      <c r="A74" s="160" t="s">
        <v>182</v>
      </c>
      <c r="B74" s="163" t="s">
        <v>75</v>
      </c>
      <c r="C74" s="162"/>
    </row>
    <row r="75" hidden="1" spans="1:3">
      <c r="A75" s="160" t="s">
        <v>183</v>
      </c>
      <c r="B75" s="161" t="s">
        <v>172</v>
      </c>
      <c r="C75" s="162"/>
    </row>
    <row r="76" hidden="1" spans="1:3">
      <c r="A76" s="160" t="s">
        <v>184</v>
      </c>
      <c r="B76" s="163" t="s">
        <v>185</v>
      </c>
      <c r="C76" s="162"/>
    </row>
    <row r="77" hidden="1" spans="1:3">
      <c r="A77" s="160" t="s">
        <v>186</v>
      </c>
      <c r="B77" s="163" t="s">
        <v>89</v>
      </c>
      <c r="C77" s="162"/>
    </row>
    <row r="78" hidden="1" spans="1:3">
      <c r="A78" s="160" t="s">
        <v>187</v>
      </c>
      <c r="B78" s="163" t="s">
        <v>188</v>
      </c>
      <c r="C78" s="162"/>
    </row>
    <row r="79" spans="1:3">
      <c r="A79" s="157" t="s">
        <v>189</v>
      </c>
      <c r="B79" s="166" t="s">
        <v>190</v>
      </c>
      <c r="C79" s="159">
        <f>SUM(C80:C87)</f>
        <v>526</v>
      </c>
    </row>
    <row r="80" spans="1:3">
      <c r="A80" s="160" t="s">
        <v>191</v>
      </c>
      <c r="B80" s="161" t="s">
        <v>71</v>
      </c>
      <c r="C80" s="162">
        <v>175</v>
      </c>
    </row>
    <row r="81" hidden="1" spans="1:3">
      <c r="A81" s="160" t="s">
        <v>192</v>
      </c>
      <c r="B81" s="161" t="s">
        <v>73</v>
      </c>
      <c r="C81" s="162"/>
    </row>
    <row r="82" hidden="1" spans="1:3">
      <c r="A82" s="160" t="s">
        <v>193</v>
      </c>
      <c r="B82" s="161" t="s">
        <v>75</v>
      </c>
      <c r="C82" s="162"/>
    </row>
    <row r="83" spans="1:3">
      <c r="A83" s="160" t="s">
        <v>194</v>
      </c>
      <c r="B83" s="168" t="s">
        <v>195</v>
      </c>
      <c r="C83" s="162">
        <v>40</v>
      </c>
    </row>
    <row r="84" hidden="1" spans="1:3">
      <c r="A84" s="160" t="s">
        <v>196</v>
      </c>
      <c r="B84" s="163" t="s">
        <v>197</v>
      </c>
      <c r="C84" s="162"/>
    </row>
    <row r="85" hidden="1" spans="1:3">
      <c r="A85" s="160" t="s">
        <v>198</v>
      </c>
      <c r="B85" s="163" t="s">
        <v>172</v>
      </c>
      <c r="C85" s="162"/>
    </row>
    <row r="86" spans="1:3">
      <c r="A86" s="160" t="s">
        <v>199</v>
      </c>
      <c r="B86" s="163" t="s">
        <v>89</v>
      </c>
      <c r="C86" s="162">
        <v>256</v>
      </c>
    </row>
    <row r="87" spans="1:3">
      <c r="A87" s="160" t="s">
        <v>200</v>
      </c>
      <c r="B87" s="164" t="s">
        <v>201</v>
      </c>
      <c r="C87" s="162">
        <v>55</v>
      </c>
    </row>
    <row r="88" spans="1:3">
      <c r="A88" s="157" t="s">
        <v>202</v>
      </c>
      <c r="B88" s="158" t="s">
        <v>203</v>
      </c>
      <c r="C88" s="159">
        <f>SUM(C89:C100)</f>
        <v>0</v>
      </c>
    </row>
    <row r="89" hidden="1" spans="1:3">
      <c r="A89" s="160" t="s">
        <v>204</v>
      </c>
      <c r="B89" s="161" t="s">
        <v>71</v>
      </c>
      <c r="C89" s="162"/>
    </row>
    <row r="90" hidden="1" spans="1:3">
      <c r="A90" s="160" t="s">
        <v>205</v>
      </c>
      <c r="B90" s="163" t="s">
        <v>73</v>
      </c>
      <c r="C90" s="162"/>
    </row>
    <row r="91" hidden="1" spans="1:3">
      <c r="A91" s="160" t="s">
        <v>206</v>
      </c>
      <c r="B91" s="163" t="s">
        <v>75</v>
      </c>
      <c r="C91" s="162"/>
    </row>
    <row r="92" hidden="1" spans="1:3">
      <c r="A92" s="160" t="s">
        <v>207</v>
      </c>
      <c r="B92" s="161" t="s">
        <v>208</v>
      </c>
      <c r="C92" s="162"/>
    </row>
    <row r="93" hidden="1" spans="1:3">
      <c r="A93" s="160" t="s">
        <v>209</v>
      </c>
      <c r="B93" s="161" t="s">
        <v>210</v>
      </c>
      <c r="C93" s="162"/>
    </row>
    <row r="94" hidden="1" spans="1:3">
      <c r="A94" s="160" t="s">
        <v>211</v>
      </c>
      <c r="B94" s="161" t="s">
        <v>172</v>
      </c>
      <c r="C94" s="162"/>
    </row>
    <row r="95" hidden="1" spans="1:3">
      <c r="A95" s="160" t="s">
        <v>212</v>
      </c>
      <c r="B95" s="161" t="s">
        <v>213</v>
      </c>
      <c r="C95" s="162"/>
    </row>
    <row r="96" hidden="1" spans="1:3">
      <c r="A96" s="160" t="s">
        <v>214</v>
      </c>
      <c r="B96" s="161" t="s">
        <v>215</v>
      </c>
      <c r="C96" s="162"/>
    </row>
    <row r="97" hidden="1" spans="1:3">
      <c r="A97" s="160" t="s">
        <v>216</v>
      </c>
      <c r="B97" s="161" t="s">
        <v>217</v>
      </c>
      <c r="C97" s="162"/>
    </row>
    <row r="98" hidden="1" spans="1:3">
      <c r="A98" s="160" t="s">
        <v>218</v>
      </c>
      <c r="B98" s="161" t="s">
        <v>219</v>
      </c>
      <c r="C98" s="162"/>
    </row>
    <row r="99" hidden="1" spans="1:3">
      <c r="A99" s="160" t="s">
        <v>220</v>
      </c>
      <c r="B99" s="163" t="s">
        <v>89</v>
      </c>
      <c r="C99" s="162"/>
    </row>
    <row r="100" hidden="1" spans="1:3">
      <c r="A100" s="160" t="s">
        <v>221</v>
      </c>
      <c r="B100" s="163" t="s">
        <v>222</v>
      </c>
      <c r="C100" s="162"/>
    </row>
    <row r="101" spans="1:3">
      <c r="A101" s="157" t="s">
        <v>223</v>
      </c>
      <c r="B101" s="169" t="s">
        <v>224</v>
      </c>
      <c r="C101" s="159">
        <f>SUM(C102:C109)</f>
        <v>2002</v>
      </c>
    </row>
    <row r="102" spans="1:3">
      <c r="A102" s="160" t="s">
        <v>225</v>
      </c>
      <c r="B102" s="161" t="s">
        <v>71</v>
      </c>
      <c r="C102" s="162">
        <v>1740</v>
      </c>
    </row>
    <row r="103" hidden="1" spans="1:3">
      <c r="A103" s="160" t="s">
        <v>226</v>
      </c>
      <c r="B103" s="161" t="s">
        <v>73</v>
      </c>
      <c r="C103" s="162"/>
    </row>
    <row r="104" hidden="1" spans="1:3">
      <c r="A104" s="160" t="s">
        <v>227</v>
      </c>
      <c r="B104" s="161" t="s">
        <v>75</v>
      </c>
      <c r="C104" s="162"/>
    </row>
    <row r="105" hidden="1" spans="1:3">
      <c r="A105" s="160" t="s">
        <v>228</v>
      </c>
      <c r="B105" s="163" t="s">
        <v>229</v>
      </c>
      <c r="C105" s="162"/>
    </row>
    <row r="106" spans="1:3">
      <c r="A106" s="160" t="s">
        <v>230</v>
      </c>
      <c r="B106" s="163" t="s">
        <v>231</v>
      </c>
      <c r="C106" s="162">
        <v>88</v>
      </c>
    </row>
    <row r="107" hidden="1" spans="1:3">
      <c r="A107" s="160" t="s">
        <v>232</v>
      </c>
      <c r="B107" s="163" t="s">
        <v>233</v>
      </c>
      <c r="C107" s="162"/>
    </row>
    <row r="108" spans="1:3">
      <c r="A108" s="160" t="s">
        <v>234</v>
      </c>
      <c r="B108" s="161" t="s">
        <v>89</v>
      </c>
      <c r="C108" s="162">
        <v>114</v>
      </c>
    </row>
    <row r="109" spans="1:3">
      <c r="A109" s="160" t="s">
        <v>235</v>
      </c>
      <c r="B109" s="161" t="s">
        <v>236</v>
      </c>
      <c r="C109" s="162">
        <v>60</v>
      </c>
    </row>
    <row r="110" spans="1:3">
      <c r="A110" s="157" t="s">
        <v>237</v>
      </c>
      <c r="B110" s="170" t="s">
        <v>238</v>
      </c>
      <c r="C110" s="159">
        <f>SUM(C111:C120)</f>
        <v>450</v>
      </c>
    </row>
    <row r="111" spans="1:3">
      <c r="A111" s="160" t="s">
        <v>239</v>
      </c>
      <c r="B111" s="161" t="s">
        <v>71</v>
      </c>
      <c r="C111" s="162">
        <v>230</v>
      </c>
    </row>
    <row r="112" hidden="1" spans="1:3">
      <c r="A112" s="160" t="s">
        <v>240</v>
      </c>
      <c r="B112" s="161" t="s">
        <v>73</v>
      </c>
      <c r="C112" s="162"/>
    </row>
    <row r="113" hidden="1" spans="1:3">
      <c r="A113" s="160" t="s">
        <v>241</v>
      </c>
      <c r="B113" s="161" t="s">
        <v>75</v>
      </c>
      <c r="C113" s="162"/>
    </row>
    <row r="114" hidden="1" spans="1:3">
      <c r="A114" s="160" t="s">
        <v>242</v>
      </c>
      <c r="B114" s="163" t="s">
        <v>243</v>
      </c>
      <c r="C114" s="162"/>
    </row>
    <row r="115" hidden="1" spans="1:3">
      <c r="A115" s="160" t="s">
        <v>244</v>
      </c>
      <c r="B115" s="163" t="s">
        <v>245</v>
      </c>
      <c r="C115" s="162"/>
    </row>
    <row r="116" hidden="1" spans="1:3">
      <c r="A116" s="160" t="s">
        <v>246</v>
      </c>
      <c r="B116" s="163" t="s">
        <v>247</v>
      </c>
      <c r="C116" s="162"/>
    </row>
    <row r="117" hidden="1" spans="1:3">
      <c r="A117" s="160" t="s">
        <v>248</v>
      </c>
      <c r="B117" s="161" t="s">
        <v>249</v>
      </c>
      <c r="C117" s="162"/>
    </row>
    <row r="118" spans="1:3">
      <c r="A118" s="160" t="s">
        <v>250</v>
      </c>
      <c r="B118" s="161" t="s">
        <v>251</v>
      </c>
      <c r="C118" s="162">
        <v>165</v>
      </c>
    </row>
    <row r="119" spans="1:3">
      <c r="A119" s="160" t="s">
        <v>252</v>
      </c>
      <c r="B119" s="161" t="s">
        <v>89</v>
      </c>
      <c r="C119" s="162">
        <v>55</v>
      </c>
    </row>
    <row r="120" hidden="1" spans="1:3">
      <c r="A120" s="160" t="s">
        <v>253</v>
      </c>
      <c r="B120" s="163" t="s">
        <v>254</v>
      </c>
      <c r="C120" s="162"/>
    </row>
    <row r="121" spans="1:3">
      <c r="A121" s="157" t="s">
        <v>255</v>
      </c>
      <c r="B121" s="166" t="s">
        <v>256</v>
      </c>
      <c r="C121" s="159">
        <f>SUM(C122:C132)</f>
        <v>0</v>
      </c>
    </row>
    <row r="122" hidden="1" spans="1:3">
      <c r="A122" s="160" t="s">
        <v>257</v>
      </c>
      <c r="B122" s="163" t="s">
        <v>71</v>
      </c>
      <c r="C122" s="162"/>
    </row>
    <row r="123" hidden="1" spans="1:3">
      <c r="A123" s="160" t="s">
        <v>258</v>
      </c>
      <c r="B123" s="164" t="s">
        <v>73</v>
      </c>
      <c r="C123" s="162"/>
    </row>
    <row r="124" hidden="1" spans="1:3">
      <c r="A124" s="160" t="s">
        <v>259</v>
      </c>
      <c r="B124" s="161" t="s">
        <v>75</v>
      </c>
      <c r="C124" s="162"/>
    </row>
    <row r="125" hidden="1" spans="1:3">
      <c r="A125" s="160" t="s">
        <v>260</v>
      </c>
      <c r="B125" s="161" t="s">
        <v>261</v>
      </c>
      <c r="C125" s="162"/>
    </row>
    <row r="126" hidden="1" spans="1:3">
      <c r="A126" s="160" t="s">
        <v>262</v>
      </c>
      <c r="B126" s="161" t="s">
        <v>263</v>
      </c>
      <c r="C126" s="162"/>
    </row>
    <row r="127" hidden="1" spans="1:3">
      <c r="A127" s="160" t="s">
        <v>264</v>
      </c>
      <c r="B127" s="163" t="s">
        <v>265</v>
      </c>
      <c r="C127" s="162"/>
    </row>
    <row r="128" hidden="1" spans="1:3">
      <c r="A128" s="160" t="s">
        <v>266</v>
      </c>
      <c r="B128" s="161" t="s">
        <v>267</v>
      </c>
      <c r="C128" s="162"/>
    </row>
    <row r="129" hidden="1" spans="1:3">
      <c r="A129" s="160" t="s">
        <v>268</v>
      </c>
      <c r="B129" s="161" t="s">
        <v>269</v>
      </c>
      <c r="C129" s="162"/>
    </row>
    <row r="130" hidden="1" spans="1:3">
      <c r="A130" s="160" t="s">
        <v>270</v>
      </c>
      <c r="B130" s="161" t="s">
        <v>271</v>
      </c>
      <c r="C130" s="162"/>
    </row>
    <row r="131" hidden="1" spans="1:3">
      <c r="A131" s="160" t="s">
        <v>272</v>
      </c>
      <c r="B131" s="161" t="s">
        <v>89</v>
      </c>
      <c r="C131" s="162"/>
    </row>
    <row r="132" hidden="1" spans="1:3">
      <c r="A132" s="160" t="s">
        <v>273</v>
      </c>
      <c r="B132" s="161" t="s">
        <v>274</v>
      </c>
      <c r="C132" s="162"/>
    </row>
    <row r="133" spans="1:3">
      <c r="A133" s="157" t="s">
        <v>275</v>
      </c>
      <c r="B133" s="158" t="s">
        <v>276</v>
      </c>
      <c r="C133" s="159">
        <f>SUM(C134:C139)</f>
        <v>0</v>
      </c>
    </row>
    <row r="134" hidden="1" spans="1:3">
      <c r="A134" s="160" t="s">
        <v>277</v>
      </c>
      <c r="B134" s="161" t="s">
        <v>71</v>
      </c>
      <c r="C134" s="162"/>
    </row>
    <row r="135" hidden="1" spans="1:3">
      <c r="A135" s="160" t="s">
        <v>278</v>
      </c>
      <c r="B135" s="161" t="s">
        <v>73</v>
      </c>
      <c r="C135" s="162"/>
    </row>
    <row r="136" hidden="1" spans="1:3">
      <c r="A136" s="160" t="s">
        <v>279</v>
      </c>
      <c r="B136" s="163" t="s">
        <v>75</v>
      </c>
      <c r="C136" s="162"/>
    </row>
    <row r="137" hidden="1" spans="1:3">
      <c r="A137" s="160" t="s">
        <v>280</v>
      </c>
      <c r="B137" s="163" t="s">
        <v>281</v>
      </c>
      <c r="C137" s="162"/>
    </row>
    <row r="138" hidden="1" spans="1:3">
      <c r="A138" s="160" t="s">
        <v>282</v>
      </c>
      <c r="B138" s="163" t="s">
        <v>89</v>
      </c>
      <c r="C138" s="162"/>
    </row>
    <row r="139" hidden="1" spans="1:3">
      <c r="A139" s="160" t="s">
        <v>283</v>
      </c>
      <c r="B139" s="164" t="s">
        <v>284</v>
      </c>
      <c r="C139" s="162"/>
    </row>
    <row r="140" spans="1:3">
      <c r="A140" s="157" t="s">
        <v>285</v>
      </c>
      <c r="B140" s="158" t="s">
        <v>286</v>
      </c>
      <c r="C140" s="159">
        <f>SUM(C141:C147)</f>
        <v>0</v>
      </c>
    </row>
    <row r="141" hidden="1" spans="1:3">
      <c r="A141" s="160" t="s">
        <v>287</v>
      </c>
      <c r="B141" s="161" t="s">
        <v>71</v>
      </c>
      <c r="C141" s="162"/>
    </row>
    <row r="142" hidden="1" spans="1:3">
      <c r="A142" s="160" t="s">
        <v>288</v>
      </c>
      <c r="B142" s="163" t="s">
        <v>73</v>
      </c>
      <c r="C142" s="162"/>
    </row>
    <row r="143" hidden="1" spans="1:3">
      <c r="A143" s="160" t="s">
        <v>289</v>
      </c>
      <c r="B143" s="163" t="s">
        <v>75</v>
      </c>
      <c r="C143" s="162"/>
    </row>
    <row r="144" hidden="1" spans="1:3">
      <c r="A144" s="160" t="s">
        <v>290</v>
      </c>
      <c r="B144" s="163" t="s">
        <v>291</v>
      </c>
      <c r="C144" s="162"/>
    </row>
    <row r="145" hidden="1" spans="1:3">
      <c r="A145" s="160" t="s">
        <v>292</v>
      </c>
      <c r="B145" s="164" t="s">
        <v>293</v>
      </c>
      <c r="C145" s="162"/>
    </row>
    <row r="146" hidden="1" spans="1:3">
      <c r="A146" s="160" t="s">
        <v>294</v>
      </c>
      <c r="B146" s="161" t="s">
        <v>89</v>
      </c>
      <c r="C146" s="162"/>
    </row>
    <row r="147" hidden="1" spans="1:3">
      <c r="A147" s="160" t="s">
        <v>295</v>
      </c>
      <c r="B147" s="161" t="s">
        <v>296</v>
      </c>
      <c r="C147" s="162"/>
    </row>
    <row r="148" spans="1:3">
      <c r="A148" s="157" t="s">
        <v>297</v>
      </c>
      <c r="B148" s="166" t="s">
        <v>298</v>
      </c>
      <c r="C148" s="159">
        <f>SUM(C149:C153)</f>
        <v>160</v>
      </c>
    </row>
    <row r="149" spans="1:3">
      <c r="A149" s="160" t="s">
        <v>299</v>
      </c>
      <c r="B149" s="163" t="s">
        <v>71</v>
      </c>
      <c r="C149" s="162">
        <v>150</v>
      </c>
    </row>
    <row r="150" hidden="1" spans="1:3">
      <c r="A150" s="160" t="s">
        <v>300</v>
      </c>
      <c r="B150" s="163" t="s">
        <v>73</v>
      </c>
      <c r="C150" s="162"/>
    </row>
    <row r="151" hidden="1" spans="1:3">
      <c r="A151" s="160" t="s">
        <v>301</v>
      </c>
      <c r="B151" s="161" t="s">
        <v>75</v>
      </c>
      <c r="C151" s="162"/>
    </row>
    <row r="152" spans="1:3">
      <c r="A152" s="160" t="s">
        <v>302</v>
      </c>
      <c r="B152" s="165" t="s">
        <v>303</v>
      </c>
      <c r="C152" s="162">
        <v>5</v>
      </c>
    </row>
    <row r="153" spans="1:3">
      <c r="A153" s="160" t="s">
        <v>304</v>
      </c>
      <c r="B153" s="161" t="s">
        <v>305</v>
      </c>
      <c r="C153" s="162">
        <v>5</v>
      </c>
    </row>
    <row r="154" spans="1:3">
      <c r="A154" s="157" t="s">
        <v>306</v>
      </c>
      <c r="B154" s="166" t="s">
        <v>307</v>
      </c>
      <c r="C154" s="159">
        <f>SUM(C155:C160)</f>
        <v>10</v>
      </c>
    </row>
    <row r="155" spans="1:3">
      <c r="A155" s="160" t="s">
        <v>308</v>
      </c>
      <c r="B155" s="163" t="s">
        <v>71</v>
      </c>
      <c r="C155" s="162">
        <v>10</v>
      </c>
    </row>
    <row r="156" hidden="1" spans="1:3">
      <c r="A156" s="160" t="s">
        <v>309</v>
      </c>
      <c r="B156" s="163" t="s">
        <v>73</v>
      </c>
      <c r="C156" s="162"/>
    </row>
    <row r="157" hidden="1" spans="1:3">
      <c r="A157" s="160" t="s">
        <v>310</v>
      </c>
      <c r="B157" s="164" t="s">
        <v>75</v>
      </c>
      <c r="C157" s="162"/>
    </row>
    <row r="158" hidden="1" spans="1:3">
      <c r="A158" s="160" t="s">
        <v>311</v>
      </c>
      <c r="B158" s="161" t="s">
        <v>102</v>
      </c>
      <c r="C158" s="162"/>
    </row>
    <row r="159" hidden="1" spans="1:3">
      <c r="A159" s="160" t="s">
        <v>312</v>
      </c>
      <c r="B159" s="161" t="s">
        <v>89</v>
      </c>
      <c r="C159" s="162"/>
    </row>
    <row r="160" hidden="1" spans="1:3">
      <c r="A160" s="160" t="s">
        <v>313</v>
      </c>
      <c r="B160" s="161" t="s">
        <v>314</v>
      </c>
      <c r="C160" s="162"/>
    </row>
    <row r="161" spans="1:3">
      <c r="A161" s="157" t="s">
        <v>315</v>
      </c>
      <c r="B161" s="166" t="s">
        <v>316</v>
      </c>
      <c r="C161" s="159">
        <f>SUM(C162:C167)</f>
        <v>345</v>
      </c>
    </row>
    <row r="162" spans="1:3">
      <c r="A162" s="160" t="s">
        <v>317</v>
      </c>
      <c r="B162" s="163" t="s">
        <v>71</v>
      </c>
      <c r="C162" s="162">
        <v>170</v>
      </c>
    </row>
    <row r="163" hidden="1" spans="1:3">
      <c r="A163" s="160" t="s">
        <v>318</v>
      </c>
      <c r="B163" s="163" t="s">
        <v>73</v>
      </c>
      <c r="C163" s="162"/>
    </row>
    <row r="164" hidden="1" spans="1:3">
      <c r="A164" s="160" t="s">
        <v>319</v>
      </c>
      <c r="B164" s="161" t="s">
        <v>75</v>
      </c>
      <c r="C164" s="162"/>
    </row>
    <row r="165" spans="1:3">
      <c r="A165" s="160" t="s">
        <v>320</v>
      </c>
      <c r="B165" s="161" t="s">
        <v>321</v>
      </c>
      <c r="C165" s="162">
        <v>55</v>
      </c>
    </row>
    <row r="166" spans="1:3">
      <c r="A166" s="160" t="s">
        <v>322</v>
      </c>
      <c r="B166" s="163" t="s">
        <v>89</v>
      </c>
      <c r="C166" s="162">
        <v>20</v>
      </c>
    </row>
    <row r="167" spans="1:3">
      <c r="A167" s="160" t="s">
        <v>323</v>
      </c>
      <c r="B167" s="163" t="s">
        <v>324</v>
      </c>
      <c r="C167" s="162">
        <v>100</v>
      </c>
    </row>
    <row r="168" spans="1:3">
      <c r="A168" s="157" t="s">
        <v>325</v>
      </c>
      <c r="B168" s="166" t="s">
        <v>326</v>
      </c>
      <c r="C168" s="159">
        <f>SUM(C169:C174)</f>
        <v>4832</v>
      </c>
    </row>
    <row r="169" spans="1:3">
      <c r="A169" s="160" t="s">
        <v>327</v>
      </c>
      <c r="B169" s="163" t="s">
        <v>71</v>
      </c>
      <c r="C169" s="162">
        <v>3750</v>
      </c>
    </row>
    <row r="170" hidden="1" spans="1:3">
      <c r="A170" s="160" t="s">
        <v>328</v>
      </c>
      <c r="B170" s="161" t="s">
        <v>73</v>
      </c>
      <c r="C170" s="162"/>
    </row>
    <row r="171" hidden="1" spans="1:3">
      <c r="A171" s="160" t="s">
        <v>329</v>
      </c>
      <c r="B171" s="161" t="s">
        <v>75</v>
      </c>
      <c r="C171" s="162"/>
    </row>
    <row r="172" hidden="1" spans="1:3">
      <c r="A172" s="160" t="s">
        <v>330</v>
      </c>
      <c r="B172" s="161" t="s">
        <v>331</v>
      </c>
      <c r="C172" s="162"/>
    </row>
    <row r="173" ht="15" spans="1:3">
      <c r="A173" s="160" t="s">
        <v>332</v>
      </c>
      <c r="B173" s="163" t="s">
        <v>89</v>
      </c>
      <c r="C173" s="171">
        <v>632</v>
      </c>
    </row>
    <row r="174" ht="15" spans="1:3">
      <c r="A174" s="160" t="s">
        <v>333</v>
      </c>
      <c r="B174" s="163" t="s">
        <v>334</v>
      </c>
      <c r="C174" s="171">
        <v>450</v>
      </c>
    </row>
    <row r="175" spans="1:3">
      <c r="A175" s="157" t="s">
        <v>335</v>
      </c>
      <c r="B175" s="166" t="s">
        <v>336</v>
      </c>
      <c r="C175" s="159">
        <f>SUM(C176:C181)</f>
        <v>715</v>
      </c>
    </row>
    <row r="176" spans="1:3">
      <c r="A176" s="160" t="s">
        <v>337</v>
      </c>
      <c r="B176" s="161" t="s">
        <v>71</v>
      </c>
      <c r="C176" s="162">
        <v>350</v>
      </c>
    </row>
    <row r="177" hidden="1" spans="1:3">
      <c r="A177" s="160" t="s">
        <v>338</v>
      </c>
      <c r="B177" s="161" t="s">
        <v>73</v>
      </c>
      <c r="C177" s="162"/>
    </row>
    <row r="178" hidden="1" spans="1:3">
      <c r="A178" s="160" t="s">
        <v>339</v>
      </c>
      <c r="B178" s="161" t="s">
        <v>75</v>
      </c>
      <c r="C178" s="162"/>
    </row>
    <row r="179" hidden="1" spans="1:3">
      <c r="A179" s="160" t="s">
        <v>340</v>
      </c>
      <c r="B179" s="161" t="s">
        <v>341</v>
      </c>
      <c r="C179" s="162"/>
    </row>
    <row r="180" spans="1:3">
      <c r="A180" s="160" t="s">
        <v>342</v>
      </c>
      <c r="B180" s="161" t="s">
        <v>89</v>
      </c>
      <c r="C180" s="162">
        <v>255</v>
      </c>
    </row>
    <row r="181" spans="1:3">
      <c r="A181" s="160" t="s">
        <v>343</v>
      </c>
      <c r="B181" s="163" t="s">
        <v>344</v>
      </c>
      <c r="C181" s="162">
        <v>110</v>
      </c>
    </row>
    <row r="182" spans="1:3">
      <c r="A182" s="157" t="s">
        <v>345</v>
      </c>
      <c r="B182" s="166" t="s">
        <v>346</v>
      </c>
      <c r="C182" s="159">
        <f>SUM(C183:C188)</f>
        <v>534</v>
      </c>
    </row>
    <row r="183" spans="1:3">
      <c r="A183" s="160" t="s">
        <v>347</v>
      </c>
      <c r="B183" s="164" t="s">
        <v>71</v>
      </c>
      <c r="C183" s="162">
        <v>340</v>
      </c>
    </row>
    <row r="184" hidden="1" spans="1:3">
      <c r="A184" s="160" t="s">
        <v>348</v>
      </c>
      <c r="B184" s="161" t="s">
        <v>73</v>
      </c>
      <c r="C184" s="162"/>
    </row>
    <row r="185" hidden="1" spans="1:3">
      <c r="A185" s="160" t="s">
        <v>349</v>
      </c>
      <c r="B185" s="161" t="s">
        <v>75</v>
      </c>
      <c r="C185" s="162"/>
    </row>
    <row r="186" hidden="1" spans="1:3">
      <c r="A186" s="160" t="s">
        <v>350</v>
      </c>
      <c r="B186" s="161" t="s">
        <v>351</v>
      </c>
      <c r="C186" s="162"/>
    </row>
    <row r="187" spans="1:3">
      <c r="A187" s="160" t="s">
        <v>352</v>
      </c>
      <c r="B187" s="161" t="s">
        <v>89</v>
      </c>
      <c r="C187" s="162">
        <v>150</v>
      </c>
    </row>
    <row r="188" spans="1:3">
      <c r="A188" s="160" t="s">
        <v>353</v>
      </c>
      <c r="B188" s="163" t="s">
        <v>354</v>
      </c>
      <c r="C188" s="162">
        <v>44</v>
      </c>
    </row>
    <row r="189" spans="1:3">
      <c r="A189" s="157" t="s">
        <v>355</v>
      </c>
      <c r="B189" s="166" t="s">
        <v>356</v>
      </c>
      <c r="C189" s="159">
        <f>SUM(C190:C196)</f>
        <v>516</v>
      </c>
    </row>
    <row r="190" spans="1:3">
      <c r="A190" s="160" t="s">
        <v>357</v>
      </c>
      <c r="B190" s="163" t="s">
        <v>71</v>
      </c>
      <c r="C190" s="162">
        <v>310</v>
      </c>
    </row>
    <row r="191" hidden="1" spans="1:3">
      <c r="A191" s="160" t="s">
        <v>358</v>
      </c>
      <c r="B191" s="161" t="s">
        <v>73</v>
      </c>
      <c r="C191" s="162"/>
    </row>
    <row r="192" hidden="1" spans="1:3">
      <c r="A192" s="160" t="s">
        <v>359</v>
      </c>
      <c r="B192" s="161" t="s">
        <v>75</v>
      </c>
      <c r="C192" s="162"/>
    </row>
    <row r="193" spans="1:3">
      <c r="A193" s="160" t="s">
        <v>360</v>
      </c>
      <c r="B193" s="161" t="s">
        <v>361</v>
      </c>
      <c r="C193" s="162">
        <v>115</v>
      </c>
    </row>
    <row r="194" hidden="1" spans="1:3">
      <c r="A194" s="160" t="s">
        <v>362</v>
      </c>
      <c r="B194" s="161" t="s">
        <v>363</v>
      </c>
      <c r="C194" s="162"/>
    </row>
    <row r="195" spans="1:3">
      <c r="A195" s="160" t="s">
        <v>364</v>
      </c>
      <c r="B195" s="161" t="s">
        <v>89</v>
      </c>
      <c r="C195" s="162">
        <v>41</v>
      </c>
    </row>
    <row r="196" spans="1:3">
      <c r="A196" s="160" t="s">
        <v>365</v>
      </c>
      <c r="B196" s="163" t="s">
        <v>366</v>
      </c>
      <c r="C196" s="162">
        <v>50</v>
      </c>
    </row>
    <row r="197" spans="1:3">
      <c r="A197" s="157" t="s">
        <v>367</v>
      </c>
      <c r="B197" s="166" t="s">
        <v>368</v>
      </c>
      <c r="C197" s="159">
        <f>SUM(C198:C202)</f>
        <v>0</v>
      </c>
    </row>
    <row r="198" hidden="1" spans="1:3">
      <c r="A198" s="160" t="s">
        <v>369</v>
      </c>
      <c r="B198" s="163" t="s">
        <v>71</v>
      </c>
      <c r="C198" s="162"/>
    </row>
    <row r="199" hidden="1" spans="1:3">
      <c r="A199" s="160" t="s">
        <v>370</v>
      </c>
      <c r="B199" s="164" t="s">
        <v>73</v>
      </c>
      <c r="C199" s="162"/>
    </row>
    <row r="200" hidden="1" spans="1:3">
      <c r="A200" s="160" t="s">
        <v>371</v>
      </c>
      <c r="B200" s="161" t="s">
        <v>75</v>
      </c>
      <c r="C200" s="172"/>
    </row>
    <row r="201" hidden="1" spans="1:3">
      <c r="A201" s="160" t="s">
        <v>372</v>
      </c>
      <c r="B201" s="161" t="s">
        <v>89</v>
      </c>
      <c r="C201" s="172"/>
    </row>
    <row r="202" hidden="1" spans="1:3">
      <c r="A202" s="160" t="s">
        <v>373</v>
      </c>
      <c r="B202" s="161" t="s">
        <v>374</v>
      </c>
      <c r="C202" s="172"/>
    </row>
    <row r="203" spans="1:3">
      <c r="A203" s="157" t="s">
        <v>375</v>
      </c>
      <c r="B203" s="166" t="s">
        <v>376</v>
      </c>
      <c r="C203" s="173">
        <f>SUM(C204:C208)</f>
        <v>0</v>
      </c>
    </row>
    <row r="204" hidden="1" spans="1:3">
      <c r="A204" s="160" t="s">
        <v>377</v>
      </c>
      <c r="B204" s="163" t="s">
        <v>71</v>
      </c>
      <c r="C204" s="172"/>
    </row>
    <row r="205" hidden="1" spans="1:3">
      <c r="A205" s="160" t="s">
        <v>378</v>
      </c>
      <c r="B205" s="163" t="s">
        <v>73</v>
      </c>
      <c r="C205" s="172"/>
    </row>
    <row r="206" hidden="1" spans="1:3">
      <c r="A206" s="160" t="s">
        <v>379</v>
      </c>
      <c r="B206" s="161" t="s">
        <v>75</v>
      </c>
      <c r="C206" s="172"/>
    </row>
    <row r="207" hidden="1" spans="1:3">
      <c r="A207" s="160" t="s">
        <v>380</v>
      </c>
      <c r="B207" s="161" t="s">
        <v>89</v>
      </c>
      <c r="C207" s="172"/>
    </row>
    <row r="208" hidden="1" spans="1:3">
      <c r="A208" s="160" t="s">
        <v>381</v>
      </c>
      <c r="B208" s="161" t="s">
        <v>382</v>
      </c>
      <c r="C208" s="172"/>
    </row>
    <row r="209" spans="1:3">
      <c r="A209" s="157" t="s">
        <v>383</v>
      </c>
      <c r="B209" s="158" t="s">
        <v>384</v>
      </c>
      <c r="C209" s="173">
        <f>SUM(C210:C215)</f>
        <v>0</v>
      </c>
    </row>
    <row r="210" hidden="1" spans="1:3">
      <c r="A210" s="160" t="s">
        <v>385</v>
      </c>
      <c r="B210" s="161" t="s">
        <v>71</v>
      </c>
      <c r="C210" s="172"/>
    </row>
    <row r="211" hidden="1" spans="1:3">
      <c r="A211" s="160" t="s">
        <v>386</v>
      </c>
      <c r="B211" s="161" t="s">
        <v>73</v>
      </c>
      <c r="C211" s="172"/>
    </row>
    <row r="212" hidden="1" spans="1:3">
      <c r="A212" s="160" t="s">
        <v>387</v>
      </c>
      <c r="B212" s="161" t="s">
        <v>75</v>
      </c>
      <c r="C212" s="172"/>
    </row>
    <row r="213" hidden="1" spans="1:3">
      <c r="A213" s="160" t="s">
        <v>388</v>
      </c>
      <c r="B213" s="161" t="s">
        <v>389</v>
      </c>
      <c r="C213" s="172"/>
    </row>
    <row r="214" hidden="1" spans="1:3">
      <c r="A214" s="160" t="s">
        <v>390</v>
      </c>
      <c r="B214" s="161" t="s">
        <v>89</v>
      </c>
      <c r="C214" s="172"/>
    </row>
    <row r="215" hidden="1" spans="1:3">
      <c r="A215" s="160" t="s">
        <v>391</v>
      </c>
      <c r="B215" s="161" t="s">
        <v>392</v>
      </c>
      <c r="C215" s="172"/>
    </row>
    <row r="216" spans="1:3">
      <c r="A216" s="157" t="s">
        <v>393</v>
      </c>
      <c r="B216" s="158" t="s">
        <v>394</v>
      </c>
      <c r="C216" s="173">
        <f>SUM(C217:C230)</f>
        <v>4255</v>
      </c>
    </row>
    <row r="217" spans="1:3">
      <c r="A217" s="160" t="s">
        <v>395</v>
      </c>
      <c r="B217" s="161" t="s">
        <v>71</v>
      </c>
      <c r="C217" s="162">
        <v>3606</v>
      </c>
    </row>
    <row r="218" hidden="1" spans="1:3">
      <c r="A218" s="160" t="s">
        <v>396</v>
      </c>
      <c r="B218" s="161" t="s">
        <v>73</v>
      </c>
      <c r="C218" s="162"/>
    </row>
    <row r="219" hidden="1" spans="1:3">
      <c r="A219" s="160" t="s">
        <v>397</v>
      </c>
      <c r="B219" s="161" t="s">
        <v>75</v>
      </c>
      <c r="C219" s="162"/>
    </row>
    <row r="220" hidden="1" spans="1:3">
      <c r="A220" s="160" t="s">
        <v>398</v>
      </c>
      <c r="B220" s="161" t="s">
        <v>399</v>
      </c>
      <c r="C220" s="162"/>
    </row>
    <row r="221" spans="1:3">
      <c r="A221" s="160" t="s">
        <v>400</v>
      </c>
      <c r="B221" s="161" t="s">
        <v>401</v>
      </c>
      <c r="C221" s="162">
        <v>15</v>
      </c>
    </row>
    <row r="222" hidden="1" spans="1:3">
      <c r="A222" s="160" t="s">
        <v>402</v>
      </c>
      <c r="B222" s="161" t="s">
        <v>172</v>
      </c>
      <c r="C222" s="162"/>
    </row>
    <row r="223" hidden="1" spans="1:3">
      <c r="A223" s="160" t="s">
        <v>403</v>
      </c>
      <c r="B223" s="161" t="s">
        <v>404</v>
      </c>
      <c r="C223" s="162"/>
    </row>
    <row r="224" hidden="1" spans="1:3">
      <c r="A224" s="160" t="s">
        <v>405</v>
      </c>
      <c r="B224" s="161" t="s">
        <v>406</v>
      </c>
      <c r="C224" s="162"/>
    </row>
    <row r="225" hidden="1" spans="1:3">
      <c r="A225" s="160" t="s">
        <v>407</v>
      </c>
      <c r="B225" s="161" t="s">
        <v>408</v>
      </c>
      <c r="C225" s="162"/>
    </row>
    <row r="226" hidden="1" spans="1:3">
      <c r="A226" s="160" t="s">
        <v>409</v>
      </c>
      <c r="B226" s="161" t="s">
        <v>410</v>
      </c>
      <c r="C226" s="162"/>
    </row>
    <row r="227" hidden="1" spans="1:3">
      <c r="A227" s="160" t="s">
        <v>411</v>
      </c>
      <c r="B227" s="161" t="s">
        <v>412</v>
      </c>
      <c r="C227" s="162"/>
    </row>
    <row r="228" spans="1:3">
      <c r="A228" s="160" t="s">
        <v>413</v>
      </c>
      <c r="B228" s="161" t="s">
        <v>414</v>
      </c>
      <c r="C228" s="162">
        <v>74</v>
      </c>
    </row>
    <row r="229" spans="1:3">
      <c r="A229" s="160" t="s">
        <v>415</v>
      </c>
      <c r="B229" s="161" t="s">
        <v>89</v>
      </c>
      <c r="C229" s="162">
        <v>450</v>
      </c>
    </row>
    <row r="230" spans="1:3">
      <c r="A230" s="160" t="s">
        <v>416</v>
      </c>
      <c r="B230" s="161" t="s">
        <v>417</v>
      </c>
      <c r="C230" s="162">
        <v>110</v>
      </c>
    </row>
    <row r="231" spans="1:3">
      <c r="A231" s="157" t="s">
        <v>418</v>
      </c>
      <c r="B231" s="158" t="s">
        <v>419</v>
      </c>
      <c r="C231" s="159">
        <f>SUM(C232:C233)</f>
        <v>16000</v>
      </c>
    </row>
    <row r="232" hidden="1" spans="1:3">
      <c r="A232" s="160" t="s">
        <v>420</v>
      </c>
      <c r="B232" s="163" t="s">
        <v>421</v>
      </c>
      <c r="C232" s="162"/>
    </row>
    <row r="233" spans="1:3">
      <c r="A233" s="160" t="s">
        <v>422</v>
      </c>
      <c r="B233" s="163" t="s">
        <v>423</v>
      </c>
      <c r="C233" s="162">
        <v>16000</v>
      </c>
    </row>
    <row r="234" spans="1:3">
      <c r="A234" s="154" t="s">
        <v>424</v>
      </c>
      <c r="B234" s="155" t="s">
        <v>425</v>
      </c>
      <c r="C234" s="156">
        <f>SUM(C235,C240,C242)</f>
        <v>0</v>
      </c>
    </row>
    <row r="235" spans="1:3">
      <c r="A235" s="157" t="s">
        <v>426</v>
      </c>
      <c r="B235" s="158" t="s">
        <v>427</v>
      </c>
      <c r="C235" s="159">
        <f>SUM(C236:C239)</f>
        <v>0</v>
      </c>
    </row>
    <row r="236" hidden="1" spans="1:3">
      <c r="A236" s="160" t="s">
        <v>428</v>
      </c>
      <c r="B236" s="161" t="s">
        <v>429</v>
      </c>
      <c r="C236" s="162"/>
    </row>
    <row r="237" hidden="1" spans="1:3">
      <c r="A237" s="160" t="s">
        <v>430</v>
      </c>
      <c r="B237" s="161" t="s">
        <v>431</v>
      </c>
      <c r="C237" s="162"/>
    </row>
    <row r="238" hidden="1" spans="1:3">
      <c r="A238" s="160" t="s">
        <v>432</v>
      </c>
      <c r="B238" s="161" t="s">
        <v>433</v>
      </c>
      <c r="C238" s="162"/>
    </row>
    <row r="239" hidden="1" spans="1:3">
      <c r="A239" s="160" t="s">
        <v>434</v>
      </c>
      <c r="B239" s="161" t="s">
        <v>435</v>
      </c>
      <c r="C239" s="162"/>
    </row>
    <row r="240" spans="1:3">
      <c r="A240" s="157" t="s">
        <v>436</v>
      </c>
      <c r="B240" s="158" t="s">
        <v>437</v>
      </c>
      <c r="C240" s="159">
        <f>SUM(C241)</f>
        <v>0</v>
      </c>
    </row>
    <row r="241" hidden="1" spans="1:3">
      <c r="A241" s="160" t="s">
        <v>438</v>
      </c>
      <c r="B241" s="161" t="s">
        <v>439</v>
      </c>
      <c r="C241" s="162"/>
    </row>
    <row r="242" spans="1:3">
      <c r="A242" s="157" t="s">
        <v>440</v>
      </c>
      <c r="B242" s="158" t="s">
        <v>441</v>
      </c>
      <c r="C242" s="159">
        <f>SUM(C243)</f>
        <v>0</v>
      </c>
    </row>
    <row r="243" hidden="1" spans="1:3">
      <c r="A243" s="160" t="s">
        <v>442</v>
      </c>
      <c r="B243" s="161" t="s">
        <v>443</v>
      </c>
      <c r="C243" s="162"/>
    </row>
    <row r="244" spans="1:3">
      <c r="A244" s="154" t="s">
        <v>444</v>
      </c>
      <c r="B244" s="155" t="s">
        <v>445</v>
      </c>
      <c r="C244" s="156">
        <f>SUM(C245,C249,C251,C253,C261)</f>
        <v>54</v>
      </c>
    </row>
    <row r="245" spans="1:3">
      <c r="A245" s="157" t="s">
        <v>446</v>
      </c>
      <c r="B245" s="170" t="s">
        <v>447</v>
      </c>
      <c r="C245" s="159">
        <f>SUM(C246:C248)</f>
        <v>0</v>
      </c>
    </row>
    <row r="246" hidden="1" spans="1:3">
      <c r="A246" s="160" t="s">
        <v>448</v>
      </c>
      <c r="B246" s="164" t="s">
        <v>449</v>
      </c>
      <c r="C246" s="162"/>
    </row>
    <row r="247" hidden="1" spans="1:3">
      <c r="A247" s="160" t="s">
        <v>450</v>
      </c>
      <c r="B247" s="164" t="s">
        <v>451</v>
      </c>
      <c r="C247" s="162"/>
    </row>
    <row r="248" hidden="1" spans="1:3">
      <c r="A248" s="160" t="s">
        <v>452</v>
      </c>
      <c r="B248" s="164" t="s">
        <v>453</v>
      </c>
      <c r="C248" s="162"/>
    </row>
    <row r="249" spans="1:3">
      <c r="A249" s="157" t="s">
        <v>454</v>
      </c>
      <c r="B249" s="170" t="s">
        <v>455</v>
      </c>
      <c r="C249" s="159">
        <f>SUM(C250)</f>
        <v>0</v>
      </c>
    </row>
    <row r="250" hidden="1" spans="1:3">
      <c r="A250" s="160" t="s">
        <v>456</v>
      </c>
      <c r="B250" s="164" t="s">
        <v>457</v>
      </c>
      <c r="C250" s="162"/>
    </row>
    <row r="251" spans="1:3">
      <c r="A251" s="157" t="s">
        <v>458</v>
      </c>
      <c r="B251" s="170" t="s">
        <v>459</v>
      </c>
      <c r="C251" s="159">
        <f>SUM(C252)</f>
        <v>0</v>
      </c>
    </row>
    <row r="252" hidden="1" spans="1:3">
      <c r="A252" s="160" t="s">
        <v>460</v>
      </c>
      <c r="B252" s="164" t="s">
        <v>461</v>
      </c>
      <c r="C252" s="162"/>
    </row>
    <row r="253" spans="1:3">
      <c r="A253" s="157" t="s">
        <v>462</v>
      </c>
      <c r="B253" s="166" t="s">
        <v>463</v>
      </c>
      <c r="C253" s="159">
        <f>SUM(C254:C260)</f>
        <v>0</v>
      </c>
    </row>
    <row r="254" hidden="1" spans="1:3">
      <c r="A254" s="160" t="s">
        <v>464</v>
      </c>
      <c r="B254" s="163" t="s">
        <v>465</v>
      </c>
      <c r="C254" s="162"/>
    </row>
    <row r="255" hidden="1" spans="1:3">
      <c r="A255" s="160" t="s">
        <v>466</v>
      </c>
      <c r="B255" s="161" t="s">
        <v>467</v>
      </c>
      <c r="C255" s="162"/>
    </row>
    <row r="256" hidden="1" spans="1:3">
      <c r="A256" s="160" t="s">
        <v>468</v>
      </c>
      <c r="B256" s="161" t="s">
        <v>469</v>
      </c>
      <c r="C256" s="162"/>
    </row>
    <row r="257" hidden="1" spans="1:3">
      <c r="A257" s="160" t="s">
        <v>470</v>
      </c>
      <c r="B257" s="161" t="s">
        <v>471</v>
      </c>
      <c r="C257" s="162"/>
    </row>
    <row r="258" hidden="1" spans="1:3">
      <c r="A258" s="160" t="s">
        <v>472</v>
      </c>
      <c r="B258" s="163" t="s">
        <v>473</v>
      </c>
      <c r="C258" s="162"/>
    </row>
    <row r="259" hidden="1" spans="1:3">
      <c r="A259" s="160" t="s">
        <v>474</v>
      </c>
      <c r="B259" s="163" t="s">
        <v>475</v>
      </c>
      <c r="C259" s="162"/>
    </row>
    <row r="260" hidden="1" spans="1:3">
      <c r="A260" s="160" t="s">
        <v>476</v>
      </c>
      <c r="B260" s="163" t="s">
        <v>477</v>
      </c>
      <c r="C260" s="162"/>
    </row>
    <row r="261" spans="1:3">
      <c r="A261" s="157" t="s">
        <v>478</v>
      </c>
      <c r="B261" s="166" t="s">
        <v>479</v>
      </c>
      <c r="C261" s="159">
        <f>SUM(C262)</f>
        <v>54</v>
      </c>
    </row>
    <row r="262" spans="1:3">
      <c r="A262" s="174" t="s">
        <v>480</v>
      </c>
      <c r="B262" s="163" t="s">
        <v>481</v>
      </c>
      <c r="C262" s="162">
        <v>54</v>
      </c>
    </row>
    <row r="263" spans="1:3">
      <c r="A263" s="154" t="s">
        <v>482</v>
      </c>
      <c r="B263" s="155" t="s">
        <v>483</v>
      </c>
      <c r="C263" s="156">
        <f>SUM(C264,C267,C278,C285,C293,C302,C316,C326,C336,C344,C350)</f>
        <v>15737</v>
      </c>
    </row>
    <row r="264" spans="1:3">
      <c r="A264" s="157" t="s">
        <v>484</v>
      </c>
      <c r="B264" s="158" t="s">
        <v>485</v>
      </c>
      <c r="C264" s="159">
        <f>SUM(C265:C266)</f>
        <v>25</v>
      </c>
    </row>
    <row r="265" spans="1:3">
      <c r="A265" s="160" t="s">
        <v>486</v>
      </c>
      <c r="B265" s="161" t="s">
        <v>487</v>
      </c>
      <c r="C265" s="162">
        <v>25</v>
      </c>
    </row>
    <row r="266" hidden="1" spans="1:3">
      <c r="A266" s="160" t="s">
        <v>488</v>
      </c>
      <c r="B266" s="163" t="s">
        <v>489</v>
      </c>
      <c r="C266" s="162"/>
    </row>
    <row r="267" spans="1:3">
      <c r="A267" s="157" t="s">
        <v>490</v>
      </c>
      <c r="B267" s="166" t="s">
        <v>491</v>
      </c>
      <c r="C267" s="159">
        <f>SUM(C268:C277)</f>
        <v>14707</v>
      </c>
    </row>
    <row r="268" spans="1:3">
      <c r="A268" s="160" t="s">
        <v>492</v>
      </c>
      <c r="B268" s="163" t="s">
        <v>71</v>
      </c>
      <c r="C268" s="162">
        <v>9200</v>
      </c>
    </row>
    <row r="269" hidden="1" spans="1:3">
      <c r="A269" s="160" t="s">
        <v>493</v>
      </c>
      <c r="B269" s="163" t="s">
        <v>73</v>
      </c>
      <c r="C269" s="162"/>
    </row>
    <row r="270" hidden="1" spans="1:3">
      <c r="A270" s="160" t="s">
        <v>494</v>
      </c>
      <c r="B270" s="163" t="s">
        <v>75</v>
      </c>
      <c r="C270" s="162"/>
    </row>
    <row r="271" hidden="1" spans="1:3">
      <c r="A271" s="160" t="s">
        <v>495</v>
      </c>
      <c r="B271" s="163" t="s">
        <v>172</v>
      </c>
      <c r="C271" s="162"/>
    </row>
    <row r="272" spans="1:3">
      <c r="A272" s="160" t="s">
        <v>496</v>
      </c>
      <c r="B272" s="163" t="s">
        <v>497</v>
      </c>
      <c r="C272" s="162">
        <v>1450</v>
      </c>
    </row>
    <row r="273" hidden="1" spans="1:3">
      <c r="A273" s="160" t="s">
        <v>498</v>
      </c>
      <c r="B273" s="163" t="s">
        <v>499</v>
      </c>
      <c r="C273" s="162"/>
    </row>
    <row r="274" hidden="1" spans="1:3">
      <c r="A274" s="160" t="s">
        <v>500</v>
      </c>
      <c r="B274" s="163" t="s">
        <v>501</v>
      </c>
      <c r="C274" s="162"/>
    </row>
    <row r="275" hidden="1" spans="1:3">
      <c r="A275" s="160" t="s">
        <v>502</v>
      </c>
      <c r="B275" s="163" t="s">
        <v>503</v>
      </c>
      <c r="C275" s="162"/>
    </row>
    <row r="276" spans="1:3">
      <c r="A276" s="160" t="s">
        <v>504</v>
      </c>
      <c r="B276" s="163" t="s">
        <v>89</v>
      </c>
      <c r="C276" s="162">
        <v>425</v>
      </c>
    </row>
    <row r="277" spans="1:3">
      <c r="A277" s="160" t="s">
        <v>505</v>
      </c>
      <c r="B277" s="163" t="s">
        <v>506</v>
      </c>
      <c r="C277" s="162">
        <v>3632</v>
      </c>
    </row>
    <row r="278" spans="1:3">
      <c r="A278" s="157" t="s">
        <v>507</v>
      </c>
      <c r="B278" s="158" t="s">
        <v>508</v>
      </c>
      <c r="C278" s="159">
        <f>SUM(C279:C284)</f>
        <v>0</v>
      </c>
    </row>
    <row r="279" hidden="1" spans="1:3">
      <c r="A279" s="160" t="s">
        <v>509</v>
      </c>
      <c r="B279" s="161" t="s">
        <v>71</v>
      </c>
      <c r="C279" s="162"/>
    </row>
    <row r="280" hidden="1" spans="1:3">
      <c r="A280" s="160" t="s">
        <v>510</v>
      </c>
      <c r="B280" s="161" t="s">
        <v>73</v>
      </c>
      <c r="C280" s="162"/>
    </row>
    <row r="281" hidden="1" spans="1:3">
      <c r="A281" s="160" t="s">
        <v>511</v>
      </c>
      <c r="B281" s="163" t="s">
        <v>75</v>
      </c>
      <c r="C281" s="162"/>
    </row>
    <row r="282" hidden="1" spans="1:3">
      <c r="A282" s="160" t="s">
        <v>512</v>
      </c>
      <c r="B282" s="163" t="s">
        <v>513</v>
      </c>
      <c r="C282" s="162"/>
    </row>
    <row r="283" hidden="1" spans="1:3">
      <c r="A283" s="160" t="s">
        <v>514</v>
      </c>
      <c r="B283" s="163" t="s">
        <v>89</v>
      </c>
      <c r="C283" s="162"/>
    </row>
    <row r="284" hidden="1" spans="1:3">
      <c r="A284" s="160" t="s">
        <v>515</v>
      </c>
      <c r="B284" s="164" t="s">
        <v>516</v>
      </c>
      <c r="C284" s="162"/>
    </row>
    <row r="285" spans="1:3">
      <c r="A285" s="157" t="s">
        <v>517</v>
      </c>
      <c r="B285" s="167" t="s">
        <v>518</v>
      </c>
      <c r="C285" s="159">
        <f>SUM(C286:C292)</f>
        <v>0</v>
      </c>
    </row>
    <row r="286" hidden="1" spans="1:3">
      <c r="A286" s="160" t="s">
        <v>519</v>
      </c>
      <c r="B286" s="161" t="s">
        <v>71</v>
      </c>
      <c r="C286" s="162"/>
    </row>
    <row r="287" hidden="1" spans="1:3">
      <c r="A287" s="160" t="s">
        <v>520</v>
      </c>
      <c r="B287" s="161" t="s">
        <v>73</v>
      </c>
      <c r="C287" s="162"/>
    </row>
    <row r="288" hidden="1" spans="1:3">
      <c r="A288" s="160" t="s">
        <v>521</v>
      </c>
      <c r="B288" s="163" t="s">
        <v>75</v>
      </c>
      <c r="C288" s="162"/>
    </row>
    <row r="289" hidden="1" spans="1:3">
      <c r="A289" s="160" t="s">
        <v>522</v>
      </c>
      <c r="B289" s="163" t="s">
        <v>523</v>
      </c>
      <c r="C289" s="162"/>
    </row>
    <row r="290" hidden="1" spans="1:3">
      <c r="A290" s="160" t="s">
        <v>524</v>
      </c>
      <c r="B290" s="163" t="s">
        <v>525</v>
      </c>
      <c r="C290" s="162"/>
    </row>
    <row r="291" hidden="1" spans="1:3">
      <c r="A291" s="160" t="s">
        <v>526</v>
      </c>
      <c r="B291" s="163" t="s">
        <v>89</v>
      </c>
      <c r="C291" s="162"/>
    </row>
    <row r="292" hidden="1" spans="1:3">
      <c r="A292" s="160" t="s">
        <v>527</v>
      </c>
      <c r="B292" s="163" t="s">
        <v>528</v>
      </c>
      <c r="C292" s="162"/>
    </row>
    <row r="293" spans="1:3">
      <c r="A293" s="157" t="s">
        <v>529</v>
      </c>
      <c r="B293" s="170" t="s">
        <v>530</v>
      </c>
      <c r="C293" s="159">
        <f>SUM(C294:C301)</f>
        <v>0</v>
      </c>
    </row>
    <row r="294" hidden="1" spans="1:3">
      <c r="A294" s="160" t="s">
        <v>531</v>
      </c>
      <c r="B294" s="161" t="s">
        <v>71</v>
      </c>
      <c r="C294" s="162"/>
    </row>
    <row r="295" hidden="1" spans="1:3">
      <c r="A295" s="160" t="s">
        <v>532</v>
      </c>
      <c r="B295" s="161" t="s">
        <v>73</v>
      </c>
      <c r="C295" s="162"/>
    </row>
    <row r="296" hidden="1" spans="1:3">
      <c r="A296" s="160" t="s">
        <v>533</v>
      </c>
      <c r="B296" s="161" t="s">
        <v>75</v>
      </c>
      <c r="C296" s="162"/>
    </row>
    <row r="297" hidden="1" spans="1:3">
      <c r="A297" s="160" t="s">
        <v>534</v>
      </c>
      <c r="B297" s="163" t="s">
        <v>535</v>
      </c>
      <c r="C297" s="162"/>
    </row>
    <row r="298" hidden="1" spans="1:3">
      <c r="A298" s="160" t="s">
        <v>536</v>
      </c>
      <c r="B298" s="163" t="s">
        <v>537</v>
      </c>
      <c r="C298" s="162"/>
    </row>
    <row r="299" hidden="1" spans="1:3">
      <c r="A299" s="160" t="s">
        <v>538</v>
      </c>
      <c r="B299" s="163" t="s">
        <v>539</v>
      </c>
      <c r="C299" s="162"/>
    </row>
    <row r="300" hidden="1" spans="1:3">
      <c r="A300" s="160" t="s">
        <v>540</v>
      </c>
      <c r="B300" s="161" t="s">
        <v>89</v>
      </c>
      <c r="C300" s="162"/>
    </row>
    <row r="301" hidden="1" spans="1:3">
      <c r="A301" s="160" t="s">
        <v>541</v>
      </c>
      <c r="B301" s="161" t="s">
        <v>542</v>
      </c>
      <c r="C301" s="162"/>
    </row>
    <row r="302" spans="1:3">
      <c r="A302" s="157" t="s">
        <v>543</v>
      </c>
      <c r="B302" s="158" t="s">
        <v>544</v>
      </c>
      <c r="C302" s="159">
        <f>SUM(C303:C315)</f>
        <v>1005</v>
      </c>
    </row>
    <row r="303" spans="1:3">
      <c r="A303" s="160" t="s">
        <v>545</v>
      </c>
      <c r="B303" s="163" t="s">
        <v>71</v>
      </c>
      <c r="C303" s="162">
        <v>550</v>
      </c>
    </row>
    <row r="304" hidden="1" spans="1:3">
      <c r="A304" s="160" t="s">
        <v>546</v>
      </c>
      <c r="B304" s="163" t="s">
        <v>73</v>
      </c>
      <c r="C304" s="162"/>
    </row>
    <row r="305" hidden="1" spans="1:3">
      <c r="A305" s="160" t="s">
        <v>547</v>
      </c>
      <c r="B305" s="163" t="s">
        <v>75</v>
      </c>
      <c r="C305" s="162"/>
    </row>
    <row r="306" hidden="1" spans="1:3">
      <c r="A306" s="160" t="s">
        <v>548</v>
      </c>
      <c r="B306" s="164" t="s">
        <v>549</v>
      </c>
      <c r="C306" s="162"/>
    </row>
    <row r="307" hidden="1" spans="1:3">
      <c r="A307" s="160" t="s">
        <v>550</v>
      </c>
      <c r="B307" s="161" t="s">
        <v>551</v>
      </c>
      <c r="C307" s="162"/>
    </row>
    <row r="308" hidden="1" spans="1:3">
      <c r="A308" s="160" t="s">
        <v>552</v>
      </c>
      <c r="B308" s="161" t="s">
        <v>553</v>
      </c>
      <c r="C308" s="162"/>
    </row>
    <row r="309" spans="1:3">
      <c r="A309" s="160" t="s">
        <v>554</v>
      </c>
      <c r="B309" s="165" t="s">
        <v>555</v>
      </c>
      <c r="C309" s="162">
        <v>55</v>
      </c>
    </row>
    <row r="310" hidden="1" spans="1:3">
      <c r="A310" s="160" t="s">
        <v>556</v>
      </c>
      <c r="B310" s="163" t="s">
        <v>557</v>
      </c>
      <c r="C310" s="162"/>
    </row>
    <row r="311" hidden="1" spans="1:3">
      <c r="A311" s="160" t="s">
        <v>558</v>
      </c>
      <c r="B311" s="163" t="s">
        <v>559</v>
      </c>
      <c r="C311" s="162"/>
    </row>
    <row r="312" hidden="1" spans="1:3">
      <c r="A312" s="160" t="s">
        <v>560</v>
      </c>
      <c r="B312" s="163" t="s">
        <v>561</v>
      </c>
      <c r="C312" s="162"/>
    </row>
    <row r="313" hidden="1" spans="1:3">
      <c r="A313" s="160" t="s">
        <v>562</v>
      </c>
      <c r="B313" s="163" t="s">
        <v>172</v>
      </c>
      <c r="C313" s="162"/>
    </row>
    <row r="314" spans="1:3">
      <c r="A314" s="160" t="s">
        <v>563</v>
      </c>
      <c r="B314" s="163" t="s">
        <v>89</v>
      </c>
      <c r="C314" s="162">
        <v>100</v>
      </c>
    </row>
    <row r="315" spans="1:3">
      <c r="A315" s="160" t="s">
        <v>564</v>
      </c>
      <c r="B315" s="161" t="s">
        <v>565</v>
      </c>
      <c r="C315" s="162">
        <v>300</v>
      </c>
    </row>
    <row r="316" spans="1:3">
      <c r="A316" s="157" t="s">
        <v>566</v>
      </c>
      <c r="B316" s="167" t="s">
        <v>567</v>
      </c>
      <c r="C316" s="159">
        <f>SUM(C317:C325)</f>
        <v>0</v>
      </c>
    </row>
    <row r="317" hidden="1" spans="1:3">
      <c r="A317" s="160" t="s">
        <v>568</v>
      </c>
      <c r="B317" s="161" t="s">
        <v>71</v>
      </c>
      <c r="C317" s="162"/>
    </row>
    <row r="318" hidden="1" spans="1:3">
      <c r="A318" s="160" t="s">
        <v>569</v>
      </c>
      <c r="B318" s="163" t="s">
        <v>73</v>
      </c>
      <c r="C318" s="162"/>
    </row>
    <row r="319" hidden="1" spans="1:3">
      <c r="A319" s="160" t="s">
        <v>570</v>
      </c>
      <c r="B319" s="163" t="s">
        <v>75</v>
      </c>
      <c r="C319" s="162"/>
    </row>
    <row r="320" hidden="1" spans="1:3">
      <c r="A320" s="160" t="s">
        <v>571</v>
      </c>
      <c r="B320" s="163" t="s">
        <v>572</v>
      </c>
      <c r="C320" s="162"/>
    </row>
    <row r="321" hidden="1" spans="1:3">
      <c r="A321" s="160" t="s">
        <v>573</v>
      </c>
      <c r="B321" s="164" t="s">
        <v>574</v>
      </c>
      <c r="C321" s="162"/>
    </row>
    <row r="322" hidden="1" spans="1:3">
      <c r="A322" s="160" t="s">
        <v>575</v>
      </c>
      <c r="B322" s="161" t="s">
        <v>576</v>
      </c>
      <c r="C322" s="162"/>
    </row>
    <row r="323" hidden="1" spans="1:3">
      <c r="A323" s="160" t="s">
        <v>577</v>
      </c>
      <c r="B323" s="161" t="s">
        <v>172</v>
      </c>
      <c r="C323" s="162"/>
    </row>
    <row r="324" hidden="1" spans="1:3">
      <c r="A324" s="160" t="s">
        <v>578</v>
      </c>
      <c r="B324" s="161" t="s">
        <v>89</v>
      </c>
      <c r="C324" s="162"/>
    </row>
    <row r="325" hidden="1" spans="1:3">
      <c r="A325" s="160" t="s">
        <v>579</v>
      </c>
      <c r="B325" s="161" t="s">
        <v>580</v>
      </c>
      <c r="C325" s="162"/>
    </row>
    <row r="326" spans="1:3">
      <c r="A326" s="157" t="s">
        <v>581</v>
      </c>
      <c r="B326" s="166" t="s">
        <v>582</v>
      </c>
      <c r="C326" s="159">
        <f>SUM(C327:C335)</f>
        <v>0</v>
      </c>
    </row>
    <row r="327" hidden="1" spans="1:3">
      <c r="A327" s="160" t="s">
        <v>583</v>
      </c>
      <c r="B327" s="163" t="s">
        <v>71</v>
      </c>
      <c r="C327" s="162"/>
    </row>
    <row r="328" hidden="1" spans="1:3">
      <c r="A328" s="160" t="s">
        <v>584</v>
      </c>
      <c r="B328" s="163" t="s">
        <v>73</v>
      </c>
      <c r="C328" s="162"/>
    </row>
    <row r="329" hidden="1" spans="1:3">
      <c r="A329" s="160" t="s">
        <v>585</v>
      </c>
      <c r="B329" s="161" t="s">
        <v>75</v>
      </c>
      <c r="C329" s="162"/>
    </row>
    <row r="330" hidden="1" spans="1:3">
      <c r="A330" s="160" t="s">
        <v>586</v>
      </c>
      <c r="B330" s="161" t="s">
        <v>587</v>
      </c>
      <c r="C330" s="162"/>
    </row>
    <row r="331" hidden="1" spans="1:3">
      <c r="A331" s="160" t="s">
        <v>588</v>
      </c>
      <c r="B331" s="161" t="s">
        <v>589</v>
      </c>
      <c r="C331" s="162"/>
    </row>
    <row r="332" hidden="1" spans="1:3">
      <c r="A332" s="160" t="s">
        <v>590</v>
      </c>
      <c r="B332" s="163" t="s">
        <v>591</v>
      </c>
      <c r="C332" s="162"/>
    </row>
    <row r="333" hidden="1" spans="1:3">
      <c r="A333" s="160" t="s">
        <v>592</v>
      </c>
      <c r="B333" s="163" t="s">
        <v>172</v>
      </c>
      <c r="C333" s="162"/>
    </row>
    <row r="334" hidden="1" spans="1:3">
      <c r="A334" s="160" t="s">
        <v>593</v>
      </c>
      <c r="B334" s="163" t="s">
        <v>89</v>
      </c>
      <c r="C334" s="162"/>
    </row>
    <row r="335" hidden="1" spans="1:3">
      <c r="A335" s="160" t="s">
        <v>594</v>
      </c>
      <c r="B335" s="163" t="s">
        <v>595</v>
      </c>
      <c r="C335" s="162"/>
    </row>
    <row r="336" spans="1:3">
      <c r="A336" s="157" t="s">
        <v>596</v>
      </c>
      <c r="B336" s="170" t="s">
        <v>597</v>
      </c>
      <c r="C336" s="159">
        <f>SUM(C337:C343)</f>
        <v>0</v>
      </c>
    </row>
    <row r="337" hidden="1" spans="1:3">
      <c r="A337" s="160" t="s">
        <v>598</v>
      </c>
      <c r="B337" s="161" t="s">
        <v>71</v>
      </c>
      <c r="C337" s="162"/>
    </row>
    <row r="338" hidden="1" spans="1:3">
      <c r="A338" s="160" t="s">
        <v>599</v>
      </c>
      <c r="B338" s="161" t="s">
        <v>73</v>
      </c>
      <c r="C338" s="162"/>
    </row>
    <row r="339" hidden="1" spans="1:3">
      <c r="A339" s="160" t="s">
        <v>600</v>
      </c>
      <c r="B339" s="165" t="s">
        <v>75</v>
      </c>
      <c r="C339" s="162"/>
    </row>
    <row r="340" hidden="1" spans="1:3">
      <c r="A340" s="160" t="s">
        <v>601</v>
      </c>
      <c r="B340" s="168" t="s">
        <v>602</v>
      </c>
      <c r="C340" s="162"/>
    </row>
    <row r="341" hidden="1" spans="1:3">
      <c r="A341" s="160" t="s">
        <v>603</v>
      </c>
      <c r="B341" s="163" t="s">
        <v>604</v>
      </c>
      <c r="C341" s="162"/>
    </row>
    <row r="342" hidden="1" spans="1:3">
      <c r="A342" s="160" t="s">
        <v>605</v>
      </c>
      <c r="B342" s="163" t="s">
        <v>89</v>
      </c>
      <c r="C342" s="162"/>
    </row>
    <row r="343" hidden="1" spans="1:3">
      <c r="A343" s="160" t="s">
        <v>606</v>
      </c>
      <c r="B343" s="161" t="s">
        <v>607</v>
      </c>
      <c r="C343" s="162"/>
    </row>
    <row r="344" spans="1:3">
      <c r="A344" s="157" t="s">
        <v>608</v>
      </c>
      <c r="B344" s="158" t="s">
        <v>609</v>
      </c>
      <c r="C344" s="159">
        <f>SUM(C345:C349)</f>
        <v>0</v>
      </c>
    </row>
    <row r="345" hidden="1" spans="1:3">
      <c r="A345" s="160" t="s">
        <v>610</v>
      </c>
      <c r="B345" s="161" t="s">
        <v>71</v>
      </c>
      <c r="C345" s="162"/>
    </row>
    <row r="346" hidden="1" spans="1:3">
      <c r="A346" s="160" t="s">
        <v>611</v>
      </c>
      <c r="B346" s="163" t="s">
        <v>73</v>
      </c>
      <c r="C346" s="162"/>
    </row>
    <row r="347" hidden="1" spans="1:3">
      <c r="A347" s="160" t="s">
        <v>612</v>
      </c>
      <c r="B347" s="161" t="s">
        <v>172</v>
      </c>
      <c r="C347" s="162"/>
    </row>
    <row r="348" hidden="1" spans="1:3">
      <c r="A348" s="160" t="s">
        <v>613</v>
      </c>
      <c r="B348" s="163" t="s">
        <v>614</v>
      </c>
      <c r="C348" s="162"/>
    </row>
    <row r="349" hidden="1" spans="1:3">
      <c r="A349" s="160" t="s">
        <v>615</v>
      </c>
      <c r="B349" s="161" t="s">
        <v>616</v>
      </c>
      <c r="C349" s="162"/>
    </row>
    <row r="350" spans="1:3">
      <c r="A350" s="157" t="s">
        <v>617</v>
      </c>
      <c r="B350" s="158" t="s">
        <v>618</v>
      </c>
      <c r="C350" s="159">
        <f>SUM(C351:C352)</f>
        <v>0</v>
      </c>
    </row>
    <row r="351" hidden="1" spans="1:3">
      <c r="A351" s="160" t="s">
        <v>619</v>
      </c>
      <c r="B351" s="161" t="s">
        <v>620</v>
      </c>
      <c r="C351" s="162"/>
    </row>
    <row r="352" hidden="1" spans="1:3">
      <c r="A352" s="160" t="s">
        <v>621</v>
      </c>
      <c r="B352" s="161" t="s">
        <v>622</v>
      </c>
      <c r="C352" s="162"/>
    </row>
    <row r="353" spans="1:3">
      <c r="A353" s="154" t="s">
        <v>623</v>
      </c>
      <c r="B353" s="155" t="s">
        <v>624</v>
      </c>
      <c r="C353" s="156">
        <f>SUM(C354,C359,C366,C372,C378,C382,C386,C390,C396,C403)</f>
        <v>116124</v>
      </c>
    </row>
    <row r="354" spans="1:3">
      <c r="A354" s="157" t="s">
        <v>625</v>
      </c>
      <c r="B354" s="166" t="s">
        <v>626</v>
      </c>
      <c r="C354" s="159">
        <f>SUM(C355:C358)</f>
        <v>1190</v>
      </c>
    </row>
    <row r="355" spans="1:3">
      <c r="A355" s="160" t="s">
        <v>627</v>
      </c>
      <c r="B355" s="161" t="s">
        <v>71</v>
      </c>
      <c r="C355" s="162">
        <v>510</v>
      </c>
    </row>
    <row r="356" hidden="1" spans="1:3">
      <c r="A356" s="160" t="s">
        <v>628</v>
      </c>
      <c r="B356" s="161" t="s">
        <v>73</v>
      </c>
      <c r="C356" s="162"/>
    </row>
    <row r="357" hidden="1" spans="1:3">
      <c r="A357" s="160" t="s">
        <v>629</v>
      </c>
      <c r="B357" s="161" t="s">
        <v>75</v>
      </c>
      <c r="C357" s="162"/>
    </row>
    <row r="358" spans="1:3">
      <c r="A358" s="160" t="s">
        <v>630</v>
      </c>
      <c r="B358" s="168" t="s">
        <v>631</v>
      </c>
      <c r="C358" s="162">
        <v>680</v>
      </c>
    </row>
    <row r="359" spans="1:3">
      <c r="A359" s="157" t="s">
        <v>632</v>
      </c>
      <c r="B359" s="158" t="s">
        <v>633</v>
      </c>
      <c r="C359" s="159">
        <f>SUM(C360:C365)</f>
        <v>106550</v>
      </c>
    </row>
    <row r="360" spans="1:3">
      <c r="A360" s="160" t="s">
        <v>634</v>
      </c>
      <c r="B360" s="161" t="s">
        <v>635</v>
      </c>
      <c r="C360" s="162">
        <v>2650</v>
      </c>
    </row>
    <row r="361" spans="1:3">
      <c r="A361" s="160" t="s">
        <v>636</v>
      </c>
      <c r="B361" s="161" t="s">
        <v>637</v>
      </c>
      <c r="C361" s="162">
        <v>48560</v>
      </c>
    </row>
    <row r="362" spans="1:3">
      <c r="A362" s="160" t="s">
        <v>638</v>
      </c>
      <c r="B362" s="163" t="s">
        <v>639</v>
      </c>
      <c r="C362" s="162">
        <v>34424</v>
      </c>
    </row>
    <row r="363" spans="1:3">
      <c r="A363" s="160" t="s">
        <v>640</v>
      </c>
      <c r="B363" s="163" t="s">
        <v>641</v>
      </c>
      <c r="C363" s="162">
        <v>19560</v>
      </c>
    </row>
    <row r="364" hidden="1" spans="1:3">
      <c r="A364" s="160" t="s">
        <v>642</v>
      </c>
      <c r="B364" s="163" t="s">
        <v>643</v>
      </c>
      <c r="C364" s="162"/>
    </row>
    <row r="365" spans="1:3">
      <c r="A365" s="160" t="s">
        <v>644</v>
      </c>
      <c r="B365" s="161" t="s">
        <v>645</v>
      </c>
      <c r="C365" s="162">
        <v>1356</v>
      </c>
    </row>
    <row r="366" spans="1:3">
      <c r="A366" s="157" t="s">
        <v>646</v>
      </c>
      <c r="B366" s="158" t="s">
        <v>647</v>
      </c>
      <c r="C366" s="159">
        <f>SUM(C367:C371)</f>
        <v>2920</v>
      </c>
    </row>
    <row r="367" hidden="1" spans="1:3">
      <c r="A367" s="160" t="s">
        <v>648</v>
      </c>
      <c r="B367" s="161" t="s">
        <v>649</v>
      </c>
      <c r="C367" s="162"/>
    </row>
    <row r="368" spans="1:3">
      <c r="A368" s="160" t="s">
        <v>650</v>
      </c>
      <c r="B368" s="161" t="s">
        <v>651</v>
      </c>
      <c r="C368" s="162">
        <v>2785</v>
      </c>
    </row>
    <row r="369" spans="1:3">
      <c r="A369" s="160" t="s">
        <v>652</v>
      </c>
      <c r="B369" s="161" t="s">
        <v>653</v>
      </c>
      <c r="C369" s="162">
        <v>135</v>
      </c>
    </row>
    <row r="370" hidden="1" spans="1:3">
      <c r="A370" s="160" t="s">
        <v>654</v>
      </c>
      <c r="B370" s="163" t="s">
        <v>655</v>
      </c>
      <c r="C370" s="162"/>
    </row>
    <row r="371" hidden="1" spans="1:3">
      <c r="A371" s="160" t="s">
        <v>656</v>
      </c>
      <c r="B371" s="163" t="s">
        <v>657</v>
      </c>
      <c r="C371" s="162"/>
    </row>
    <row r="372" spans="1:3">
      <c r="A372" s="157" t="s">
        <v>658</v>
      </c>
      <c r="B372" s="170" t="s">
        <v>659</v>
      </c>
      <c r="C372" s="159">
        <f>SUM(C373:C377)</f>
        <v>125</v>
      </c>
    </row>
    <row r="373" hidden="1" spans="1:3">
      <c r="A373" s="160" t="s">
        <v>660</v>
      </c>
      <c r="B373" s="161" t="s">
        <v>661</v>
      </c>
      <c r="C373" s="162"/>
    </row>
    <row r="374" hidden="1" spans="1:3">
      <c r="A374" s="160" t="s">
        <v>662</v>
      </c>
      <c r="B374" s="161" t="s">
        <v>663</v>
      </c>
      <c r="C374" s="162"/>
    </row>
    <row r="375" hidden="1" spans="1:3">
      <c r="A375" s="160" t="s">
        <v>664</v>
      </c>
      <c r="B375" s="161" t="s">
        <v>665</v>
      </c>
      <c r="C375" s="162"/>
    </row>
    <row r="376" hidden="1" spans="1:3">
      <c r="A376" s="160" t="s">
        <v>666</v>
      </c>
      <c r="B376" s="163" t="s">
        <v>667</v>
      </c>
      <c r="C376" s="162"/>
    </row>
    <row r="377" spans="1:3">
      <c r="A377" s="160" t="s">
        <v>668</v>
      </c>
      <c r="B377" s="163" t="s">
        <v>669</v>
      </c>
      <c r="C377" s="162">
        <v>125</v>
      </c>
    </row>
    <row r="378" spans="1:3">
      <c r="A378" s="157" t="s">
        <v>670</v>
      </c>
      <c r="B378" s="166" t="s">
        <v>671</v>
      </c>
      <c r="C378" s="159">
        <f>SUM(C379:C381)</f>
        <v>0</v>
      </c>
    </row>
    <row r="379" hidden="1" spans="1:3">
      <c r="A379" s="160" t="s">
        <v>672</v>
      </c>
      <c r="B379" s="161" t="s">
        <v>673</v>
      </c>
      <c r="C379" s="162"/>
    </row>
    <row r="380" hidden="1" spans="1:3">
      <c r="A380" s="160" t="s">
        <v>674</v>
      </c>
      <c r="B380" s="161" t="s">
        <v>675</v>
      </c>
      <c r="C380" s="162"/>
    </row>
    <row r="381" hidden="1" spans="1:3">
      <c r="A381" s="160" t="s">
        <v>676</v>
      </c>
      <c r="B381" s="161" t="s">
        <v>677</v>
      </c>
      <c r="C381" s="162"/>
    </row>
    <row r="382" spans="1:3">
      <c r="A382" s="157" t="s">
        <v>678</v>
      </c>
      <c r="B382" s="166" t="s">
        <v>679</v>
      </c>
      <c r="C382" s="159">
        <f>SUM(C383:C385)</f>
        <v>0</v>
      </c>
    </row>
    <row r="383" hidden="1" spans="1:3">
      <c r="A383" s="160" t="s">
        <v>680</v>
      </c>
      <c r="B383" s="163" t="s">
        <v>681</v>
      </c>
      <c r="C383" s="162"/>
    </row>
    <row r="384" hidden="1" spans="1:3">
      <c r="A384" s="160" t="s">
        <v>682</v>
      </c>
      <c r="B384" s="163" t="s">
        <v>683</v>
      </c>
      <c r="C384" s="162"/>
    </row>
    <row r="385" hidden="1" spans="1:3">
      <c r="A385" s="160" t="s">
        <v>684</v>
      </c>
      <c r="B385" s="164" t="s">
        <v>685</v>
      </c>
      <c r="C385" s="162"/>
    </row>
    <row r="386" spans="1:3">
      <c r="A386" s="157" t="s">
        <v>686</v>
      </c>
      <c r="B386" s="158" t="s">
        <v>687</v>
      </c>
      <c r="C386" s="159">
        <f>SUM(C387:C389)</f>
        <v>465</v>
      </c>
    </row>
    <row r="387" spans="1:3">
      <c r="A387" s="160" t="s">
        <v>688</v>
      </c>
      <c r="B387" s="161" t="s">
        <v>689</v>
      </c>
      <c r="C387" s="162">
        <v>465</v>
      </c>
    </row>
    <row r="388" hidden="1" spans="1:3">
      <c r="A388" s="160" t="s">
        <v>690</v>
      </c>
      <c r="B388" s="161" t="s">
        <v>691</v>
      </c>
      <c r="C388" s="162"/>
    </row>
    <row r="389" hidden="1" spans="1:3">
      <c r="A389" s="160" t="s">
        <v>692</v>
      </c>
      <c r="B389" s="163" t="s">
        <v>693</v>
      </c>
      <c r="C389" s="162"/>
    </row>
    <row r="390" spans="1:3">
      <c r="A390" s="157" t="s">
        <v>694</v>
      </c>
      <c r="B390" s="166" t="s">
        <v>695</v>
      </c>
      <c r="C390" s="159">
        <f>SUM(C391:C395)</f>
        <v>1720</v>
      </c>
    </row>
    <row r="391" spans="1:3">
      <c r="A391" s="160" t="s">
        <v>696</v>
      </c>
      <c r="B391" s="163" t="s">
        <v>697</v>
      </c>
      <c r="C391" s="162">
        <v>1125</v>
      </c>
    </row>
    <row r="392" spans="1:3">
      <c r="A392" s="160" t="s">
        <v>698</v>
      </c>
      <c r="B392" s="161" t="s">
        <v>699</v>
      </c>
      <c r="C392" s="162">
        <v>595</v>
      </c>
    </row>
    <row r="393" hidden="1" spans="1:3">
      <c r="A393" s="160" t="s">
        <v>700</v>
      </c>
      <c r="B393" s="161" t="s">
        <v>701</v>
      </c>
      <c r="C393" s="162"/>
    </row>
    <row r="394" hidden="1" spans="1:3">
      <c r="A394" s="160" t="s">
        <v>702</v>
      </c>
      <c r="B394" s="161" t="s">
        <v>703</v>
      </c>
      <c r="C394" s="162"/>
    </row>
    <row r="395" hidden="1" spans="1:3">
      <c r="A395" s="160" t="s">
        <v>704</v>
      </c>
      <c r="B395" s="161" t="s">
        <v>705</v>
      </c>
      <c r="C395" s="162"/>
    </row>
    <row r="396" spans="1:3">
      <c r="A396" s="157" t="s">
        <v>706</v>
      </c>
      <c r="B396" s="158" t="s">
        <v>707</v>
      </c>
      <c r="C396" s="159">
        <f>SUM(C397:C402)</f>
        <v>295</v>
      </c>
    </row>
    <row r="397" hidden="1" spans="1:3">
      <c r="A397" s="160" t="s">
        <v>708</v>
      </c>
      <c r="B397" s="163" t="s">
        <v>709</v>
      </c>
      <c r="C397" s="162"/>
    </row>
    <row r="398" spans="1:3">
      <c r="A398" s="160" t="s">
        <v>710</v>
      </c>
      <c r="B398" s="163" t="s">
        <v>711</v>
      </c>
      <c r="C398" s="162">
        <v>200</v>
      </c>
    </row>
    <row r="399" hidden="1" spans="1:3">
      <c r="A399" s="160" t="s">
        <v>712</v>
      </c>
      <c r="B399" s="163" t="s">
        <v>713</v>
      </c>
      <c r="C399" s="162"/>
    </row>
    <row r="400" hidden="1" spans="1:3">
      <c r="A400" s="160" t="s">
        <v>714</v>
      </c>
      <c r="B400" s="164" t="s">
        <v>715</v>
      </c>
      <c r="C400" s="162"/>
    </row>
    <row r="401" hidden="1" spans="1:3">
      <c r="A401" s="160" t="s">
        <v>716</v>
      </c>
      <c r="B401" s="161" t="s">
        <v>717</v>
      </c>
      <c r="C401" s="162"/>
    </row>
    <row r="402" spans="1:3">
      <c r="A402" s="160" t="s">
        <v>718</v>
      </c>
      <c r="B402" s="161" t="s">
        <v>719</v>
      </c>
      <c r="C402" s="162">
        <v>95</v>
      </c>
    </row>
    <row r="403" spans="1:3">
      <c r="A403" s="157" t="s">
        <v>720</v>
      </c>
      <c r="B403" s="158" t="s">
        <v>721</v>
      </c>
      <c r="C403" s="159">
        <f>SUM(C404)</f>
        <v>2859</v>
      </c>
    </row>
    <row r="404" spans="1:3">
      <c r="A404" s="160" t="s">
        <v>722</v>
      </c>
      <c r="B404" s="161" t="s">
        <v>723</v>
      </c>
      <c r="C404" s="162">
        <v>2859</v>
      </c>
    </row>
    <row r="405" spans="1:3">
      <c r="A405" s="154" t="s">
        <v>724</v>
      </c>
      <c r="B405" s="155" t="s">
        <v>725</v>
      </c>
      <c r="C405" s="156">
        <f>SUM(C406,C411,C420,C426,C431,C436,C441,C448,C452,C456)</f>
        <v>4515</v>
      </c>
    </row>
    <row r="406" spans="1:3">
      <c r="A406" s="157" t="s">
        <v>726</v>
      </c>
      <c r="B406" s="166" t="s">
        <v>727</v>
      </c>
      <c r="C406" s="159">
        <f>SUM(C407:C410)</f>
        <v>430</v>
      </c>
    </row>
    <row r="407" spans="1:3">
      <c r="A407" s="160" t="s">
        <v>728</v>
      </c>
      <c r="B407" s="161" t="s">
        <v>71</v>
      </c>
      <c r="C407" s="162">
        <v>265</v>
      </c>
    </row>
    <row r="408" hidden="1" spans="1:3">
      <c r="A408" s="160" t="s">
        <v>729</v>
      </c>
      <c r="B408" s="161" t="s">
        <v>73</v>
      </c>
      <c r="C408" s="162"/>
    </row>
    <row r="409" hidden="1" spans="1:3">
      <c r="A409" s="160" t="s">
        <v>730</v>
      </c>
      <c r="B409" s="161" t="s">
        <v>75</v>
      </c>
      <c r="C409" s="162"/>
    </row>
    <row r="410" spans="1:3">
      <c r="A410" s="160" t="s">
        <v>731</v>
      </c>
      <c r="B410" s="163" t="s">
        <v>732</v>
      </c>
      <c r="C410" s="162">
        <v>165</v>
      </c>
    </row>
    <row r="411" spans="1:3">
      <c r="A411" s="157" t="s">
        <v>733</v>
      </c>
      <c r="B411" s="158" t="s">
        <v>734</v>
      </c>
      <c r="C411" s="159">
        <f>SUM(C412:C419)</f>
        <v>0</v>
      </c>
    </row>
    <row r="412" hidden="1" spans="1:3">
      <c r="A412" s="160" t="s">
        <v>735</v>
      </c>
      <c r="B412" s="161" t="s">
        <v>736</v>
      </c>
      <c r="C412" s="162"/>
    </row>
    <row r="413" hidden="1" spans="1:3">
      <c r="A413" s="160" t="s">
        <v>737</v>
      </c>
      <c r="B413" s="164" t="s">
        <v>738</v>
      </c>
      <c r="C413" s="162"/>
    </row>
    <row r="414" hidden="1" spans="1:3">
      <c r="A414" s="160" t="s">
        <v>739</v>
      </c>
      <c r="B414" s="161" t="s">
        <v>740</v>
      </c>
      <c r="C414" s="162"/>
    </row>
    <row r="415" hidden="1" spans="1:3">
      <c r="A415" s="160" t="s">
        <v>741</v>
      </c>
      <c r="B415" s="161" t="s">
        <v>742</v>
      </c>
      <c r="C415" s="162"/>
    </row>
    <row r="416" hidden="1" spans="1:3">
      <c r="A416" s="160" t="s">
        <v>743</v>
      </c>
      <c r="B416" s="161" t="s">
        <v>744</v>
      </c>
      <c r="C416" s="162"/>
    </row>
    <row r="417" hidden="1" spans="1:3">
      <c r="A417" s="160" t="s">
        <v>745</v>
      </c>
      <c r="B417" s="163" t="s">
        <v>746</v>
      </c>
      <c r="C417" s="162"/>
    </row>
    <row r="418" hidden="1" spans="1:3">
      <c r="A418" s="160" t="s">
        <v>747</v>
      </c>
      <c r="B418" s="163" t="s">
        <v>748</v>
      </c>
      <c r="C418" s="162"/>
    </row>
    <row r="419" hidden="1" spans="1:3">
      <c r="A419" s="160" t="s">
        <v>749</v>
      </c>
      <c r="B419" s="163" t="s">
        <v>750</v>
      </c>
      <c r="C419" s="162"/>
    </row>
    <row r="420" spans="1:3">
      <c r="A420" s="157" t="s">
        <v>751</v>
      </c>
      <c r="B420" s="166" t="s">
        <v>752</v>
      </c>
      <c r="C420" s="159">
        <f>SUM(C421:C425)</f>
        <v>170</v>
      </c>
    </row>
    <row r="421" hidden="1" spans="1:3">
      <c r="A421" s="160" t="s">
        <v>753</v>
      </c>
      <c r="B421" s="161" t="s">
        <v>736</v>
      </c>
      <c r="C421" s="162"/>
    </row>
    <row r="422" hidden="1" spans="1:3">
      <c r="A422" s="160" t="s">
        <v>754</v>
      </c>
      <c r="B422" s="161" t="s">
        <v>755</v>
      </c>
      <c r="C422" s="162"/>
    </row>
    <row r="423" hidden="1" spans="1:3">
      <c r="A423" s="160" t="s">
        <v>756</v>
      </c>
      <c r="B423" s="161" t="s">
        <v>757</v>
      </c>
      <c r="C423" s="162"/>
    </row>
    <row r="424" hidden="1" spans="1:3">
      <c r="A424" s="160" t="s">
        <v>758</v>
      </c>
      <c r="B424" s="163" t="s">
        <v>759</v>
      </c>
      <c r="C424" s="162"/>
    </row>
    <row r="425" spans="1:3">
      <c r="A425" s="160" t="s">
        <v>760</v>
      </c>
      <c r="B425" s="163" t="s">
        <v>761</v>
      </c>
      <c r="C425" s="162">
        <v>170</v>
      </c>
    </row>
    <row r="426" spans="1:3">
      <c r="A426" s="157" t="s">
        <v>762</v>
      </c>
      <c r="B426" s="166" t="s">
        <v>763</v>
      </c>
      <c r="C426" s="159">
        <f>SUM(C427:C430)</f>
        <v>105</v>
      </c>
    </row>
    <row r="427" hidden="1" spans="1:3">
      <c r="A427" s="160" t="s">
        <v>764</v>
      </c>
      <c r="B427" s="164" t="s">
        <v>736</v>
      </c>
      <c r="C427" s="162"/>
    </row>
    <row r="428" hidden="1" spans="1:3">
      <c r="A428" s="160" t="s">
        <v>765</v>
      </c>
      <c r="B428" s="161" t="s">
        <v>766</v>
      </c>
      <c r="C428" s="162"/>
    </row>
    <row r="429" hidden="1" spans="1:3">
      <c r="A429" s="160" t="s">
        <v>767</v>
      </c>
      <c r="B429" s="161" t="s">
        <v>768</v>
      </c>
      <c r="C429" s="162"/>
    </row>
    <row r="430" spans="1:3">
      <c r="A430" s="160" t="s">
        <v>769</v>
      </c>
      <c r="B430" s="163" t="s">
        <v>770</v>
      </c>
      <c r="C430" s="162">
        <v>105</v>
      </c>
    </row>
    <row r="431" spans="1:3">
      <c r="A431" s="157" t="s">
        <v>771</v>
      </c>
      <c r="B431" s="166" t="s">
        <v>772</v>
      </c>
      <c r="C431" s="159">
        <f>SUM(C432:C435)</f>
        <v>55</v>
      </c>
    </row>
    <row r="432" hidden="1" spans="1:3">
      <c r="A432" s="160" t="s">
        <v>773</v>
      </c>
      <c r="B432" s="163" t="s">
        <v>736</v>
      </c>
      <c r="C432" s="162"/>
    </row>
    <row r="433" hidden="1" spans="1:3">
      <c r="A433" s="160" t="s">
        <v>774</v>
      </c>
      <c r="B433" s="161" t="s">
        <v>775</v>
      </c>
      <c r="C433" s="162"/>
    </row>
    <row r="434" hidden="1" spans="1:3">
      <c r="A434" s="160" t="s">
        <v>776</v>
      </c>
      <c r="B434" s="161" t="s">
        <v>777</v>
      </c>
      <c r="C434" s="162"/>
    </row>
    <row r="435" spans="1:3">
      <c r="A435" s="160" t="s">
        <v>778</v>
      </c>
      <c r="B435" s="161" t="s">
        <v>779</v>
      </c>
      <c r="C435" s="162">
        <v>55</v>
      </c>
    </row>
    <row r="436" spans="1:3">
      <c r="A436" s="157" t="s">
        <v>780</v>
      </c>
      <c r="B436" s="166" t="s">
        <v>781</v>
      </c>
      <c r="C436" s="159">
        <f>SUM(C437:C440)</f>
        <v>0</v>
      </c>
    </row>
    <row r="437" hidden="1" spans="1:3">
      <c r="A437" s="160" t="s">
        <v>782</v>
      </c>
      <c r="B437" s="163" t="s">
        <v>783</v>
      </c>
      <c r="C437" s="162"/>
    </row>
    <row r="438" hidden="1" spans="1:3">
      <c r="A438" s="160" t="s">
        <v>784</v>
      </c>
      <c r="B438" s="163" t="s">
        <v>785</v>
      </c>
      <c r="C438" s="162"/>
    </row>
    <row r="439" hidden="1" spans="1:3">
      <c r="A439" s="160" t="s">
        <v>786</v>
      </c>
      <c r="B439" s="163" t="s">
        <v>787</v>
      </c>
      <c r="C439" s="162"/>
    </row>
    <row r="440" hidden="1" spans="1:3">
      <c r="A440" s="160" t="s">
        <v>788</v>
      </c>
      <c r="B440" s="163" t="s">
        <v>789</v>
      </c>
      <c r="C440" s="162"/>
    </row>
    <row r="441" spans="1:3">
      <c r="A441" s="157" t="s">
        <v>790</v>
      </c>
      <c r="B441" s="158" t="s">
        <v>791</v>
      </c>
      <c r="C441" s="159">
        <f>SUM(C442:C447)</f>
        <v>135</v>
      </c>
    </row>
    <row r="442" hidden="1" spans="1:3">
      <c r="A442" s="160" t="s">
        <v>792</v>
      </c>
      <c r="B442" s="161" t="s">
        <v>736</v>
      </c>
      <c r="C442" s="162"/>
    </row>
    <row r="443" hidden="1" spans="1:3">
      <c r="A443" s="160" t="s">
        <v>793</v>
      </c>
      <c r="B443" s="163" t="s">
        <v>794</v>
      </c>
      <c r="C443" s="162"/>
    </row>
    <row r="444" hidden="1" spans="1:3">
      <c r="A444" s="160" t="s">
        <v>795</v>
      </c>
      <c r="B444" s="163" t="s">
        <v>796</v>
      </c>
      <c r="C444" s="162"/>
    </row>
    <row r="445" hidden="1" spans="1:3">
      <c r="A445" s="160" t="s">
        <v>797</v>
      </c>
      <c r="B445" s="163" t="s">
        <v>798</v>
      </c>
      <c r="C445" s="162"/>
    </row>
    <row r="446" spans="1:3">
      <c r="A446" s="160" t="s">
        <v>799</v>
      </c>
      <c r="B446" s="161" t="s">
        <v>800</v>
      </c>
      <c r="C446" s="162">
        <v>135</v>
      </c>
    </row>
    <row r="447" hidden="1" spans="1:3">
      <c r="A447" s="160" t="s">
        <v>801</v>
      </c>
      <c r="B447" s="161" t="s">
        <v>802</v>
      </c>
      <c r="C447" s="162"/>
    </row>
    <row r="448" spans="1:3">
      <c r="A448" s="157" t="s">
        <v>803</v>
      </c>
      <c r="B448" s="158" t="s">
        <v>804</v>
      </c>
      <c r="C448" s="159">
        <f>SUM(C449:C451)</f>
        <v>0</v>
      </c>
    </row>
    <row r="449" hidden="1" spans="1:3">
      <c r="A449" s="160" t="s">
        <v>805</v>
      </c>
      <c r="B449" s="163" t="s">
        <v>806</v>
      </c>
      <c r="C449" s="162"/>
    </row>
    <row r="450" hidden="1" spans="1:3">
      <c r="A450" s="160" t="s">
        <v>807</v>
      </c>
      <c r="B450" s="163" t="s">
        <v>808</v>
      </c>
      <c r="C450" s="162"/>
    </row>
    <row r="451" hidden="1" spans="1:3">
      <c r="A451" s="160" t="s">
        <v>809</v>
      </c>
      <c r="B451" s="163" t="s">
        <v>810</v>
      </c>
      <c r="C451" s="162"/>
    </row>
    <row r="452" spans="1:3">
      <c r="A452" s="157" t="s">
        <v>811</v>
      </c>
      <c r="B452" s="170" t="s">
        <v>812</v>
      </c>
      <c r="C452" s="159">
        <f>SUM(C453:C455)</f>
        <v>0</v>
      </c>
    </row>
    <row r="453" hidden="1" spans="1:3">
      <c r="A453" s="160" t="s">
        <v>813</v>
      </c>
      <c r="B453" s="163" t="s">
        <v>814</v>
      </c>
      <c r="C453" s="162"/>
    </row>
    <row r="454" hidden="1" spans="1:3">
      <c r="A454" s="160" t="s">
        <v>815</v>
      </c>
      <c r="B454" s="163" t="s">
        <v>816</v>
      </c>
      <c r="C454" s="162"/>
    </row>
    <row r="455" hidden="1" spans="1:3">
      <c r="A455" s="160" t="s">
        <v>817</v>
      </c>
      <c r="B455" s="163" t="s">
        <v>818</v>
      </c>
      <c r="C455" s="162"/>
    </row>
    <row r="456" spans="1:3">
      <c r="A456" s="157" t="s">
        <v>819</v>
      </c>
      <c r="B456" s="158" t="s">
        <v>820</v>
      </c>
      <c r="C456" s="159">
        <f>SUM(C457:C460)</f>
        <v>3620</v>
      </c>
    </row>
    <row r="457" hidden="1" spans="1:3">
      <c r="A457" s="160" t="s">
        <v>821</v>
      </c>
      <c r="B457" s="161" t="s">
        <v>822</v>
      </c>
      <c r="C457" s="162"/>
    </row>
    <row r="458" hidden="1" spans="1:3">
      <c r="A458" s="160" t="s">
        <v>823</v>
      </c>
      <c r="B458" s="163" t="s">
        <v>824</v>
      </c>
      <c r="C458" s="162"/>
    </row>
    <row r="459" hidden="1" spans="1:3">
      <c r="A459" s="160" t="s">
        <v>825</v>
      </c>
      <c r="B459" s="163" t="s">
        <v>826</v>
      </c>
      <c r="C459" s="162"/>
    </row>
    <row r="460" spans="1:3">
      <c r="A460" s="160" t="s">
        <v>827</v>
      </c>
      <c r="B460" s="163" t="s">
        <v>828</v>
      </c>
      <c r="C460" s="162">
        <v>3620</v>
      </c>
    </row>
    <row r="461" spans="1:3">
      <c r="A461" s="154" t="s">
        <v>829</v>
      </c>
      <c r="B461" s="155" t="s">
        <v>830</v>
      </c>
      <c r="C461" s="156">
        <f>SUM(C462,C478,C486,C497,C506,C514)</f>
        <v>2448</v>
      </c>
    </row>
    <row r="462" spans="1:3">
      <c r="A462" s="157" t="s">
        <v>831</v>
      </c>
      <c r="B462" s="170" t="s">
        <v>832</v>
      </c>
      <c r="C462" s="159">
        <f>SUM(C463:C477)</f>
        <v>1019</v>
      </c>
    </row>
    <row r="463" spans="1:3">
      <c r="A463" s="160" t="s">
        <v>833</v>
      </c>
      <c r="B463" s="164" t="s">
        <v>71</v>
      </c>
      <c r="C463" s="162">
        <v>360</v>
      </c>
    </row>
    <row r="464" hidden="1" spans="1:3">
      <c r="A464" s="160" t="s">
        <v>834</v>
      </c>
      <c r="B464" s="164" t="s">
        <v>73</v>
      </c>
      <c r="C464" s="162"/>
    </row>
    <row r="465" hidden="1" spans="1:3">
      <c r="A465" s="160" t="s">
        <v>835</v>
      </c>
      <c r="B465" s="164" t="s">
        <v>75</v>
      </c>
      <c r="C465" s="162"/>
    </row>
    <row r="466" spans="1:3">
      <c r="A466" s="160" t="s">
        <v>836</v>
      </c>
      <c r="B466" s="164" t="s">
        <v>837</v>
      </c>
      <c r="C466" s="162">
        <v>109</v>
      </c>
    </row>
    <row r="467" spans="1:3">
      <c r="A467" s="160" t="s">
        <v>838</v>
      </c>
      <c r="B467" s="164" t="s">
        <v>839</v>
      </c>
      <c r="C467" s="162">
        <v>96</v>
      </c>
    </row>
    <row r="468" spans="1:3">
      <c r="A468" s="160" t="s">
        <v>840</v>
      </c>
      <c r="B468" s="164" t="s">
        <v>841</v>
      </c>
      <c r="C468" s="162">
        <v>100</v>
      </c>
    </row>
    <row r="469" spans="1:3">
      <c r="A469" s="160" t="s">
        <v>842</v>
      </c>
      <c r="B469" s="164" t="s">
        <v>843</v>
      </c>
      <c r="C469" s="162">
        <v>105</v>
      </c>
    </row>
    <row r="470" hidden="1" spans="1:3">
      <c r="A470" s="160" t="s">
        <v>844</v>
      </c>
      <c r="B470" s="164" t="s">
        <v>845</v>
      </c>
      <c r="C470" s="162"/>
    </row>
    <row r="471" spans="1:3">
      <c r="A471" s="160" t="s">
        <v>846</v>
      </c>
      <c r="B471" s="164" t="s">
        <v>847</v>
      </c>
      <c r="C471" s="162">
        <v>15</v>
      </c>
    </row>
    <row r="472" hidden="1" spans="1:3">
      <c r="A472" s="160" t="s">
        <v>848</v>
      </c>
      <c r="B472" s="164" t="s">
        <v>849</v>
      </c>
      <c r="C472" s="162"/>
    </row>
    <row r="473" hidden="1" spans="1:3">
      <c r="A473" s="160" t="s">
        <v>850</v>
      </c>
      <c r="B473" s="164" t="s">
        <v>851</v>
      </c>
      <c r="C473" s="162"/>
    </row>
    <row r="474" hidden="1" spans="1:3">
      <c r="A474" s="160" t="s">
        <v>852</v>
      </c>
      <c r="B474" s="164" t="s">
        <v>853</v>
      </c>
      <c r="C474" s="162"/>
    </row>
    <row r="475" hidden="1" spans="1:3">
      <c r="A475" s="160" t="s">
        <v>854</v>
      </c>
      <c r="B475" s="164" t="s">
        <v>855</v>
      </c>
      <c r="C475" s="162"/>
    </row>
    <row r="476" hidden="1" spans="1:3">
      <c r="A476" s="160" t="s">
        <v>856</v>
      </c>
      <c r="B476" s="164" t="s">
        <v>857</v>
      </c>
      <c r="C476" s="162"/>
    </row>
    <row r="477" spans="1:3">
      <c r="A477" s="160" t="s">
        <v>858</v>
      </c>
      <c r="B477" s="164" t="s">
        <v>859</v>
      </c>
      <c r="C477" s="162">
        <v>234</v>
      </c>
    </row>
    <row r="478" spans="1:3">
      <c r="A478" s="157" t="s">
        <v>860</v>
      </c>
      <c r="B478" s="170" t="s">
        <v>861</v>
      </c>
      <c r="C478" s="159">
        <f>SUM(C479:C485)</f>
        <v>171</v>
      </c>
    </row>
    <row r="479" hidden="1" spans="1:3">
      <c r="A479" s="160" t="s">
        <v>862</v>
      </c>
      <c r="B479" s="164" t="s">
        <v>71</v>
      </c>
      <c r="C479" s="162"/>
    </row>
    <row r="480" hidden="1" spans="1:3">
      <c r="A480" s="160" t="s">
        <v>863</v>
      </c>
      <c r="B480" s="164" t="s">
        <v>73</v>
      </c>
      <c r="C480" s="162"/>
    </row>
    <row r="481" hidden="1" spans="1:3">
      <c r="A481" s="160" t="s">
        <v>864</v>
      </c>
      <c r="B481" s="164" t="s">
        <v>75</v>
      </c>
      <c r="C481" s="162"/>
    </row>
    <row r="482" spans="1:3">
      <c r="A482" s="160" t="s">
        <v>865</v>
      </c>
      <c r="B482" s="164" t="s">
        <v>866</v>
      </c>
      <c r="C482" s="162">
        <v>57</v>
      </c>
    </row>
    <row r="483" spans="1:3">
      <c r="A483" s="160" t="s">
        <v>867</v>
      </c>
      <c r="B483" s="164" t="s">
        <v>868</v>
      </c>
      <c r="C483" s="162">
        <v>114</v>
      </c>
    </row>
    <row r="484" hidden="1" spans="1:3">
      <c r="A484" s="160" t="s">
        <v>869</v>
      </c>
      <c r="B484" s="164" t="s">
        <v>870</v>
      </c>
      <c r="C484" s="162"/>
    </row>
    <row r="485" hidden="1" spans="1:3">
      <c r="A485" s="160" t="s">
        <v>871</v>
      </c>
      <c r="B485" s="164" t="s">
        <v>872</v>
      </c>
      <c r="C485" s="162"/>
    </row>
    <row r="486" spans="1:3">
      <c r="A486" s="157" t="s">
        <v>873</v>
      </c>
      <c r="B486" s="170" t="s">
        <v>874</v>
      </c>
      <c r="C486" s="159">
        <f>SUM(C487:C496)</f>
        <v>369</v>
      </c>
    </row>
    <row r="487" hidden="1" spans="1:3">
      <c r="A487" s="160" t="s">
        <v>875</v>
      </c>
      <c r="B487" s="164" t="s">
        <v>71</v>
      </c>
      <c r="C487" s="162"/>
    </row>
    <row r="488" hidden="1" spans="1:3">
      <c r="A488" s="160" t="s">
        <v>876</v>
      </c>
      <c r="B488" s="164" t="s">
        <v>73</v>
      </c>
      <c r="C488" s="162"/>
    </row>
    <row r="489" hidden="1" spans="1:3">
      <c r="A489" s="160" t="s">
        <v>877</v>
      </c>
      <c r="B489" s="164" t="s">
        <v>75</v>
      </c>
      <c r="C489" s="162"/>
    </row>
    <row r="490" spans="1:3">
      <c r="A490" s="160" t="s">
        <v>878</v>
      </c>
      <c r="B490" s="164" t="s">
        <v>879</v>
      </c>
      <c r="C490" s="162">
        <v>114</v>
      </c>
    </row>
    <row r="491" hidden="1" spans="1:3">
      <c r="A491" s="160" t="s">
        <v>880</v>
      </c>
      <c r="B491" s="164" t="s">
        <v>881</v>
      </c>
      <c r="C491" s="162"/>
    </row>
    <row r="492" hidden="1" spans="1:3">
      <c r="A492" s="160" t="s">
        <v>882</v>
      </c>
      <c r="B492" s="164" t="s">
        <v>883</v>
      </c>
      <c r="C492" s="162"/>
    </row>
    <row r="493" spans="1:3">
      <c r="A493" s="160" t="s">
        <v>884</v>
      </c>
      <c r="B493" s="164" t="s">
        <v>885</v>
      </c>
      <c r="C493" s="162">
        <v>255</v>
      </c>
    </row>
    <row r="494" hidden="1" spans="1:3">
      <c r="A494" s="160" t="s">
        <v>886</v>
      </c>
      <c r="B494" s="164" t="s">
        <v>887</v>
      </c>
      <c r="C494" s="162"/>
    </row>
    <row r="495" hidden="1" spans="1:3">
      <c r="A495" s="160" t="s">
        <v>888</v>
      </c>
      <c r="B495" s="164" t="s">
        <v>889</v>
      </c>
      <c r="C495" s="162"/>
    </row>
    <row r="496" hidden="1" spans="1:3">
      <c r="A496" s="160" t="s">
        <v>890</v>
      </c>
      <c r="B496" s="164" t="s">
        <v>891</v>
      </c>
      <c r="C496" s="162"/>
    </row>
    <row r="497" spans="1:3">
      <c r="A497" s="157" t="s">
        <v>892</v>
      </c>
      <c r="B497" s="170" t="s">
        <v>893</v>
      </c>
      <c r="C497" s="159">
        <f>SUM(C498:C505)</f>
        <v>10</v>
      </c>
    </row>
    <row r="498" hidden="1" spans="1:3">
      <c r="A498" s="160" t="s">
        <v>894</v>
      </c>
      <c r="B498" s="164" t="s">
        <v>71</v>
      </c>
      <c r="C498" s="162"/>
    </row>
    <row r="499" hidden="1" spans="1:3">
      <c r="A499" s="160" t="s">
        <v>895</v>
      </c>
      <c r="B499" s="164" t="s">
        <v>73</v>
      </c>
      <c r="C499" s="162"/>
    </row>
    <row r="500" hidden="1" spans="1:3">
      <c r="A500" s="160" t="s">
        <v>896</v>
      </c>
      <c r="B500" s="164" t="s">
        <v>75</v>
      </c>
      <c r="C500" s="162"/>
    </row>
    <row r="501" hidden="1" spans="1:3">
      <c r="A501" s="160" t="s">
        <v>897</v>
      </c>
      <c r="B501" s="164" t="s">
        <v>898</v>
      </c>
      <c r="C501" s="162"/>
    </row>
    <row r="502" hidden="1" spans="1:3">
      <c r="A502" s="160" t="s">
        <v>899</v>
      </c>
      <c r="B502" s="164" t="s">
        <v>900</v>
      </c>
      <c r="C502" s="162"/>
    </row>
    <row r="503" hidden="1" spans="1:3">
      <c r="A503" s="160" t="s">
        <v>901</v>
      </c>
      <c r="B503" s="164" t="s">
        <v>902</v>
      </c>
      <c r="C503" s="162"/>
    </row>
    <row r="504" spans="1:3">
      <c r="A504" s="160" t="s">
        <v>903</v>
      </c>
      <c r="B504" s="164" t="s">
        <v>904</v>
      </c>
      <c r="C504" s="162">
        <v>10</v>
      </c>
    </row>
    <row r="505" hidden="1" spans="1:3">
      <c r="A505" s="160" t="s">
        <v>905</v>
      </c>
      <c r="B505" s="164" t="s">
        <v>906</v>
      </c>
      <c r="C505" s="162"/>
    </row>
    <row r="506" spans="1:3">
      <c r="A506" s="157" t="s">
        <v>907</v>
      </c>
      <c r="B506" s="170" t="s">
        <v>908</v>
      </c>
      <c r="C506" s="159">
        <f>SUM(C507:C513)</f>
        <v>459</v>
      </c>
    </row>
    <row r="507" spans="1:3">
      <c r="A507" s="160" t="s">
        <v>909</v>
      </c>
      <c r="B507" s="164" t="s">
        <v>71</v>
      </c>
      <c r="C507" s="162">
        <v>124</v>
      </c>
    </row>
    <row r="508" hidden="1" spans="1:3">
      <c r="A508" s="160" t="s">
        <v>910</v>
      </c>
      <c r="B508" s="164" t="s">
        <v>73</v>
      </c>
      <c r="C508" s="162"/>
    </row>
    <row r="509" hidden="1" spans="1:3">
      <c r="A509" s="160" t="s">
        <v>911</v>
      </c>
      <c r="B509" s="164" t="s">
        <v>75</v>
      </c>
      <c r="C509" s="162"/>
    </row>
    <row r="510" hidden="1" spans="1:3">
      <c r="A510" s="160" t="s">
        <v>912</v>
      </c>
      <c r="B510" s="164" t="s">
        <v>913</v>
      </c>
      <c r="C510" s="162"/>
    </row>
    <row r="511" hidden="1" spans="1:3">
      <c r="A511" s="160" t="s">
        <v>914</v>
      </c>
      <c r="B511" s="164" t="s">
        <v>915</v>
      </c>
      <c r="C511" s="162"/>
    </row>
    <row r="512" spans="1:3">
      <c r="A512" s="160" t="s">
        <v>916</v>
      </c>
      <c r="B512" s="164" t="s">
        <v>917</v>
      </c>
      <c r="C512" s="162">
        <v>185</v>
      </c>
    </row>
    <row r="513" spans="1:3">
      <c r="A513" s="160" t="s">
        <v>918</v>
      </c>
      <c r="B513" s="164" t="s">
        <v>919</v>
      </c>
      <c r="C513" s="162">
        <v>150</v>
      </c>
    </row>
    <row r="514" spans="1:3">
      <c r="A514" s="157" t="s">
        <v>920</v>
      </c>
      <c r="B514" s="170" t="s">
        <v>921</v>
      </c>
      <c r="C514" s="159">
        <f>SUM(C515:C517)</f>
        <v>420</v>
      </c>
    </row>
    <row r="515" hidden="1" spans="1:3">
      <c r="A515" s="160" t="s">
        <v>922</v>
      </c>
      <c r="B515" s="164" t="s">
        <v>923</v>
      </c>
      <c r="C515" s="162"/>
    </row>
    <row r="516" hidden="1" spans="1:3">
      <c r="A516" s="160" t="s">
        <v>924</v>
      </c>
      <c r="B516" s="164" t="s">
        <v>925</v>
      </c>
      <c r="C516" s="162"/>
    </row>
    <row r="517" spans="1:3">
      <c r="A517" s="160" t="s">
        <v>926</v>
      </c>
      <c r="B517" s="164" t="s">
        <v>927</v>
      </c>
      <c r="C517" s="162">
        <v>420</v>
      </c>
    </row>
    <row r="518" spans="1:3">
      <c r="A518" s="154" t="s">
        <v>928</v>
      </c>
      <c r="B518" s="155" t="s">
        <v>929</v>
      </c>
      <c r="C518" s="156">
        <f>C519+C538+C546+C548+C557+C561+C571+C580+C587+C595+C604+C610+C613+C616+C619+C622+C625+C629+C633+C641+C644</f>
        <v>76409</v>
      </c>
    </row>
    <row r="519" spans="1:3">
      <c r="A519" s="157" t="s">
        <v>930</v>
      </c>
      <c r="B519" s="170" t="s">
        <v>931</v>
      </c>
      <c r="C519" s="159">
        <f>SUM(C520:C537)</f>
        <v>3440</v>
      </c>
    </row>
    <row r="520" spans="1:3">
      <c r="A520" s="160" t="s">
        <v>932</v>
      </c>
      <c r="B520" s="164" t="s">
        <v>71</v>
      </c>
      <c r="C520" s="162">
        <v>965</v>
      </c>
    </row>
    <row r="521" hidden="1" spans="1:3">
      <c r="A521" s="160" t="s">
        <v>933</v>
      </c>
      <c r="B521" s="164" t="s">
        <v>73</v>
      </c>
      <c r="C521" s="162"/>
    </row>
    <row r="522" hidden="1" spans="1:3">
      <c r="A522" s="160" t="s">
        <v>934</v>
      </c>
      <c r="B522" s="164" t="s">
        <v>75</v>
      </c>
      <c r="C522" s="162"/>
    </row>
    <row r="523" hidden="1" spans="1:3">
      <c r="A523" s="160" t="s">
        <v>935</v>
      </c>
      <c r="B523" s="164" t="s">
        <v>936</v>
      </c>
      <c r="C523" s="162"/>
    </row>
    <row r="524" spans="1:3">
      <c r="A524" s="160" t="s">
        <v>937</v>
      </c>
      <c r="B524" s="164" t="s">
        <v>938</v>
      </c>
      <c r="C524" s="162">
        <v>135</v>
      </c>
    </row>
    <row r="525" spans="1:3">
      <c r="A525" s="160" t="s">
        <v>939</v>
      </c>
      <c r="B525" s="164" t="s">
        <v>940</v>
      </c>
      <c r="C525" s="162">
        <v>110</v>
      </c>
    </row>
    <row r="526" spans="1:3">
      <c r="A526" s="160" t="s">
        <v>941</v>
      </c>
      <c r="B526" s="164" t="s">
        <v>942</v>
      </c>
      <c r="C526" s="162">
        <v>25</v>
      </c>
    </row>
    <row r="527" hidden="1" spans="1:3">
      <c r="A527" s="160" t="s">
        <v>943</v>
      </c>
      <c r="B527" s="164" t="s">
        <v>172</v>
      </c>
      <c r="C527" s="162"/>
    </row>
    <row r="528" spans="1:3">
      <c r="A528" s="160" t="s">
        <v>944</v>
      </c>
      <c r="B528" s="164" t="s">
        <v>945</v>
      </c>
      <c r="C528" s="162">
        <v>912</v>
      </c>
    </row>
    <row r="529" hidden="1" spans="1:3">
      <c r="A529" s="160" t="s">
        <v>946</v>
      </c>
      <c r="B529" s="164" t="s">
        <v>947</v>
      </c>
      <c r="C529" s="162"/>
    </row>
    <row r="530" hidden="1" spans="1:3">
      <c r="A530" s="160" t="s">
        <v>948</v>
      </c>
      <c r="B530" s="164" t="s">
        <v>949</v>
      </c>
      <c r="C530" s="162"/>
    </row>
    <row r="531" hidden="1" spans="1:3">
      <c r="A531" s="160" t="s">
        <v>950</v>
      </c>
      <c r="B531" s="164" t="s">
        <v>951</v>
      </c>
      <c r="C531" s="162"/>
    </row>
    <row r="532" hidden="1" spans="1:3">
      <c r="A532" s="160" t="s">
        <v>952</v>
      </c>
      <c r="B532" s="164" t="s">
        <v>953</v>
      </c>
      <c r="C532" s="162"/>
    </row>
    <row r="533" hidden="1" spans="1:3">
      <c r="A533" s="160" t="s">
        <v>954</v>
      </c>
      <c r="B533" s="164" t="s">
        <v>955</v>
      </c>
      <c r="C533" s="162"/>
    </row>
    <row r="534" hidden="1" spans="1:3">
      <c r="A534" s="160" t="s">
        <v>956</v>
      </c>
      <c r="B534" s="164" t="s">
        <v>957</v>
      </c>
      <c r="C534" s="162"/>
    </row>
    <row r="535" hidden="1" spans="1:3">
      <c r="A535" s="160" t="s">
        <v>958</v>
      </c>
      <c r="B535" s="164" t="s">
        <v>959</v>
      </c>
      <c r="C535" s="162"/>
    </row>
    <row r="536" spans="1:3">
      <c r="A536" s="160" t="s">
        <v>960</v>
      </c>
      <c r="B536" s="164" t="s">
        <v>89</v>
      </c>
      <c r="C536" s="162">
        <v>68</v>
      </c>
    </row>
    <row r="537" spans="1:3">
      <c r="A537" s="160" t="s">
        <v>961</v>
      </c>
      <c r="B537" s="164" t="s">
        <v>962</v>
      </c>
      <c r="C537" s="162">
        <v>1225</v>
      </c>
    </row>
    <row r="538" spans="1:3">
      <c r="A538" s="157" t="s">
        <v>963</v>
      </c>
      <c r="B538" s="170" t="s">
        <v>964</v>
      </c>
      <c r="C538" s="159">
        <f>SUM(C539:C545)</f>
        <v>1100</v>
      </c>
    </row>
    <row r="539" spans="1:3">
      <c r="A539" s="160" t="s">
        <v>965</v>
      </c>
      <c r="B539" s="164" t="s">
        <v>71</v>
      </c>
      <c r="C539" s="162">
        <v>300</v>
      </c>
    </row>
    <row r="540" hidden="1" spans="1:3">
      <c r="A540" s="160" t="s">
        <v>966</v>
      </c>
      <c r="B540" s="164" t="s">
        <v>73</v>
      </c>
      <c r="C540" s="162"/>
    </row>
    <row r="541" hidden="1" spans="1:3">
      <c r="A541" s="160" t="s">
        <v>967</v>
      </c>
      <c r="B541" s="164" t="s">
        <v>75</v>
      </c>
      <c r="C541" s="162"/>
    </row>
    <row r="542" hidden="1" spans="1:3">
      <c r="A542" s="160" t="s">
        <v>968</v>
      </c>
      <c r="B542" s="164" t="s">
        <v>969</v>
      </c>
      <c r="C542" s="162"/>
    </row>
    <row r="543" hidden="1" spans="1:3">
      <c r="A543" s="160" t="s">
        <v>970</v>
      </c>
      <c r="B543" s="164" t="s">
        <v>971</v>
      </c>
      <c r="C543" s="162"/>
    </row>
    <row r="544" hidden="1" spans="1:3">
      <c r="A544" s="160" t="s">
        <v>972</v>
      </c>
      <c r="B544" s="164" t="s">
        <v>973</v>
      </c>
      <c r="C544" s="162"/>
    </row>
    <row r="545" spans="1:3">
      <c r="A545" s="160" t="s">
        <v>974</v>
      </c>
      <c r="B545" s="164" t="s">
        <v>975</v>
      </c>
      <c r="C545" s="162">
        <v>800</v>
      </c>
    </row>
    <row r="546" spans="1:3">
      <c r="A546" s="157" t="s">
        <v>976</v>
      </c>
      <c r="B546" s="170" t="s">
        <v>977</v>
      </c>
      <c r="C546" s="159">
        <f>SUM(C547)</f>
        <v>0</v>
      </c>
    </row>
    <row r="547" hidden="1" spans="1:3">
      <c r="A547" s="160" t="s">
        <v>978</v>
      </c>
      <c r="B547" s="164" t="s">
        <v>979</v>
      </c>
      <c r="C547" s="162"/>
    </row>
    <row r="548" spans="1:3">
      <c r="A548" s="157" t="s">
        <v>980</v>
      </c>
      <c r="B548" s="170" t="s">
        <v>981</v>
      </c>
      <c r="C548" s="159">
        <f>SUM(C549:C556)</f>
        <v>28498</v>
      </c>
    </row>
    <row r="549" spans="1:3">
      <c r="A549" s="160" t="s">
        <v>982</v>
      </c>
      <c r="B549" s="164" t="s">
        <v>983</v>
      </c>
      <c r="C549" s="162">
        <v>300</v>
      </c>
    </row>
    <row r="550" spans="1:3">
      <c r="A550" s="160" t="s">
        <v>984</v>
      </c>
      <c r="B550" s="164" t="s">
        <v>985</v>
      </c>
      <c r="C550" s="162">
        <v>850</v>
      </c>
    </row>
    <row r="551" hidden="1" spans="1:3">
      <c r="A551" s="160" t="s">
        <v>986</v>
      </c>
      <c r="B551" s="164" t="s">
        <v>987</v>
      </c>
      <c r="C551" s="162"/>
    </row>
    <row r="552" spans="1:3">
      <c r="A552" s="160" t="s">
        <v>988</v>
      </c>
      <c r="B552" s="164" t="s">
        <v>989</v>
      </c>
      <c r="C552" s="162">
        <v>13698</v>
      </c>
    </row>
    <row r="553" hidden="1" spans="1:3">
      <c r="A553" s="160" t="s">
        <v>990</v>
      </c>
      <c r="B553" s="164" t="s">
        <v>991</v>
      </c>
      <c r="C553" s="162"/>
    </row>
    <row r="554" spans="1:3">
      <c r="A554" s="160" t="s">
        <v>992</v>
      </c>
      <c r="B554" s="164" t="s">
        <v>993</v>
      </c>
      <c r="C554" s="162">
        <v>10000</v>
      </c>
    </row>
    <row r="555" spans="1:3">
      <c r="A555" s="160" t="s">
        <v>994</v>
      </c>
      <c r="B555" s="164" t="s">
        <v>995</v>
      </c>
      <c r="C555" s="162">
        <v>1650</v>
      </c>
    </row>
    <row r="556" spans="1:3">
      <c r="A556" s="160" t="s">
        <v>996</v>
      </c>
      <c r="B556" s="164" t="s">
        <v>997</v>
      </c>
      <c r="C556" s="162">
        <v>2000</v>
      </c>
    </row>
    <row r="557" spans="1:3">
      <c r="A557" s="157" t="s">
        <v>998</v>
      </c>
      <c r="B557" s="170" t="s">
        <v>999</v>
      </c>
      <c r="C557" s="159">
        <f>SUM(C558:C560)</f>
        <v>0</v>
      </c>
    </row>
    <row r="558" hidden="1" spans="1:3">
      <c r="A558" s="160" t="s">
        <v>1000</v>
      </c>
      <c r="B558" s="164" t="s">
        <v>1001</v>
      </c>
      <c r="C558" s="162"/>
    </row>
    <row r="559" hidden="1" spans="1:3">
      <c r="A559" s="160" t="s">
        <v>1002</v>
      </c>
      <c r="B559" s="164" t="s">
        <v>1003</v>
      </c>
      <c r="C559" s="162"/>
    </row>
    <row r="560" hidden="1" spans="1:3">
      <c r="A560" s="160" t="s">
        <v>1004</v>
      </c>
      <c r="B560" s="164" t="s">
        <v>1005</v>
      </c>
      <c r="C560" s="162"/>
    </row>
    <row r="561" spans="1:3">
      <c r="A561" s="157" t="s">
        <v>1006</v>
      </c>
      <c r="B561" s="170" t="s">
        <v>1007</v>
      </c>
      <c r="C561" s="159">
        <f>SUM(C562:C570)</f>
        <v>1945</v>
      </c>
    </row>
    <row r="562" hidden="1" spans="1:3">
      <c r="A562" s="160" t="s">
        <v>1008</v>
      </c>
      <c r="B562" s="164" t="s">
        <v>1009</v>
      </c>
      <c r="C562" s="162"/>
    </row>
    <row r="563" hidden="1" spans="1:3">
      <c r="A563" s="160" t="s">
        <v>1010</v>
      </c>
      <c r="B563" s="164" t="s">
        <v>1011</v>
      </c>
      <c r="C563" s="162"/>
    </row>
    <row r="564" hidden="1" spans="1:3">
      <c r="A564" s="160" t="s">
        <v>1012</v>
      </c>
      <c r="B564" s="164" t="s">
        <v>1013</v>
      </c>
      <c r="C564" s="162"/>
    </row>
    <row r="565" hidden="1" spans="1:3">
      <c r="A565" s="160" t="s">
        <v>1014</v>
      </c>
      <c r="B565" s="164" t="s">
        <v>1015</v>
      </c>
      <c r="C565" s="162"/>
    </row>
    <row r="566" hidden="1" spans="1:3">
      <c r="A566" s="160" t="s">
        <v>1016</v>
      </c>
      <c r="B566" s="164" t="s">
        <v>1017</v>
      </c>
      <c r="C566" s="162"/>
    </row>
    <row r="567" hidden="1" spans="1:3">
      <c r="A567" s="160" t="s">
        <v>1018</v>
      </c>
      <c r="B567" s="164" t="s">
        <v>1019</v>
      </c>
      <c r="C567" s="162"/>
    </row>
    <row r="568" hidden="1" spans="1:3">
      <c r="A568" s="160" t="s">
        <v>1020</v>
      </c>
      <c r="B568" s="164" t="s">
        <v>1021</v>
      </c>
      <c r="C568" s="162"/>
    </row>
    <row r="569" hidden="1" spans="1:3">
      <c r="A569" s="160" t="s">
        <v>1022</v>
      </c>
      <c r="B569" s="164" t="s">
        <v>1023</v>
      </c>
      <c r="C569" s="162"/>
    </row>
    <row r="570" spans="1:3">
      <c r="A570" s="160" t="s">
        <v>1024</v>
      </c>
      <c r="B570" s="164" t="s">
        <v>1025</v>
      </c>
      <c r="C570" s="162">
        <v>1945</v>
      </c>
    </row>
    <row r="571" spans="1:3">
      <c r="A571" s="157" t="s">
        <v>1026</v>
      </c>
      <c r="B571" s="170" t="s">
        <v>1027</v>
      </c>
      <c r="C571" s="159">
        <f>SUM(C572:C579)</f>
        <v>8063</v>
      </c>
    </row>
    <row r="572" hidden="1" spans="1:3">
      <c r="A572" s="160" t="s">
        <v>1028</v>
      </c>
      <c r="B572" s="164" t="s">
        <v>1029</v>
      </c>
      <c r="C572" s="162"/>
    </row>
    <row r="573" spans="1:3">
      <c r="A573" s="160" t="s">
        <v>1030</v>
      </c>
      <c r="B573" s="164" t="s">
        <v>1031</v>
      </c>
      <c r="C573" s="162">
        <v>7658</v>
      </c>
    </row>
    <row r="574" hidden="1" spans="1:3">
      <c r="A574" s="160" t="s">
        <v>1032</v>
      </c>
      <c r="B574" s="164" t="s">
        <v>1033</v>
      </c>
      <c r="C574" s="162"/>
    </row>
    <row r="575" spans="1:3">
      <c r="A575" s="160" t="s">
        <v>1034</v>
      </c>
      <c r="B575" s="164" t="s">
        <v>1035</v>
      </c>
      <c r="C575" s="162">
        <v>310</v>
      </c>
    </row>
    <row r="576" hidden="1" spans="1:3">
      <c r="A576" s="160" t="s">
        <v>1036</v>
      </c>
      <c r="B576" s="164" t="s">
        <v>1037</v>
      </c>
      <c r="C576" s="162"/>
    </row>
    <row r="577" hidden="1" spans="1:3">
      <c r="A577" s="160" t="s">
        <v>1038</v>
      </c>
      <c r="B577" s="164" t="s">
        <v>1039</v>
      </c>
      <c r="C577" s="162"/>
    </row>
    <row r="578" hidden="1" spans="1:3">
      <c r="A578" s="160" t="s">
        <v>1040</v>
      </c>
      <c r="B578" s="164" t="s">
        <v>1041</v>
      </c>
      <c r="C578" s="162"/>
    </row>
    <row r="579" spans="1:3">
      <c r="A579" s="160" t="s">
        <v>1042</v>
      </c>
      <c r="B579" s="164" t="s">
        <v>1043</v>
      </c>
      <c r="C579" s="162">
        <v>95</v>
      </c>
    </row>
    <row r="580" spans="1:3">
      <c r="A580" s="157" t="s">
        <v>1044</v>
      </c>
      <c r="B580" s="170" t="s">
        <v>1045</v>
      </c>
      <c r="C580" s="159">
        <f>SUM(C581:C586)</f>
        <v>1165</v>
      </c>
    </row>
    <row r="581" spans="1:3">
      <c r="A581" s="160" t="s">
        <v>1046</v>
      </c>
      <c r="B581" s="164" t="s">
        <v>1047</v>
      </c>
      <c r="C581" s="162">
        <v>375</v>
      </c>
    </row>
    <row r="582" hidden="1" spans="1:3">
      <c r="A582" s="160" t="s">
        <v>1048</v>
      </c>
      <c r="B582" s="164" t="s">
        <v>1049</v>
      </c>
      <c r="C582" s="162"/>
    </row>
    <row r="583" hidden="1" spans="1:3">
      <c r="A583" s="160" t="s">
        <v>1050</v>
      </c>
      <c r="B583" s="164" t="s">
        <v>1051</v>
      </c>
      <c r="C583" s="162"/>
    </row>
    <row r="584" hidden="1" spans="1:3">
      <c r="A584" s="160" t="s">
        <v>1052</v>
      </c>
      <c r="B584" s="164" t="s">
        <v>1053</v>
      </c>
      <c r="C584" s="162"/>
    </row>
    <row r="585" hidden="1" spans="1:3">
      <c r="A585" s="160" t="s">
        <v>1054</v>
      </c>
      <c r="B585" s="164" t="s">
        <v>1055</v>
      </c>
      <c r="C585" s="162"/>
    </row>
    <row r="586" spans="1:3">
      <c r="A586" s="160" t="s">
        <v>1056</v>
      </c>
      <c r="B586" s="164" t="s">
        <v>1057</v>
      </c>
      <c r="C586" s="162">
        <v>790</v>
      </c>
    </row>
    <row r="587" spans="1:3">
      <c r="A587" s="157" t="s">
        <v>1058</v>
      </c>
      <c r="B587" s="170" t="s">
        <v>1059</v>
      </c>
      <c r="C587" s="159">
        <f>SUM(C588:C594)</f>
        <v>2750</v>
      </c>
    </row>
    <row r="588" hidden="1" spans="1:3">
      <c r="A588" s="160" t="s">
        <v>1060</v>
      </c>
      <c r="B588" s="164" t="s">
        <v>1061</v>
      </c>
      <c r="C588" s="175"/>
    </row>
    <row r="589" spans="1:3">
      <c r="A589" s="160" t="s">
        <v>1062</v>
      </c>
      <c r="B589" s="164" t="s">
        <v>1063</v>
      </c>
      <c r="C589" s="175">
        <v>2750</v>
      </c>
    </row>
    <row r="590" hidden="1" spans="1:3">
      <c r="A590" s="160" t="s">
        <v>1064</v>
      </c>
      <c r="B590" s="164" t="s">
        <v>1065</v>
      </c>
      <c r="C590" s="162"/>
    </row>
    <row r="591" hidden="1" spans="1:3">
      <c r="A591" s="160" t="s">
        <v>1066</v>
      </c>
      <c r="B591" s="164" t="s">
        <v>1067</v>
      </c>
      <c r="C591" s="162"/>
    </row>
    <row r="592" hidden="1" spans="1:3">
      <c r="A592" s="160" t="s">
        <v>1068</v>
      </c>
      <c r="B592" s="164" t="s">
        <v>1069</v>
      </c>
      <c r="C592" s="162"/>
    </row>
    <row r="593" hidden="1" spans="1:3">
      <c r="A593" s="160" t="s">
        <v>1070</v>
      </c>
      <c r="B593" s="164" t="s">
        <v>1071</v>
      </c>
      <c r="C593" s="162"/>
    </row>
    <row r="594" hidden="1" spans="1:3">
      <c r="A594" s="160" t="s">
        <v>1072</v>
      </c>
      <c r="B594" s="164" t="s">
        <v>1073</v>
      </c>
      <c r="C594" s="162"/>
    </row>
    <row r="595" spans="1:3">
      <c r="A595" s="157" t="s">
        <v>1074</v>
      </c>
      <c r="B595" s="170" t="s">
        <v>1075</v>
      </c>
      <c r="C595" s="159">
        <f>SUM(C596:C603)</f>
        <v>1775</v>
      </c>
    </row>
    <row r="596" spans="1:3">
      <c r="A596" s="160" t="s">
        <v>1076</v>
      </c>
      <c r="B596" s="164" t="s">
        <v>71</v>
      </c>
      <c r="C596" s="162">
        <v>170</v>
      </c>
    </row>
    <row r="597" hidden="1" spans="1:3">
      <c r="A597" s="160" t="s">
        <v>1077</v>
      </c>
      <c r="B597" s="164" t="s">
        <v>73</v>
      </c>
      <c r="C597" s="162"/>
    </row>
    <row r="598" hidden="1" spans="1:3">
      <c r="A598" s="160" t="s">
        <v>1078</v>
      </c>
      <c r="B598" s="164" t="s">
        <v>75</v>
      </c>
      <c r="C598" s="162"/>
    </row>
    <row r="599" hidden="1" spans="1:3">
      <c r="A599" s="160" t="s">
        <v>1079</v>
      </c>
      <c r="B599" s="164" t="s">
        <v>1080</v>
      </c>
      <c r="C599" s="162"/>
    </row>
    <row r="600" hidden="1" spans="1:3">
      <c r="A600" s="160" t="s">
        <v>1081</v>
      </c>
      <c r="B600" s="164" t="s">
        <v>1082</v>
      </c>
      <c r="C600" s="162"/>
    </row>
    <row r="601" hidden="1" spans="1:3">
      <c r="A601" s="160" t="s">
        <v>1083</v>
      </c>
      <c r="B601" s="164" t="s">
        <v>1084</v>
      </c>
      <c r="C601" s="162"/>
    </row>
    <row r="602" spans="1:3">
      <c r="A602" s="160" t="s">
        <v>1085</v>
      </c>
      <c r="B602" s="164" t="s">
        <v>1086</v>
      </c>
      <c r="C602" s="162">
        <v>1452</v>
      </c>
    </row>
    <row r="603" spans="1:3">
      <c r="A603" s="160" t="s">
        <v>1087</v>
      </c>
      <c r="B603" s="164" t="s">
        <v>1088</v>
      </c>
      <c r="C603" s="162">
        <v>153</v>
      </c>
    </row>
    <row r="604" spans="1:3">
      <c r="A604" s="157" t="s">
        <v>1089</v>
      </c>
      <c r="B604" s="170" t="s">
        <v>1090</v>
      </c>
      <c r="C604" s="159">
        <f>SUM(C605:C609)</f>
        <v>3</v>
      </c>
    </row>
    <row r="605" hidden="1" spans="1:3">
      <c r="A605" s="160" t="s">
        <v>1091</v>
      </c>
      <c r="B605" s="164" t="s">
        <v>71</v>
      </c>
      <c r="C605" s="162"/>
    </row>
    <row r="606" hidden="1" spans="1:3">
      <c r="A606" s="160" t="s">
        <v>1092</v>
      </c>
      <c r="B606" s="164" t="s">
        <v>73</v>
      </c>
      <c r="C606" s="162"/>
    </row>
    <row r="607" hidden="1" spans="1:3">
      <c r="A607" s="160" t="s">
        <v>1093</v>
      </c>
      <c r="B607" s="164" t="s">
        <v>75</v>
      </c>
      <c r="C607" s="162"/>
    </row>
    <row r="608" hidden="1" spans="1:3">
      <c r="A608" s="160" t="s">
        <v>1094</v>
      </c>
      <c r="B608" s="164" t="s">
        <v>89</v>
      </c>
      <c r="C608" s="162"/>
    </row>
    <row r="609" spans="1:3">
      <c r="A609" s="160" t="s">
        <v>1095</v>
      </c>
      <c r="B609" s="164" t="s">
        <v>1096</v>
      </c>
      <c r="C609" s="162">
        <v>3</v>
      </c>
    </row>
    <row r="610" spans="1:3">
      <c r="A610" s="157" t="s">
        <v>1097</v>
      </c>
      <c r="B610" s="170" t="s">
        <v>1098</v>
      </c>
      <c r="C610" s="159">
        <f>SUM(C611:C612)</f>
        <v>21258</v>
      </c>
    </row>
    <row r="611" spans="1:3">
      <c r="A611" s="160" t="s">
        <v>1099</v>
      </c>
      <c r="B611" s="164" t="s">
        <v>1100</v>
      </c>
      <c r="C611" s="162">
        <v>1500</v>
      </c>
    </row>
    <row r="612" spans="1:3">
      <c r="A612" s="160" t="s">
        <v>1101</v>
      </c>
      <c r="B612" s="164" t="s">
        <v>1102</v>
      </c>
      <c r="C612" s="162">
        <v>19758</v>
      </c>
    </row>
    <row r="613" spans="1:3">
      <c r="A613" s="157" t="s">
        <v>1103</v>
      </c>
      <c r="B613" s="170" t="s">
        <v>1104</v>
      </c>
      <c r="C613" s="159">
        <f>SUM(C614:C615)</f>
        <v>25</v>
      </c>
    </row>
    <row r="614" spans="1:3">
      <c r="A614" s="160" t="s">
        <v>1105</v>
      </c>
      <c r="B614" s="164" t="s">
        <v>1106</v>
      </c>
      <c r="C614" s="162">
        <v>25</v>
      </c>
    </row>
    <row r="615" hidden="1" spans="1:3">
      <c r="A615" s="160" t="s">
        <v>1107</v>
      </c>
      <c r="B615" s="164" t="s">
        <v>1108</v>
      </c>
      <c r="C615" s="162"/>
    </row>
    <row r="616" spans="1:3">
      <c r="A616" s="157" t="s">
        <v>1109</v>
      </c>
      <c r="B616" s="170" t="s">
        <v>1110</v>
      </c>
      <c r="C616" s="159">
        <f>SUM(C617:C618)</f>
        <v>1468</v>
      </c>
    </row>
    <row r="617" hidden="1" spans="1:3">
      <c r="A617" s="160" t="s">
        <v>1111</v>
      </c>
      <c r="B617" s="164" t="s">
        <v>1112</v>
      </c>
      <c r="C617" s="162"/>
    </row>
    <row r="618" spans="1:3">
      <c r="A618" s="160" t="s">
        <v>1113</v>
      </c>
      <c r="B618" s="164" t="s">
        <v>1114</v>
      </c>
      <c r="C618" s="162">
        <v>1468</v>
      </c>
    </row>
    <row r="619" spans="1:3">
      <c r="A619" s="157" t="s">
        <v>1115</v>
      </c>
      <c r="B619" s="170" t="s">
        <v>1116</v>
      </c>
      <c r="C619" s="159">
        <f>SUM(C620:C621)</f>
        <v>0</v>
      </c>
    </row>
    <row r="620" hidden="1" spans="1:3">
      <c r="A620" s="160" t="s">
        <v>1117</v>
      </c>
      <c r="B620" s="164" t="s">
        <v>1118</v>
      </c>
      <c r="C620" s="162"/>
    </row>
    <row r="621" hidden="1" spans="1:3">
      <c r="A621" s="160" t="s">
        <v>1119</v>
      </c>
      <c r="B621" s="164" t="s">
        <v>1120</v>
      </c>
      <c r="C621" s="162"/>
    </row>
    <row r="622" spans="1:3">
      <c r="A622" s="157" t="s">
        <v>1121</v>
      </c>
      <c r="B622" s="170" t="s">
        <v>1122</v>
      </c>
      <c r="C622" s="159">
        <f>SUM(C623:C624)</f>
        <v>0</v>
      </c>
    </row>
    <row r="623" hidden="1" spans="1:3">
      <c r="A623" s="160" t="s">
        <v>1123</v>
      </c>
      <c r="B623" s="164" t="s">
        <v>1124</v>
      </c>
      <c r="C623" s="162"/>
    </row>
    <row r="624" hidden="1" spans="1:3">
      <c r="A624" s="160" t="s">
        <v>1125</v>
      </c>
      <c r="B624" s="164" t="s">
        <v>1126</v>
      </c>
      <c r="C624" s="162"/>
    </row>
    <row r="625" spans="1:3">
      <c r="A625" s="157" t="s">
        <v>1127</v>
      </c>
      <c r="B625" s="170" t="s">
        <v>1128</v>
      </c>
      <c r="C625" s="159">
        <f>SUM(C626:C628)</f>
        <v>1945</v>
      </c>
    </row>
    <row r="626" hidden="1" spans="1:3">
      <c r="A626" s="160" t="s">
        <v>1129</v>
      </c>
      <c r="B626" s="164" t="s">
        <v>1130</v>
      </c>
      <c r="C626" s="162"/>
    </row>
    <row r="627" spans="1:3">
      <c r="A627" s="160" t="s">
        <v>1131</v>
      </c>
      <c r="B627" s="164" t="s">
        <v>1132</v>
      </c>
      <c r="C627" s="162">
        <v>1945</v>
      </c>
    </row>
    <row r="628" hidden="1" spans="1:3">
      <c r="A628" s="160" t="s">
        <v>1133</v>
      </c>
      <c r="B628" s="164" t="s">
        <v>1134</v>
      </c>
      <c r="C628" s="162"/>
    </row>
    <row r="629" spans="1:3">
      <c r="A629" s="157" t="s">
        <v>1135</v>
      </c>
      <c r="B629" s="170" t="s">
        <v>1136</v>
      </c>
      <c r="C629" s="159">
        <f>SUM(C630:C632)</f>
        <v>800</v>
      </c>
    </row>
    <row r="630" spans="1:3">
      <c r="A630" s="160" t="s">
        <v>1137</v>
      </c>
      <c r="B630" s="164" t="s">
        <v>1138</v>
      </c>
      <c r="C630" s="162">
        <v>500</v>
      </c>
    </row>
    <row r="631" spans="1:3">
      <c r="A631" s="160" t="s">
        <v>1139</v>
      </c>
      <c r="B631" s="164" t="s">
        <v>1140</v>
      </c>
      <c r="C631" s="162">
        <v>300</v>
      </c>
    </row>
    <row r="632" hidden="1" spans="1:3">
      <c r="A632" s="160" t="s">
        <v>1141</v>
      </c>
      <c r="B632" s="164" t="s">
        <v>1142</v>
      </c>
      <c r="C632" s="162"/>
    </row>
    <row r="633" spans="1:3">
      <c r="A633" s="157" t="s">
        <v>1143</v>
      </c>
      <c r="B633" s="176" t="s">
        <v>1144</v>
      </c>
      <c r="C633" s="159">
        <f>SUM(C634:C640)</f>
        <v>308</v>
      </c>
    </row>
    <row r="634" spans="1:3">
      <c r="A634" s="160" t="s">
        <v>1145</v>
      </c>
      <c r="B634" s="164" t="s">
        <v>71</v>
      </c>
      <c r="C634" s="175">
        <v>171</v>
      </c>
    </row>
    <row r="635" hidden="1" spans="1:3">
      <c r="A635" s="160" t="s">
        <v>1146</v>
      </c>
      <c r="B635" s="164" t="s">
        <v>73</v>
      </c>
      <c r="C635" s="162"/>
    </row>
    <row r="636" hidden="1" spans="1:3">
      <c r="A636" s="160" t="s">
        <v>1147</v>
      </c>
      <c r="B636" s="164" t="s">
        <v>75</v>
      </c>
      <c r="C636" s="162"/>
    </row>
    <row r="637" hidden="1" spans="1:3">
      <c r="A637" s="160" t="s">
        <v>1148</v>
      </c>
      <c r="B637" s="164" t="s">
        <v>1149</v>
      </c>
      <c r="C637" s="162"/>
    </row>
    <row r="638" hidden="1" spans="1:3">
      <c r="A638" s="160" t="s">
        <v>1150</v>
      </c>
      <c r="B638" s="164" t="s">
        <v>1151</v>
      </c>
      <c r="C638" s="162"/>
    </row>
    <row r="639" spans="1:3">
      <c r="A639" s="160" t="s">
        <v>1152</v>
      </c>
      <c r="B639" s="164" t="s">
        <v>89</v>
      </c>
      <c r="C639" s="162">
        <v>51</v>
      </c>
    </row>
    <row r="640" spans="1:3">
      <c r="A640" s="160" t="s">
        <v>1153</v>
      </c>
      <c r="B640" s="164" t="s">
        <v>1154</v>
      </c>
      <c r="C640" s="162">
        <v>86</v>
      </c>
    </row>
    <row r="641" spans="1:3">
      <c r="A641" s="157" t="s">
        <v>1155</v>
      </c>
      <c r="B641" s="170" t="s">
        <v>1156</v>
      </c>
      <c r="C641" s="159">
        <f>SUM(C642:C643)</f>
        <v>0</v>
      </c>
    </row>
    <row r="642" hidden="1" spans="1:3">
      <c r="A642" s="160" t="s">
        <v>1157</v>
      </c>
      <c r="B642" s="164" t="s">
        <v>1158</v>
      </c>
      <c r="C642" s="162"/>
    </row>
    <row r="643" hidden="1" spans="1:3">
      <c r="A643" s="160" t="s">
        <v>1159</v>
      </c>
      <c r="B643" s="164" t="s">
        <v>1160</v>
      </c>
      <c r="C643" s="162"/>
    </row>
    <row r="644" spans="1:3">
      <c r="A644" s="157" t="s">
        <v>1161</v>
      </c>
      <c r="B644" s="170" t="s">
        <v>1162</v>
      </c>
      <c r="C644" s="159">
        <f>SUM(C645)</f>
        <v>1866</v>
      </c>
    </row>
    <row r="645" spans="1:3">
      <c r="A645" s="160" t="s">
        <v>1163</v>
      </c>
      <c r="B645" s="164" t="s">
        <v>1164</v>
      </c>
      <c r="C645" s="162">
        <v>1866</v>
      </c>
    </row>
    <row r="646" spans="1:3">
      <c r="A646" s="154" t="s">
        <v>1165</v>
      </c>
      <c r="B646" s="155" t="s">
        <v>1166</v>
      </c>
      <c r="C646" s="156">
        <f>C647+C652+C667+C671+C683+C686+C690+C695+C699+C703+C706+C715+C717+C723</f>
        <v>65769</v>
      </c>
    </row>
    <row r="647" spans="1:3">
      <c r="A647" s="157" t="s">
        <v>1167</v>
      </c>
      <c r="B647" s="170" t="s">
        <v>1168</v>
      </c>
      <c r="C647" s="159">
        <f>SUM(C648:C651)</f>
        <v>6585</v>
      </c>
    </row>
    <row r="648" spans="1:3">
      <c r="A648" s="160" t="s">
        <v>1169</v>
      </c>
      <c r="B648" s="164" t="s">
        <v>71</v>
      </c>
      <c r="C648" s="162">
        <v>935</v>
      </c>
    </row>
    <row r="649" hidden="1" spans="1:3">
      <c r="A649" s="160" t="s">
        <v>1170</v>
      </c>
      <c r="B649" s="164" t="s">
        <v>73</v>
      </c>
      <c r="C649" s="162"/>
    </row>
    <row r="650" hidden="1" spans="1:3">
      <c r="A650" s="160" t="s">
        <v>1171</v>
      </c>
      <c r="B650" s="164" t="s">
        <v>75</v>
      </c>
      <c r="C650" s="162"/>
    </row>
    <row r="651" spans="1:3">
      <c r="A651" s="160" t="s">
        <v>1172</v>
      </c>
      <c r="B651" s="164" t="s">
        <v>1173</v>
      </c>
      <c r="C651" s="162">
        <v>5650</v>
      </c>
    </row>
    <row r="652" spans="1:3">
      <c r="A652" s="157" t="s">
        <v>1174</v>
      </c>
      <c r="B652" s="170" t="s">
        <v>1175</v>
      </c>
      <c r="C652" s="159">
        <f>SUM(C653:C666)</f>
        <v>6040</v>
      </c>
    </row>
    <row r="653" spans="1:3">
      <c r="A653" s="160" t="s">
        <v>1176</v>
      </c>
      <c r="B653" s="164" t="s">
        <v>1177</v>
      </c>
      <c r="C653" s="162">
        <v>4850</v>
      </c>
    </row>
    <row r="654" spans="1:3">
      <c r="A654" s="160" t="s">
        <v>1178</v>
      </c>
      <c r="B654" s="164" t="s">
        <v>1179</v>
      </c>
      <c r="C654" s="162">
        <v>500</v>
      </c>
    </row>
    <row r="655" hidden="1" spans="1:3">
      <c r="A655" s="160" t="s">
        <v>1180</v>
      </c>
      <c r="B655" s="164" t="s">
        <v>1181</v>
      </c>
      <c r="C655" s="162"/>
    </row>
    <row r="656" hidden="1" spans="1:3">
      <c r="A656" s="160" t="s">
        <v>1182</v>
      </c>
      <c r="B656" s="164" t="s">
        <v>1183</v>
      </c>
      <c r="C656" s="175"/>
    </row>
    <row r="657" hidden="1" spans="1:3">
      <c r="A657" s="160" t="s">
        <v>1184</v>
      </c>
      <c r="B657" s="164" t="s">
        <v>1185</v>
      </c>
      <c r="C657" s="175"/>
    </row>
    <row r="658" spans="1:3">
      <c r="A658" s="160" t="s">
        <v>1186</v>
      </c>
      <c r="B658" s="164" t="s">
        <v>1187</v>
      </c>
      <c r="C658" s="175">
        <v>110</v>
      </c>
    </row>
    <row r="659" hidden="1" spans="1:3">
      <c r="A659" s="160" t="s">
        <v>1188</v>
      </c>
      <c r="B659" s="164" t="s">
        <v>1189</v>
      </c>
      <c r="C659" s="162"/>
    </row>
    <row r="660" hidden="1" spans="1:3">
      <c r="A660" s="160" t="s">
        <v>1190</v>
      </c>
      <c r="B660" s="164" t="s">
        <v>1191</v>
      </c>
      <c r="C660" s="162"/>
    </row>
    <row r="661" hidden="1" spans="1:3">
      <c r="A661" s="160" t="s">
        <v>1192</v>
      </c>
      <c r="B661" s="164" t="s">
        <v>1193</v>
      </c>
      <c r="C661" s="162"/>
    </row>
    <row r="662" hidden="1" spans="1:3">
      <c r="A662" s="160" t="s">
        <v>1194</v>
      </c>
      <c r="B662" s="164" t="s">
        <v>1195</v>
      </c>
      <c r="C662" s="162"/>
    </row>
    <row r="663" hidden="1" spans="1:3">
      <c r="A663" s="160" t="s">
        <v>1196</v>
      </c>
      <c r="B663" s="164" t="s">
        <v>1197</v>
      </c>
      <c r="C663" s="162"/>
    </row>
    <row r="664" hidden="1" spans="1:3">
      <c r="A664" s="160" t="s">
        <v>1198</v>
      </c>
      <c r="B664" s="164" t="s">
        <v>1199</v>
      </c>
      <c r="C664" s="162"/>
    </row>
    <row r="665" hidden="1" spans="1:3">
      <c r="A665" s="160" t="s">
        <v>1200</v>
      </c>
      <c r="B665" s="164" t="s">
        <v>1201</v>
      </c>
      <c r="C665" s="162"/>
    </row>
    <row r="666" spans="1:3">
      <c r="A666" s="160" t="s">
        <v>1202</v>
      </c>
      <c r="B666" s="164" t="s">
        <v>1203</v>
      </c>
      <c r="C666" s="162">
        <v>580</v>
      </c>
    </row>
    <row r="667" spans="1:3">
      <c r="A667" s="157" t="s">
        <v>1204</v>
      </c>
      <c r="B667" s="170" t="s">
        <v>1205</v>
      </c>
      <c r="C667" s="159">
        <f>SUM(C668:C670)</f>
        <v>2550</v>
      </c>
    </row>
    <row r="668" hidden="1" spans="1:3">
      <c r="A668" s="160" t="s">
        <v>1206</v>
      </c>
      <c r="B668" s="164" t="s">
        <v>1207</v>
      </c>
      <c r="C668" s="175"/>
    </row>
    <row r="669" spans="1:3">
      <c r="A669" s="160" t="s">
        <v>1208</v>
      </c>
      <c r="B669" s="164" t="s">
        <v>1209</v>
      </c>
      <c r="C669" s="175">
        <v>350</v>
      </c>
    </row>
    <row r="670" spans="1:3">
      <c r="A670" s="160" t="s">
        <v>1210</v>
      </c>
      <c r="B670" s="164" t="s">
        <v>1211</v>
      </c>
      <c r="C670" s="175">
        <v>2200</v>
      </c>
    </row>
    <row r="671" spans="1:3">
      <c r="A671" s="157" t="s">
        <v>1212</v>
      </c>
      <c r="B671" s="170" t="s">
        <v>1213</v>
      </c>
      <c r="C671" s="159">
        <f>SUM(C672:C682)</f>
        <v>14406</v>
      </c>
    </row>
    <row r="672" spans="1:3">
      <c r="A672" s="160" t="s">
        <v>1214</v>
      </c>
      <c r="B672" s="164" t="s">
        <v>1215</v>
      </c>
      <c r="C672" s="175">
        <v>350</v>
      </c>
    </row>
    <row r="673" spans="1:3">
      <c r="A673" s="160" t="s">
        <v>1216</v>
      </c>
      <c r="B673" s="164" t="s">
        <v>1217</v>
      </c>
      <c r="C673" s="175">
        <v>310</v>
      </c>
    </row>
    <row r="674" spans="1:3">
      <c r="A674" s="160" t="s">
        <v>1218</v>
      </c>
      <c r="B674" s="164" t="s">
        <v>1219</v>
      </c>
      <c r="C674" s="175">
        <v>230</v>
      </c>
    </row>
    <row r="675" hidden="1" spans="1:3">
      <c r="A675" s="160" t="s">
        <v>1220</v>
      </c>
      <c r="B675" s="164" t="s">
        <v>1221</v>
      </c>
      <c r="C675" s="175"/>
    </row>
    <row r="676" spans="1:3">
      <c r="A676" s="160" t="s">
        <v>1222</v>
      </c>
      <c r="B676" s="164" t="s">
        <v>1223</v>
      </c>
      <c r="C676" s="162">
        <v>68</v>
      </c>
    </row>
    <row r="677" spans="1:3">
      <c r="A677" s="160" t="s">
        <v>1224</v>
      </c>
      <c r="B677" s="164" t="s">
        <v>1225</v>
      </c>
      <c r="C677" s="162">
        <v>40</v>
      </c>
    </row>
    <row r="678" hidden="1" spans="1:3">
      <c r="A678" s="160" t="s">
        <v>1226</v>
      </c>
      <c r="B678" s="164" t="s">
        <v>1227</v>
      </c>
      <c r="C678" s="162"/>
    </row>
    <row r="679" spans="1:3">
      <c r="A679" s="160" t="s">
        <v>1228</v>
      </c>
      <c r="B679" s="164" t="s">
        <v>1229</v>
      </c>
      <c r="C679" s="162">
        <v>9650</v>
      </c>
    </row>
    <row r="680" spans="1:3">
      <c r="A680" s="160" t="s">
        <v>1230</v>
      </c>
      <c r="B680" s="164" t="s">
        <v>1231</v>
      </c>
      <c r="C680" s="162">
        <v>1203</v>
      </c>
    </row>
    <row r="681" spans="1:3">
      <c r="A681" s="160" t="s">
        <v>1232</v>
      </c>
      <c r="B681" s="164" t="s">
        <v>1233</v>
      </c>
      <c r="C681" s="162">
        <v>500</v>
      </c>
    </row>
    <row r="682" spans="1:3">
      <c r="A682" s="160" t="s">
        <v>1234</v>
      </c>
      <c r="B682" s="164" t="s">
        <v>1235</v>
      </c>
      <c r="C682" s="162">
        <v>2055</v>
      </c>
    </row>
    <row r="683" spans="1:3">
      <c r="A683" s="157" t="s">
        <v>1236</v>
      </c>
      <c r="B683" s="170" t="s">
        <v>1237</v>
      </c>
      <c r="C683" s="159">
        <f>SUM(C684:C685)</f>
        <v>0</v>
      </c>
    </row>
    <row r="684" hidden="1" spans="1:3">
      <c r="A684" s="160" t="s">
        <v>1238</v>
      </c>
      <c r="B684" s="164" t="s">
        <v>1239</v>
      </c>
      <c r="C684" s="162"/>
    </row>
    <row r="685" hidden="1" spans="1:3">
      <c r="A685" s="160" t="s">
        <v>1240</v>
      </c>
      <c r="B685" s="164" t="s">
        <v>1241</v>
      </c>
      <c r="C685" s="162"/>
    </row>
    <row r="686" spans="1:3">
      <c r="A686" s="157" t="s">
        <v>1242</v>
      </c>
      <c r="B686" s="170" t="s">
        <v>1243</v>
      </c>
      <c r="C686" s="159">
        <f>SUM(C687:C689)</f>
        <v>2906</v>
      </c>
    </row>
    <row r="687" spans="1:3">
      <c r="A687" s="160" t="s">
        <v>1244</v>
      </c>
      <c r="B687" s="164" t="s">
        <v>1245</v>
      </c>
      <c r="C687" s="162">
        <v>350</v>
      </c>
    </row>
    <row r="688" spans="1:3">
      <c r="A688" s="160" t="s">
        <v>1246</v>
      </c>
      <c r="B688" s="164" t="s">
        <v>1247</v>
      </c>
      <c r="C688" s="162">
        <v>2256</v>
      </c>
    </row>
    <row r="689" spans="1:3">
      <c r="A689" s="160" t="s">
        <v>1248</v>
      </c>
      <c r="B689" s="164" t="s">
        <v>1249</v>
      </c>
      <c r="C689" s="162">
        <v>300</v>
      </c>
    </row>
    <row r="690" spans="1:3">
      <c r="A690" s="157" t="s">
        <v>1250</v>
      </c>
      <c r="B690" s="170" t="s">
        <v>1251</v>
      </c>
      <c r="C690" s="159">
        <f>SUM(C691:C694)</f>
        <v>8045</v>
      </c>
    </row>
    <row r="691" spans="1:3">
      <c r="A691" s="160" t="s">
        <v>1252</v>
      </c>
      <c r="B691" s="164" t="s">
        <v>1253</v>
      </c>
      <c r="C691" s="162">
        <v>550</v>
      </c>
    </row>
    <row r="692" spans="1:3">
      <c r="A692" s="160" t="s">
        <v>1254</v>
      </c>
      <c r="B692" s="164" t="s">
        <v>1255</v>
      </c>
      <c r="C692" s="162">
        <v>7295</v>
      </c>
    </row>
    <row r="693" hidden="1" spans="1:3">
      <c r="A693" s="160" t="s">
        <v>1256</v>
      </c>
      <c r="B693" s="164" t="s">
        <v>1257</v>
      </c>
      <c r="C693" s="162"/>
    </row>
    <row r="694" spans="1:3">
      <c r="A694" s="160" t="s">
        <v>1258</v>
      </c>
      <c r="B694" s="164" t="s">
        <v>1259</v>
      </c>
      <c r="C694" s="162">
        <v>200</v>
      </c>
    </row>
    <row r="695" spans="1:3">
      <c r="A695" s="157" t="s">
        <v>1260</v>
      </c>
      <c r="B695" s="170" t="s">
        <v>1261</v>
      </c>
      <c r="C695" s="159">
        <f>SUM(C696:C698)</f>
        <v>10500</v>
      </c>
    </row>
    <row r="696" hidden="1" spans="1:3">
      <c r="A696" s="160" t="s">
        <v>1262</v>
      </c>
      <c r="B696" s="164" t="s">
        <v>1263</v>
      </c>
      <c r="C696" s="162"/>
    </row>
    <row r="697" spans="1:3">
      <c r="A697" s="160" t="s">
        <v>1264</v>
      </c>
      <c r="B697" s="164" t="s">
        <v>1265</v>
      </c>
      <c r="C697" s="162">
        <v>10000</v>
      </c>
    </row>
    <row r="698" spans="1:3">
      <c r="A698" s="160" t="s">
        <v>1266</v>
      </c>
      <c r="B698" s="164" t="s">
        <v>1267</v>
      </c>
      <c r="C698" s="162">
        <v>500</v>
      </c>
    </row>
    <row r="699" spans="1:3">
      <c r="A699" s="157" t="s">
        <v>1268</v>
      </c>
      <c r="B699" s="170" t="s">
        <v>1269</v>
      </c>
      <c r="C699" s="159">
        <f>SUM(C700:C702)</f>
        <v>6563</v>
      </c>
    </row>
    <row r="700" spans="1:3">
      <c r="A700" s="160" t="s">
        <v>1270</v>
      </c>
      <c r="B700" s="164" t="s">
        <v>1271</v>
      </c>
      <c r="C700" s="162">
        <v>6563</v>
      </c>
    </row>
    <row r="701" hidden="1" spans="1:3">
      <c r="A701" s="160" t="s">
        <v>1272</v>
      </c>
      <c r="B701" s="164" t="s">
        <v>1273</v>
      </c>
      <c r="C701" s="162"/>
    </row>
    <row r="702" hidden="1" spans="1:3">
      <c r="A702" s="160" t="s">
        <v>1274</v>
      </c>
      <c r="B702" s="164" t="s">
        <v>1275</v>
      </c>
      <c r="C702" s="162"/>
    </row>
    <row r="703" spans="1:3">
      <c r="A703" s="157" t="s">
        <v>1276</v>
      </c>
      <c r="B703" s="170" t="s">
        <v>1277</v>
      </c>
      <c r="C703" s="159">
        <f>SUM(C704:C705)</f>
        <v>285</v>
      </c>
    </row>
    <row r="704" spans="1:3">
      <c r="A704" s="160" t="s">
        <v>1278</v>
      </c>
      <c r="B704" s="164" t="s">
        <v>1279</v>
      </c>
      <c r="C704" s="162">
        <v>285</v>
      </c>
    </row>
    <row r="705" hidden="1" spans="1:3">
      <c r="A705" s="160" t="s">
        <v>1280</v>
      </c>
      <c r="B705" s="164" t="s">
        <v>1281</v>
      </c>
      <c r="C705" s="162"/>
    </row>
    <row r="706" spans="1:3">
      <c r="A706" s="157" t="s">
        <v>1282</v>
      </c>
      <c r="B706" s="170" t="s">
        <v>1283</v>
      </c>
      <c r="C706" s="159">
        <f>SUM(C707:C714)</f>
        <v>1404</v>
      </c>
    </row>
    <row r="707" spans="1:3">
      <c r="A707" s="160" t="s">
        <v>1284</v>
      </c>
      <c r="B707" s="164" t="s">
        <v>71</v>
      </c>
      <c r="C707" s="162">
        <v>26</v>
      </c>
    </row>
    <row r="708" spans="1:3">
      <c r="A708" s="160" t="s">
        <v>1285</v>
      </c>
      <c r="B708" s="164" t="s">
        <v>73</v>
      </c>
      <c r="C708" s="162">
        <v>25</v>
      </c>
    </row>
    <row r="709" hidden="1" spans="1:3">
      <c r="A709" s="160" t="s">
        <v>1286</v>
      </c>
      <c r="B709" s="164" t="s">
        <v>75</v>
      </c>
      <c r="C709" s="162"/>
    </row>
    <row r="710" hidden="1" spans="1:3">
      <c r="A710" s="160" t="s">
        <v>1287</v>
      </c>
      <c r="B710" s="164" t="s">
        <v>172</v>
      </c>
      <c r="C710" s="162"/>
    </row>
    <row r="711" hidden="1" spans="1:3">
      <c r="A711" s="160" t="s">
        <v>1288</v>
      </c>
      <c r="B711" s="164" t="s">
        <v>1289</v>
      </c>
      <c r="C711" s="162"/>
    </row>
    <row r="712" spans="1:3">
      <c r="A712" s="160" t="s">
        <v>1290</v>
      </c>
      <c r="B712" s="164" t="s">
        <v>1291</v>
      </c>
      <c r="C712" s="162">
        <v>46</v>
      </c>
    </row>
    <row r="713" spans="1:3">
      <c r="A713" s="160" t="s">
        <v>1292</v>
      </c>
      <c r="B713" s="164" t="s">
        <v>89</v>
      </c>
      <c r="C713" s="162">
        <v>69</v>
      </c>
    </row>
    <row r="714" spans="1:3">
      <c r="A714" s="160" t="s">
        <v>1293</v>
      </c>
      <c r="B714" s="164" t="s">
        <v>1294</v>
      </c>
      <c r="C714" s="162">
        <v>1238</v>
      </c>
    </row>
    <row r="715" spans="1:3">
      <c r="A715" s="157" t="s">
        <v>1295</v>
      </c>
      <c r="B715" s="170" t="s">
        <v>1296</v>
      </c>
      <c r="C715" s="159">
        <f>SUM(C716)</f>
        <v>200</v>
      </c>
    </row>
    <row r="716" spans="1:3">
      <c r="A716" s="160" t="s">
        <v>1297</v>
      </c>
      <c r="B716" s="164" t="s">
        <v>1298</v>
      </c>
      <c r="C716" s="162">
        <v>200</v>
      </c>
    </row>
    <row r="717" spans="1:3">
      <c r="A717" s="170" t="s">
        <v>1299</v>
      </c>
      <c r="B717" s="170" t="s">
        <v>1300</v>
      </c>
      <c r="C717" s="170">
        <f>SUM(C718:C722)</f>
        <v>566</v>
      </c>
    </row>
    <row r="718" ht="15" hidden="1" spans="1:3">
      <c r="A718" s="224" t="s">
        <v>1301</v>
      </c>
      <c r="B718" s="164" t="s">
        <v>71</v>
      </c>
      <c r="C718" s="162"/>
    </row>
    <row r="719" ht="15" hidden="1" spans="1:3">
      <c r="A719" s="224" t="s">
        <v>1302</v>
      </c>
      <c r="B719" s="164" t="s">
        <v>73</v>
      </c>
      <c r="C719" s="162"/>
    </row>
    <row r="720" ht="15" hidden="1" spans="1:3">
      <c r="A720" s="224" t="s">
        <v>1303</v>
      </c>
      <c r="B720" s="164" t="s">
        <v>75</v>
      </c>
      <c r="C720" s="162"/>
    </row>
    <row r="721" ht="15" hidden="1" spans="1:3">
      <c r="A721" s="224" t="s">
        <v>1304</v>
      </c>
      <c r="B721" s="164" t="s">
        <v>1239</v>
      </c>
      <c r="C721" s="162"/>
    </row>
    <row r="722" ht="15" spans="1:3">
      <c r="A722" s="224" t="s">
        <v>1305</v>
      </c>
      <c r="B722" s="164" t="s">
        <v>1306</v>
      </c>
      <c r="C722" s="162">
        <v>566</v>
      </c>
    </row>
    <row r="723" spans="1:3">
      <c r="A723" s="157" t="s">
        <v>1307</v>
      </c>
      <c r="B723" s="178" t="s">
        <v>1308</v>
      </c>
      <c r="C723" s="159">
        <f>SUM(C724)</f>
        <v>5719</v>
      </c>
    </row>
    <row r="724" spans="1:3">
      <c r="A724" s="160" t="s">
        <v>1309</v>
      </c>
      <c r="B724" s="179" t="s">
        <v>1310</v>
      </c>
      <c r="C724" s="162">
        <v>5719</v>
      </c>
    </row>
    <row r="725" spans="1:3">
      <c r="A725" s="154" t="s">
        <v>1311</v>
      </c>
      <c r="B725" s="180" t="s">
        <v>1312</v>
      </c>
      <c r="C725" s="156">
        <f>C726+C736+C740+C749+C756+C763+C769+C772+C775+C776+C777+C785+C796</f>
        <v>3236</v>
      </c>
    </row>
    <row r="726" spans="1:3">
      <c r="A726" s="157" t="s">
        <v>1313</v>
      </c>
      <c r="B726" s="178" t="s">
        <v>1314</v>
      </c>
      <c r="C726" s="159">
        <f>SUM(C727:C735)</f>
        <v>100</v>
      </c>
    </row>
    <row r="727" hidden="1" spans="1:3">
      <c r="A727" s="160" t="s">
        <v>1315</v>
      </c>
      <c r="B727" s="179" t="s">
        <v>71</v>
      </c>
      <c r="C727" s="162"/>
    </row>
    <row r="728" hidden="1" spans="1:3">
      <c r="A728" s="160" t="s">
        <v>1316</v>
      </c>
      <c r="B728" s="179" t="s">
        <v>73</v>
      </c>
      <c r="C728" s="162"/>
    </row>
    <row r="729" hidden="1" spans="1:3">
      <c r="A729" s="160" t="s">
        <v>1317</v>
      </c>
      <c r="B729" s="179" t="s">
        <v>75</v>
      </c>
      <c r="C729" s="162"/>
    </row>
    <row r="730" hidden="1" spans="1:3">
      <c r="A730" s="160" t="s">
        <v>1318</v>
      </c>
      <c r="B730" s="179" t="s">
        <v>1319</v>
      </c>
      <c r="C730" s="162"/>
    </row>
    <row r="731" hidden="1" spans="1:3">
      <c r="A731" s="160" t="s">
        <v>1320</v>
      </c>
      <c r="B731" s="179" t="s">
        <v>1321</v>
      </c>
      <c r="C731" s="162"/>
    </row>
    <row r="732" hidden="1" spans="1:3">
      <c r="A732" s="160" t="s">
        <v>1322</v>
      </c>
      <c r="B732" s="179" t="s">
        <v>1323</v>
      </c>
      <c r="C732" s="162"/>
    </row>
    <row r="733" hidden="1" spans="1:3">
      <c r="A733" s="160" t="s">
        <v>1324</v>
      </c>
      <c r="B733" s="179" t="s">
        <v>1325</v>
      </c>
      <c r="C733" s="162"/>
    </row>
    <row r="734" hidden="1" spans="1:3">
      <c r="A734" s="160" t="s">
        <v>1326</v>
      </c>
      <c r="B734" s="179" t="s">
        <v>1327</v>
      </c>
      <c r="C734" s="162"/>
    </row>
    <row r="735" spans="1:3">
      <c r="A735" s="160" t="s">
        <v>1328</v>
      </c>
      <c r="B735" s="179" t="s">
        <v>1329</v>
      </c>
      <c r="C735" s="162">
        <v>100</v>
      </c>
    </row>
    <row r="736" spans="1:3">
      <c r="A736" s="157" t="s">
        <v>1330</v>
      </c>
      <c r="B736" s="178" t="s">
        <v>1331</v>
      </c>
      <c r="C736" s="159">
        <f>SUM(C737:C739)</f>
        <v>150</v>
      </c>
    </row>
    <row r="737" hidden="1" spans="1:3">
      <c r="A737" s="160" t="s">
        <v>1332</v>
      </c>
      <c r="B737" s="179" t="s">
        <v>1333</v>
      </c>
      <c r="C737" s="175"/>
    </row>
    <row r="738" hidden="1" spans="1:3">
      <c r="A738" s="160" t="s">
        <v>1334</v>
      </c>
      <c r="B738" s="179" t="s">
        <v>1335</v>
      </c>
      <c r="C738" s="175"/>
    </row>
    <row r="739" spans="1:3">
      <c r="A739" s="160" t="s">
        <v>1336</v>
      </c>
      <c r="B739" s="179" t="s">
        <v>1337</v>
      </c>
      <c r="C739" s="175">
        <v>150</v>
      </c>
    </row>
    <row r="740" spans="1:3">
      <c r="A740" s="157" t="s">
        <v>1338</v>
      </c>
      <c r="B740" s="178" t="s">
        <v>1339</v>
      </c>
      <c r="C740" s="159">
        <f>SUM(C741:C748)</f>
        <v>2536</v>
      </c>
    </row>
    <row r="741" spans="1:3">
      <c r="A741" s="160" t="s">
        <v>1340</v>
      </c>
      <c r="B741" s="179" t="s">
        <v>1341</v>
      </c>
      <c r="C741" s="175">
        <v>200</v>
      </c>
    </row>
    <row r="742" spans="1:3">
      <c r="A742" s="160" t="s">
        <v>1342</v>
      </c>
      <c r="B742" s="179" t="s">
        <v>1343</v>
      </c>
      <c r="C742" s="175">
        <v>2156</v>
      </c>
    </row>
    <row r="743" hidden="1" spans="1:3">
      <c r="A743" s="160" t="s">
        <v>1344</v>
      </c>
      <c r="B743" s="179" t="s">
        <v>1345</v>
      </c>
      <c r="C743" s="175"/>
    </row>
    <row r="744" hidden="1" spans="1:3">
      <c r="A744" s="160" t="s">
        <v>1346</v>
      </c>
      <c r="B744" s="179" t="s">
        <v>1347</v>
      </c>
      <c r="C744" s="175"/>
    </row>
    <row r="745" hidden="1" spans="1:3">
      <c r="A745" s="160" t="s">
        <v>1348</v>
      </c>
      <c r="B745" s="179" t="s">
        <v>1349</v>
      </c>
      <c r="C745" s="175"/>
    </row>
    <row r="746" hidden="1" spans="1:3">
      <c r="A746" s="160" t="s">
        <v>1350</v>
      </c>
      <c r="B746" s="179" t="s">
        <v>1351</v>
      </c>
      <c r="C746" s="175"/>
    </row>
    <row r="747" spans="1:3">
      <c r="A747" s="160" t="s">
        <v>1352</v>
      </c>
      <c r="B747" s="179" t="s">
        <v>1353</v>
      </c>
      <c r="C747" s="175">
        <v>60</v>
      </c>
    </row>
    <row r="748" spans="1:3">
      <c r="A748" s="160" t="s">
        <v>1354</v>
      </c>
      <c r="B748" s="179" t="s">
        <v>1355</v>
      </c>
      <c r="C748" s="175">
        <v>120</v>
      </c>
    </row>
    <row r="749" spans="1:3">
      <c r="A749" s="157" t="s">
        <v>1356</v>
      </c>
      <c r="B749" s="178" t="s">
        <v>1357</v>
      </c>
      <c r="C749" s="159">
        <f>SUM(C750:C755)</f>
        <v>226</v>
      </c>
    </row>
    <row r="750" hidden="1" spans="1:3">
      <c r="A750" s="160" t="s">
        <v>1358</v>
      </c>
      <c r="B750" s="179" t="s">
        <v>1359</v>
      </c>
      <c r="C750" s="175"/>
    </row>
    <row r="751" spans="1:3">
      <c r="A751" s="160" t="s">
        <v>1360</v>
      </c>
      <c r="B751" s="179" t="s">
        <v>1361</v>
      </c>
      <c r="C751" s="175">
        <v>226</v>
      </c>
    </row>
    <row r="752" hidden="1" spans="1:3">
      <c r="A752" s="160" t="s">
        <v>1362</v>
      </c>
      <c r="B752" s="179" t="s">
        <v>1363</v>
      </c>
      <c r="C752" s="175"/>
    </row>
    <row r="753" hidden="1" spans="1:3">
      <c r="A753" s="160" t="s">
        <v>1364</v>
      </c>
      <c r="B753" s="179" t="s">
        <v>1365</v>
      </c>
      <c r="C753" s="175"/>
    </row>
    <row r="754" hidden="1" spans="1:3">
      <c r="A754" s="160" t="s">
        <v>1366</v>
      </c>
      <c r="B754" s="179" t="s">
        <v>1367</v>
      </c>
      <c r="C754" s="175"/>
    </row>
    <row r="755" hidden="1" spans="1:3">
      <c r="A755" s="160" t="s">
        <v>1368</v>
      </c>
      <c r="B755" s="179" t="s">
        <v>1369</v>
      </c>
      <c r="C755" s="175"/>
    </row>
    <row r="756" spans="1:3">
      <c r="A756" s="157" t="s">
        <v>1370</v>
      </c>
      <c r="B756" s="178" t="s">
        <v>1371</v>
      </c>
      <c r="C756" s="159">
        <f>SUM(C757:C762)</f>
        <v>0</v>
      </c>
    </row>
    <row r="757" hidden="1" spans="1:3">
      <c r="A757" s="160" t="s">
        <v>1372</v>
      </c>
      <c r="B757" s="179" t="s">
        <v>1373</v>
      </c>
      <c r="C757" s="162"/>
    </row>
    <row r="758" hidden="1" spans="1:3">
      <c r="A758" s="160" t="s">
        <v>1374</v>
      </c>
      <c r="B758" s="179" t="s">
        <v>1375</v>
      </c>
      <c r="C758" s="162"/>
    </row>
    <row r="759" hidden="1" spans="1:3">
      <c r="A759" s="160" t="s">
        <v>1376</v>
      </c>
      <c r="B759" s="179" t="s">
        <v>1377</v>
      </c>
      <c r="C759" s="162"/>
    </row>
    <row r="760" hidden="1" spans="1:3">
      <c r="A760" s="160" t="s">
        <v>1378</v>
      </c>
      <c r="B760" s="179" t="s">
        <v>1379</v>
      </c>
      <c r="C760" s="162"/>
    </row>
    <row r="761" hidden="1" spans="1:3">
      <c r="A761" s="160" t="s">
        <v>1380</v>
      </c>
      <c r="B761" s="179" t="s">
        <v>1381</v>
      </c>
      <c r="C761" s="162"/>
    </row>
    <row r="762" hidden="1" spans="1:3">
      <c r="A762" s="160" t="s">
        <v>1382</v>
      </c>
      <c r="B762" s="179" t="s">
        <v>1383</v>
      </c>
      <c r="C762" s="162"/>
    </row>
    <row r="763" spans="1:3">
      <c r="A763" s="157" t="s">
        <v>1384</v>
      </c>
      <c r="B763" s="178" t="s">
        <v>1385</v>
      </c>
      <c r="C763" s="159">
        <f>SUM(C764:C768)</f>
        <v>0</v>
      </c>
    </row>
    <row r="764" hidden="1" spans="1:3">
      <c r="A764" s="160" t="s">
        <v>1386</v>
      </c>
      <c r="B764" s="179" t="s">
        <v>1387</v>
      </c>
      <c r="C764" s="162"/>
    </row>
    <row r="765" hidden="1" spans="1:3">
      <c r="A765" s="160" t="s">
        <v>1388</v>
      </c>
      <c r="B765" s="179" t="s">
        <v>1389</v>
      </c>
      <c r="C765" s="162"/>
    </row>
    <row r="766" hidden="1" spans="1:3">
      <c r="A766" s="160" t="s">
        <v>1390</v>
      </c>
      <c r="B766" s="179" t="s">
        <v>1391</v>
      </c>
      <c r="C766" s="162"/>
    </row>
    <row r="767" hidden="1" spans="1:3">
      <c r="A767" s="160" t="s">
        <v>1392</v>
      </c>
      <c r="B767" s="179" t="s">
        <v>1393</v>
      </c>
      <c r="C767" s="162"/>
    </row>
    <row r="768" hidden="1" spans="1:3">
      <c r="A768" s="160" t="s">
        <v>1394</v>
      </c>
      <c r="B768" s="179" t="s">
        <v>1395</v>
      </c>
      <c r="C768" s="162"/>
    </row>
    <row r="769" spans="1:3">
      <c r="A769" s="157" t="s">
        <v>1396</v>
      </c>
      <c r="B769" s="178" t="s">
        <v>1397</v>
      </c>
      <c r="C769" s="159">
        <f>SUM(C770:C771)</f>
        <v>0</v>
      </c>
    </row>
    <row r="770" hidden="1" spans="1:3">
      <c r="A770" s="160" t="s">
        <v>1398</v>
      </c>
      <c r="B770" s="179" t="s">
        <v>1399</v>
      </c>
      <c r="C770" s="162"/>
    </row>
    <row r="771" hidden="1" spans="1:3">
      <c r="A771" s="160" t="s">
        <v>1400</v>
      </c>
      <c r="B771" s="179" t="s">
        <v>1401</v>
      </c>
      <c r="C771" s="162"/>
    </row>
    <row r="772" spans="1:3">
      <c r="A772" s="157" t="s">
        <v>1402</v>
      </c>
      <c r="B772" s="178" t="s">
        <v>1403</v>
      </c>
      <c r="C772" s="159">
        <f>SUM(C773:C774)</f>
        <v>0</v>
      </c>
    </row>
    <row r="773" hidden="1" spans="1:3">
      <c r="A773" s="160" t="s">
        <v>1404</v>
      </c>
      <c r="B773" s="179" t="s">
        <v>1405</v>
      </c>
      <c r="C773" s="162"/>
    </row>
    <row r="774" hidden="1" spans="1:3">
      <c r="A774" s="160" t="s">
        <v>1406</v>
      </c>
      <c r="B774" s="179" t="s">
        <v>1407</v>
      </c>
      <c r="C774" s="162"/>
    </row>
    <row r="775" hidden="1" spans="1:3">
      <c r="A775" s="181" t="s">
        <v>1408</v>
      </c>
      <c r="B775" s="182" t="s">
        <v>1409</v>
      </c>
      <c r="C775" s="183"/>
    </row>
    <row r="776" spans="1:3">
      <c r="A776" s="181" t="s">
        <v>1410</v>
      </c>
      <c r="B776" s="182" t="s">
        <v>1411</v>
      </c>
      <c r="C776" s="183">
        <v>190</v>
      </c>
    </row>
    <row r="777" spans="1:3">
      <c r="A777" s="157" t="s">
        <v>1412</v>
      </c>
      <c r="B777" s="178" t="s">
        <v>1413</v>
      </c>
      <c r="C777" s="159">
        <f>SUM(C778:C782)</f>
        <v>0</v>
      </c>
    </row>
    <row r="778" hidden="1" spans="1:3">
      <c r="A778" s="160" t="s">
        <v>1414</v>
      </c>
      <c r="B778" s="179" t="s">
        <v>1415</v>
      </c>
      <c r="C778" s="162"/>
    </row>
    <row r="779" hidden="1" spans="1:3">
      <c r="A779" s="160" t="s">
        <v>1416</v>
      </c>
      <c r="B779" s="179" t="s">
        <v>1417</v>
      </c>
      <c r="C779" s="162"/>
    </row>
    <row r="780" hidden="1" spans="1:3">
      <c r="A780" s="160" t="s">
        <v>1418</v>
      </c>
      <c r="B780" s="179" t="s">
        <v>1419</v>
      </c>
      <c r="C780" s="162"/>
    </row>
    <row r="781" hidden="1" spans="1:3">
      <c r="A781" s="160" t="s">
        <v>1420</v>
      </c>
      <c r="B781" s="179" t="s">
        <v>1421</v>
      </c>
      <c r="C781" s="162"/>
    </row>
    <row r="782" hidden="1" spans="1:3">
      <c r="A782" s="160" t="s">
        <v>1422</v>
      </c>
      <c r="B782" s="179" t="s">
        <v>1423</v>
      </c>
      <c r="C782" s="162"/>
    </row>
    <row r="783" hidden="1" spans="1:3">
      <c r="A783" s="181" t="s">
        <v>1424</v>
      </c>
      <c r="B783" s="182" t="s">
        <v>1425</v>
      </c>
      <c r="C783" s="183"/>
    </row>
    <row r="784" hidden="1" spans="1:3">
      <c r="A784" s="181" t="s">
        <v>1426</v>
      </c>
      <c r="B784" s="182" t="s">
        <v>1427</v>
      </c>
      <c r="C784" s="183"/>
    </row>
    <row r="785" spans="1:3">
      <c r="A785" s="157" t="s">
        <v>1428</v>
      </c>
      <c r="B785" s="178" t="s">
        <v>1429</v>
      </c>
      <c r="C785" s="159">
        <f>SUM(C786:C795)</f>
        <v>10</v>
      </c>
    </row>
    <row r="786" hidden="1" spans="1:3">
      <c r="A786" s="160" t="s">
        <v>1430</v>
      </c>
      <c r="B786" s="179" t="s">
        <v>71</v>
      </c>
      <c r="C786" s="162"/>
    </row>
    <row r="787" hidden="1" spans="1:3">
      <c r="A787" s="160" t="s">
        <v>1431</v>
      </c>
      <c r="B787" s="179" t="s">
        <v>73</v>
      </c>
      <c r="C787" s="162"/>
    </row>
    <row r="788" hidden="1" spans="1:3">
      <c r="A788" s="160" t="s">
        <v>1432</v>
      </c>
      <c r="B788" s="179" t="s">
        <v>75</v>
      </c>
      <c r="C788" s="162"/>
    </row>
    <row r="789" hidden="1" spans="1:3">
      <c r="A789" s="160" t="s">
        <v>1433</v>
      </c>
      <c r="B789" s="179" t="s">
        <v>1434</v>
      </c>
      <c r="C789" s="162"/>
    </row>
    <row r="790" hidden="1" spans="1:3">
      <c r="A790" s="160" t="s">
        <v>1435</v>
      </c>
      <c r="B790" s="179" t="s">
        <v>1436</v>
      </c>
      <c r="C790" s="162"/>
    </row>
    <row r="791" hidden="1" spans="1:3">
      <c r="A791" s="160" t="s">
        <v>1437</v>
      </c>
      <c r="B791" s="179" t="s">
        <v>1438</v>
      </c>
      <c r="C791" s="162"/>
    </row>
    <row r="792" hidden="1" spans="1:3">
      <c r="A792" s="160" t="s">
        <v>1439</v>
      </c>
      <c r="B792" s="179" t="s">
        <v>172</v>
      </c>
      <c r="C792" s="162"/>
    </row>
    <row r="793" hidden="1" spans="1:3">
      <c r="A793" s="160" t="s">
        <v>1440</v>
      </c>
      <c r="B793" s="179" t="s">
        <v>1441</v>
      </c>
      <c r="C793" s="162"/>
    </row>
    <row r="794" hidden="1" spans="1:3">
      <c r="A794" s="160" t="s">
        <v>1442</v>
      </c>
      <c r="B794" s="179" t="s">
        <v>89</v>
      </c>
      <c r="C794" s="162"/>
    </row>
    <row r="795" spans="1:3">
      <c r="A795" s="160" t="s">
        <v>1443</v>
      </c>
      <c r="B795" s="179" t="s">
        <v>1444</v>
      </c>
      <c r="C795" s="162">
        <v>10</v>
      </c>
    </row>
    <row r="796" spans="1:3">
      <c r="A796" s="157" t="s">
        <v>1445</v>
      </c>
      <c r="B796" s="178" t="s">
        <v>1446</v>
      </c>
      <c r="C796" s="159">
        <f>SUM(C797)</f>
        <v>24</v>
      </c>
    </row>
    <row r="797" spans="1:3">
      <c r="A797" s="160" t="s">
        <v>1447</v>
      </c>
      <c r="B797" s="179" t="s">
        <v>1448</v>
      </c>
      <c r="C797" s="162">
        <v>24</v>
      </c>
    </row>
    <row r="798" spans="1:3">
      <c r="A798" s="154" t="s">
        <v>1449</v>
      </c>
      <c r="B798" s="180" t="s">
        <v>1450</v>
      </c>
      <c r="C798" s="156">
        <f>C799+C810+C811+C814+C816+C818</f>
        <v>34199</v>
      </c>
    </row>
    <row r="799" spans="1:3">
      <c r="A799" s="157" t="s">
        <v>1451</v>
      </c>
      <c r="B799" s="178" t="s">
        <v>1452</v>
      </c>
      <c r="C799" s="159">
        <f>SUM(C800:C809)</f>
        <v>14566</v>
      </c>
    </row>
    <row r="800" spans="1:3">
      <c r="A800" s="160" t="s">
        <v>1453</v>
      </c>
      <c r="B800" s="179" t="s">
        <v>71</v>
      </c>
      <c r="C800" s="162">
        <v>910</v>
      </c>
    </row>
    <row r="801" hidden="1" spans="1:3">
      <c r="A801" s="160" t="s">
        <v>1454</v>
      </c>
      <c r="B801" s="179" t="s">
        <v>73</v>
      </c>
      <c r="C801" s="162"/>
    </row>
    <row r="802" hidden="1" spans="1:3">
      <c r="A802" s="160" t="s">
        <v>1455</v>
      </c>
      <c r="B802" s="179" t="s">
        <v>75</v>
      </c>
      <c r="C802" s="162"/>
    </row>
    <row r="803" spans="1:3">
      <c r="A803" s="160" t="s">
        <v>1456</v>
      </c>
      <c r="B803" s="179" t="s">
        <v>1457</v>
      </c>
      <c r="C803" s="162">
        <v>1800</v>
      </c>
    </row>
    <row r="804" hidden="1" spans="1:3">
      <c r="A804" s="160" t="s">
        <v>1458</v>
      </c>
      <c r="B804" s="179" t="s">
        <v>1459</v>
      </c>
      <c r="C804" s="162"/>
    </row>
    <row r="805" hidden="1" spans="1:3">
      <c r="A805" s="160" t="s">
        <v>1460</v>
      </c>
      <c r="B805" s="179" t="s">
        <v>1461</v>
      </c>
      <c r="C805" s="162"/>
    </row>
    <row r="806" hidden="1" spans="1:3">
      <c r="A806" s="160" t="s">
        <v>1462</v>
      </c>
      <c r="B806" s="179" t="s">
        <v>1463</v>
      </c>
      <c r="C806" s="162"/>
    </row>
    <row r="807" spans="1:3">
      <c r="A807" s="160" t="s">
        <v>1464</v>
      </c>
      <c r="B807" s="179" t="s">
        <v>1465</v>
      </c>
      <c r="C807" s="162">
        <v>1000</v>
      </c>
    </row>
    <row r="808" hidden="1" spans="1:3">
      <c r="A808" s="160" t="s">
        <v>1466</v>
      </c>
      <c r="B808" s="179" t="s">
        <v>1467</v>
      </c>
      <c r="C808" s="162"/>
    </row>
    <row r="809" spans="1:3">
      <c r="A809" s="160" t="s">
        <v>1468</v>
      </c>
      <c r="B809" s="179" t="s">
        <v>1469</v>
      </c>
      <c r="C809" s="162">
        <v>10856</v>
      </c>
    </row>
    <row r="810" spans="1:3">
      <c r="A810" s="181" t="s">
        <v>1470</v>
      </c>
      <c r="B810" s="182" t="s">
        <v>1471</v>
      </c>
      <c r="C810" s="183">
        <v>200</v>
      </c>
    </row>
    <row r="811" spans="1:3">
      <c r="A811" s="157" t="s">
        <v>1472</v>
      </c>
      <c r="B811" s="178" t="s">
        <v>1473</v>
      </c>
      <c r="C811" s="159">
        <f>SUM(C812:C813)</f>
        <v>4310</v>
      </c>
    </row>
    <row r="812" spans="1:3">
      <c r="A812" s="160" t="s">
        <v>1474</v>
      </c>
      <c r="B812" s="179" t="s">
        <v>1475</v>
      </c>
      <c r="C812" s="162">
        <v>310</v>
      </c>
    </row>
    <row r="813" spans="1:3">
      <c r="A813" s="160" t="s">
        <v>1476</v>
      </c>
      <c r="B813" s="179" t="s">
        <v>1477</v>
      </c>
      <c r="C813" s="162">
        <v>4000</v>
      </c>
    </row>
    <row r="814" spans="1:3">
      <c r="A814" s="157" t="s">
        <v>1478</v>
      </c>
      <c r="B814" s="178" t="s">
        <v>1479</v>
      </c>
      <c r="C814" s="159">
        <f>SUM(C815)</f>
        <v>6000</v>
      </c>
    </row>
    <row r="815" spans="1:3">
      <c r="A815" s="160" t="s">
        <v>1480</v>
      </c>
      <c r="B815" s="179" t="s">
        <v>1481</v>
      </c>
      <c r="C815" s="162">
        <v>6000</v>
      </c>
    </row>
    <row r="816" spans="1:3">
      <c r="A816" s="157" t="s">
        <v>1482</v>
      </c>
      <c r="B816" s="178" t="s">
        <v>1483</v>
      </c>
      <c r="C816" s="159">
        <f>SUM(C817)</f>
        <v>0</v>
      </c>
    </row>
    <row r="817" hidden="1" spans="1:3">
      <c r="A817" s="160" t="s">
        <v>1484</v>
      </c>
      <c r="B817" s="179" t="s">
        <v>1485</v>
      </c>
      <c r="C817" s="162"/>
    </row>
    <row r="818" spans="1:3">
      <c r="A818" s="157" t="s">
        <v>1486</v>
      </c>
      <c r="B818" s="178" t="s">
        <v>1487</v>
      </c>
      <c r="C818" s="159">
        <f>SUM(C819)</f>
        <v>9123</v>
      </c>
    </row>
    <row r="819" spans="1:3">
      <c r="A819" s="160" t="s">
        <v>1488</v>
      </c>
      <c r="B819" s="179" t="s">
        <v>1489</v>
      </c>
      <c r="C819" s="162">
        <v>9123</v>
      </c>
    </row>
    <row r="820" spans="1:3">
      <c r="A820" s="154" t="s">
        <v>1490</v>
      </c>
      <c r="B820" s="180" t="s">
        <v>1491</v>
      </c>
      <c r="C820" s="156">
        <f>C821+C847+C869+C897+C908+C915+C921+C924</f>
        <v>89038</v>
      </c>
    </row>
    <row r="821" spans="1:3">
      <c r="A821" s="157" t="s">
        <v>1492</v>
      </c>
      <c r="B821" s="178" t="s">
        <v>1493</v>
      </c>
      <c r="C821" s="159">
        <f>SUM(C822:C846)</f>
        <v>48223</v>
      </c>
    </row>
    <row r="822" spans="1:3">
      <c r="A822" s="160" t="s">
        <v>1494</v>
      </c>
      <c r="B822" s="179" t="s">
        <v>71</v>
      </c>
      <c r="C822" s="162">
        <v>2000</v>
      </c>
    </row>
    <row r="823" hidden="1" spans="1:3">
      <c r="A823" s="160" t="s">
        <v>1495</v>
      </c>
      <c r="B823" s="179" t="s">
        <v>73</v>
      </c>
      <c r="C823" s="162"/>
    </row>
    <row r="824" spans="1:3">
      <c r="A824" s="160" t="s">
        <v>1496</v>
      </c>
      <c r="B824" s="179" t="s">
        <v>75</v>
      </c>
      <c r="C824" s="162">
        <v>2915</v>
      </c>
    </row>
    <row r="825" hidden="1" spans="1:3">
      <c r="A825" s="160" t="s">
        <v>1497</v>
      </c>
      <c r="B825" s="179" t="s">
        <v>89</v>
      </c>
      <c r="C825" s="162"/>
    </row>
    <row r="826" hidden="1" spans="1:3">
      <c r="A826" s="160" t="s">
        <v>1498</v>
      </c>
      <c r="B826" s="179" t="s">
        <v>1499</v>
      </c>
      <c r="C826" s="162"/>
    </row>
    <row r="827" spans="1:3">
      <c r="A827" s="160" t="s">
        <v>1500</v>
      </c>
      <c r="B827" s="179" t="s">
        <v>1501</v>
      </c>
      <c r="C827" s="162">
        <v>236</v>
      </c>
    </row>
    <row r="828" spans="1:3">
      <c r="A828" s="160" t="s">
        <v>1502</v>
      </c>
      <c r="B828" s="179" t="s">
        <v>1503</v>
      </c>
      <c r="C828" s="162">
        <v>1116</v>
      </c>
    </row>
    <row r="829" spans="1:3">
      <c r="A829" s="160" t="s">
        <v>1504</v>
      </c>
      <c r="B829" s="179" t="s">
        <v>1505</v>
      </c>
      <c r="C829" s="162">
        <v>100</v>
      </c>
    </row>
    <row r="830" hidden="1" spans="1:3">
      <c r="A830" s="160" t="s">
        <v>1506</v>
      </c>
      <c r="B830" s="179" t="s">
        <v>1507</v>
      </c>
      <c r="C830" s="162"/>
    </row>
    <row r="831" hidden="1" spans="1:3">
      <c r="A831" s="160" t="s">
        <v>1508</v>
      </c>
      <c r="B831" s="179" t="s">
        <v>1509</v>
      </c>
      <c r="C831" s="162"/>
    </row>
    <row r="832" hidden="1" spans="1:3">
      <c r="A832" s="160" t="s">
        <v>1510</v>
      </c>
      <c r="B832" s="179" t="s">
        <v>1511</v>
      </c>
      <c r="C832" s="162"/>
    </row>
    <row r="833" hidden="1" spans="1:3">
      <c r="A833" s="160" t="s">
        <v>1512</v>
      </c>
      <c r="B833" s="179" t="s">
        <v>1513</v>
      </c>
      <c r="C833" s="162"/>
    </row>
    <row r="834" spans="1:3">
      <c r="A834" s="160" t="s">
        <v>1514</v>
      </c>
      <c r="B834" s="179" t="s">
        <v>1515</v>
      </c>
      <c r="C834" s="162">
        <v>100</v>
      </c>
    </row>
    <row r="835" hidden="1" spans="1:3">
      <c r="A835" s="160" t="s">
        <v>1516</v>
      </c>
      <c r="B835" s="179" t="s">
        <v>1517</v>
      </c>
      <c r="C835" s="162"/>
    </row>
    <row r="836" hidden="1" spans="1:3">
      <c r="A836" s="160" t="s">
        <v>1518</v>
      </c>
      <c r="B836" s="179" t="s">
        <v>1519</v>
      </c>
      <c r="C836" s="162"/>
    </row>
    <row r="837" spans="1:3">
      <c r="A837" s="160" t="s">
        <v>1520</v>
      </c>
      <c r="B837" s="179" t="s">
        <v>1521</v>
      </c>
      <c r="C837" s="162">
        <v>32670</v>
      </c>
    </row>
    <row r="838" hidden="1" spans="1:3">
      <c r="A838" s="160" t="s">
        <v>1522</v>
      </c>
      <c r="B838" s="179" t="s">
        <v>1523</v>
      </c>
      <c r="C838" s="162"/>
    </row>
    <row r="839" hidden="1" spans="1:3">
      <c r="A839" s="160" t="s">
        <v>1524</v>
      </c>
      <c r="B839" s="179" t="s">
        <v>1525</v>
      </c>
      <c r="C839" s="162"/>
    </row>
    <row r="840" hidden="1" spans="1:3">
      <c r="A840" s="160" t="s">
        <v>1526</v>
      </c>
      <c r="B840" s="179" t="s">
        <v>1527</v>
      </c>
      <c r="C840" s="162"/>
    </row>
    <row r="841" spans="1:3">
      <c r="A841" s="160" t="s">
        <v>1528</v>
      </c>
      <c r="B841" s="179" t="s">
        <v>1529</v>
      </c>
      <c r="C841" s="162">
        <v>514</v>
      </c>
    </row>
    <row r="842" hidden="1" spans="1:3">
      <c r="A842" s="160" t="s">
        <v>1530</v>
      </c>
      <c r="B842" s="179" t="s">
        <v>1531</v>
      </c>
      <c r="C842" s="162"/>
    </row>
    <row r="843" hidden="1" spans="1:3">
      <c r="A843" s="160" t="s">
        <v>1532</v>
      </c>
      <c r="B843" s="179" t="s">
        <v>1533</v>
      </c>
      <c r="C843" s="162"/>
    </row>
    <row r="844" hidden="1" spans="1:3">
      <c r="A844" s="160" t="s">
        <v>1534</v>
      </c>
      <c r="B844" s="179" t="s">
        <v>1535</v>
      </c>
      <c r="C844" s="162"/>
    </row>
    <row r="845" spans="1:3">
      <c r="A845" s="160" t="s">
        <v>1536</v>
      </c>
      <c r="B845" s="179" t="s">
        <v>1537</v>
      </c>
      <c r="C845" s="162">
        <v>7472</v>
      </c>
    </row>
    <row r="846" spans="1:3">
      <c r="A846" s="160" t="s">
        <v>1538</v>
      </c>
      <c r="B846" s="179" t="s">
        <v>1539</v>
      </c>
      <c r="C846" s="162">
        <v>1100</v>
      </c>
    </row>
    <row r="847" spans="1:3">
      <c r="A847" s="157" t="s">
        <v>1540</v>
      </c>
      <c r="B847" s="178" t="s">
        <v>1541</v>
      </c>
      <c r="C847" s="159">
        <f>SUM(C848:C868)</f>
        <v>1545</v>
      </c>
    </row>
    <row r="848" spans="1:3">
      <c r="A848" s="160" t="s">
        <v>1542</v>
      </c>
      <c r="B848" s="179" t="s">
        <v>71</v>
      </c>
      <c r="C848" s="162">
        <v>365</v>
      </c>
    </row>
    <row r="849" hidden="1" spans="1:3">
      <c r="A849" s="160" t="s">
        <v>1543</v>
      </c>
      <c r="B849" s="179" t="s">
        <v>73</v>
      </c>
      <c r="C849" s="162"/>
    </row>
    <row r="850" hidden="1" spans="1:3">
      <c r="A850" s="160" t="s">
        <v>1544</v>
      </c>
      <c r="B850" s="179" t="s">
        <v>75</v>
      </c>
      <c r="C850" s="162"/>
    </row>
    <row r="851" spans="1:3">
      <c r="A851" s="160" t="s">
        <v>1545</v>
      </c>
      <c r="B851" s="179" t="s">
        <v>1546</v>
      </c>
      <c r="C851" s="162">
        <v>500</v>
      </c>
    </row>
    <row r="852" spans="1:3">
      <c r="A852" s="160" t="s">
        <v>1547</v>
      </c>
      <c r="B852" s="179" t="s">
        <v>1548</v>
      </c>
      <c r="C852" s="162">
        <v>130</v>
      </c>
    </row>
    <row r="853" hidden="1" spans="1:3">
      <c r="A853" s="160" t="s">
        <v>1549</v>
      </c>
      <c r="B853" s="179" t="s">
        <v>1550</v>
      </c>
      <c r="C853" s="162"/>
    </row>
    <row r="854" hidden="1" spans="1:3">
      <c r="A854" s="160" t="s">
        <v>1551</v>
      </c>
      <c r="B854" s="179" t="s">
        <v>1552</v>
      </c>
      <c r="C854" s="162"/>
    </row>
    <row r="855" hidden="1" spans="1:3">
      <c r="A855" s="160" t="s">
        <v>1553</v>
      </c>
      <c r="B855" s="179" t="s">
        <v>1554</v>
      </c>
      <c r="C855" s="162"/>
    </row>
    <row r="856" hidden="1" spans="1:3">
      <c r="A856" s="160" t="s">
        <v>1555</v>
      </c>
      <c r="B856" s="179" t="s">
        <v>1556</v>
      </c>
      <c r="C856" s="162"/>
    </row>
    <row r="857" hidden="1" spans="1:3">
      <c r="A857" s="160" t="s">
        <v>1557</v>
      </c>
      <c r="B857" s="179" t="s">
        <v>1558</v>
      </c>
      <c r="C857" s="162"/>
    </row>
    <row r="858" hidden="1" spans="1:3">
      <c r="A858" s="160" t="s">
        <v>1559</v>
      </c>
      <c r="B858" s="179" t="s">
        <v>1560</v>
      </c>
      <c r="C858" s="162"/>
    </row>
    <row r="859" hidden="1" spans="1:3">
      <c r="A859" s="160" t="s">
        <v>1561</v>
      </c>
      <c r="B859" s="179" t="s">
        <v>1562</v>
      </c>
      <c r="C859" s="162"/>
    </row>
    <row r="860" hidden="1" spans="1:3">
      <c r="A860" s="160" t="s">
        <v>1563</v>
      </c>
      <c r="B860" s="179" t="s">
        <v>1564</v>
      </c>
      <c r="C860" s="162"/>
    </row>
    <row r="861" hidden="1" spans="1:3">
      <c r="A861" s="160" t="s">
        <v>1565</v>
      </c>
      <c r="B861" s="179" t="s">
        <v>1566</v>
      </c>
      <c r="C861" s="162"/>
    </row>
    <row r="862" hidden="1" spans="1:3">
      <c r="A862" s="160" t="s">
        <v>1567</v>
      </c>
      <c r="B862" s="179" t="s">
        <v>1568</v>
      </c>
      <c r="C862" s="162"/>
    </row>
    <row r="863" hidden="1" spans="1:3">
      <c r="A863" s="160" t="s">
        <v>1569</v>
      </c>
      <c r="B863" s="179" t="s">
        <v>1570</v>
      </c>
      <c r="C863" s="162"/>
    </row>
    <row r="864" hidden="1" spans="1:3">
      <c r="A864" s="160" t="s">
        <v>1571</v>
      </c>
      <c r="B864" s="179" t="s">
        <v>1572</v>
      </c>
      <c r="C864" s="162"/>
    </row>
    <row r="865" hidden="1" spans="1:3">
      <c r="A865" s="160" t="s">
        <v>1573</v>
      </c>
      <c r="B865" s="179" t="s">
        <v>1574</v>
      </c>
      <c r="C865" s="162"/>
    </row>
    <row r="866" hidden="1" spans="1:3">
      <c r="A866" s="160" t="s">
        <v>1575</v>
      </c>
      <c r="B866" s="179" t="s">
        <v>1576</v>
      </c>
      <c r="C866" s="162"/>
    </row>
    <row r="867" hidden="1" spans="1:3">
      <c r="A867" s="160" t="s">
        <v>1577</v>
      </c>
      <c r="B867" s="179" t="s">
        <v>1511</v>
      </c>
      <c r="C867" s="162"/>
    </row>
    <row r="868" spans="1:3">
      <c r="A868" s="160" t="s">
        <v>1578</v>
      </c>
      <c r="B868" s="179" t="s">
        <v>1579</v>
      </c>
      <c r="C868" s="162">
        <v>550</v>
      </c>
    </row>
    <row r="869" spans="1:3">
      <c r="A869" s="157" t="s">
        <v>1580</v>
      </c>
      <c r="B869" s="178" t="s">
        <v>1581</v>
      </c>
      <c r="C869" s="159">
        <f>SUM(C870:C896)</f>
        <v>22447</v>
      </c>
    </row>
    <row r="870" spans="1:3">
      <c r="A870" s="160" t="s">
        <v>1582</v>
      </c>
      <c r="B870" s="179" t="s">
        <v>71</v>
      </c>
      <c r="C870" s="162">
        <v>456</v>
      </c>
    </row>
    <row r="871" spans="1:3">
      <c r="A871" s="160" t="s">
        <v>1583</v>
      </c>
      <c r="B871" s="179" t="s">
        <v>73</v>
      </c>
      <c r="C871" s="162">
        <v>200</v>
      </c>
    </row>
    <row r="872" hidden="1" spans="1:3">
      <c r="A872" s="160" t="s">
        <v>1584</v>
      </c>
      <c r="B872" s="179" t="s">
        <v>75</v>
      </c>
      <c r="C872" s="162"/>
    </row>
    <row r="873" spans="1:3">
      <c r="A873" s="160" t="s">
        <v>1585</v>
      </c>
      <c r="B873" s="179" t="s">
        <v>1586</v>
      </c>
      <c r="C873" s="162">
        <v>1350</v>
      </c>
    </row>
    <row r="874" hidden="1" spans="1:3">
      <c r="A874" s="160" t="s">
        <v>1587</v>
      </c>
      <c r="B874" s="179" t="s">
        <v>1588</v>
      </c>
      <c r="C874" s="162"/>
    </row>
    <row r="875" spans="1:3">
      <c r="A875" s="160" t="s">
        <v>1589</v>
      </c>
      <c r="B875" s="179" t="s">
        <v>1590</v>
      </c>
      <c r="C875" s="162">
        <v>2280</v>
      </c>
    </row>
    <row r="876" hidden="1" spans="1:3">
      <c r="A876" s="160" t="s">
        <v>1591</v>
      </c>
      <c r="B876" s="179" t="s">
        <v>1592</v>
      </c>
      <c r="C876" s="162"/>
    </row>
    <row r="877" hidden="1" spans="1:3">
      <c r="A877" s="160" t="s">
        <v>1593</v>
      </c>
      <c r="B877" s="179" t="s">
        <v>1594</v>
      </c>
      <c r="C877" s="162"/>
    </row>
    <row r="878" hidden="1" spans="1:3">
      <c r="A878" s="160" t="s">
        <v>1595</v>
      </c>
      <c r="B878" s="179" t="s">
        <v>1596</v>
      </c>
      <c r="C878" s="162"/>
    </row>
    <row r="879" spans="1:3">
      <c r="A879" s="160" t="s">
        <v>1597</v>
      </c>
      <c r="B879" s="179" t="s">
        <v>1598</v>
      </c>
      <c r="C879" s="162">
        <v>100</v>
      </c>
    </row>
    <row r="880" spans="1:3">
      <c r="A880" s="160" t="s">
        <v>1599</v>
      </c>
      <c r="B880" s="179" t="s">
        <v>1600</v>
      </c>
      <c r="C880" s="162">
        <v>200</v>
      </c>
    </row>
    <row r="881" hidden="1" spans="1:3">
      <c r="A881" s="160" t="s">
        <v>1601</v>
      </c>
      <c r="B881" s="179" t="s">
        <v>1602</v>
      </c>
      <c r="C881" s="162"/>
    </row>
    <row r="882" hidden="1" spans="1:3">
      <c r="A882" s="160" t="s">
        <v>1603</v>
      </c>
      <c r="B882" s="179" t="s">
        <v>1604</v>
      </c>
      <c r="C882" s="162"/>
    </row>
    <row r="883" spans="1:3">
      <c r="A883" s="160" t="s">
        <v>1605</v>
      </c>
      <c r="B883" s="179" t="s">
        <v>1606</v>
      </c>
      <c r="C883" s="162">
        <v>50</v>
      </c>
    </row>
    <row r="884" spans="1:3">
      <c r="A884" s="160" t="s">
        <v>1607</v>
      </c>
      <c r="B884" s="179" t="s">
        <v>1608</v>
      </c>
      <c r="C884" s="162">
        <v>100</v>
      </c>
    </row>
    <row r="885" spans="1:3">
      <c r="A885" s="160" t="s">
        <v>1609</v>
      </c>
      <c r="B885" s="179" t="s">
        <v>1610</v>
      </c>
      <c r="C885" s="162">
        <v>1150</v>
      </c>
    </row>
    <row r="886" hidden="1" spans="1:3">
      <c r="A886" s="160" t="s">
        <v>1611</v>
      </c>
      <c r="B886" s="179" t="s">
        <v>1612</v>
      </c>
      <c r="C886" s="162"/>
    </row>
    <row r="887" hidden="1" spans="1:3">
      <c r="A887" s="160" t="s">
        <v>1613</v>
      </c>
      <c r="B887" s="179" t="s">
        <v>1614</v>
      </c>
      <c r="C887" s="162"/>
    </row>
    <row r="888" spans="1:3">
      <c r="A888" s="160" t="s">
        <v>1615</v>
      </c>
      <c r="B888" s="179" t="s">
        <v>1616</v>
      </c>
      <c r="C888" s="162">
        <v>300</v>
      </c>
    </row>
    <row r="889" spans="1:3">
      <c r="A889" s="160" t="s">
        <v>1617</v>
      </c>
      <c r="B889" s="179" t="s">
        <v>1618</v>
      </c>
      <c r="C889" s="162">
        <v>1400</v>
      </c>
    </row>
    <row r="890" hidden="1" spans="1:3">
      <c r="A890" s="160" t="s">
        <v>1619</v>
      </c>
      <c r="B890" s="179" t="s">
        <v>1620</v>
      </c>
      <c r="C890" s="162"/>
    </row>
    <row r="891" hidden="1" spans="1:3">
      <c r="A891" s="160" t="s">
        <v>1621</v>
      </c>
      <c r="B891" s="179" t="s">
        <v>1568</v>
      </c>
      <c r="C891" s="162"/>
    </row>
    <row r="892" hidden="1" spans="1:3">
      <c r="A892" s="160" t="s">
        <v>1622</v>
      </c>
      <c r="B892" s="179" t="s">
        <v>1623</v>
      </c>
      <c r="C892" s="162"/>
    </row>
    <row r="893" hidden="1" spans="1:3">
      <c r="A893" s="160" t="s">
        <v>1624</v>
      </c>
      <c r="B893" s="179" t="s">
        <v>1625</v>
      </c>
      <c r="C893" s="162"/>
    </row>
    <row r="894" hidden="1" spans="1:3">
      <c r="A894" s="160" t="s">
        <v>1626</v>
      </c>
      <c r="B894" s="179" t="s">
        <v>1627</v>
      </c>
      <c r="C894" s="162"/>
    </row>
    <row r="895" hidden="1" spans="1:3">
      <c r="A895" s="160" t="s">
        <v>1628</v>
      </c>
      <c r="B895" s="179" t="s">
        <v>1629</v>
      </c>
      <c r="C895" s="162"/>
    </row>
    <row r="896" spans="1:3">
      <c r="A896" s="160" t="s">
        <v>1630</v>
      </c>
      <c r="B896" s="179" t="s">
        <v>1631</v>
      </c>
      <c r="C896" s="162">
        <v>14861</v>
      </c>
    </row>
    <row r="897" spans="1:3">
      <c r="A897" s="157" t="s">
        <v>1632</v>
      </c>
      <c r="B897" s="178" t="s">
        <v>1633</v>
      </c>
      <c r="C897" s="159">
        <f>SUM(C898:C907)</f>
        <v>10346</v>
      </c>
    </row>
    <row r="898" spans="1:3">
      <c r="A898" s="160" t="s">
        <v>1634</v>
      </c>
      <c r="B898" s="179" t="s">
        <v>71</v>
      </c>
      <c r="C898" s="162">
        <v>366</v>
      </c>
    </row>
    <row r="899" hidden="1" spans="1:3">
      <c r="A899" s="160" t="s">
        <v>1635</v>
      </c>
      <c r="B899" s="179" t="s">
        <v>73</v>
      </c>
      <c r="C899" s="162"/>
    </row>
    <row r="900" hidden="1" spans="1:3">
      <c r="A900" s="160" t="s">
        <v>1636</v>
      </c>
      <c r="B900" s="179" t="s">
        <v>75</v>
      </c>
      <c r="C900" s="162"/>
    </row>
    <row r="901" spans="1:3">
      <c r="A901" s="160" t="s">
        <v>1637</v>
      </c>
      <c r="B901" s="179" t="s">
        <v>1638</v>
      </c>
      <c r="C901" s="162">
        <v>2000</v>
      </c>
    </row>
    <row r="902" spans="1:3">
      <c r="A902" s="160" t="s">
        <v>1639</v>
      </c>
      <c r="B902" s="179" t="s">
        <v>1640</v>
      </c>
      <c r="C902" s="162">
        <v>6230</v>
      </c>
    </row>
    <row r="903" spans="1:3">
      <c r="A903" s="160" t="s">
        <v>1641</v>
      </c>
      <c r="B903" s="179" t="s">
        <v>1642</v>
      </c>
      <c r="C903" s="162">
        <v>1100</v>
      </c>
    </row>
    <row r="904" hidden="1" spans="1:3">
      <c r="A904" s="160" t="s">
        <v>1643</v>
      </c>
      <c r="B904" s="179" t="s">
        <v>1644</v>
      </c>
      <c r="C904" s="162"/>
    </row>
    <row r="905" hidden="1" spans="1:3">
      <c r="A905" s="160" t="s">
        <v>1645</v>
      </c>
      <c r="B905" s="179" t="s">
        <v>1646</v>
      </c>
      <c r="C905" s="162"/>
    </row>
    <row r="906" spans="1:3">
      <c r="A906" s="160" t="s">
        <v>1647</v>
      </c>
      <c r="B906" s="179" t="s">
        <v>89</v>
      </c>
      <c r="C906" s="162">
        <v>80</v>
      </c>
    </row>
    <row r="907" spans="1:3">
      <c r="A907" s="160" t="s">
        <v>1648</v>
      </c>
      <c r="B907" s="179" t="s">
        <v>1649</v>
      </c>
      <c r="C907" s="162">
        <v>570</v>
      </c>
    </row>
    <row r="908" spans="1:3">
      <c r="A908" s="157" t="s">
        <v>1650</v>
      </c>
      <c r="B908" s="178" t="s">
        <v>1651</v>
      </c>
      <c r="C908" s="159">
        <f>SUM(C909:C914)</f>
        <v>3160</v>
      </c>
    </row>
    <row r="909" spans="1:3">
      <c r="A909" s="160" t="s">
        <v>1652</v>
      </c>
      <c r="B909" s="179" t="s">
        <v>1653</v>
      </c>
      <c r="C909" s="162">
        <v>660</v>
      </c>
    </row>
    <row r="910" hidden="1" spans="1:3">
      <c r="A910" s="160" t="s">
        <v>1654</v>
      </c>
      <c r="B910" s="179" t="s">
        <v>1655</v>
      </c>
      <c r="C910" s="162"/>
    </row>
    <row r="911" spans="1:3">
      <c r="A911" s="160" t="s">
        <v>1656</v>
      </c>
      <c r="B911" s="179" t="s">
        <v>1657</v>
      </c>
      <c r="C911" s="162">
        <v>2000</v>
      </c>
    </row>
    <row r="912" spans="1:3">
      <c r="A912" s="160" t="s">
        <v>1658</v>
      </c>
      <c r="B912" s="179" t="s">
        <v>1659</v>
      </c>
      <c r="C912" s="162">
        <v>500</v>
      </c>
    </row>
    <row r="913" hidden="1" spans="1:3">
      <c r="A913" s="160" t="s">
        <v>1660</v>
      </c>
      <c r="B913" s="179" t="s">
        <v>1661</v>
      </c>
      <c r="C913" s="162"/>
    </row>
    <row r="914" hidden="1" spans="1:3">
      <c r="A914" s="160" t="s">
        <v>1662</v>
      </c>
      <c r="B914" s="179" t="s">
        <v>1663</v>
      </c>
      <c r="C914" s="162"/>
    </row>
    <row r="915" spans="1:3">
      <c r="A915" s="157" t="s">
        <v>1664</v>
      </c>
      <c r="B915" s="178" t="s">
        <v>1665</v>
      </c>
      <c r="C915" s="159">
        <f>SUM(C916:C920)</f>
        <v>1817</v>
      </c>
    </row>
    <row r="916" hidden="1" spans="1:3">
      <c r="A916" s="160" t="s">
        <v>1666</v>
      </c>
      <c r="B916" s="179" t="s">
        <v>1667</v>
      </c>
      <c r="C916" s="162"/>
    </row>
    <row r="917" spans="1:3">
      <c r="A917" s="160" t="s">
        <v>1668</v>
      </c>
      <c r="B917" s="179" t="s">
        <v>1669</v>
      </c>
      <c r="C917" s="162">
        <v>1452</v>
      </c>
    </row>
    <row r="918" spans="1:3">
      <c r="A918" s="160" t="s">
        <v>1670</v>
      </c>
      <c r="B918" s="179" t="s">
        <v>1671</v>
      </c>
      <c r="C918" s="162">
        <v>165</v>
      </c>
    </row>
    <row r="919" hidden="1" spans="1:3">
      <c r="A919" s="160" t="s">
        <v>1672</v>
      </c>
      <c r="B919" s="179" t="s">
        <v>1673</v>
      </c>
      <c r="C919" s="162"/>
    </row>
    <row r="920" spans="1:3">
      <c r="A920" s="160" t="s">
        <v>1674</v>
      </c>
      <c r="B920" s="179" t="s">
        <v>1675</v>
      </c>
      <c r="C920" s="162">
        <v>200</v>
      </c>
    </row>
    <row r="921" spans="1:3">
      <c r="A921" s="157" t="s">
        <v>1676</v>
      </c>
      <c r="B921" s="178" t="s">
        <v>1677</v>
      </c>
      <c r="C921" s="159">
        <f>SUM(C922:C923)</f>
        <v>0</v>
      </c>
    </row>
    <row r="922" hidden="1" spans="1:3">
      <c r="A922" s="160" t="s">
        <v>1678</v>
      </c>
      <c r="B922" s="179" t="s">
        <v>1679</v>
      </c>
      <c r="C922" s="162"/>
    </row>
    <row r="923" hidden="1" spans="1:3">
      <c r="A923" s="160" t="s">
        <v>1680</v>
      </c>
      <c r="B923" s="179" t="s">
        <v>1681</v>
      </c>
      <c r="C923" s="162"/>
    </row>
    <row r="924" spans="1:3">
      <c r="A924" s="157" t="s">
        <v>1682</v>
      </c>
      <c r="B924" s="178" t="s">
        <v>1683</v>
      </c>
      <c r="C924" s="159">
        <f>SUM(C925:C926)</f>
        <v>1500</v>
      </c>
    </row>
    <row r="925" hidden="1" spans="1:3">
      <c r="A925" s="160" t="s">
        <v>1684</v>
      </c>
      <c r="B925" s="179" t="s">
        <v>1685</v>
      </c>
      <c r="C925" s="162"/>
    </row>
    <row r="926" spans="1:3">
      <c r="A926" s="160" t="s">
        <v>1686</v>
      </c>
      <c r="B926" s="179" t="s">
        <v>1687</v>
      </c>
      <c r="C926" s="162">
        <v>1500</v>
      </c>
    </row>
    <row r="927" spans="1:3">
      <c r="A927" s="154" t="s">
        <v>1688</v>
      </c>
      <c r="B927" s="180" t="s">
        <v>1689</v>
      </c>
      <c r="C927" s="156">
        <f>C928+C950+C960+C970+C977+C982</f>
        <v>9041</v>
      </c>
    </row>
    <row r="928" spans="1:3">
      <c r="A928" s="157" t="s">
        <v>1690</v>
      </c>
      <c r="B928" s="178" t="s">
        <v>1691</v>
      </c>
      <c r="C928" s="159">
        <f>SUM(C929:C949)</f>
        <v>8819</v>
      </c>
    </row>
    <row r="929" spans="1:3">
      <c r="A929" s="160" t="s">
        <v>1692</v>
      </c>
      <c r="B929" s="179" t="s">
        <v>71</v>
      </c>
      <c r="C929" s="162">
        <v>515</v>
      </c>
    </row>
    <row r="930" hidden="1" spans="1:3">
      <c r="A930" s="160" t="s">
        <v>1693</v>
      </c>
      <c r="B930" s="179" t="s">
        <v>73</v>
      </c>
      <c r="C930" s="162"/>
    </row>
    <row r="931" hidden="1" spans="1:3">
      <c r="A931" s="160" t="s">
        <v>1694</v>
      </c>
      <c r="B931" s="179" t="s">
        <v>75</v>
      </c>
      <c r="C931" s="162"/>
    </row>
    <row r="932" spans="1:3">
      <c r="A932" s="160" t="s">
        <v>1695</v>
      </c>
      <c r="B932" s="179" t="s">
        <v>1696</v>
      </c>
      <c r="C932" s="162">
        <v>2800</v>
      </c>
    </row>
    <row r="933" spans="1:3">
      <c r="A933" s="160" t="s">
        <v>1697</v>
      </c>
      <c r="B933" s="179" t="s">
        <v>1698</v>
      </c>
      <c r="C933" s="162">
        <v>1621</v>
      </c>
    </row>
    <row r="934" hidden="1" spans="1:3">
      <c r="A934" s="160" t="s">
        <v>1699</v>
      </c>
      <c r="B934" s="179" t="s">
        <v>1700</v>
      </c>
      <c r="C934" s="162"/>
    </row>
    <row r="935" hidden="1" spans="1:3">
      <c r="A935" s="160" t="s">
        <v>1701</v>
      </c>
      <c r="B935" s="179" t="s">
        <v>1702</v>
      </c>
      <c r="C935" s="162"/>
    </row>
    <row r="936" hidden="1" spans="1:3">
      <c r="A936" s="160" t="s">
        <v>1703</v>
      </c>
      <c r="B936" s="179" t="s">
        <v>1704</v>
      </c>
      <c r="C936" s="162"/>
    </row>
    <row r="937" spans="1:3">
      <c r="A937" s="160" t="s">
        <v>1705</v>
      </c>
      <c r="B937" s="179" t="s">
        <v>1706</v>
      </c>
      <c r="C937" s="162">
        <v>2173</v>
      </c>
    </row>
    <row r="938" hidden="1" spans="1:3">
      <c r="A938" s="160" t="s">
        <v>1707</v>
      </c>
      <c r="B938" s="179" t="s">
        <v>1708</v>
      </c>
      <c r="C938" s="162"/>
    </row>
    <row r="939" hidden="1" spans="1:3">
      <c r="A939" s="160" t="s">
        <v>1709</v>
      </c>
      <c r="B939" s="179" t="s">
        <v>1710</v>
      </c>
      <c r="C939" s="162"/>
    </row>
    <row r="940" hidden="1" spans="1:3">
      <c r="A940" s="160" t="s">
        <v>1711</v>
      </c>
      <c r="B940" s="179" t="s">
        <v>1712</v>
      </c>
      <c r="C940" s="162"/>
    </row>
    <row r="941" hidden="1" spans="1:3">
      <c r="A941" s="160" t="s">
        <v>1713</v>
      </c>
      <c r="B941" s="179" t="s">
        <v>1714</v>
      </c>
      <c r="C941" s="162"/>
    </row>
    <row r="942" hidden="1" spans="1:3">
      <c r="A942" s="160" t="s">
        <v>1715</v>
      </c>
      <c r="B942" s="179" t="s">
        <v>1716</v>
      </c>
      <c r="C942" s="162"/>
    </row>
    <row r="943" hidden="1" spans="1:3">
      <c r="A943" s="160" t="s">
        <v>1717</v>
      </c>
      <c r="B943" s="179" t="s">
        <v>1718</v>
      </c>
      <c r="C943" s="162"/>
    </row>
    <row r="944" hidden="1" spans="1:3">
      <c r="A944" s="160" t="s">
        <v>1719</v>
      </c>
      <c r="B944" s="179" t="s">
        <v>1720</v>
      </c>
      <c r="C944" s="162"/>
    </row>
    <row r="945" spans="1:3">
      <c r="A945" s="160" t="s">
        <v>1721</v>
      </c>
      <c r="B945" s="179" t="s">
        <v>1722</v>
      </c>
      <c r="C945" s="162">
        <v>9</v>
      </c>
    </row>
    <row r="946" hidden="1" spans="1:3">
      <c r="A946" s="160" t="s">
        <v>1723</v>
      </c>
      <c r="B946" s="179" t="s">
        <v>1724</v>
      </c>
      <c r="C946" s="162"/>
    </row>
    <row r="947" hidden="1" spans="1:3">
      <c r="A947" s="160" t="s">
        <v>1725</v>
      </c>
      <c r="B947" s="179" t="s">
        <v>1726</v>
      </c>
      <c r="C947" s="162"/>
    </row>
    <row r="948" hidden="1" spans="1:3">
      <c r="A948" s="160" t="s">
        <v>1727</v>
      </c>
      <c r="B948" s="179" t="s">
        <v>1728</v>
      </c>
      <c r="C948" s="162"/>
    </row>
    <row r="949" spans="1:3">
      <c r="A949" s="160" t="s">
        <v>1729</v>
      </c>
      <c r="B949" s="179" t="s">
        <v>1730</v>
      </c>
      <c r="C949" s="162">
        <v>1701</v>
      </c>
    </row>
    <row r="950" spans="1:3">
      <c r="A950" s="157" t="s">
        <v>1731</v>
      </c>
      <c r="B950" s="178" t="s">
        <v>1732</v>
      </c>
      <c r="C950" s="159">
        <f>SUM(C951:C959)</f>
        <v>0</v>
      </c>
    </row>
    <row r="951" hidden="1" spans="1:3">
      <c r="A951" s="160" t="s">
        <v>1733</v>
      </c>
      <c r="B951" s="179" t="s">
        <v>71</v>
      </c>
      <c r="C951" s="162"/>
    </row>
    <row r="952" hidden="1" spans="1:3">
      <c r="A952" s="160" t="s">
        <v>1734</v>
      </c>
      <c r="B952" s="179" t="s">
        <v>73</v>
      </c>
      <c r="C952" s="162"/>
    </row>
    <row r="953" hidden="1" spans="1:3">
      <c r="A953" s="160" t="s">
        <v>1735</v>
      </c>
      <c r="B953" s="179" t="s">
        <v>75</v>
      </c>
      <c r="C953" s="162"/>
    </row>
    <row r="954" hidden="1" spans="1:3">
      <c r="A954" s="160" t="s">
        <v>1736</v>
      </c>
      <c r="B954" s="179" t="s">
        <v>1737</v>
      </c>
      <c r="C954" s="162"/>
    </row>
    <row r="955" hidden="1" spans="1:3">
      <c r="A955" s="160" t="s">
        <v>1738</v>
      </c>
      <c r="B955" s="179" t="s">
        <v>1739</v>
      </c>
      <c r="C955" s="162"/>
    </row>
    <row r="956" hidden="1" spans="1:3">
      <c r="A956" s="160" t="s">
        <v>1740</v>
      </c>
      <c r="B956" s="179" t="s">
        <v>1741</v>
      </c>
      <c r="C956" s="162"/>
    </row>
    <row r="957" hidden="1" spans="1:3">
      <c r="A957" s="160" t="s">
        <v>1742</v>
      </c>
      <c r="B957" s="179" t="s">
        <v>1743</v>
      </c>
      <c r="C957" s="162"/>
    </row>
    <row r="958" hidden="1" spans="1:3">
      <c r="A958" s="160" t="s">
        <v>1744</v>
      </c>
      <c r="B958" s="179" t="s">
        <v>1745</v>
      </c>
      <c r="C958" s="162"/>
    </row>
    <row r="959" hidden="1" spans="1:3">
      <c r="A959" s="160" t="s">
        <v>1746</v>
      </c>
      <c r="B959" s="179" t="s">
        <v>1747</v>
      </c>
      <c r="C959" s="162"/>
    </row>
    <row r="960" spans="1:3">
      <c r="A960" s="157" t="s">
        <v>1748</v>
      </c>
      <c r="B960" s="178" t="s">
        <v>1749</v>
      </c>
      <c r="C960" s="159">
        <f>SUM(C961:C969)</f>
        <v>0</v>
      </c>
    </row>
    <row r="961" hidden="1" spans="1:3">
      <c r="A961" s="160" t="s">
        <v>1750</v>
      </c>
      <c r="B961" s="179" t="s">
        <v>71</v>
      </c>
      <c r="C961" s="162"/>
    </row>
    <row r="962" hidden="1" spans="1:3">
      <c r="A962" s="160" t="s">
        <v>1751</v>
      </c>
      <c r="B962" s="179" t="s">
        <v>73</v>
      </c>
      <c r="C962" s="162"/>
    </row>
    <row r="963" hidden="1" spans="1:3">
      <c r="A963" s="160" t="s">
        <v>1752</v>
      </c>
      <c r="B963" s="179" t="s">
        <v>75</v>
      </c>
      <c r="C963" s="162"/>
    </row>
    <row r="964" hidden="1" spans="1:3">
      <c r="A964" s="160" t="s">
        <v>1753</v>
      </c>
      <c r="B964" s="179" t="s">
        <v>1754</v>
      </c>
      <c r="C964" s="162"/>
    </row>
    <row r="965" hidden="1" spans="1:3">
      <c r="A965" s="160" t="s">
        <v>1755</v>
      </c>
      <c r="B965" s="179" t="s">
        <v>1756</v>
      </c>
      <c r="C965" s="162"/>
    </row>
    <row r="966" hidden="1" spans="1:3">
      <c r="A966" s="160" t="s">
        <v>1757</v>
      </c>
      <c r="B966" s="179" t="s">
        <v>1758</v>
      </c>
      <c r="C966" s="162"/>
    </row>
    <row r="967" hidden="1" spans="1:3">
      <c r="A967" s="160" t="s">
        <v>1759</v>
      </c>
      <c r="B967" s="179" t="s">
        <v>1760</v>
      </c>
      <c r="C967" s="162"/>
    </row>
    <row r="968" hidden="1" spans="1:3">
      <c r="A968" s="160" t="s">
        <v>1761</v>
      </c>
      <c r="B968" s="179" t="s">
        <v>1762</v>
      </c>
      <c r="C968" s="162"/>
    </row>
    <row r="969" hidden="1" spans="1:3">
      <c r="A969" s="160" t="s">
        <v>1763</v>
      </c>
      <c r="B969" s="179" t="s">
        <v>1764</v>
      </c>
      <c r="C969" s="162"/>
    </row>
    <row r="970" spans="1:3">
      <c r="A970" s="157" t="s">
        <v>1765</v>
      </c>
      <c r="B970" s="178" t="s">
        <v>1766</v>
      </c>
      <c r="C970" s="159">
        <f>SUM(C971:C976)</f>
        <v>0</v>
      </c>
    </row>
    <row r="971" hidden="1" spans="1:3">
      <c r="A971" s="160" t="s">
        <v>1767</v>
      </c>
      <c r="B971" s="179" t="s">
        <v>71</v>
      </c>
      <c r="C971" s="162"/>
    </row>
    <row r="972" hidden="1" spans="1:3">
      <c r="A972" s="160" t="s">
        <v>1768</v>
      </c>
      <c r="B972" s="179" t="s">
        <v>73</v>
      </c>
      <c r="C972" s="162"/>
    </row>
    <row r="973" hidden="1" spans="1:3">
      <c r="A973" s="160" t="s">
        <v>1769</v>
      </c>
      <c r="B973" s="179" t="s">
        <v>75</v>
      </c>
      <c r="C973" s="162"/>
    </row>
    <row r="974" hidden="1" spans="1:3">
      <c r="A974" s="160" t="s">
        <v>1770</v>
      </c>
      <c r="B974" s="179" t="s">
        <v>1745</v>
      </c>
      <c r="C974" s="162"/>
    </row>
    <row r="975" hidden="1" spans="1:3">
      <c r="A975" s="160" t="s">
        <v>1771</v>
      </c>
      <c r="B975" s="179" t="s">
        <v>1772</v>
      </c>
      <c r="C975" s="162"/>
    </row>
    <row r="976" hidden="1" spans="1:3">
      <c r="A976" s="160" t="s">
        <v>1773</v>
      </c>
      <c r="B976" s="179" t="s">
        <v>1774</v>
      </c>
      <c r="C976" s="162"/>
    </row>
    <row r="977" spans="1:3">
      <c r="A977" s="157" t="s">
        <v>1775</v>
      </c>
      <c r="B977" s="178" t="s">
        <v>1776</v>
      </c>
      <c r="C977" s="159">
        <f>SUM(C978:C981)</f>
        <v>0</v>
      </c>
    </row>
    <row r="978" hidden="1" spans="1:3">
      <c r="A978" s="160" t="s">
        <v>1777</v>
      </c>
      <c r="B978" s="179" t="s">
        <v>1778</v>
      </c>
      <c r="C978" s="162"/>
    </row>
    <row r="979" hidden="1" spans="1:3">
      <c r="A979" s="160" t="s">
        <v>1779</v>
      </c>
      <c r="B979" s="179" t="s">
        <v>1780</v>
      </c>
      <c r="C979" s="162"/>
    </row>
    <row r="980" hidden="1" spans="1:3">
      <c r="A980" s="160" t="s">
        <v>1781</v>
      </c>
      <c r="B980" s="179" t="s">
        <v>1782</v>
      </c>
      <c r="C980" s="162"/>
    </row>
    <row r="981" hidden="1" spans="1:3">
      <c r="A981" s="160" t="s">
        <v>1783</v>
      </c>
      <c r="B981" s="179" t="s">
        <v>1784</v>
      </c>
      <c r="C981" s="162"/>
    </row>
    <row r="982" spans="1:3">
      <c r="A982" s="157" t="s">
        <v>1785</v>
      </c>
      <c r="B982" s="178" t="s">
        <v>1786</v>
      </c>
      <c r="C982" s="159">
        <f>SUM(C983:C984)</f>
        <v>222</v>
      </c>
    </row>
    <row r="983" hidden="1" spans="1:3">
      <c r="A983" s="160" t="s">
        <v>1787</v>
      </c>
      <c r="B983" s="179" t="s">
        <v>1788</v>
      </c>
      <c r="C983" s="162"/>
    </row>
    <row r="984" spans="1:3">
      <c r="A984" s="160" t="s">
        <v>1789</v>
      </c>
      <c r="B984" s="179" t="s">
        <v>1790</v>
      </c>
      <c r="C984" s="162">
        <v>222</v>
      </c>
    </row>
    <row r="985" spans="1:3">
      <c r="A985" s="154" t="s">
        <v>1791</v>
      </c>
      <c r="B985" s="180" t="s">
        <v>1792</v>
      </c>
      <c r="C985" s="156">
        <f>C986+C996+C1012+C1017+C1028+C1035+C1043</f>
        <v>407</v>
      </c>
    </row>
    <row r="986" spans="1:3">
      <c r="A986" s="157" t="s">
        <v>1793</v>
      </c>
      <c r="B986" s="178" t="s">
        <v>1794</v>
      </c>
      <c r="C986" s="159">
        <f>SUM(C987:C995)</f>
        <v>61</v>
      </c>
    </row>
    <row r="987" spans="1:3">
      <c r="A987" s="160" t="s">
        <v>1795</v>
      </c>
      <c r="B987" s="179" t="s">
        <v>71</v>
      </c>
      <c r="C987" s="162">
        <v>61</v>
      </c>
    </row>
    <row r="988" hidden="1" spans="1:3">
      <c r="A988" s="160" t="s">
        <v>1796</v>
      </c>
      <c r="B988" s="179" t="s">
        <v>73</v>
      </c>
      <c r="C988" s="162"/>
    </row>
    <row r="989" hidden="1" spans="1:3">
      <c r="A989" s="160" t="s">
        <v>1797</v>
      </c>
      <c r="B989" s="179" t="s">
        <v>75</v>
      </c>
      <c r="C989" s="162"/>
    </row>
    <row r="990" hidden="1" spans="1:3">
      <c r="A990" s="160" t="s">
        <v>1798</v>
      </c>
      <c r="B990" s="179" t="s">
        <v>1799</v>
      </c>
      <c r="C990" s="162"/>
    </row>
    <row r="991" hidden="1" spans="1:3">
      <c r="A991" s="160" t="s">
        <v>1800</v>
      </c>
      <c r="B991" s="179" t="s">
        <v>1801</v>
      </c>
      <c r="C991" s="162"/>
    </row>
    <row r="992" hidden="1" spans="1:3">
      <c r="A992" s="160" t="s">
        <v>1802</v>
      </c>
      <c r="B992" s="179" t="s">
        <v>1803</v>
      </c>
      <c r="C992" s="162"/>
    </row>
    <row r="993" hidden="1" spans="1:3">
      <c r="A993" s="160" t="s">
        <v>1804</v>
      </c>
      <c r="B993" s="179" t="s">
        <v>1805</v>
      </c>
      <c r="C993" s="162"/>
    </row>
    <row r="994" hidden="1" spans="1:3">
      <c r="A994" s="160" t="s">
        <v>1806</v>
      </c>
      <c r="B994" s="179" t="s">
        <v>1807</v>
      </c>
      <c r="C994" s="162"/>
    </row>
    <row r="995" hidden="1" spans="1:3">
      <c r="A995" s="160" t="s">
        <v>1808</v>
      </c>
      <c r="B995" s="179" t="s">
        <v>1809</v>
      </c>
      <c r="C995" s="162"/>
    </row>
    <row r="996" spans="1:3">
      <c r="A996" s="157" t="s">
        <v>1810</v>
      </c>
      <c r="B996" s="178" t="s">
        <v>1811</v>
      </c>
      <c r="C996" s="159">
        <f>SUM(C997:C1011)</f>
        <v>0</v>
      </c>
    </row>
    <row r="997" hidden="1" spans="1:3">
      <c r="A997" s="160" t="s">
        <v>1812</v>
      </c>
      <c r="B997" s="179" t="s">
        <v>71</v>
      </c>
      <c r="C997" s="162"/>
    </row>
    <row r="998" hidden="1" spans="1:3">
      <c r="A998" s="160" t="s">
        <v>1813</v>
      </c>
      <c r="B998" s="179" t="s">
        <v>73</v>
      </c>
      <c r="C998" s="162"/>
    </row>
    <row r="999" hidden="1" spans="1:3">
      <c r="A999" s="160" t="s">
        <v>1814</v>
      </c>
      <c r="B999" s="179" t="s">
        <v>75</v>
      </c>
      <c r="C999" s="162"/>
    </row>
    <row r="1000" hidden="1" spans="1:3">
      <c r="A1000" s="160" t="s">
        <v>1815</v>
      </c>
      <c r="B1000" s="179" t="s">
        <v>1816</v>
      </c>
      <c r="C1000" s="162"/>
    </row>
    <row r="1001" hidden="1" spans="1:3">
      <c r="A1001" s="160" t="s">
        <v>1817</v>
      </c>
      <c r="B1001" s="179" t="s">
        <v>1818</v>
      </c>
      <c r="C1001" s="162"/>
    </row>
    <row r="1002" hidden="1" spans="1:3">
      <c r="A1002" s="160" t="s">
        <v>1819</v>
      </c>
      <c r="B1002" s="179" t="s">
        <v>1820</v>
      </c>
      <c r="C1002" s="162"/>
    </row>
    <row r="1003" hidden="1" spans="1:3">
      <c r="A1003" s="160" t="s">
        <v>1821</v>
      </c>
      <c r="B1003" s="179" t="s">
        <v>1822</v>
      </c>
      <c r="C1003" s="162"/>
    </row>
    <row r="1004" hidden="1" spans="1:3">
      <c r="A1004" s="160" t="s">
        <v>1823</v>
      </c>
      <c r="B1004" s="179" t="s">
        <v>1824</v>
      </c>
      <c r="C1004" s="162"/>
    </row>
    <row r="1005" hidden="1" spans="1:3">
      <c r="A1005" s="160" t="s">
        <v>1825</v>
      </c>
      <c r="B1005" s="179" t="s">
        <v>1826</v>
      </c>
      <c r="C1005" s="162"/>
    </row>
    <row r="1006" hidden="1" spans="1:3">
      <c r="A1006" s="160" t="s">
        <v>1827</v>
      </c>
      <c r="B1006" s="179" t="s">
        <v>1828</v>
      </c>
      <c r="C1006" s="162"/>
    </row>
    <row r="1007" hidden="1" spans="1:3">
      <c r="A1007" s="160" t="s">
        <v>1829</v>
      </c>
      <c r="B1007" s="179" t="s">
        <v>1830</v>
      </c>
      <c r="C1007" s="162"/>
    </row>
    <row r="1008" hidden="1" spans="1:3">
      <c r="A1008" s="160" t="s">
        <v>1831</v>
      </c>
      <c r="B1008" s="179" t="s">
        <v>1832</v>
      </c>
      <c r="C1008" s="162"/>
    </row>
    <row r="1009" hidden="1" spans="1:3">
      <c r="A1009" s="160" t="s">
        <v>1833</v>
      </c>
      <c r="B1009" s="179" t="s">
        <v>1834</v>
      </c>
      <c r="C1009" s="162"/>
    </row>
    <row r="1010" hidden="1" spans="1:3">
      <c r="A1010" s="160" t="s">
        <v>1835</v>
      </c>
      <c r="B1010" s="179" t="s">
        <v>1836</v>
      </c>
      <c r="C1010" s="162"/>
    </row>
    <row r="1011" hidden="1" spans="1:3">
      <c r="A1011" s="160" t="s">
        <v>1837</v>
      </c>
      <c r="B1011" s="179" t="s">
        <v>1838</v>
      </c>
      <c r="C1011" s="162"/>
    </row>
    <row r="1012" spans="1:3">
      <c r="A1012" s="157" t="s">
        <v>1839</v>
      </c>
      <c r="B1012" s="178" t="s">
        <v>1840</v>
      </c>
      <c r="C1012" s="159">
        <f>SUM(C1013:C1016)</f>
        <v>0</v>
      </c>
    </row>
    <row r="1013" hidden="1" spans="1:3">
      <c r="A1013" s="160" t="s">
        <v>1841</v>
      </c>
      <c r="B1013" s="179" t="s">
        <v>71</v>
      </c>
      <c r="C1013" s="162"/>
    </row>
    <row r="1014" hidden="1" spans="1:3">
      <c r="A1014" s="160" t="s">
        <v>1842</v>
      </c>
      <c r="B1014" s="179" t="s">
        <v>73</v>
      </c>
      <c r="C1014" s="162"/>
    </row>
    <row r="1015" hidden="1" spans="1:3">
      <c r="A1015" s="160" t="s">
        <v>1843</v>
      </c>
      <c r="B1015" s="179" t="s">
        <v>75</v>
      </c>
      <c r="C1015" s="162"/>
    </row>
    <row r="1016" hidden="1" spans="1:3">
      <c r="A1016" s="160" t="s">
        <v>1844</v>
      </c>
      <c r="B1016" s="179" t="s">
        <v>1845</v>
      </c>
      <c r="C1016" s="162"/>
    </row>
    <row r="1017" spans="1:3">
      <c r="A1017" s="157" t="s">
        <v>1846</v>
      </c>
      <c r="B1017" s="178" t="s">
        <v>1847</v>
      </c>
      <c r="C1017" s="159">
        <f>SUM(C1018:C1027)</f>
        <v>346</v>
      </c>
    </row>
    <row r="1018" spans="1:3">
      <c r="A1018" s="160" t="s">
        <v>1848</v>
      </c>
      <c r="B1018" s="179" t="s">
        <v>71</v>
      </c>
      <c r="C1018" s="162">
        <v>240</v>
      </c>
    </row>
    <row r="1019" hidden="1" spans="1:3">
      <c r="A1019" s="160" t="s">
        <v>1849</v>
      </c>
      <c r="B1019" s="179" t="s">
        <v>73</v>
      </c>
      <c r="C1019" s="162"/>
    </row>
    <row r="1020" spans="1:3">
      <c r="A1020" s="160" t="s">
        <v>1850</v>
      </c>
      <c r="B1020" s="179" t="s">
        <v>75</v>
      </c>
      <c r="C1020" s="162">
        <v>10</v>
      </c>
    </row>
    <row r="1021" hidden="1" spans="1:3">
      <c r="A1021" s="160" t="s">
        <v>1851</v>
      </c>
      <c r="B1021" s="179" t="s">
        <v>1852</v>
      </c>
      <c r="C1021" s="162"/>
    </row>
    <row r="1022" hidden="1" spans="1:3">
      <c r="A1022" s="160" t="s">
        <v>1853</v>
      </c>
      <c r="B1022" s="179" t="s">
        <v>1854</v>
      </c>
      <c r="C1022" s="162"/>
    </row>
    <row r="1023" hidden="1" spans="1:3">
      <c r="A1023" s="160" t="s">
        <v>1855</v>
      </c>
      <c r="B1023" s="179" t="s">
        <v>1856</v>
      </c>
      <c r="C1023" s="162"/>
    </row>
    <row r="1024" hidden="1" spans="1:3">
      <c r="A1024" s="160" t="s">
        <v>1857</v>
      </c>
      <c r="B1024" s="179" t="s">
        <v>1858</v>
      </c>
      <c r="C1024" s="162"/>
    </row>
    <row r="1025" hidden="1" spans="1:3">
      <c r="A1025" s="160" t="s">
        <v>1859</v>
      </c>
      <c r="B1025" s="179" t="s">
        <v>1860</v>
      </c>
      <c r="C1025" s="162"/>
    </row>
    <row r="1026" spans="1:3">
      <c r="A1026" s="160" t="s">
        <v>1861</v>
      </c>
      <c r="B1026" s="179" t="s">
        <v>89</v>
      </c>
      <c r="C1026" s="162">
        <v>21</v>
      </c>
    </row>
    <row r="1027" spans="1:3">
      <c r="A1027" s="160" t="s">
        <v>1862</v>
      </c>
      <c r="B1027" s="179" t="s">
        <v>1863</v>
      </c>
      <c r="C1027" s="162">
        <v>75</v>
      </c>
    </row>
    <row r="1028" spans="1:3">
      <c r="A1028" s="157" t="s">
        <v>1864</v>
      </c>
      <c r="B1028" s="178" t="s">
        <v>1865</v>
      </c>
      <c r="C1028" s="159">
        <f>SUM(C1029:C1034)</f>
        <v>0</v>
      </c>
    </row>
    <row r="1029" hidden="1" spans="1:3">
      <c r="A1029" s="160" t="s">
        <v>1866</v>
      </c>
      <c r="B1029" s="179" t="s">
        <v>71</v>
      </c>
      <c r="C1029" s="162"/>
    </row>
    <row r="1030" hidden="1" spans="1:3">
      <c r="A1030" s="160" t="s">
        <v>1867</v>
      </c>
      <c r="B1030" s="179" t="s">
        <v>73</v>
      </c>
      <c r="C1030" s="162"/>
    </row>
    <row r="1031" hidden="1" spans="1:3">
      <c r="A1031" s="160" t="s">
        <v>1868</v>
      </c>
      <c r="B1031" s="179" t="s">
        <v>75</v>
      </c>
      <c r="C1031" s="162"/>
    </row>
    <row r="1032" hidden="1" spans="1:3">
      <c r="A1032" s="160" t="s">
        <v>1869</v>
      </c>
      <c r="B1032" s="179" t="s">
        <v>1870</v>
      </c>
      <c r="C1032" s="162"/>
    </row>
    <row r="1033" hidden="1" spans="1:3">
      <c r="A1033" s="160" t="s">
        <v>1871</v>
      </c>
      <c r="B1033" s="179" t="s">
        <v>1872</v>
      </c>
      <c r="C1033" s="162"/>
    </row>
    <row r="1034" hidden="1" spans="1:3">
      <c r="A1034" s="160" t="s">
        <v>1873</v>
      </c>
      <c r="B1034" s="179" t="s">
        <v>1874</v>
      </c>
      <c r="C1034" s="162"/>
    </row>
    <row r="1035" spans="1:3">
      <c r="A1035" s="157" t="s">
        <v>1875</v>
      </c>
      <c r="B1035" s="178" t="s">
        <v>1876</v>
      </c>
      <c r="C1035" s="159">
        <f>SUM(C1036:C1042)</f>
        <v>0</v>
      </c>
    </row>
    <row r="1036" hidden="1" spans="1:3">
      <c r="A1036" s="160" t="s">
        <v>1877</v>
      </c>
      <c r="B1036" s="179" t="s">
        <v>71</v>
      </c>
      <c r="C1036" s="162"/>
    </row>
    <row r="1037" hidden="1" spans="1:3">
      <c r="A1037" s="160" t="s">
        <v>1878</v>
      </c>
      <c r="B1037" s="179" t="s">
        <v>73</v>
      </c>
      <c r="C1037" s="162"/>
    </row>
    <row r="1038" hidden="1" spans="1:3">
      <c r="A1038" s="160" t="s">
        <v>1879</v>
      </c>
      <c r="B1038" s="179" t="s">
        <v>75</v>
      </c>
      <c r="C1038" s="162"/>
    </row>
    <row r="1039" hidden="1" spans="1:3">
      <c r="A1039" s="160" t="s">
        <v>1880</v>
      </c>
      <c r="B1039" s="179" t="s">
        <v>1881</v>
      </c>
      <c r="C1039" s="162"/>
    </row>
    <row r="1040" hidden="1" spans="1:3">
      <c r="A1040" s="160" t="s">
        <v>1882</v>
      </c>
      <c r="B1040" s="179" t="s">
        <v>1883</v>
      </c>
      <c r="C1040" s="162"/>
    </row>
    <row r="1041" hidden="1" spans="1:3">
      <c r="A1041" s="160" t="s">
        <v>1884</v>
      </c>
      <c r="B1041" s="179" t="s">
        <v>1885</v>
      </c>
      <c r="C1041" s="162"/>
    </row>
    <row r="1042" hidden="1" spans="1:3">
      <c r="A1042" s="160" t="s">
        <v>1886</v>
      </c>
      <c r="B1042" s="179" t="s">
        <v>1887</v>
      </c>
      <c r="C1042" s="162"/>
    </row>
    <row r="1043" spans="1:3">
      <c r="A1043" s="157" t="s">
        <v>1888</v>
      </c>
      <c r="B1043" s="178" t="s">
        <v>1889</v>
      </c>
      <c r="C1043" s="159">
        <f>SUM(C1044:C1048)</f>
        <v>0</v>
      </c>
    </row>
    <row r="1044" hidden="1" spans="1:3">
      <c r="A1044" s="160" t="s">
        <v>1890</v>
      </c>
      <c r="B1044" s="179" t="s">
        <v>1891</v>
      </c>
      <c r="C1044" s="162"/>
    </row>
    <row r="1045" hidden="1" spans="1:3">
      <c r="A1045" s="160" t="s">
        <v>1892</v>
      </c>
      <c r="B1045" s="179" t="s">
        <v>1893</v>
      </c>
      <c r="C1045" s="162"/>
    </row>
    <row r="1046" hidden="1" spans="1:3">
      <c r="A1046" s="160" t="s">
        <v>1894</v>
      </c>
      <c r="B1046" s="179" t="s">
        <v>1895</v>
      </c>
      <c r="C1046" s="162"/>
    </row>
    <row r="1047" hidden="1" spans="1:3">
      <c r="A1047" s="160" t="s">
        <v>1896</v>
      </c>
      <c r="B1047" s="179" t="s">
        <v>1897</v>
      </c>
      <c r="C1047" s="162"/>
    </row>
    <row r="1048" hidden="1" spans="1:3">
      <c r="A1048" s="160" t="s">
        <v>1898</v>
      </c>
      <c r="B1048" s="179" t="s">
        <v>1899</v>
      </c>
      <c r="C1048" s="162"/>
    </row>
    <row r="1049" spans="1:3">
      <c r="A1049" s="154" t="s">
        <v>1900</v>
      </c>
      <c r="B1049" s="180" t="s">
        <v>1901</v>
      </c>
      <c r="C1049" s="156">
        <f>C1050+C1060+C1066</f>
        <v>2302</v>
      </c>
    </row>
    <row r="1050" spans="1:3">
      <c r="A1050" s="157" t="s">
        <v>1902</v>
      </c>
      <c r="B1050" s="178" t="s">
        <v>1903</v>
      </c>
      <c r="C1050" s="159">
        <f>SUM(C1051:C1059)</f>
        <v>1325</v>
      </c>
    </row>
    <row r="1051" spans="1:3">
      <c r="A1051" s="160" t="s">
        <v>1904</v>
      </c>
      <c r="B1051" s="179" t="s">
        <v>71</v>
      </c>
      <c r="C1051" s="162">
        <v>95</v>
      </c>
    </row>
    <row r="1052" hidden="1" spans="1:3">
      <c r="A1052" s="160" t="s">
        <v>1905</v>
      </c>
      <c r="B1052" s="179" t="s">
        <v>73</v>
      </c>
      <c r="C1052" s="162"/>
    </row>
    <row r="1053" hidden="1" spans="1:3">
      <c r="A1053" s="160" t="s">
        <v>1906</v>
      </c>
      <c r="B1053" s="179" t="s">
        <v>75</v>
      </c>
      <c r="C1053" s="162"/>
    </row>
    <row r="1054" hidden="1" spans="1:3">
      <c r="A1054" s="160" t="s">
        <v>1907</v>
      </c>
      <c r="B1054" s="179" t="s">
        <v>1908</v>
      </c>
      <c r="C1054" s="162"/>
    </row>
    <row r="1055" hidden="1" spans="1:3">
      <c r="A1055" s="160" t="s">
        <v>1909</v>
      </c>
      <c r="B1055" s="179" t="s">
        <v>1910</v>
      </c>
      <c r="C1055" s="162"/>
    </row>
    <row r="1056" hidden="1" spans="1:3">
      <c r="A1056" s="160" t="s">
        <v>1911</v>
      </c>
      <c r="B1056" s="179" t="s">
        <v>1912</v>
      </c>
      <c r="C1056" s="162"/>
    </row>
    <row r="1057" hidden="1" spans="1:3">
      <c r="A1057" s="160" t="s">
        <v>1913</v>
      </c>
      <c r="B1057" s="179" t="s">
        <v>1914</v>
      </c>
      <c r="C1057" s="162"/>
    </row>
    <row r="1058" spans="1:3">
      <c r="A1058" s="160" t="s">
        <v>1915</v>
      </c>
      <c r="B1058" s="179" t="s">
        <v>89</v>
      </c>
      <c r="C1058" s="162">
        <v>1150</v>
      </c>
    </row>
    <row r="1059" spans="1:3">
      <c r="A1059" s="160" t="s">
        <v>1916</v>
      </c>
      <c r="B1059" s="179" t="s">
        <v>1917</v>
      </c>
      <c r="C1059" s="162">
        <v>80</v>
      </c>
    </row>
    <row r="1060" spans="1:3">
      <c r="A1060" s="157" t="s">
        <v>1918</v>
      </c>
      <c r="B1060" s="178" t="s">
        <v>1919</v>
      </c>
      <c r="C1060" s="159">
        <f>SUM(C1061:C1065)</f>
        <v>0</v>
      </c>
    </row>
    <row r="1061" hidden="1" spans="1:3">
      <c r="A1061" s="160" t="s">
        <v>1920</v>
      </c>
      <c r="B1061" s="179" t="s">
        <v>71</v>
      </c>
      <c r="C1061" s="162"/>
    </row>
    <row r="1062" hidden="1" spans="1:3">
      <c r="A1062" s="160" t="s">
        <v>1921</v>
      </c>
      <c r="B1062" s="179" t="s">
        <v>73</v>
      </c>
      <c r="C1062" s="162"/>
    </row>
    <row r="1063" hidden="1" spans="1:3">
      <c r="A1063" s="160" t="s">
        <v>1922</v>
      </c>
      <c r="B1063" s="179" t="s">
        <v>75</v>
      </c>
      <c r="C1063" s="162"/>
    </row>
    <row r="1064" hidden="1" spans="1:3">
      <c r="A1064" s="160" t="s">
        <v>1923</v>
      </c>
      <c r="B1064" s="179" t="s">
        <v>1924</v>
      </c>
      <c r="C1064" s="162"/>
    </row>
    <row r="1065" hidden="1" spans="1:3">
      <c r="A1065" s="160" t="s">
        <v>1925</v>
      </c>
      <c r="B1065" s="179" t="s">
        <v>1926</v>
      </c>
      <c r="C1065" s="162"/>
    </row>
    <row r="1066" spans="1:3">
      <c r="A1066" s="157" t="s">
        <v>1927</v>
      </c>
      <c r="B1066" s="178" t="s">
        <v>1928</v>
      </c>
      <c r="C1066" s="159">
        <f>SUM(C1067:C1068)</f>
        <v>977</v>
      </c>
    </row>
    <row r="1067" hidden="1" spans="1:3">
      <c r="A1067" s="160" t="s">
        <v>1929</v>
      </c>
      <c r="B1067" s="179" t="s">
        <v>1930</v>
      </c>
      <c r="C1067" s="162"/>
    </row>
    <row r="1068" spans="1:3">
      <c r="A1068" s="160" t="s">
        <v>1931</v>
      </c>
      <c r="B1068" s="179" t="s">
        <v>1932</v>
      </c>
      <c r="C1068" s="162">
        <v>977</v>
      </c>
    </row>
    <row r="1069" spans="1:3">
      <c r="A1069" s="154" t="s">
        <v>1933</v>
      </c>
      <c r="B1069" s="180" t="s">
        <v>1934</v>
      </c>
      <c r="C1069" s="156">
        <f>C1070+C1077+C1087+C1093+C1096</f>
        <v>0</v>
      </c>
    </row>
    <row r="1070" spans="1:3">
      <c r="A1070" s="157" t="s">
        <v>1935</v>
      </c>
      <c r="B1070" s="178" t="s">
        <v>1936</v>
      </c>
      <c r="C1070" s="159">
        <f>SUM(C1071:C1076)</f>
        <v>0</v>
      </c>
    </row>
    <row r="1071" hidden="1" spans="1:3">
      <c r="A1071" s="160" t="s">
        <v>1937</v>
      </c>
      <c r="B1071" s="179" t="s">
        <v>71</v>
      </c>
      <c r="C1071" s="162"/>
    </row>
    <row r="1072" hidden="1" spans="1:3">
      <c r="A1072" s="160" t="s">
        <v>1938</v>
      </c>
      <c r="B1072" s="179" t="s">
        <v>73</v>
      </c>
      <c r="C1072" s="162"/>
    </row>
    <row r="1073" hidden="1" spans="1:3">
      <c r="A1073" s="160" t="s">
        <v>1939</v>
      </c>
      <c r="B1073" s="179" t="s">
        <v>75</v>
      </c>
      <c r="C1073" s="162"/>
    </row>
    <row r="1074" hidden="1" spans="1:3">
      <c r="A1074" s="160" t="s">
        <v>1940</v>
      </c>
      <c r="B1074" s="179" t="s">
        <v>1941</v>
      </c>
      <c r="C1074" s="162"/>
    </row>
    <row r="1075" hidden="1" spans="1:3">
      <c r="A1075" s="160" t="s">
        <v>1942</v>
      </c>
      <c r="B1075" s="179" t="s">
        <v>89</v>
      </c>
      <c r="C1075" s="162"/>
    </row>
    <row r="1076" hidden="1" spans="1:3">
      <c r="A1076" s="160" t="s">
        <v>1943</v>
      </c>
      <c r="B1076" s="179" t="s">
        <v>1944</v>
      </c>
      <c r="C1076" s="162"/>
    </row>
    <row r="1077" spans="1:3">
      <c r="A1077" s="157" t="s">
        <v>1945</v>
      </c>
      <c r="B1077" s="178" t="s">
        <v>1946</v>
      </c>
      <c r="C1077" s="159">
        <f>SUM(C1078:C1086)</f>
        <v>0</v>
      </c>
    </row>
    <row r="1078" hidden="1" spans="1:3">
      <c r="A1078" s="160" t="s">
        <v>1947</v>
      </c>
      <c r="B1078" s="179" t="s">
        <v>1948</v>
      </c>
      <c r="C1078" s="162"/>
    </row>
    <row r="1079" hidden="1" spans="1:3">
      <c r="A1079" s="160" t="s">
        <v>1949</v>
      </c>
      <c r="B1079" s="179" t="s">
        <v>1950</v>
      </c>
      <c r="C1079" s="162"/>
    </row>
    <row r="1080" hidden="1" spans="1:3">
      <c r="A1080" s="160" t="s">
        <v>1951</v>
      </c>
      <c r="B1080" s="179" t="s">
        <v>1952</v>
      </c>
      <c r="C1080" s="162"/>
    </row>
    <row r="1081" hidden="1" spans="1:3">
      <c r="A1081" s="160" t="s">
        <v>1953</v>
      </c>
      <c r="B1081" s="179" t="s">
        <v>1954</v>
      </c>
      <c r="C1081" s="162"/>
    </row>
    <row r="1082" hidden="1" spans="1:3">
      <c r="A1082" s="160" t="s">
        <v>1955</v>
      </c>
      <c r="B1082" s="179" t="s">
        <v>1956</v>
      </c>
      <c r="C1082" s="162"/>
    </row>
    <row r="1083" hidden="1" spans="1:3">
      <c r="A1083" s="160" t="s">
        <v>1957</v>
      </c>
      <c r="B1083" s="179" t="s">
        <v>1958</v>
      </c>
      <c r="C1083" s="162"/>
    </row>
    <row r="1084" hidden="1" spans="1:3">
      <c r="A1084" s="160" t="s">
        <v>1959</v>
      </c>
      <c r="B1084" s="179" t="s">
        <v>1960</v>
      </c>
      <c r="C1084" s="162"/>
    </row>
    <row r="1085" hidden="1" spans="1:3">
      <c r="A1085" s="160" t="s">
        <v>1961</v>
      </c>
      <c r="B1085" s="179" t="s">
        <v>1962</v>
      </c>
      <c r="C1085" s="162"/>
    </row>
    <row r="1086" hidden="1" spans="1:3">
      <c r="A1086" s="160" t="s">
        <v>1963</v>
      </c>
      <c r="B1086" s="179" t="s">
        <v>1964</v>
      </c>
      <c r="C1086" s="162"/>
    </row>
    <row r="1087" spans="1:3">
      <c r="A1087" s="157" t="s">
        <v>1965</v>
      </c>
      <c r="B1087" s="178" t="s">
        <v>1966</v>
      </c>
      <c r="C1087" s="159">
        <f>SUM(C1088:C1092)</f>
        <v>0</v>
      </c>
    </row>
    <row r="1088" hidden="1" spans="1:3">
      <c r="A1088" s="160" t="s">
        <v>1967</v>
      </c>
      <c r="B1088" s="179" t="s">
        <v>1968</v>
      </c>
      <c r="C1088" s="162"/>
    </row>
    <row r="1089" hidden="1" spans="1:3">
      <c r="A1089" s="160" t="s">
        <v>1969</v>
      </c>
      <c r="B1089" s="148" t="s">
        <v>1970</v>
      </c>
      <c r="C1089" s="162"/>
    </row>
    <row r="1090" hidden="1" spans="1:3">
      <c r="A1090" s="160" t="s">
        <v>1971</v>
      </c>
      <c r="B1090" s="179" t="s">
        <v>1972</v>
      </c>
      <c r="C1090" s="162"/>
    </row>
    <row r="1091" hidden="1" spans="1:3">
      <c r="A1091" s="160" t="s">
        <v>1973</v>
      </c>
      <c r="B1091" s="179" t="s">
        <v>1974</v>
      </c>
      <c r="C1091" s="162"/>
    </row>
    <row r="1092" hidden="1" spans="1:3">
      <c r="A1092" s="160" t="s">
        <v>1975</v>
      </c>
      <c r="B1092" s="179" t="s">
        <v>1976</v>
      </c>
      <c r="C1092" s="162"/>
    </row>
    <row r="1093" spans="1:3">
      <c r="A1093" s="157" t="s">
        <v>1977</v>
      </c>
      <c r="B1093" s="178" t="s">
        <v>1978</v>
      </c>
      <c r="C1093" s="159">
        <f>SUM(C1094:C1095)</f>
        <v>0</v>
      </c>
    </row>
    <row r="1094" hidden="1" spans="1:3">
      <c r="A1094" s="160" t="s">
        <v>1979</v>
      </c>
      <c r="B1094" s="179" t="s">
        <v>1980</v>
      </c>
      <c r="C1094" s="162"/>
    </row>
    <row r="1095" hidden="1" spans="1:3">
      <c r="A1095" s="160" t="s">
        <v>1981</v>
      </c>
      <c r="B1095" s="179" t="s">
        <v>1982</v>
      </c>
      <c r="C1095" s="162"/>
    </row>
    <row r="1096" spans="1:3">
      <c r="A1096" s="157" t="s">
        <v>1983</v>
      </c>
      <c r="B1096" s="178" t="s">
        <v>1984</v>
      </c>
      <c r="C1096" s="159">
        <f>SUM(C1097:C1098)</f>
        <v>0</v>
      </c>
    </row>
    <row r="1097" hidden="1" spans="1:3">
      <c r="A1097" s="160" t="s">
        <v>1985</v>
      </c>
      <c r="B1097" s="179" t="s">
        <v>1986</v>
      </c>
      <c r="C1097" s="162"/>
    </row>
    <row r="1098" hidden="1" spans="1:3">
      <c r="A1098" s="160" t="s">
        <v>1987</v>
      </c>
      <c r="B1098" s="179" t="s">
        <v>1988</v>
      </c>
      <c r="C1098" s="162"/>
    </row>
    <row r="1099" spans="1:3">
      <c r="A1099" s="154" t="s">
        <v>1989</v>
      </c>
      <c r="B1099" s="180" t="s">
        <v>1990</v>
      </c>
      <c r="C1099" s="156">
        <f>SUM(C1100:C1108)</f>
        <v>0</v>
      </c>
    </row>
    <row r="1100" hidden="1" spans="1:3">
      <c r="A1100" s="181" t="s">
        <v>1991</v>
      </c>
      <c r="B1100" s="182" t="s">
        <v>1992</v>
      </c>
      <c r="C1100" s="183"/>
    </row>
    <row r="1101" hidden="1" spans="1:3">
      <c r="A1101" s="181" t="s">
        <v>1993</v>
      </c>
      <c r="B1101" s="182" t="s">
        <v>1994</v>
      </c>
      <c r="C1101" s="183"/>
    </row>
    <row r="1102" hidden="1" spans="1:3">
      <c r="A1102" s="181" t="s">
        <v>1995</v>
      </c>
      <c r="B1102" s="182" t="s">
        <v>1996</v>
      </c>
      <c r="C1102" s="183"/>
    </row>
    <row r="1103" hidden="1" spans="1:3">
      <c r="A1103" s="181" t="s">
        <v>1997</v>
      </c>
      <c r="B1103" s="182" t="s">
        <v>1998</v>
      </c>
      <c r="C1103" s="183"/>
    </row>
    <row r="1104" hidden="1" spans="1:3">
      <c r="A1104" s="181" t="s">
        <v>1999</v>
      </c>
      <c r="B1104" s="182" t="s">
        <v>2000</v>
      </c>
      <c r="C1104" s="183"/>
    </row>
    <row r="1105" hidden="1" spans="1:3">
      <c r="A1105" s="181" t="s">
        <v>2001</v>
      </c>
      <c r="B1105" s="182" t="s">
        <v>1493</v>
      </c>
      <c r="C1105" s="183"/>
    </row>
    <row r="1106" hidden="1" spans="1:3">
      <c r="A1106" s="181" t="s">
        <v>2002</v>
      </c>
      <c r="B1106" s="182" t="s">
        <v>2003</v>
      </c>
      <c r="C1106" s="183"/>
    </row>
    <row r="1107" hidden="1" spans="1:3">
      <c r="A1107" s="181" t="s">
        <v>2004</v>
      </c>
      <c r="B1107" s="182" t="s">
        <v>2005</v>
      </c>
      <c r="C1107" s="183"/>
    </row>
    <row r="1108" hidden="1" spans="1:3">
      <c r="A1108" s="181" t="s">
        <v>2006</v>
      </c>
      <c r="B1108" s="182" t="s">
        <v>2007</v>
      </c>
      <c r="C1108" s="183"/>
    </row>
    <row r="1109" spans="1:3">
      <c r="A1109" s="154" t="s">
        <v>2008</v>
      </c>
      <c r="B1109" s="180" t="s">
        <v>2009</v>
      </c>
      <c r="C1109" s="156">
        <f>C1110+C1137+C1152</f>
        <v>2228</v>
      </c>
    </row>
    <row r="1110" spans="1:3">
      <c r="A1110" s="157" t="s">
        <v>2010</v>
      </c>
      <c r="B1110" s="178" t="s">
        <v>2011</v>
      </c>
      <c r="C1110" s="159">
        <f>SUM(C1111:C1136)</f>
        <v>2113</v>
      </c>
    </row>
    <row r="1111" spans="1:3">
      <c r="A1111" s="160" t="s">
        <v>2012</v>
      </c>
      <c r="B1111" s="179" t="s">
        <v>71</v>
      </c>
      <c r="C1111" s="162">
        <v>705</v>
      </c>
    </row>
    <row r="1112" hidden="1" spans="1:3">
      <c r="A1112" s="160" t="s">
        <v>2013</v>
      </c>
      <c r="B1112" s="179" t="s">
        <v>73</v>
      </c>
      <c r="C1112" s="162"/>
    </row>
    <row r="1113" hidden="1" spans="1:3">
      <c r="A1113" s="160" t="s">
        <v>2014</v>
      </c>
      <c r="B1113" s="179" t="s">
        <v>75</v>
      </c>
      <c r="C1113" s="162"/>
    </row>
    <row r="1114" hidden="1" spans="1:3">
      <c r="A1114" s="160" t="s">
        <v>2015</v>
      </c>
      <c r="B1114" s="179" t="s">
        <v>2016</v>
      </c>
      <c r="C1114" s="162"/>
    </row>
    <row r="1115" hidden="1" spans="1:3">
      <c r="A1115" s="160" t="s">
        <v>2017</v>
      </c>
      <c r="B1115" s="179" t="s">
        <v>2018</v>
      </c>
      <c r="C1115" s="162"/>
    </row>
    <row r="1116" hidden="1" spans="1:3">
      <c r="A1116" s="160" t="s">
        <v>2019</v>
      </c>
      <c r="B1116" s="179" t="s">
        <v>2020</v>
      </c>
      <c r="C1116" s="162"/>
    </row>
    <row r="1117" hidden="1" spans="1:3">
      <c r="A1117" s="160" t="s">
        <v>2021</v>
      </c>
      <c r="B1117" s="179" t="s">
        <v>2022</v>
      </c>
      <c r="C1117" s="162"/>
    </row>
    <row r="1118" hidden="1" spans="1:3">
      <c r="A1118" s="160" t="s">
        <v>2023</v>
      </c>
      <c r="B1118" s="179" t="s">
        <v>2024</v>
      </c>
      <c r="C1118" s="162"/>
    </row>
    <row r="1119" hidden="1" spans="1:3">
      <c r="A1119" s="160" t="s">
        <v>2025</v>
      </c>
      <c r="B1119" s="179" t="s">
        <v>2026</v>
      </c>
      <c r="C1119" s="162"/>
    </row>
    <row r="1120" hidden="1" spans="1:3">
      <c r="A1120" s="160" t="s">
        <v>2027</v>
      </c>
      <c r="B1120" s="179" t="s">
        <v>2028</v>
      </c>
      <c r="C1120" s="162"/>
    </row>
    <row r="1121" hidden="1" spans="1:3">
      <c r="A1121" s="160" t="s">
        <v>2029</v>
      </c>
      <c r="B1121" s="179" t="s">
        <v>2030</v>
      </c>
      <c r="C1121" s="162"/>
    </row>
    <row r="1122" hidden="1" spans="1:3">
      <c r="A1122" s="160" t="s">
        <v>2031</v>
      </c>
      <c r="B1122" s="179" t="s">
        <v>2032</v>
      </c>
      <c r="C1122" s="162"/>
    </row>
    <row r="1123" hidden="1" spans="1:3">
      <c r="A1123" s="160" t="s">
        <v>2033</v>
      </c>
      <c r="B1123" s="179" t="s">
        <v>2034</v>
      </c>
      <c r="C1123" s="162"/>
    </row>
    <row r="1124" hidden="1" spans="1:3">
      <c r="A1124" s="160" t="s">
        <v>2035</v>
      </c>
      <c r="B1124" s="179" t="s">
        <v>2036</v>
      </c>
      <c r="C1124" s="162"/>
    </row>
    <row r="1125" hidden="1" spans="1:3">
      <c r="A1125" s="160" t="s">
        <v>2037</v>
      </c>
      <c r="B1125" s="179" t="s">
        <v>2038</v>
      </c>
      <c r="C1125" s="162"/>
    </row>
    <row r="1126" hidden="1" spans="1:3">
      <c r="A1126" s="160" t="s">
        <v>2039</v>
      </c>
      <c r="B1126" s="179" t="s">
        <v>2040</v>
      </c>
      <c r="C1126" s="162"/>
    </row>
    <row r="1127" hidden="1" spans="1:3">
      <c r="A1127" s="160" t="s">
        <v>2041</v>
      </c>
      <c r="B1127" s="179" t="s">
        <v>2042</v>
      </c>
      <c r="C1127" s="162"/>
    </row>
    <row r="1128" hidden="1" spans="1:3">
      <c r="A1128" s="160" t="s">
        <v>2043</v>
      </c>
      <c r="B1128" s="179" t="s">
        <v>2044</v>
      </c>
      <c r="C1128" s="162"/>
    </row>
    <row r="1129" hidden="1" spans="1:3">
      <c r="A1129" s="160" t="s">
        <v>2045</v>
      </c>
      <c r="B1129" s="179" t="s">
        <v>2046</v>
      </c>
      <c r="C1129" s="162"/>
    </row>
    <row r="1130" hidden="1" spans="1:3">
      <c r="A1130" s="160" t="s">
        <v>2047</v>
      </c>
      <c r="B1130" s="179" t="s">
        <v>2048</v>
      </c>
      <c r="C1130" s="162"/>
    </row>
    <row r="1131" hidden="1" spans="1:3">
      <c r="A1131" s="160" t="s">
        <v>2049</v>
      </c>
      <c r="B1131" s="179" t="s">
        <v>2050</v>
      </c>
      <c r="C1131" s="162"/>
    </row>
    <row r="1132" hidden="1" spans="1:3">
      <c r="A1132" s="160" t="s">
        <v>2051</v>
      </c>
      <c r="B1132" s="179" t="s">
        <v>2052</v>
      </c>
      <c r="C1132" s="162"/>
    </row>
    <row r="1133" hidden="1" spans="1:3">
      <c r="A1133" s="160" t="s">
        <v>2053</v>
      </c>
      <c r="B1133" s="179" t="s">
        <v>2054</v>
      </c>
      <c r="C1133" s="162"/>
    </row>
    <row r="1134" hidden="1" spans="1:3">
      <c r="A1134" s="160" t="s">
        <v>2055</v>
      </c>
      <c r="B1134" s="179" t="s">
        <v>2056</v>
      </c>
      <c r="C1134" s="162"/>
    </row>
    <row r="1135" spans="1:3">
      <c r="A1135" s="160" t="s">
        <v>2057</v>
      </c>
      <c r="B1135" s="179" t="s">
        <v>89</v>
      </c>
      <c r="C1135" s="162">
        <v>350</v>
      </c>
    </row>
    <row r="1136" spans="1:3">
      <c r="A1136" s="160" t="s">
        <v>2058</v>
      </c>
      <c r="B1136" s="179" t="s">
        <v>2059</v>
      </c>
      <c r="C1136" s="162">
        <v>1058</v>
      </c>
    </row>
    <row r="1137" spans="1:3">
      <c r="A1137" s="157" t="s">
        <v>2060</v>
      </c>
      <c r="B1137" s="178" t="s">
        <v>2061</v>
      </c>
      <c r="C1137" s="159">
        <f>SUM(C1138:C1151)</f>
        <v>0</v>
      </c>
    </row>
    <row r="1138" hidden="1" spans="1:3">
      <c r="A1138" s="160" t="s">
        <v>2062</v>
      </c>
      <c r="B1138" s="179" t="s">
        <v>71</v>
      </c>
      <c r="C1138" s="162"/>
    </row>
    <row r="1139" hidden="1" spans="1:3">
      <c r="A1139" s="160" t="s">
        <v>2063</v>
      </c>
      <c r="B1139" s="179" t="s">
        <v>73</v>
      </c>
      <c r="C1139" s="162"/>
    </row>
    <row r="1140" hidden="1" spans="1:3">
      <c r="A1140" s="160" t="s">
        <v>2064</v>
      </c>
      <c r="B1140" s="179" t="s">
        <v>75</v>
      </c>
      <c r="C1140" s="162"/>
    </row>
    <row r="1141" hidden="1" spans="1:3">
      <c r="A1141" s="160" t="s">
        <v>2065</v>
      </c>
      <c r="B1141" s="179" t="s">
        <v>2066</v>
      </c>
      <c r="C1141" s="162"/>
    </row>
    <row r="1142" hidden="1" spans="1:3">
      <c r="A1142" s="160" t="s">
        <v>2067</v>
      </c>
      <c r="B1142" s="179" t="s">
        <v>2068</v>
      </c>
      <c r="C1142" s="162"/>
    </row>
    <row r="1143" hidden="1" spans="1:3">
      <c r="A1143" s="160" t="s">
        <v>2069</v>
      </c>
      <c r="B1143" s="179" t="s">
        <v>2070</v>
      </c>
      <c r="C1143" s="162"/>
    </row>
    <row r="1144" hidden="1" spans="1:3">
      <c r="A1144" s="160" t="s">
        <v>2071</v>
      </c>
      <c r="B1144" s="179" t="s">
        <v>2072</v>
      </c>
      <c r="C1144" s="162"/>
    </row>
    <row r="1145" hidden="1" spans="1:3">
      <c r="A1145" s="160" t="s">
        <v>2073</v>
      </c>
      <c r="B1145" s="179" t="s">
        <v>2074</v>
      </c>
      <c r="C1145" s="162"/>
    </row>
    <row r="1146" hidden="1" spans="1:3">
      <c r="A1146" s="160" t="s">
        <v>2075</v>
      </c>
      <c r="B1146" s="179" t="s">
        <v>2076</v>
      </c>
      <c r="C1146" s="162"/>
    </row>
    <row r="1147" hidden="1" spans="1:3">
      <c r="A1147" s="160" t="s">
        <v>2077</v>
      </c>
      <c r="B1147" s="179" t="s">
        <v>2078</v>
      </c>
      <c r="C1147" s="162"/>
    </row>
    <row r="1148" hidden="1" spans="1:3">
      <c r="A1148" s="160" t="s">
        <v>2079</v>
      </c>
      <c r="B1148" s="179" t="s">
        <v>2080</v>
      </c>
      <c r="C1148" s="162"/>
    </row>
    <row r="1149" hidden="1" spans="1:3">
      <c r="A1149" s="160" t="s">
        <v>2081</v>
      </c>
      <c r="B1149" s="179" t="s">
        <v>2082</v>
      </c>
      <c r="C1149" s="162"/>
    </row>
    <row r="1150" hidden="1" spans="1:3">
      <c r="A1150" s="160" t="s">
        <v>2083</v>
      </c>
      <c r="B1150" s="179" t="s">
        <v>2084</v>
      </c>
      <c r="C1150" s="162"/>
    </row>
    <row r="1151" hidden="1" spans="1:3">
      <c r="A1151" s="160" t="s">
        <v>2085</v>
      </c>
      <c r="B1151" s="179" t="s">
        <v>2086</v>
      </c>
      <c r="C1151" s="162"/>
    </row>
    <row r="1152" spans="1:3">
      <c r="A1152" s="157" t="s">
        <v>2087</v>
      </c>
      <c r="B1152" s="178" t="s">
        <v>2088</v>
      </c>
      <c r="C1152" s="159">
        <f>SUM(C1153)</f>
        <v>115</v>
      </c>
    </row>
    <row r="1153" spans="1:3">
      <c r="A1153" s="160" t="s">
        <v>2089</v>
      </c>
      <c r="B1153" s="179" t="s">
        <v>2090</v>
      </c>
      <c r="C1153" s="162">
        <v>115</v>
      </c>
    </row>
    <row r="1154" spans="1:3">
      <c r="A1154" s="154" t="s">
        <v>2091</v>
      </c>
      <c r="B1154" s="180" t="s">
        <v>2092</v>
      </c>
      <c r="C1154" s="156">
        <f>C1155+C1167+C1171</f>
        <v>8670</v>
      </c>
    </row>
    <row r="1155" spans="1:3">
      <c r="A1155" s="157" t="s">
        <v>2093</v>
      </c>
      <c r="B1155" s="178" t="s">
        <v>2094</v>
      </c>
      <c r="C1155" s="159">
        <f>SUM(C1156:C1166)</f>
        <v>2070</v>
      </c>
    </row>
    <row r="1156" hidden="1" spans="1:3">
      <c r="A1156" s="160" t="s">
        <v>2095</v>
      </c>
      <c r="B1156" s="179" t="s">
        <v>2096</v>
      </c>
      <c r="C1156" s="162"/>
    </row>
    <row r="1157" hidden="1" spans="1:3">
      <c r="A1157" s="160" t="s">
        <v>2097</v>
      </c>
      <c r="B1157" s="179" t="s">
        <v>2098</v>
      </c>
      <c r="C1157" s="162"/>
    </row>
    <row r="1158" spans="1:3">
      <c r="A1158" s="160" t="s">
        <v>2099</v>
      </c>
      <c r="B1158" s="179" t="s">
        <v>2100</v>
      </c>
      <c r="C1158" s="162">
        <v>1750</v>
      </c>
    </row>
    <row r="1159" hidden="1" spans="1:3">
      <c r="A1159" s="160" t="s">
        <v>2101</v>
      </c>
      <c r="B1159" s="179" t="s">
        <v>2102</v>
      </c>
      <c r="C1159" s="162"/>
    </row>
    <row r="1160" hidden="1" spans="1:3">
      <c r="A1160" s="160" t="s">
        <v>2103</v>
      </c>
      <c r="B1160" s="179" t="s">
        <v>2104</v>
      </c>
      <c r="C1160" s="162"/>
    </row>
    <row r="1161" hidden="1" spans="1:3">
      <c r="A1161" s="160" t="s">
        <v>2105</v>
      </c>
      <c r="B1161" s="179" t="s">
        <v>2106</v>
      </c>
      <c r="C1161" s="162"/>
    </row>
    <row r="1162" hidden="1" spans="1:3">
      <c r="A1162" s="160" t="s">
        <v>2107</v>
      </c>
      <c r="B1162" s="179" t="s">
        <v>2108</v>
      </c>
      <c r="C1162" s="162"/>
    </row>
    <row r="1163" spans="1:3">
      <c r="A1163" s="160" t="s">
        <v>2109</v>
      </c>
      <c r="B1163" s="179" t="s">
        <v>2110</v>
      </c>
      <c r="C1163" s="162">
        <v>300</v>
      </c>
    </row>
    <row r="1164" hidden="1" spans="1:3">
      <c r="A1164" s="160" t="s">
        <v>2111</v>
      </c>
      <c r="B1164" s="179" t="s">
        <v>2112</v>
      </c>
      <c r="C1164" s="162"/>
    </row>
    <row r="1165" hidden="1" spans="1:3">
      <c r="A1165" s="160" t="s">
        <v>2113</v>
      </c>
      <c r="B1165" s="179" t="s">
        <v>2114</v>
      </c>
      <c r="C1165" s="162"/>
    </row>
    <row r="1166" spans="1:3">
      <c r="A1166" s="160" t="s">
        <v>2115</v>
      </c>
      <c r="B1166" s="179" t="s">
        <v>2116</v>
      </c>
      <c r="C1166" s="162">
        <v>20</v>
      </c>
    </row>
    <row r="1167" spans="1:3">
      <c r="A1167" s="157" t="s">
        <v>2117</v>
      </c>
      <c r="B1167" s="178" t="s">
        <v>2118</v>
      </c>
      <c r="C1167" s="159">
        <f>SUM(C1168:C1170)</f>
        <v>6600</v>
      </c>
    </row>
    <row r="1168" spans="1:3">
      <c r="A1168" s="160" t="s">
        <v>2119</v>
      </c>
      <c r="B1168" s="179" t="s">
        <v>2120</v>
      </c>
      <c r="C1168" s="162">
        <v>6600</v>
      </c>
    </row>
    <row r="1169" hidden="1" spans="1:3">
      <c r="A1169" s="160" t="s">
        <v>2121</v>
      </c>
      <c r="B1169" s="179" t="s">
        <v>2122</v>
      </c>
      <c r="C1169" s="162"/>
    </row>
    <row r="1170" hidden="1" spans="1:3">
      <c r="A1170" s="160" t="s">
        <v>2123</v>
      </c>
      <c r="B1170" s="179" t="s">
        <v>2124</v>
      </c>
      <c r="C1170" s="162"/>
    </row>
    <row r="1171" spans="1:3">
      <c r="A1171" s="157" t="s">
        <v>2125</v>
      </c>
      <c r="B1171" s="178" t="s">
        <v>2126</v>
      </c>
      <c r="C1171" s="159">
        <f>SUM(C1172:C1174)</f>
        <v>0</v>
      </c>
    </row>
    <row r="1172" hidden="1" spans="1:3">
      <c r="A1172" s="160" t="s">
        <v>2127</v>
      </c>
      <c r="B1172" s="179" t="s">
        <v>2128</v>
      </c>
      <c r="C1172" s="162"/>
    </row>
    <row r="1173" hidden="1" spans="1:3">
      <c r="A1173" s="160" t="s">
        <v>2129</v>
      </c>
      <c r="B1173" s="179" t="s">
        <v>2130</v>
      </c>
      <c r="C1173" s="162"/>
    </row>
    <row r="1174" hidden="1" spans="1:3">
      <c r="A1174" s="160" t="s">
        <v>2131</v>
      </c>
      <c r="B1174" s="179" t="s">
        <v>2132</v>
      </c>
      <c r="C1174" s="162"/>
    </row>
    <row r="1175" spans="1:3">
      <c r="A1175" s="154" t="s">
        <v>2133</v>
      </c>
      <c r="B1175" s="180" t="s">
        <v>2134</v>
      </c>
      <c r="C1175" s="156">
        <f>C1176+C1194+C1200+C1206</f>
        <v>2648</v>
      </c>
    </row>
    <row r="1176" spans="1:3">
      <c r="A1176" s="157" t="s">
        <v>2135</v>
      </c>
      <c r="B1176" s="178" t="s">
        <v>2136</v>
      </c>
      <c r="C1176" s="159">
        <f>SUM(C1177:C1193)</f>
        <v>1498</v>
      </c>
    </row>
    <row r="1177" spans="1:3">
      <c r="A1177" s="160" t="s">
        <v>2137</v>
      </c>
      <c r="B1177" s="179" t="s">
        <v>71</v>
      </c>
      <c r="C1177" s="162">
        <v>50</v>
      </c>
    </row>
    <row r="1178" hidden="1" spans="1:3">
      <c r="A1178" s="160" t="s">
        <v>2138</v>
      </c>
      <c r="B1178" s="179" t="s">
        <v>73</v>
      </c>
      <c r="C1178" s="162"/>
    </row>
    <row r="1179" hidden="1" spans="1:3">
      <c r="A1179" s="160" t="s">
        <v>2139</v>
      </c>
      <c r="B1179" s="179" t="s">
        <v>75</v>
      </c>
      <c r="C1179" s="162"/>
    </row>
    <row r="1180" hidden="1" spans="1:3">
      <c r="A1180" s="160" t="s">
        <v>2140</v>
      </c>
      <c r="B1180" s="179" t="s">
        <v>2141</v>
      </c>
      <c r="C1180" s="162"/>
    </row>
    <row r="1181" hidden="1" spans="1:3">
      <c r="A1181" s="160" t="s">
        <v>2142</v>
      </c>
      <c r="B1181" s="179" t="s">
        <v>2143</v>
      </c>
      <c r="C1181" s="162"/>
    </row>
    <row r="1182" hidden="1" spans="1:3">
      <c r="A1182" s="160" t="s">
        <v>2144</v>
      </c>
      <c r="B1182" s="179" t="s">
        <v>2145</v>
      </c>
      <c r="C1182" s="162"/>
    </row>
    <row r="1183" hidden="1" spans="1:3">
      <c r="A1183" s="160" t="s">
        <v>2146</v>
      </c>
      <c r="B1183" s="179" t="s">
        <v>2147</v>
      </c>
      <c r="C1183" s="162"/>
    </row>
    <row r="1184" hidden="1" spans="1:3">
      <c r="A1184" s="160" t="s">
        <v>2148</v>
      </c>
      <c r="B1184" s="179" t="s">
        <v>2149</v>
      </c>
      <c r="C1184" s="162"/>
    </row>
    <row r="1185" hidden="1" spans="1:3">
      <c r="A1185" s="160" t="s">
        <v>2150</v>
      </c>
      <c r="B1185" s="179" t="s">
        <v>2151</v>
      </c>
      <c r="C1185" s="162"/>
    </row>
    <row r="1186" hidden="1" spans="1:3">
      <c r="A1186" s="160" t="s">
        <v>2152</v>
      </c>
      <c r="B1186" s="179" t="s">
        <v>2153</v>
      </c>
      <c r="C1186" s="162"/>
    </row>
    <row r="1187" hidden="1" spans="1:3">
      <c r="A1187" s="160" t="s">
        <v>2154</v>
      </c>
      <c r="B1187" s="179" t="s">
        <v>2155</v>
      </c>
      <c r="C1187" s="162"/>
    </row>
    <row r="1188" hidden="1" spans="1:3">
      <c r="A1188" s="160" t="s">
        <v>2156</v>
      </c>
      <c r="B1188" s="179" t="s">
        <v>2157</v>
      </c>
      <c r="C1188" s="162"/>
    </row>
    <row r="1189" hidden="1" spans="1:3">
      <c r="A1189" s="160" t="s">
        <v>2158</v>
      </c>
      <c r="B1189" s="179" t="s">
        <v>2159</v>
      </c>
      <c r="C1189" s="162"/>
    </row>
    <row r="1190" hidden="1" spans="1:3">
      <c r="A1190" s="160" t="s">
        <v>2160</v>
      </c>
      <c r="B1190" s="179" t="s">
        <v>2161</v>
      </c>
      <c r="C1190" s="162"/>
    </row>
    <row r="1191" hidden="1" spans="1:3">
      <c r="A1191" s="160" t="s">
        <v>2162</v>
      </c>
      <c r="B1191" s="179" t="s">
        <v>2163</v>
      </c>
      <c r="C1191" s="162"/>
    </row>
    <row r="1192" spans="1:3">
      <c r="A1192" s="160" t="s">
        <v>2164</v>
      </c>
      <c r="B1192" s="179" t="s">
        <v>89</v>
      </c>
      <c r="C1192" s="162">
        <v>59</v>
      </c>
    </row>
    <row r="1193" spans="1:3">
      <c r="A1193" s="160" t="s">
        <v>2165</v>
      </c>
      <c r="B1193" s="179" t="s">
        <v>2166</v>
      </c>
      <c r="C1193" s="162">
        <v>1389</v>
      </c>
    </row>
    <row r="1194" spans="1:3">
      <c r="A1194" s="157" t="s">
        <v>2167</v>
      </c>
      <c r="B1194" s="178" t="s">
        <v>2168</v>
      </c>
      <c r="C1194" s="159">
        <f>SUM(C1195:C1199)</f>
        <v>0</v>
      </c>
    </row>
    <row r="1195" hidden="1" spans="1:3">
      <c r="A1195" s="160" t="s">
        <v>2169</v>
      </c>
      <c r="B1195" s="179" t="s">
        <v>2170</v>
      </c>
      <c r="C1195" s="162"/>
    </row>
    <row r="1196" hidden="1" spans="1:3">
      <c r="A1196" s="160" t="s">
        <v>2171</v>
      </c>
      <c r="B1196" s="179" t="s">
        <v>2172</v>
      </c>
      <c r="C1196" s="162"/>
    </row>
    <row r="1197" hidden="1" spans="1:3">
      <c r="A1197" s="160" t="s">
        <v>2173</v>
      </c>
      <c r="B1197" s="179" t="s">
        <v>2174</v>
      </c>
      <c r="C1197" s="162"/>
    </row>
    <row r="1198" hidden="1" spans="1:3">
      <c r="A1198" s="160" t="s">
        <v>2175</v>
      </c>
      <c r="B1198" s="179" t="s">
        <v>2176</v>
      </c>
      <c r="C1198" s="162"/>
    </row>
    <row r="1199" hidden="1" spans="1:3">
      <c r="A1199" s="160" t="s">
        <v>2177</v>
      </c>
      <c r="B1199" s="179" t="s">
        <v>2178</v>
      </c>
      <c r="C1199" s="162"/>
    </row>
    <row r="1200" spans="1:3">
      <c r="A1200" s="157" t="s">
        <v>2179</v>
      </c>
      <c r="B1200" s="178" t="s">
        <v>2180</v>
      </c>
      <c r="C1200" s="159">
        <f>SUM(C1201:C1205)</f>
        <v>1150</v>
      </c>
    </row>
    <row r="1201" hidden="1" spans="1:3">
      <c r="A1201" s="160" t="s">
        <v>2181</v>
      </c>
      <c r="B1201" s="179" t="s">
        <v>2182</v>
      </c>
      <c r="C1201" s="162"/>
    </row>
    <row r="1202" hidden="1" spans="1:3">
      <c r="A1202" s="160" t="s">
        <v>2183</v>
      </c>
      <c r="B1202" s="179" t="s">
        <v>2184</v>
      </c>
      <c r="C1202" s="162"/>
    </row>
    <row r="1203" hidden="1" spans="1:3">
      <c r="A1203" s="160" t="s">
        <v>2185</v>
      </c>
      <c r="B1203" s="179" t="s">
        <v>2186</v>
      </c>
      <c r="C1203" s="162"/>
    </row>
    <row r="1204" hidden="1" spans="1:3">
      <c r="A1204" s="160" t="s">
        <v>2187</v>
      </c>
      <c r="B1204" s="179" t="s">
        <v>2188</v>
      </c>
      <c r="C1204" s="162"/>
    </row>
    <row r="1205" spans="1:3">
      <c r="A1205" s="160" t="s">
        <v>2189</v>
      </c>
      <c r="B1205" s="179" t="s">
        <v>2190</v>
      </c>
      <c r="C1205" s="162">
        <v>1150</v>
      </c>
    </row>
    <row r="1206" spans="1:3">
      <c r="A1206" s="157" t="s">
        <v>2191</v>
      </c>
      <c r="B1206" s="178" t="s">
        <v>2192</v>
      </c>
      <c r="C1206" s="159">
        <f>SUM(C1207:C1218)</f>
        <v>0</v>
      </c>
    </row>
    <row r="1207" hidden="1" spans="1:3">
      <c r="A1207" s="160" t="s">
        <v>2193</v>
      </c>
      <c r="B1207" s="179" t="s">
        <v>2194</v>
      </c>
      <c r="C1207" s="162"/>
    </row>
    <row r="1208" hidden="1" spans="1:3">
      <c r="A1208" s="160" t="s">
        <v>2195</v>
      </c>
      <c r="B1208" s="179" t="s">
        <v>2196</v>
      </c>
      <c r="C1208" s="162"/>
    </row>
    <row r="1209" hidden="1" spans="1:3">
      <c r="A1209" s="160" t="s">
        <v>2197</v>
      </c>
      <c r="B1209" s="179" t="s">
        <v>2198</v>
      </c>
      <c r="C1209" s="162"/>
    </row>
    <row r="1210" hidden="1" spans="1:3">
      <c r="A1210" s="160" t="s">
        <v>2199</v>
      </c>
      <c r="B1210" s="179" t="s">
        <v>2200</v>
      </c>
      <c r="C1210" s="162"/>
    </row>
    <row r="1211" hidden="1" spans="1:3">
      <c r="A1211" s="160" t="s">
        <v>2201</v>
      </c>
      <c r="B1211" s="179" t="s">
        <v>2202</v>
      </c>
      <c r="C1211" s="162"/>
    </row>
    <row r="1212" hidden="1" spans="1:3">
      <c r="A1212" s="160" t="s">
        <v>2203</v>
      </c>
      <c r="B1212" s="179" t="s">
        <v>2204</v>
      </c>
      <c r="C1212" s="162"/>
    </row>
    <row r="1213" hidden="1" spans="1:3">
      <c r="A1213" s="160" t="s">
        <v>2205</v>
      </c>
      <c r="B1213" s="179" t="s">
        <v>2206</v>
      </c>
      <c r="C1213" s="162"/>
    </row>
    <row r="1214" hidden="1" spans="1:3">
      <c r="A1214" s="160" t="s">
        <v>2207</v>
      </c>
      <c r="B1214" s="179" t="s">
        <v>2208</v>
      </c>
      <c r="C1214" s="162"/>
    </row>
    <row r="1215" hidden="1" spans="1:3">
      <c r="A1215" s="160" t="s">
        <v>2209</v>
      </c>
      <c r="B1215" s="179" t="s">
        <v>2210</v>
      </c>
      <c r="C1215" s="162"/>
    </row>
    <row r="1216" hidden="1" spans="1:3">
      <c r="A1216" s="160" t="s">
        <v>2211</v>
      </c>
      <c r="B1216" s="179" t="s">
        <v>2212</v>
      </c>
      <c r="C1216" s="162"/>
    </row>
    <row r="1217" hidden="1" spans="1:3">
      <c r="A1217" s="160" t="s">
        <v>2213</v>
      </c>
      <c r="B1217" s="179" t="s">
        <v>2214</v>
      </c>
      <c r="C1217" s="162"/>
    </row>
    <row r="1218" hidden="1" spans="1:3">
      <c r="A1218" s="160" t="s">
        <v>2215</v>
      </c>
      <c r="B1218" s="179" t="s">
        <v>2216</v>
      </c>
      <c r="C1218" s="162"/>
    </row>
    <row r="1219" spans="1:3">
      <c r="A1219" s="154" t="s">
        <v>2217</v>
      </c>
      <c r="B1219" s="180" t="s">
        <v>2218</v>
      </c>
      <c r="C1219" s="156">
        <f>C1220+C1231+C1238+C1246+C1259+C1263+C1267</f>
        <v>901</v>
      </c>
    </row>
    <row r="1220" spans="1:3">
      <c r="A1220" s="157" t="s">
        <v>2219</v>
      </c>
      <c r="B1220" s="178" t="s">
        <v>2220</v>
      </c>
      <c r="C1220" s="159">
        <f>SUM(C1221:C1230)</f>
        <v>497</v>
      </c>
    </row>
    <row r="1221" spans="1:3">
      <c r="A1221" s="160" t="s">
        <v>2221</v>
      </c>
      <c r="B1221" s="179" t="s">
        <v>71</v>
      </c>
      <c r="C1221" s="162">
        <v>229</v>
      </c>
    </row>
    <row r="1222" hidden="1" spans="1:3">
      <c r="A1222" s="160" t="s">
        <v>2222</v>
      </c>
      <c r="B1222" s="179" t="s">
        <v>73</v>
      </c>
      <c r="C1222" s="162"/>
    </row>
    <row r="1223" hidden="1" spans="1:3">
      <c r="A1223" s="160" t="s">
        <v>2223</v>
      </c>
      <c r="B1223" s="179" t="s">
        <v>75</v>
      </c>
      <c r="C1223" s="162"/>
    </row>
    <row r="1224" hidden="1" spans="1:3">
      <c r="A1224" s="160" t="s">
        <v>2224</v>
      </c>
      <c r="B1224" s="179" t="s">
        <v>2225</v>
      </c>
      <c r="C1224" s="162"/>
    </row>
    <row r="1225" hidden="1" spans="1:3">
      <c r="A1225" s="160" t="s">
        <v>2226</v>
      </c>
      <c r="B1225" s="179" t="s">
        <v>2227</v>
      </c>
      <c r="C1225" s="162"/>
    </row>
    <row r="1226" spans="1:3">
      <c r="A1226" s="160" t="s">
        <v>2228</v>
      </c>
      <c r="B1226" s="179" t="s">
        <v>2229</v>
      </c>
      <c r="C1226" s="162">
        <v>151</v>
      </c>
    </row>
    <row r="1227" hidden="1" spans="1:3">
      <c r="A1227" s="160" t="s">
        <v>2230</v>
      </c>
      <c r="B1227" s="179" t="s">
        <v>2231</v>
      </c>
      <c r="C1227" s="162"/>
    </row>
    <row r="1228" hidden="1" spans="1:3">
      <c r="A1228" s="160" t="s">
        <v>2232</v>
      </c>
      <c r="B1228" s="179" t="s">
        <v>2233</v>
      </c>
      <c r="C1228" s="162"/>
    </row>
    <row r="1229" spans="1:3">
      <c r="A1229" s="160" t="s">
        <v>2234</v>
      </c>
      <c r="B1229" s="179" t="s">
        <v>89</v>
      </c>
      <c r="C1229" s="162">
        <v>52</v>
      </c>
    </row>
    <row r="1230" spans="1:3">
      <c r="A1230" s="160" t="s">
        <v>2235</v>
      </c>
      <c r="B1230" s="179" t="s">
        <v>2236</v>
      </c>
      <c r="C1230" s="162">
        <v>65</v>
      </c>
    </row>
    <row r="1231" spans="1:3">
      <c r="A1231" s="157" t="s">
        <v>2237</v>
      </c>
      <c r="B1231" s="178" t="s">
        <v>2238</v>
      </c>
      <c r="C1231" s="159">
        <f>SUM(C1232:C1237)</f>
        <v>125</v>
      </c>
    </row>
    <row r="1232" spans="1:3">
      <c r="A1232" s="160" t="s">
        <v>2239</v>
      </c>
      <c r="B1232" s="179" t="s">
        <v>71</v>
      </c>
      <c r="C1232" s="162">
        <v>85</v>
      </c>
    </row>
    <row r="1233" hidden="1" spans="1:3">
      <c r="A1233" s="160" t="s">
        <v>2240</v>
      </c>
      <c r="B1233" s="179" t="s">
        <v>73</v>
      </c>
      <c r="C1233" s="162"/>
    </row>
    <row r="1234" hidden="1" spans="1:3">
      <c r="A1234" s="160" t="s">
        <v>2241</v>
      </c>
      <c r="B1234" s="179" t="s">
        <v>75</v>
      </c>
      <c r="C1234" s="162"/>
    </row>
    <row r="1235" spans="1:3">
      <c r="A1235" s="160" t="s">
        <v>2242</v>
      </c>
      <c r="B1235" s="179" t="s">
        <v>2243</v>
      </c>
      <c r="C1235" s="162">
        <v>20</v>
      </c>
    </row>
    <row r="1236" spans="1:3">
      <c r="A1236" s="160" t="s">
        <v>2244</v>
      </c>
      <c r="B1236" s="179" t="s">
        <v>89</v>
      </c>
      <c r="C1236" s="162">
        <v>20</v>
      </c>
    </row>
    <row r="1237" hidden="1" spans="1:3">
      <c r="A1237" s="160" t="s">
        <v>2245</v>
      </c>
      <c r="B1237" s="179" t="s">
        <v>2246</v>
      </c>
      <c r="C1237" s="162"/>
    </row>
    <row r="1238" spans="1:3">
      <c r="A1238" s="157" t="s">
        <v>2247</v>
      </c>
      <c r="B1238" s="178" t="s">
        <v>2248</v>
      </c>
      <c r="C1238" s="159">
        <f>SUM(C1239:C1245)</f>
        <v>0</v>
      </c>
    </row>
    <row r="1239" hidden="1" spans="1:3">
      <c r="A1239" s="160" t="s">
        <v>2249</v>
      </c>
      <c r="B1239" s="179" t="s">
        <v>71</v>
      </c>
      <c r="C1239" s="162"/>
    </row>
    <row r="1240" hidden="1" spans="1:3">
      <c r="A1240" s="160" t="s">
        <v>2250</v>
      </c>
      <c r="B1240" s="179" t="s">
        <v>73</v>
      </c>
      <c r="C1240" s="162"/>
    </row>
    <row r="1241" hidden="1" spans="1:3">
      <c r="A1241" s="160" t="s">
        <v>2251</v>
      </c>
      <c r="B1241" s="179" t="s">
        <v>75</v>
      </c>
      <c r="C1241" s="162"/>
    </row>
    <row r="1242" hidden="1" spans="1:3">
      <c r="A1242" s="160" t="s">
        <v>2252</v>
      </c>
      <c r="B1242" s="179" t="s">
        <v>2253</v>
      </c>
      <c r="C1242" s="162"/>
    </row>
    <row r="1243" hidden="1" spans="1:3">
      <c r="A1243" s="160" t="s">
        <v>2254</v>
      </c>
      <c r="B1243" s="179" t="s">
        <v>2255</v>
      </c>
      <c r="C1243" s="162"/>
    </row>
    <row r="1244" hidden="1" spans="1:3">
      <c r="A1244" s="160" t="s">
        <v>2256</v>
      </c>
      <c r="B1244" s="179" t="s">
        <v>89</v>
      </c>
      <c r="C1244" s="162"/>
    </row>
    <row r="1245" hidden="1" spans="1:3">
      <c r="A1245" s="160" t="s">
        <v>2257</v>
      </c>
      <c r="B1245" s="179" t="s">
        <v>2258</v>
      </c>
      <c r="C1245" s="162"/>
    </row>
    <row r="1246" spans="1:3">
      <c r="A1246" s="157" t="s">
        <v>2259</v>
      </c>
      <c r="B1246" s="178" t="s">
        <v>2260</v>
      </c>
      <c r="C1246" s="159">
        <f>SUM(C1247:C1258)</f>
        <v>5</v>
      </c>
    </row>
    <row r="1247" hidden="1" spans="1:3">
      <c r="A1247" s="160" t="s">
        <v>2261</v>
      </c>
      <c r="B1247" s="179" t="s">
        <v>71</v>
      </c>
      <c r="C1247" s="162"/>
    </row>
    <row r="1248" hidden="1" spans="1:3">
      <c r="A1248" s="160" t="s">
        <v>2262</v>
      </c>
      <c r="B1248" s="179" t="s">
        <v>73</v>
      </c>
      <c r="C1248" s="162"/>
    </row>
    <row r="1249" hidden="1" spans="1:3">
      <c r="A1249" s="160" t="s">
        <v>2263</v>
      </c>
      <c r="B1249" s="179" t="s">
        <v>75</v>
      </c>
      <c r="C1249" s="162"/>
    </row>
    <row r="1250" hidden="1" spans="1:3">
      <c r="A1250" s="160" t="s">
        <v>2264</v>
      </c>
      <c r="B1250" s="179" t="s">
        <v>2265</v>
      </c>
      <c r="C1250" s="162"/>
    </row>
    <row r="1251" hidden="1" spans="1:3">
      <c r="A1251" s="160" t="s">
        <v>2266</v>
      </c>
      <c r="B1251" s="179" t="s">
        <v>2267</v>
      </c>
      <c r="C1251" s="162"/>
    </row>
    <row r="1252" hidden="1" spans="1:3">
      <c r="A1252" s="160" t="s">
        <v>2268</v>
      </c>
      <c r="B1252" s="179" t="s">
        <v>2269</v>
      </c>
      <c r="C1252" s="162"/>
    </row>
    <row r="1253" hidden="1" spans="1:3">
      <c r="A1253" s="160" t="s">
        <v>2270</v>
      </c>
      <c r="B1253" s="179" t="s">
        <v>2271</v>
      </c>
      <c r="C1253" s="162"/>
    </row>
    <row r="1254" hidden="1" spans="1:3">
      <c r="A1254" s="160" t="s">
        <v>2272</v>
      </c>
      <c r="B1254" s="179" t="s">
        <v>2273</v>
      </c>
      <c r="C1254" s="162"/>
    </row>
    <row r="1255" hidden="1" spans="1:3">
      <c r="A1255" s="160" t="s">
        <v>2274</v>
      </c>
      <c r="B1255" s="179" t="s">
        <v>2275</v>
      </c>
      <c r="C1255" s="162"/>
    </row>
    <row r="1256" hidden="1" spans="1:3">
      <c r="A1256" s="160" t="s">
        <v>2276</v>
      </c>
      <c r="B1256" s="179" t="s">
        <v>2277</v>
      </c>
      <c r="C1256" s="162"/>
    </row>
    <row r="1257" spans="1:3">
      <c r="A1257" s="160" t="s">
        <v>2278</v>
      </c>
      <c r="B1257" s="179" t="s">
        <v>2279</v>
      </c>
      <c r="C1257" s="162">
        <v>5</v>
      </c>
    </row>
    <row r="1258" hidden="1" spans="1:3">
      <c r="A1258" s="160" t="s">
        <v>2280</v>
      </c>
      <c r="B1258" s="179" t="s">
        <v>2281</v>
      </c>
      <c r="C1258" s="162"/>
    </row>
    <row r="1259" spans="1:3">
      <c r="A1259" s="157" t="s">
        <v>2282</v>
      </c>
      <c r="B1259" s="178" t="s">
        <v>2283</v>
      </c>
      <c r="C1259" s="159">
        <f>SUM(C1260:C1262)</f>
        <v>30</v>
      </c>
    </row>
    <row r="1260" hidden="1" spans="1:3">
      <c r="A1260" s="160" t="s">
        <v>2284</v>
      </c>
      <c r="B1260" s="179" t="s">
        <v>2285</v>
      </c>
      <c r="C1260" s="162"/>
    </row>
    <row r="1261" hidden="1" spans="1:3">
      <c r="A1261" s="160" t="s">
        <v>2286</v>
      </c>
      <c r="B1261" s="179" t="s">
        <v>2287</v>
      </c>
      <c r="C1261" s="162"/>
    </row>
    <row r="1262" spans="1:3">
      <c r="A1262" s="160" t="s">
        <v>2288</v>
      </c>
      <c r="B1262" s="179" t="s">
        <v>2289</v>
      </c>
      <c r="C1262" s="162">
        <v>30</v>
      </c>
    </row>
    <row r="1263" spans="1:3">
      <c r="A1263" s="157" t="s">
        <v>2290</v>
      </c>
      <c r="B1263" s="178" t="s">
        <v>2291</v>
      </c>
      <c r="C1263" s="159">
        <f>SUM(C1264:C1266)</f>
        <v>244</v>
      </c>
    </row>
    <row r="1264" spans="1:3">
      <c r="A1264" s="160" t="s">
        <v>2292</v>
      </c>
      <c r="B1264" s="179" t="s">
        <v>2293</v>
      </c>
      <c r="C1264" s="162">
        <v>244</v>
      </c>
    </row>
    <row r="1265" hidden="1" spans="1:3">
      <c r="A1265" s="160" t="s">
        <v>2294</v>
      </c>
      <c r="B1265" s="179" t="s">
        <v>2295</v>
      </c>
      <c r="C1265" s="162"/>
    </row>
    <row r="1266" hidden="1" spans="1:3">
      <c r="A1266" s="160" t="s">
        <v>2296</v>
      </c>
      <c r="B1266" s="179" t="s">
        <v>2297</v>
      </c>
      <c r="C1266" s="162"/>
    </row>
    <row r="1267" spans="1:3">
      <c r="A1267" s="157" t="s">
        <v>2298</v>
      </c>
      <c r="B1267" s="178" t="s">
        <v>2299</v>
      </c>
      <c r="C1267" s="159">
        <f>SUM(C1268)</f>
        <v>0</v>
      </c>
    </row>
    <row r="1268" hidden="1" spans="1:3">
      <c r="A1268" s="160" t="s">
        <v>2300</v>
      </c>
      <c r="B1268" s="179" t="s">
        <v>2301</v>
      </c>
      <c r="C1268" s="162"/>
    </row>
    <row r="1269" spans="1:3">
      <c r="A1269" s="181" t="s">
        <v>2302</v>
      </c>
      <c r="B1269" s="182" t="s">
        <v>2303</v>
      </c>
      <c r="C1269" s="183">
        <v>10000</v>
      </c>
    </row>
    <row r="1270" spans="1:3">
      <c r="A1270" s="154" t="s">
        <v>2304</v>
      </c>
      <c r="B1270" s="155" t="s">
        <v>2305</v>
      </c>
      <c r="C1270" s="156">
        <f>SUM(C1271:C1272)</f>
        <v>22146</v>
      </c>
    </row>
    <row r="1271" spans="1:3">
      <c r="A1271" s="181" t="s">
        <v>2306</v>
      </c>
      <c r="B1271" s="184" t="s">
        <v>2307</v>
      </c>
      <c r="C1271" s="183">
        <v>10000</v>
      </c>
    </row>
    <row r="1272" spans="1:3">
      <c r="A1272" s="181" t="s">
        <v>2308</v>
      </c>
      <c r="B1272" s="184" t="s">
        <v>2007</v>
      </c>
      <c r="C1272" s="183">
        <v>12146</v>
      </c>
    </row>
    <row r="1273" spans="1:3">
      <c r="A1273" s="154" t="s">
        <v>2309</v>
      </c>
      <c r="B1273" s="180" t="s">
        <v>2310</v>
      </c>
      <c r="C1273" s="156">
        <f>C1274</f>
        <v>4171</v>
      </c>
    </row>
    <row r="1274" spans="1:3">
      <c r="A1274" s="157" t="s">
        <v>2311</v>
      </c>
      <c r="B1274" s="178" t="s">
        <v>2312</v>
      </c>
      <c r="C1274" s="159">
        <f>SUM(C1275:C1278)</f>
        <v>4171</v>
      </c>
    </row>
    <row r="1275" spans="1:3">
      <c r="A1275" s="160" t="s">
        <v>2313</v>
      </c>
      <c r="B1275" s="179" t="s">
        <v>2314</v>
      </c>
      <c r="C1275" s="162">
        <v>4171</v>
      </c>
    </row>
    <row r="1276" hidden="1" spans="1:3">
      <c r="A1276" s="160" t="s">
        <v>2315</v>
      </c>
      <c r="B1276" s="179" t="s">
        <v>2316</v>
      </c>
      <c r="C1276" s="162"/>
    </row>
    <row r="1277" hidden="1" spans="1:3">
      <c r="A1277" s="160" t="s">
        <v>2317</v>
      </c>
      <c r="B1277" s="179" t="s">
        <v>2318</v>
      </c>
      <c r="C1277" s="162"/>
    </row>
    <row r="1278" hidden="1" spans="1:3">
      <c r="A1278" s="160" t="s">
        <v>2319</v>
      </c>
      <c r="B1278" s="179" t="s">
        <v>2320</v>
      </c>
      <c r="C1278" s="162"/>
    </row>
    <row r="1279" spans="1:3">
      <c r="A1279" s="154" t="s">
        <v>2321</v>
      </c>
      <c r="B1279" s="155" t="s">
        <v>2322</v>
      </c>
      <c r="C1279" s="156">
        <f>SUM(C1280)</f>
        <v>0</v>
      </c>
    </row>
    <row r="1280" hidden="1" spans="1:3">
      <c r="A1280" s="185" t="s">
        <v>2323</v>
      </c>
      <c r="B1280" s="186" t="s">
        <v>2324</v>
      </c>
      <c r="C1280" s="187"/>
    </row>
    <row r="1281" spans="1:3">
      <c r="A1281" s="188"/>
      <c r="B1281" s="164"/>
      <c r="C1281" s="162"/>
    </row>
    <row r="1282" spans="1:3">
      <c r="A1282" s="188"/>
      <c r="B1282" s="164"/>
      <c r="C1282" s="162"/>
    </row>
    <row r="1283" spans="1:3">
      <c r="A1283" s="189"/>
      <c r="B1283" s="190" t="s">
        <v>2325</v>
      </c>
      <c r="C1283" s="156">
        <f>SUM(C5,C234,C244,C263,C353,C405,C461,C518,C646,C725,C798,C820,C927,C985,C1049,C1069,C1099,C1109,C1154,C1175,C1219,C1269,C1270,C1273,C1279)</f>
        <v>535758</v>
      </c>
    </row>
  </sheetData>
  <autoFilter ref="A3:C1280">
    <filterColumn colId="2">
      <filters>
        <filter val="0"/>
        <filter val="100"/>
        <filter val="200"/>
        <filter val="300"/>
        <filter val="500"/>
        <filter val="800"/>
        <filter val="1,000"/>
        <filter val="1,100"/>
        <filter val="1,400"/>
        <filter val="1,500"/>
        <filter val="1,800"/>
        <filter val="2,000"/>
        <filter val="2,200"/>
        <filter val="2,800"/>
        <filter val="4,000"/>
        <filter val="4,100"/>
        <filter val="6,000"/>
        <filter val="6,300"/>
        <filter val="6,600"/>
        <filter val="9,200"/>
        <filter val="10,000"/>
        <filter val="10,500"/>
        <filter val="16,000"/>
        <filter val="18,500"/>
        <filter val="301"/>
        <filter val="901"/>
        <filter val="1,701"/>
        <filter val="2,002"/>
        <filter val="2,302"/>
        <filter val="3"/>
        <filter val="1,203"/>
        <filter val="1,404"/>
        <filter val="5"/>
        <filter val="105"/>
        <filter val="705"/>
        <filter val="1,005"/>
        <filter val="2,906"/>
        <filter val="3,606"/>
        <filter val="14,406"/>
        <filter val="407"/>
        <filter val="14,707"/>
        <filter val="308"/>
        <filter val="9"/>
        <filter val="109"/>
        <filter val="76,409"/>
        <filter val="10"/>
        <filter val="110"/>
        <filter val="310"/>
        <filter val="510"/>
        <filter val="910"/>
        <filter val="4,310"/>
        <filter val="12"/>
        <filter val="912"/>
        <filter val="2,113"/>
        <filter val="114"/>
        <filter val="514"/>
        <filter val="15"/>
        <filter val="115"/>
        <filter val="515"/>
        <filter val="715"/>
        <filter val="2,915"/>
        <filter val="4,515"/>
        <filter val="65,715"/>
        <filter val="416"/>
        <filter val="516"/>
        <filter val="1,116"/>
        <filter val="1,817"/>
        <filter val="1,019"/>
        <filter val="5,719"/>
        <filter val="8,819"/>
        <filter val="20"/>
        <filter val="120"/>
        <filter val="420"/>
        <filter val="1,720"/>
        <filter val="2,920"/>
        <filter val="3,620"/>
        <filter val="21"/>
        <filter val="1,621"/>
        <filter val="22"/>
        <filter val="222"/>
        <filter val="9,123"/>
        <filter val="48,223"/>
        <filter val="24"/>
        <filter val="124"/>
        <filter val="34,424"/>
        <filter val="25"/>
        <filter val="125"/>
        <filter val="425"/>
        <filter val="1,125"/>
        <filter val="1,225"/>
        <filter val="1,325"/>
        <filter val="26"/>
        <filter val="226"/>
        <filter val="526"/>
        <filter val="2,228"/>
        <filter val="229"/>
        <filter val="30"/>
        <filter val="130"/>
        <filter val="230"/>
        <filter val="430"/>
        <filter val="6,230"/>
        <filter val="632"/>
        <filter val="3,632"/>
        <filter val="4,832"/>
        <filter val="234"/>
        <filter val="534"/>
        <filter val="116,124"/>
        <filter val="135"/>
        <filter val="935"/>
        <filter val="36"/>
        <filter val="236"/>
        <filter val="2,536"/>
        <filter val="3,236"/>
        <filter val="15,737"/>
        <filter val="1,238"/>
        <filter val="89,038"/>
        <filter val="40"/>
        <filter val="240"/>
        <filter val="340"/>
        <filter val="1,740"/>
        <filter val="3,440"/>
        <filter val="6,040"/>
        <filter val="41"/>
        <filter val="9,041"/>
        <filter val="44"/>
        <filter val="244"/>
        <filter val="45"/>
        <filter val="345"/>
        <filter val="845"/>
        <filter val="1,545"/>
        <filter val="1,945"/>
        <filter val="8,045"/>
        <filter val="46"/>
        <filter val="346"/>
        <filter val="10,346"/>
        <filter val="12,146"/>
        <filter val="22,146"/>
        <filter val="5,247"/>
        <filter val="22,447"/>
        <filter val="2,448"/>
        <filter val="2,648"/>
        <filter val="50"/>
        <filter val="150"/>
        <filter val="350"/>
        <filter val="450"/>
        <filter val="550"/>
        <filter val="850"/>
        <filter val="1,150"/>
        <filter val="1,350"/>
        <filter val="1,450"/>
        <filter val="1,650"/>
        <filter val="1,750"/>
        <filter val="2,550"/>
        <filter val="2,650"/>
        <filter val="2,750"/>
        <filter val="3,750"/>
        <filter val="4,850"/>
        <filter val="5,650"/>
        <filter val="9,650"/>
        <filter val="51"/>
        <filter val="151"/>
        <filter val="52"/>
        <filter val="1,452"/>
        <filter val="153"/>
        <filter val="54"/>
        <filter val="55"/>
        <filter val="255"/>
        <filter val="2,055"/>
        <filter val="4,255"/>
        <filter val="256"/>
        <filter val="456"/>
        <filter val="1,356"/>
        <filter val="2,156"/>
        <filter val="2,256"/>
        <filter val="10,856"/>
        <filter val="57"/>
        <filter val="1,058"/>
        <filter val="7,658"/>
        <filter val="19,758"/>
        <filter val="21,258"/>
        <filter val="59"/>
        <filter val="459"/>
        <filter val="2,859"/>
        <filter val="60"/>
        <filter val="160"/>
        <filter val="360"/>
        <filter val="460"/>
        <filter val="660"/>
        <filter val="2,960"/>
        <filter val="3,160"/>
        <filter val="19,560"/>
        <filter val="27,760"/>
        <filter val="48,560"/>
        <filter val="61"/>
        <filter val="14,861"/>
        <filter val="6,563"/>
        <filter val="8,063"/>
        <filter val="65"/>
        <filter val="165"/>
        <filter val="265"/>
        <filter val="365"/>
        <filter val="465"/>
        <filter val="965"/>
        <filter val="1,165"/>
        <filter val="366"/>
        <filter val="566"/>
        <filter val="1,866"/>
        <filter val="14,566"/>
        <filter val="68"/>
        <filter val="1,468"/>
        <filter val="69"/>
        <filter val="369"/>
        <filter val="65,769"/>
        <filter val="170"/>
        <filter val="570"/>
        <filter val="2,070"/>
        <filter val="8,670"/>
        <filter val="32,670"/>
        <filter val="171"/>
        <filter val="4,171"/>
        <filter val="7,472"/>
        <filter val="2,173"/>
        <filter val="74"/>
        <filter val="75"/>
        <filter val="175"/>
        <filter val="375"/>
        <filter val="1,775"/>
        <filter val="977"/>
        <filter val="金额"/>
        <filter val="80"/>
        <filter val="580"/>
        <filter val="680"/>
        <filter val="2,280"/>
        <filter val="106,550"/>
        <filter val="85"/>
        <filter val="185"/>
        <filter val="285"/>
        <filter val="2,785"/>
        <filter val="6,585"/>
        <filter val="86"/>
        <filter val="88"/>
        <filter val="1,389"/>
        <filter val="190"/>
        <filter val="790"/>
        <filter val="1,190"/>
        <filter val="592"/>
        <filter val="95"/>
        <filter val="295"/>
        <filter val="595"/>
        <filter val="7,295"/>
        <filter val="96"/>
        <filter val="497"/>
        <filter val="1,498"/>
        <filter val="13,698"/>
        <filter val="28,498"/>
        <filter val="34,199"/>
      </filters>
    </filterColumn>
    <extLst/>
  </autoFilter>
  <mergeCells count="2">
    <mergeCell ref="A1:C1"/>
    <mergeCell ref="A3:B3"/>
  </mergeCells>
  <conditionalFormatting sqref="A1:A716 A718:A1255">
    <cfRule type="duplicateValues" dxfId="0" priority="2"/>
  </conditionalFormatting>
  <conditionalFormatting sqref="A5:A716 A718:A1283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2"/>
  <sheetViews>
    <sheetView topLeftCell="A22" workbookViewId="0">
      <selection activeCell="B44" sqref="B43:B44"/>
    </sheetView>
  </sheetViews>
  <sheetFormatPr defaultColWidth="9" defaultRowHeight="13.5" outlineLevelCol="2"/>
  <cols>
    <col min="1" max="1" width="16" customWidth="1"/>
    <col min="2" max="2" width="46" customWidth="1"/>
    <col min="3" max="3" width="18.75" customWidth="1"/>
  </cols>
  <sheetData>
    <row r="1" ht="20.25" spans="1:3">
      <c r="A1" s="140" t="s">
        <v>6</v>
      </c>
      <c r="B1" s="140"/>
      <c r="C1" s="140"/>
    </row>
    <row r="2" spans="1:3">
      <c r="A2" s="141" t="s">
        <v>23</v>
      </c>
      <c r="B2" s="141"/>
      <c r="C2" s="141"/>
    </row>
    <row r="3" spans="1:3">
      <c r="A3" s="134" t="s">
        <v>2326</v>
      </c>
      <c r="B3" s="134" t="s">
        <v>2327</v>
      </c>
      <c r="C3" s="134" t="s">
        <v>2328</v>
      </c>
    </row>
    <row r="4" spans="1:3">
      <c r="A4" s="142" t="s">
        <v>66</v>
      </c>
      <c r="B4" s="142" t="s">
        <v>2329</v>
      </c>
      <c r="C4" s="143">
        <v>52794.4</v>
      </c>
    </row>
    <row r="5" spans="1:3">
      <c r="A5" s="142" t="s">
        <v>68</v>
      </c>
      <c r="B5" s="142" t="s">
        <v>2330</v>
      </c>
      <c r="C5" s="143">
        <v>539.24</v>
      </c>
    </row>
    <row r="6" spans="1:3">
      <c r="A6" s="142" t="s">
        <v>70</v>
      </c>
      <c r="B6" s="142" t="s">
        <v>2331</v>
      </c>
      <c r="C6" s="143">
        <v>479.91</v>
      </c>
    </row>
    <row r="7" spans="1:3">
      <c r="A7" s="142" t="s">
        <v>88</v>
      </c>
      <c r="B7" s="142" t="s">
        <v>2332</v>
      </c>
      <c r="C7" s="143">
        <v>59.34</v>
      </c>
    </row>
    <row r="8" spans="1:3">
      <c r="A8" s="142" t="s">
        <v>92</v>
      </c>
      <c r="B8" s="142" t="s">
        <v>2333</v>
      </c>
      <c r="C8" s="143">
        <v>202.44</v>
      </c>
    </row>
    <row r="9" spans="1:3">
      <c r="A9" s="142" t="s">
        <v>94</v>
      </c>
      <c r="B9" s="142" t="s">
        <v>2331</v>
      </c>
      <c r="C9" s="143">
        <v>187.06</v>
      </c>
    </row>
    <row r="10" spans="1:3">
      <c r="A10" s="142" t="s">
        <v>103</v>
      </c>
      <c r="B10" s="142" t="s">
        <v>2332</v>
      </c>
      <c r="C10" s="143">
        <v>15.38</v>
      </c>
    </row>
    <row r="11" spans="1:3">
      <c r="A11" s="142" t="s">
        <v>106</v>
      </c>
      <c r="B11" s="142" t="s">
        <v>2334</v>
      </c>
      <c r="C11" s="143">
        <v>38265.98</v>
      </c>
    </row>
    <row r="12" spans="1:3">
      <c r="A12" s="142" t="s">
        <v>108</v>
      </c>
      <c r="B12" s="142" t="s">
        <v>2331</v>
      </c>
      <c r="C12" s="143">
        <v>33106.79</v>
      </c>
    </row>
    <row r="13" spans="1:3">
      <c r="A13" s="142" t="s">
        <v>121</v>
      </c>
      <c r="B13" s="142" t="s">
        <v>2332</v>
      </c>
      <c r="C13" s="143">
        <v>5159.19</v>
      </c>
    </row>
    <row r="14" spans="1:3">
      <c r="A14" s="142" t="s">
        <v>124</v>
      </c>
      <c r="B14" s="142" t="s">
        <v>2335</v>
      </c>
      <c r="C14" s="143">
        <v>480.51</v>
      </c>
    </row>
    <row r="15" spans="1:3">
      <c r="A15" s="142" t="s">
        <v>126</v>
      </c>
      <c r="B15" s="142" t="s">
        <v>2331</v>
      </c>
      <c r="C15" s="143">
        <v>347.08</v>
      </c>
    </row>
    <row r="16" spans="1:3">
      <c r="A16" s="142" t="s">
        <v>139</v>
      </c>
      <c r="B16" s="142" t="s">
        <v>2332</v>
      </c>
      <c r="C16" s="143">
        <v>133.43</v>
      </c>
    </row>
    <row r="17" spans="1:3">
      <c r="A17" s="142" t="s">
        <v>142</v>
      </c>
      <c r="B17" s="142" t="s">
        <v>2336</v>
      </c>
      <c r="C17" s="143">
        <v>299.85</v>
      </c>
    </row>
    <row r="18" spans="1:3">
      <c r="A18" s="142" t="s">
        <v>144</v>
      </c>
      <c r="B18" s="142" t="s">
        <v>2331</v>
      </c>
      <c r="C18" s="143">
        <v>172.81</v>
      </c>
    </row>
    <row r="19" spans="1:3">
      <c r="A19" s="142" t="s">
        <v>157</v>
      </c>
      <c r="B19" s="142" t="s">
        <v>2332</v>
      </c>
      <c r="C19" s="143">
        <v>127.03</v>
      </c>
    </row>
    <row r="20" spans="1:3">
      <c r="A20" s="142" t="s">
        <v>160</v>
      </c>
      <c r="B20" s="142" t="s">
        <v>2337</v>
      </c>
      <c r="C20" s="143">
        <v>3026.74</v>
      </c>
    </row>
    <row r="21" spans="1:3">
      <c r="A21" s="142" t="s">
        <v>162</v>
      </c>
      <c r="B21" s="142" t="s">
        <v>2331</v>
      </c>
      <c r="C21" s="143">
        <v>516.9</v>
      </c>
    </row>
    <row r="22" spans="1:3">
      <c r="A22" s="142" t="s">
        <v>175</v>
      </c>
      <c r="B22" s="142" t="s">
        <v>2332</v>
      </c>
      <c r="C22" s="143">
        <v>2509.85</v>
      </c>
    </row>
    <row r="23" spans="1:3">
      <c r="A23" s="142" t="s">
        <v>189</v>
      </c>
      <c r="B23" s="142" t="s">
        <v>2338</v>
      </c>
      <c r="C23" s="143">
        <v>442.08</v>
      </c>
    </row>
    <row r="24" spans="1:3">
      <c r="A24" s="142" t="s">
        <v>191</v>
      </c>
      <c r="B24" s="142" t="s">
        <v>2331</v>
      </c>
      <c r="C24" s="143">
        <v>170.85</v>
      </c>
    </row>
    <row r="25" spans="1:3">
      <c r="A25" s="142" t="s">
        <v>199</v>
      </c>
      <c r="B25" s="142" t="s">
        <v>2332</v>
      </c>
      <c r="C25" s="143">
        <v>271.23</v>
      </c>
    </row>
    <row r="26" spans="1:3">
      <c r="A26" s="142" t="s">
        <v>223</v>
      </c>
      <c r="B26" s="142" t="s">
        <v>2339</v>
      </c>
      <c r="C26" s="143">
        <v>1773.02</v>
      </c>
    </row>
    <row r="27" spans="1:3">
      <c r="A27" s="142" t="s">
        <v>225</v>
      </c>
      <c r="B27" s="142" t="s">
        <v>2331</v>
      </c>
      <c r="C27" s="143">
        <v>1420.26</v>
      </c>
    </row>
    <row r="28" spans="1:3">
      <c r="A28" s="142" t="s">
        <v>234</v>
      </c>
      <c r="B28" s="142" t="s">
        <v>2332</v>
      </c>
      <c r="C28" s="143">
        <v>352.75</v>
      </c>
    </row>
    <row r="29" spans="1:3">
      <c r="A29" s="142" t="s">
        <v>237</v>
      </c>
      <c r="B29" s="142" t="s">
        <v>2340</v>
      </c>
      <c r="C29" s="143">
        <v>446.35</v>
      </c>
    </row>
    <row r="30" spans="1:3">
      <c r="A30" s="142" t="s">
        <v>239</v>
      </c>
      <c r="B30" s="142" t="s">
        <v>2331</v>
      </c>
      <c r="C30" s="143">
        <v>104.63</v>
      </c>
    </row>
    <row r="31" spans="1:3">
      <c r="A31" s="142" t="s">
        <v>250</v>
      </c>
      <c r="B31" s="142" t="s">
        <v>2341</v>
      </c>
      <c r="C31" s="143">
        <v>204.6</v>
      </c>
    </row>
    <row r="32" spans="1:3">
      <c r="A32" s="142" t="s">
        <v>252</v>
      </c>
      <c r="B32" s="142" t="s">
        <v>2332</v>
      </c>
      <c r="C32" s="143">
        <v>137.12</v>
      </c>
    </row>
    <row r="33" spans="1:3">
      <c r="A33" s="142" t="s">
        <v>297</v>
      </c>
      <c r="B33" s="142" t="s">
        <v>2342</v>
      </c>
      <c r="C33" s="143">
        <v>106.05</v>
      </c>
    </row>
    <row r="34" spans="1:3">
      <c r="A34" s="142" t="s">
        <v>299</v>
      </c>
      <c r="B34" s="142" t="s">
        <v>2331</v>
      </c>
      <c r="C34" s="143">
        <v>106.05</v>
      </c>
    </row>
    <row r="35" spans="1:3">
      <c r="A35" s="142" t="s">
        <v>315</v>
      </c>
      <c r="B35" s="142" t="s">
        <v>2343</v>
      </c>
      <c r="C35" s="143">
        <v>157.58</v>
      </c>
    </row>
    <row r="36" spans="1:3">
      <c r="A36" s="142" t="s">
        <v>317</v>
      </c>
      <c r="B36" s="142" t="s">
        <v>2331</v>
      </c>
      <c r="C36" s="143">
        <v>147.45</v>
      </c>
    </row>
    <row r="37" spans="1:3">
      <c r="A37" s="142" t="s">
        <v>322</v>
      </c>
      <c r="B37" s="142" t="s">
        <v>2332</v>
      </c>
      <c r="C37" s="143">
        <v>10.13</v>
      </c>
    </row>
    <row r="38" spans="1:3">
      <c r="A38" s="142" t="s">
        <v>325</v>
      </c>
      <c r="B38" s="142" t="s">
        <v>2344</v>
      </c>
      <c r="C38" s="143">
        <v>2830.61</v>
      </c>
    </row>
    <row r="39" spans="1:3">
      <c r="A39" s="142" t="s">
        <v>327</v>
      </c>
      <c r="B39" s="142" t="s">
        <v>2331</v>
      </c>
      <c r="C39" s="143">
        <v>1259.39</v>
      </c>
    </row>
    <row r="40" spans="1:3">
      <c r="A40" s="142" t="s">
        <v>332</v>
      </c>
      <c r="B40" s="142" t="s">
        <v>2332</v>
      </c>
      <c r="C40" s="143">
        <v>1571.22</v>
      </c>
    </row>
    <row r="41" spans="1:3">
      <c r="A41" s="142" t="s">
        <v>335</v>
      </c>
      <c r="B41" s="142" t="s">
        <v>2345</v>
      </c>
      <c r="C41" s="143">
        <v>467.84</v>
      </c>
    </row>
    <row r="42" spans="1:3">
      <c r="A42" s="142" t="s">
        <v>337</v>
      </c>
      <c r="B42" s="142" t="s">
        <v>2331</v>
      </c>
      <c r="C42" s="143">
        <v>467.84</v>
      </c>
    </row>
    <row r="43" spans="1:3">
      <c r="A43" s="142" t="s">
        <v>345</v>
      </c>
      <c r="B43" s="142" t="s">
        <v>2346</v>
      </c>
      <c r="C43" s="143">
        <v>393.14</v>
      </c>
    </row>
    <row r="44" spans="1:3">
      <c r="A44" s="142" t="s">
        <v>347</v>
      </c>
      <c r="B44" s="142" t="s">
        <v>2331</v>
      </c>
      <c r="C44" s="143">
        <v>170.25</v>
      </c>
    </row>
    <row r="45" spans="1:3">
      <c r="A45" s="142" t="s">
        <v>352</v>
      </c>
      <c r="B45" s="142" t="s">
        <v>2332</v>
      </c>
      <c r="C45" s="143">
        <v>222.89</v>
      </c>
    </row>
    <row r="46" spans="1:3">
      <c r="A46" s="142" t="s">
        <v>355</v>
      </c>
      <c r="B46" s="142" t="s">
        <v>2347</v>
      </c>
      <c r="C46" s="143">
        <v>268.03</v>
      </c>
    </row>
    <row r="47" spans="1:3">
      <c r="A47" s="142" t="s">
        <v>357</v>
      </c>
      <c r="B47" s="142" t="s">
        <v>2331</v>
      </c>
      <c r="C47" s="143">
        <v>201.21</v>
      </c>
    </row>
    <row r="48" spans="1:3">
      <c r="A48" s="142" t="s">
        <v>360</v>
      </c>
      <c r="B48" s="142" t="s">
        <v>2348</v>
      </c>
      <c r="C48" s="143">
        <v>0</v>
      </c>
    </row>
    <row r="49" spans="1:3">
      <c r="A49" s="142" t="s">
        <v>364</v>
      </c>
      <c r="B49" s="142" t="s">
        <v>2332</v>
      </c>
      <c r="C49" s="143">
        <v>66.83</v>
      </c>
    </row>
    <row r="50" spans="1:3">
      <c r="A50" s="142" t="s">
        <v>393</v>
      </c>
      <c r="B50" s="142" t="s">
        <v>2349</v>
      </c>
      <c r="C50" s="143">
        <v>2810.98</v>
      </c>
    </row>
    <row r="51" spans="1:3">
      <c r="A51" s="142" t="s">
        <v>395</v>
      </c>
      <c r="B51" s="142" t="s">
        <v>2331</v>
      </c>
      <c r="C51" s="143">
        <v>2187.51</v>
      </c>
    </row>
    <row r="52" spans="1:3">
      <c r="A52" s="142" t="s">
        <v>400</v>
      </c>
      <c r="B52" s="142" t="s">
        <v>2350</v>
      </c>
      <c r="C52" s="143">
        <v>0</v>
      </c>
    </row>
    <row r="53" spans="1:3">
      <c r="A53" s="142" t="s">
        <v>415</v>
      </c>
      <c r="B53" s="142" t="s">
        <v>2332</v>
      </c>
      <c r="C53" s="143">
        <v>623.47</v>
      </c>
    </row>
    <row r="54" spans="1:3">
      <c r="A54" s="142" t="s">
        <v>2351</v>
      </c>
      <c r="B54" s="142" t="s">
        <v>2352</v>
      </c>
      <c r="C54" s="143">
        <v>283.97</v>
      </c>
    </row>
    <row r="55" spans="1:3">
      <c r="A55" s="142" t="s">
        <v>2353</v>
      </c>
      <c r="B55" s="142" t="s">
        <v>2354</v>
      </c>
      <c r="C55" s="143">
        <v>283.97</v>
      </c>
    </row>
    <row r="56" spans="1:3">
      <c r="A56" s="142" t="s">
        <v>418</v>
      </c>
      <c r="B56" s="142" t="s">
        <v>2355</v>
      </c>
      <c r="C56" s="143">
        <v>0</v>
      </c>
    </row>
    <row r="57" spans="1:3">
      <c r="A57" s="142" t="s">
        <v>422</v>
      </c>
      <c r="B57" s="142" t="s">
        <v>2355</v>
      </c>
      <c r="C57" s="143">
        <v>0</v>
      </c>
    </row>
    <row r="58" spans="1:3">
      <c r="A58" s="142" t="s">
        <v>444</v>
      </c>
      <c r="B58" s="142" t="s">
        <v>2356</v>
      </c>
      <c r="C58" s="143">
        <v>58.83</v>
      </c>
    </row>
    <row r="59" spans="1:3">
      <c r="A59" s="142" t="s">
        <v>462</v>
      </c>
      <c r="B59" s="142" t="s">
        <v>2357</v>
      </c>
      <c r="C59" s="143">
        <v>58.83</v>
      </c>
    </row>
    <row r="60" spans="1:3">
      <c r="A60" s="142" t="s">
        <v>472</v>
      </c>
      <c r="B60" s="142" t="s">
        <v>2358</v>
      </c>
      <c r="C60" s="143">
        <v>58.83</v>
      </c>
    </row>
    <row r="61" spans="1:3">
      <c r="A61" s="142" t="s">
        <v>482</v>
      </c>
      <c r="B61" s="142" t="s">
        <v>2359</v>
      </c>
      <c r="C61" s="143">
        <v>8671.87</v>
      </c>
    </row>
    <row r="62" spans="1:3">
      <c r="A62" s="142" t="s">
        <v>490</v>
      </c>
      <c r="B62" s="142" t="s">
        <v>2360</v>
      </c>
      <c r="C62" s="143">
        <v>8053.58</v>
      </c>
    </row>
    <row r="63" spans="1:3">
      <c r="A63" s="142" t="s">
        <v>492</v>
      </c>
      <c r="B63" s="142" t="s">
        <v>2331</v>
      </c>
      <c r="C63" s="143">
        <v>7992.78</v>
      </c>
    </row>
    <row r="64" spans="1:3">
      <c r="A64" s="142" t="s">
        <v>504</v>
      </c>
      <c r="B64" s="142" t="s">
        <v>2332</v>
      </c>
      <c r="C64" s="143">
        <v>60.8</v>
      </c>
    </row>
    <row r="65" spans="1:3">
      <c r="A65" s="142" t="s">
        <v>543</v>
      </c>
      <c r="B65" s="142" t="s">
        <v>2361</v>
      </c>
      <c r="C65" s="143">
        <v>618.29</v>
      </c>
    </row>
    <row r="66" spans="1:3">
      <c r="A66" s="142" t="s">
        <v>545</v>
      </c>
      <c r="B66" s="142" t="s">
        <v>2331</v>
      </c>
      <c r="C66" s="143">
        <v>549.54</v>
      </c>
    </row>
    <row r="67" spans="1:3">
      <c r="A67" s="142" t="s">
        <v>554</v>
      </c>
      <c r="B67" s="142" t="s">
        <v>2362</v>
      </c>
      <c r="C67" s="143">
        <v>2.4</v>
      </c>
    </row>
    <row r="68" spans="1:3">
      <c r="A68" s="142" t="s">
        <v>563</v>
      </c>
      <c r="B68" s="142" t="s">
        <v>2332</v>
      </c>
      <c r="C68" s="143">
        <v>66.35</v>
      </c>
    </row>
    <row r="69" spans="1:3">
      <c r="A69" s="142" t="s">
        <v>623</v>
      </c>
      <c r="B69" s="142" t="s">
        <v>2363</v>
      </c>
      <c r="C69" s="143">
        <v>99864.56</v>
      </c>
    </row>
    <row r="70" spans="1:3">
      <c r="A70" s="142" t="s">
        <v>625</v>
      </c>
      <c r="B70" s="142" t="s">
        <v>2364</v>
      </c>
      <c r="C70" s="143">
        <v>268.27</v>
      </c>
    </row>
    <row r="71" spans="1:3">
      <c r="A71" s="142" t="s">
        <v>627</v>
      </c>
      <c r="B71" s="142" t="s">
        <v>2331</v>
      </c>
      <c r="C71" s="143">
        <v>268.27</v>
      </c>
    </row>
    <row r="72" spans="1:3">
      <c r="A72" s="142" t="s">
        <v>632</v>
      </c>
      <c r="B72" s="142" t="s">
        <v>2365</v>
      </c>
      <c r="C72" s="143">
        <v>94710.1</v>
      </c>
    </row>
    <row r="73" spans="1:3">
      <c r="A73" s="142" t="s">
        <v>634</v>
      </c>
      <c r="B73" s="142" t="s">
        <v>2366</v>
      </c>
      <c r="C73" s="143">
        <v>681.91</v>
      </c>
    </row>
    <row r="74" spans="1:3">
      <c r="A74" s="142" t="s">
        <v>636</v>
      </c>
      <c r="B74" s="142" t="s">
        <v>2367</v>
      </c>
      <c r="C74" s="143">
        <v>3933.88</v>
      </c>
    </row>
    <row r="75" spans="1:3">
      <c r="A75" s="142" t="s">
        <v>638</v>
      </c>
      <c r="B75" s="142" t="s">
        <v>2368</v>
      </c>
      <c r="C75" s="143">
        <v>75922.57</v>
      </c>
    </row>
    <row r="76" spans="1:3">
      <c r="A76" s="142" t="s">
        <v>640</v>
      </c>
      <c r="B76" s="142" t="s">
        <v>2369</v>
      </c>
      <c r="C76" s="143">
        <v>13443.31</v>
      </c>
    </row>
    <row r="77" spans="1:3">
      <c r="A77" s="142" t="s">
        <v>644</v>
      </c>
      <c r="B77" s="142" t="s">
        <v>2370</v>
      </c>
      <c r="C77" s="143">
        <v>728.43</v>
      </c>
    </row>
    <row r="78" spans="1:3">
      <c r="A78" s="142" t="s">
        <v>646</v>
      </c>
      <c r="B78" s="142" t="s">
        <v>2371</v>
      </c>
      <c r="C78" s="143">
        <v>3139.37</v>
      </c>
    </row>
    <row r="79" spans="1:3">
      <c r="A79" s="142" t="s">
        <v>648</v>
      </c>
      <c r="B79" s="142" t="s">
        <v>2372</v>
      </c>
      <c r="C79" s="143">
        <v>0</v>
      </c>
    </row>
    <row r="80" spans="1:3">
      <c r="A80" s="142" t="s">
        <v>650</v>
      </c>
      <c r="B80" s="142" t="s">
        <v>2373</v>
      </c>
      <c r="C80" s="143">
        <v>2908.86</v>
      </c>
    </row>
    <row r="81" spans="1:3">
      <c r="A81" s="142" t="s">
        <v>652</v>
      </c>
      <c r="B81" s="142" t="s">
        <v>2374</v>
      </c>
      <c r="C81" s="143">
        <v>230.51</v>
      </c>
    </row>
    <row r="82" spans="1:3">
      <c r="A82" s="142" t="s">
        <v>656</v>
      </c>
      <c r="B82" s="142" t="s">
        <v>2375</v>
      </c>
      <c r="C82" s="143">
        <v>0</v>
      </c>
    </row>
    <row r="83" spans="1:3">
      <c r="A83" s="142" t="s">
        <v>658</v>
      </c>
      <c r="B83" s="142" t="s">
        <v>2376</v>
      </c>
      <c r="C83" s="143">
        <v>0</v>
      </c>
    </row>
    <row r="84" spans="1:3">
      <c r="A84" s="142" t="s">
        <v>668</v>
      </c>
      <c r="B84" s="142" t="s">
        <v>2377</v>
      </c>
      <c r="C84" s="143">
        <v>0</v>
      </c>
    </row>
    <row r="85" spans="1:3">
      <c r="A85" s="142" t="s">
        <v>670</v>
      </c>
      <c r="B85" s="142" t="s">
        <v>2378</v>
      </c>
      <c r="C85" s="143">
        <v>0</v>
      </c>
    </row>
    <row r="86" spans="1:3">
      <c r="A86" s="142" t="s">
        <v>676</v>
      </c>
      <c r="B86" s="142" t="s">
        <v>2379</v>
      </c>
      <c r="C86" s="143">
        <v>0</v>
      </c>
    </row>
    <row r="87" spans="1:3">
      <c r="A87" s="142" t="s">
        <v>686</v>
      </c>
      <c r="B87" s="142" t="s">
        <v>2380</v>
      </c>
      <c r="C87" s="143">
        <v>615.17</v>
      </c>
    </row>
    <row r="88" spans="1:3">
      <c r="A88" s="142" t="s">
        <v>688</v>
      </c>
      <c r="B88" s="142" t="s">
        <v>2381</v>
      </c>
      <c r="C88" s="143">
        <v>615.17</v>
      </c>
    </row>
    <row r="89" spans="1:3">
      <c r="A89" s="142" t="s">
        <v>694</v>
      </c>
      <c r="B89" s="142" t="s">
        <v>2382</v>
      </c>
      <c r="C89" s="143">
        <v>1030.73</v>
      </c>
    </row>
    <row r="90" spans="1:3">
      <c r="A90" s="142" t="s">
        <v>696</v>
      </c>
      <c r="B90" s="142" t="s">
        <v>2383</v>
      </c>
      <c r="C90" s="143">
        <v>586.4</v>
      </c>
    </row>
    <row r="91" spans="1:3">
      <c r="A91" s="142" t="s">
        <v>698</v>
      </c>
      <c r="B91" s="142" t="s">
        <v>2384</v>
      </c>
      <c r="C91" s="143">
        <v>444.33</v>
      </c>
    </row>
    <row r="92" spans="1:3">
      <c r="A92" s="142" t="s">
        <v>720</v>
      </c>
      <c r="B92" s="142" t="s">
        <v>2385</v>
      </c>
      <c r="C92" s="143">
        <v>100.92</v>
      </c>
    </row>
    <row r="93" spans="1:3">
      <c r="A93" s="142" t="s">
        <v>722</v>
      </c>
      <c r="B93" s="142" t="s">
        <v>2385</v>
      </c>
      <c r="C93" s="143">
        <v>100.92</v>
      </c>
    </row>
    <row r="94" spans="1:3">
      <c r="A94" s="142" t="s">
        <v>724</v>
      </c>
      <c r="B94" s="142" t="s">
        <v>2386</v>
      </c>
      <c r="C94" s="143">
        <v>223.79</v>
      </c>
    </row>
    <row r="95" spans="1:3">
      <c r="A95" s="142" t="s">
        <v>726</v>
      </c>
      <c r="B95" s="142" t="s">
        <v>2387</v>
      </c>
      <c r="C95" s="143">
        <v>147.96</v>
      </c>
    </row>
    <row r="96" spans="1:3">
      <c r="A96" s="142" t="s">
        <v>728</v>
      </c>
      <c r="B96" s="142" t="s">
        <v>2331</v>
      </c>
      <c r="C96" s="143">
        <v>147.96</v>
      </c>
    </row>
    <row r="97" spans="1:3">
      <c r="A97" s="142" t="s">
        <v>790</v>
      </c>
      <c r="B97" s="142" t="s">
        <v>2388</v>
      </c>
      <c r="C97" s="143">
        <v>75.83</v>
      </c>
    </row>
    <row r="98" spans="1:3">
      <c r="A98" s="142" t="s">
        <v>792</v>
      </c>
      <c r="B98" s="142" t="s">
        <v>2389</v>
      </c>
      <c r="C98" s="143">
        <v>75.83</v>
      </c>
    </row>
    <row r="99" spans="1:3">
      <c r="A99" s="142" t="s">
        <v>829</v>
      </c>
      <c r="B99" s="142" t="s">
        <v>2390</v>
      </c>
      <c r="C99" s="143">
        <v>901.13</v>
      </c>
    </row>
    <row r="100" spans="1:3">
      <c r="A100" s="142" t="s">
        <v>831</v>
      </c>
      <c r="B100" s="142" t="s">
        <v>2391</v>
      </c>
      <c r="C100" s="143">
        <v>513.43</v>
      </c>
    </row>
    <row r="101" spans="1:3">
      <c r="A101" s="142" t="s">
        <v>833</v>
      </c>
      <c r="B101" s="142" t="s">
        <v>2331</v>
      </c>
      <c r="C101" s="143">
        <v>130.52</v>
      </c>
    </row>
    <row r="102" spans="1:3">
      <c r="A102" s="142" t="s">
        <v>836</v>
      </c>
      <c r="B102" s="142" t="s">
        <v>2392</v>
      </c>
      <c r="C102" s="143">
        <v>99.88</v>
      </c>
    </row>
    <row r="103" spans="1:3">
      <c r="A103" s="142" t="s">
        <v>838</v>
      </c>
      <c r="B103" s="142" t="s">
        <v>2393</v>
      </c>
      <c r="C103" s="143">
        <v>81.42</v>
      </c>
    </row>
    <row r="104" spans="1:3">
      <c r="A104" s="142" t="s">
        <v>846</v>
      </c>
      <c r="B104" s="142" t="s">
        <v>2394</v>
      </c>
      <c r="C104" s="143">
        <v>146.63</v>
      </c>
    </row>
    <row r="105" spans="1:3">
      <c r="A105" s="142" t="s">
        <v>852</v>
      </c>
      <c r="B105" s="142" t="s">
        <v>2395</v>
      </c>
      <c r="C105" s="143">
        <v>54.99</v>
      </c>
    </row>
    <row r="106" spans="1:3">
      <c r="A106" s="142" t="s">
        <v>858</v>
      </c>
      <c r="B106" s="142" t="s">
        <v>2396</v>
      </c>
      <c r="C106" s="143">
        <v>0</v>
      </c>
    </row>
    <row r="107" spans="1:3">
      <c r="A107" s="142" t="s">
        <v>860</v>
      </c>
      <c r="B107" s="142" t="s">
        <v>2397</v>
      </c>
      <c r="C107" s="143">
        <v>69.98</v>
      </c>
    </row>
    <row r="108" spans="1:3">
      <c r="A108" s="142" t="s">
        <v>867</v>
      </c>
      <c r="B108" s="142" t="s">
        <v>2398</v>
      </c>
      <c r="C108" s="143">
        <v>69.98</v>
      </c>
    </row>
    <row r="109" spans="1:3">
      <c r="A109" s="142" t="s">
        <v>873</v>
      </c>
      <c r="B109" s="142" t="s">
        <v>2399</v>
      </c>
      <c r="C109" s="143">
        <v>126.05</v>
      </c>
    </row>
    <row r="110" spans="1:3">
      <c r="A110" s="142" t="s">
        <v>884</v>
      </c>
      <c r="B110" s="142" t="s">
        <v>2400</v>
      </c>
      <c r="C110" s="143">
        <v>126.05</v>
      </c>
    </row>
    <row r="111" spans="1:3">
      <c r="A111" s="142" t="s">
        <v>907</v>
      </c>
      <c r="B111" s="142" t="s">
        <v>2401</v>
      </c>
      <c r="C111" s="143">
        <v>191.68</v>
      </c>
    </row>
    <row r="112" spans="1:3">
      <c r="A112" s="142" t="s">
        <v>909</v>
      </c>
      <c r="B112" s="142" t="s">
        <v>2331</v>
      </c>
      <c r="C112" s="143">
        <v>191.68</v>
      </c>
    </row>
    <row r="113" spans="1:3">
      <c r="A113" s="142" t="s">
        <v>928</v>
      </c>
      <c r="B113" s="142" t="s">
        <v>2402</v>
      </c>
      <c r="C113" s="143">
        <v>21421.78</v>
      </c>
    </row>
    <row r="114" spans="1:3">
      <c r="A114" s="142" t="s">
        <v>930</v>
      </c>
      <c r="B114" s="142" t="s">
        <v>2403</v>
      </c>
      <c r="C114" s="143">
        <v>1327.84</v>
      </c>
    </row>
    <row r="115" spans="1:3">
      <c r="A115" s="142" t="s">
        <v>932</v>
      </c>
      <c r="B115" s="142" t="s">
        <v>2331</v>
      </c>
      <c r="C115" s="143">
        <v>449.51</v>
      </c>
    </row>
    <row r="116" spans="1:3">
      <c r="A116" s="142" t="s">
        <v>937</v>
      </c>
      <c r="B116" s="142" t="s">
        <v>2404</v>
      </c>
      <c r="C116" s="143">
        <v>102.54</v>
      </c>
    </row>
    <row r="117" spans="1:3">
      <c r="A117" s="142" t="s">
        <v>939</v>
      </c>
      <c r="B117" s="142" t="s">
        <v>2405</v>
      </c>
      <c r="C117" s="143">
        <v>276.32</v>
      </c>
    </row>
    <row r="118" spans="1:3">
      <c r="A118" s="142" t="s">
        <v>941</v>
      </c>
      <c r="B118" s="142" t="s">
        <v>2406</v>
      </c>
      <c r="C118" s="143">
        <v>0</v>
      </c>
    </row>
    <row r="119" spans="1:3">
      <c r="A119" s="142" t="s">
        <v>944</v>
      </c>
      <c r="B119" s="142" t="s">
        <v>2407</v>
      </c>
      <c r="C119" s="143">
        <v>499.47</v>
      </c>
    </row>
    <row r="120" spans="1:3">
      <c r="A120" s="142" t="s">
        <v>963</v>
      </c>
      <c r="B120" s="142" t="s">
        <v>2408</v>
      </c>
      <c r="C120" s="143">
        <v>449.5</v>
      </c>
    </row>
    <row r="121" spans="1:3">
      <c r="A121" s="142" t="s">
        <v>965</v>
      </c>
      <c r="B121" s="142" t="s">
        <v>2331</v>
      </c>
      <c r="C121" s="143">
        <v>449.5</v>
      </c>
    </row>
    <row r="122" spans="1:3">
      <c r="A122" s="142" t="s">
        <v>980</v>
      </c>
      <c r="B122" s="142" t="s">
        <v>2409</v>
      </c>
      <c r="C122" s="143">
        <v>18383.31</v>
      </c>
    </row>
    <row r="123" spans="1:3">
      <c r="A123" s="142" t="s">
        <v>982</v>
      </c>
      <c r="B123" s="142" t="s">
        <v>2410</v>
      </c>
      <c r="C123" s="143">
        <v>1244.8</v>
      </c>
    </row>
    <row r="124" spans="1:3">
      <c r="A124" s="142" t="s">
        <v>984</v>
      </c>
      <c r="B124" s="142" t="s">
        <v>2411</v>
      </c>
      <c r="C124" s="143">
        <v>1851.91</v>
      </c>
    </row>
    <row r="125" spans="1:3">
      <c r="A125" s="142" t="s">
        <v>988</v>
      </c>
      <c r="B125" s="142" t="s">
        <v>2412</v>
      </c>
      <c r="C125" s="143">
        <v>15286.6</v>
      </c>
    </row>
    <row r="126" spans="1:3">
      <c r="A126" s="142" t="s">
        <v>992</v>
      </c>
      <c r="B126" s="142" t="s">
        <v>2413</v>
      </c>
      <c r="C126" s="143">
        <v>0</v>
      </c>
    </row>
    <row r="127" spans="1:3">
      <c r="A127" s="142" t="s">
        <v>1026</v>
      </c>
      <c r="B127" s="142" t="s">
        <v>2414</v>
      </c>
      <c r="C127" s="143">
        <v>0</v>
      </c>
    </row>
    <row r="128" spans="1:3">
      <c r="A128" s="142" t="s">
        <v>1030</v>
      </c>
      <c r="B128" s="142" t="s">
        <v>2415</v>
      </c>
      <c r="C128" s="143">
        <v>0</v>
      </c>
    </row>
    <row r="129" spans="1:3">
      <c r="A129" s="142" t="s">
        <v>1034</v>
      </c>
      <c r="B129" s="142" t="s">
        <v>2416</v>
      </c>
      <c r="C129" s="143">
        <v>0</v>
      </c>
    </row>
    <row r="130" spans="1:3">
      <c r="A130" s="142" t="s">
        <v>1044</v>
      </c>
      <c r="B130" s="142" t="s">
        <v>2417</v>
      </c>
      <c r="C130" s="143">
        <v>0</v>
      </c>
    </row>
    <row r="131" spans="1:3">
      <c r="A131" s="142" t="s">
        <v>1048</v>
      </c>
      <c r="B131" s="142" t="s">
        <v>2418</v>
      </c>
      <c r="C131" s="143">
        <v>0</v>
      </c>
    </row>
    <row r="132" spans="1:3">
      <c r="A132" s="142" t="s">
        <v>1050</v>
      </c>
      <c r="B132" s="142" t="s">
        <v>2419</v>
      </c>
      <c r="C132" s="143">
        <v>0</v>
      </c>
    </row>
    <row r="133" spans="1:3">
      <c r="A133" s="142" t="s">
        <v>1054</v>
      </c>
      <c r="B133" s="142" t="s">
        <v>2420</v>
      </c>
      <c r="C133" s="143">
        <v>0</v>
      </c>
    </row>
    <row r="134" spans="1:3">
      <c r="A134" s="142" t="s">
        <v>1058</v>
      </c>
      <c r="B134" s="142" t="s">
        <v>2421</v>
      </c>
      <c r="C134" s="143">
        <v>0</v>
      </c>
    </row>
    <row r="135" spans="1:3">
      <c r="A135" s="142" t="s">
        <v>1066</v>
      </c>
      <c r="B135" s="142" t="s">
        <v>2422</v>
      </c>
      <c r="C135" s="143">
        <v>0</v>
      </c>
    </row>
    <row r="136" spans="1:3">
      <c r="A136" s="142" t="s">
        <v>1074</v>
      </c>
      <c r="B136" s="142" t="s">
        <v>2423</v>
      </c>
      <c r="C136" s="143">
        <v>171.12</v>
      </c>
    </row>
    <row r="137" spans="1:3">
      <c r="A137" s="142" t="s">
        <v>1076</v>
      </c>
      <c r="B137" s="142" t="s">
        <v>2331</v>
      </c>
      <c r="C137" s="143">
        <v>171.12</v>
      </c>
    </row>
    <row r="138" spans="1:3">
      <c r="A138" s="142" t="s">
        <v>1079</v>
      </c>
      <c r="B138" s="142" t="s">
        <v>2424</v>
      </c>
      <c r="C138" s="143">
        <v>0</v>
      </c>
    </row>
    <row r="139" spans="1:3">
      <c r="A139" s="142" t="s">
        <v>1085</v>
      </c>
      <c r="B139" s="142" t="s">
        <v>2425</v>
      </c>
      <c r="C139" s="143">
        <v>0</v>
      </c>
    </row>
    <row r="140" spans="1:3">
      <c r="A140" s="142" t="s">
        <v>1097</v>
      </c>
      <c r="B140" s="142" t="s">
        <v>2426</v>
      </c>
      <c r="C140" s="143">
        <v>0</v>
      </c>
    </row>
    <row r="141" spans="1:3">
      <c r="A141" s="142" t="s">
        <v>1101</v>
      </c>
      <c r="B141" s="142" t="s">
        <v>2427</v>
      </c>
      <c r="C141" s="143">
        <v>0</v>
      </c>
    </row>
    <row r="142" spans="1:3">
      <c r="A142" s="142" t="s">
        <v>1109</v>
      </c>
      <c r="B142" s="142" t="s">
        <v>2428</v>
      </c>
      <c r="C142" s="143">
        <v>0</v>
      </c>
    </row>
    <row r="143" spans="1:3">
      <c r="A143" s="142" t="s">
        <v>1113</v>
      </c>
      <c r="B143" s="142" t="s">
        <v>2429</v>
      </c>
      <c r="C143" s="143">
        <v>0</v>
      </c>
    </row>
    <row r="144" spans="1:3">
      <c r="A144" s="142" t="s">
        <v>1121</v>
      </c>
      <c r="B144" s="142" t="s">
        <v>2430</v>
      </c>
      <c r="C144" s="143">
        <v>0</v>
      </c>
    </row>
    <row r="145" spans="1:3">
      <c r="A145" s="142" t="s">
        <v>1123</v>
      </c>
      <c r="B145" s="142" t="s">
        <v>2431</v>
      </c>
      <c r="C145" s="143">
        <v>0</v>
      </c>
    </row>
    <row r="146" spans="1:3">
      <c r="A146" s="142" t="s">
        <v>1125</v>
      </c>
      <c r="B146" s="142" t="s">
        <v>2432</v>
      </c>
      <c r="C146" s="143">
        <v>0</v>
      </c>
    </row>
    <row r="147" spans="1:3">
      <c r="A147" s="142" t="s">
        <v>1127</v>
      </c>
      <c r="B147" s="142" t="s">
        <v>2433</v>
      </c>
      <c r="C147" s="143">
        <v>0</v>
      </c>
    </row>
    <row r="148" spans="1:3">
      <c r="A148" s="142" t="s">
        <v>1129</v>
      </c>
      <c r="B148" s="142" t="s">
        <v>2434</v>
      </c>
      <c r="C148" s="143">
        <v>0</v>
      </c>
    </row>
    <row r="149" spans="1:3">
      <c r="A149" s="142" t="s">
        <v>1131</v>
      </c>
      <c r="B149" s="142" t="s">
        <v>2435</v>
      </c>
      <c r="C149" s="143">
        <v>0</v>
      </c>
    </row>
    <row r="150" spans="1:3">
      <c r="A150" s="142" t="s">
        <v>1135</v>
      </c>
      <c r="B150" s="142" t="s">
        <v>2436</v>
      </c>
      <c r="C150" s="143">
        <v>860</v>
      </c>
    </row>
    <row r="151" spans="1:3">
      <c r="A151" s="142" t="s">
        <v>1137</v>
      </c>
      <c r="B151" s="142" t="s">
        <v>2437</v>
      </c>
      <c r="C151" s="143">
        <v>669.23</v>
      </c>
    </row>
    <row r="152" spans="1:3">
      <c r="A152" s="142" t="s">
        <v>1139</v>
      </c>
      <c r="B152" s="142" t="s">
        <v>2438</v>
      </c>
      <c r="C152" s="143">
        <v>190.77</v>
      </c>
    </row>
    <row r="153" spans="1:3">
      <c r="A153" s="142" t="s">
        <v>1143</v>
      </c>
      <c r="B153" s="142" t="s">
        <v>2439</v>
      </c>
      <c r="C153" s="143">
        <v>230.03</v>
      </c>
    </row>
    <row r="154" spans="1:3">
      <c r="A154" s="142" t="s">
        <v>1145</v>
      </c>
      <c r="B154" s="142" t="s">
        <v>2331</v>
      </c>
      <c r="C154" s="143">
        <v>93.03</v>
      </c>
    </row>
    <row r="155" spans="1:3">
      <c r="A155" s="142" t="s">
        <v>1152</v>
      </c>
      <c r="B155" s="142" t="s">
        <v>2332</v>
      </c>
      <c r="C155" s="143">
        <v>137</v>
      </c>
    </row>
    <row r="156" spans="1:3">
      <c r="A156" s="142" t="s">
        <v>1161</v>
      </c>
      <c r="B156" s="142" t="s">
        <v>2440</v>
      </c>
      <c r="C156" s="143">
        <v>0</v>
      </c>
    </row>
    <row r="157" spans="1:3">
      <c r="A157" s="142" t="s">
        <v>1163</v>
      </c>
      <c r="B157" s="142" t="s">
        <v>2440</v>
      </c>
      <c r="C157" s="143">
        <v>0</v>
      </c>
    </row>
    <row r="158" spans="1:3">
      <c r="A158" s="142" t="s">
        <v>1165</v>
      </c>
      <c r="B158" s="142" t="s">
        <v>2441</v>
      </c>
      <c r="C158" s="143">
        <v>16509.09</v>
      </c>
    </row>
    <row r="159" spans="1:3">
      <c r="A159" s="142" t="s">
        <v>1167</v>
      </c>
      <c r="B159" s="142" t="s">
        <v>2442</v>
      </c>
      <c r="C159" s="143">
        <v>335.91</v>
      </c>
    </row>
    <row r="160" spans="1:3">
      <c r="A160" s="142" t="s">
        <v>1169</v>
      </c>
      <c r="B160" s="142" t="s">
        <v>2331</v>
      </c>
      <c r="C160" s="143">
        <v>335.91</v>
      </c>
    </row>
    <row r="161" spans="1:3">
      <c r="A161" s="142" t="s">
        <v>1172</v>
      </c>
      <c r="B161" s="142" t="s">
        <v>2443</v>
      </c>
      <c r="C161" s="143">
        <v>0</v>
      </c>
    </row>
    <row r="162" spans="1:3">
      <c r="A162" s="142" t="s">
        <v>1174</v>
      </c>
      <c r="B162" s="142" t="s">
        <v>2444</v>
      </c>
      <c r="C162" s="143">
        <v>0</v>
      </c>
    </row>
    <row r="163" spans="1:3">
      <c r="A163" s="142" t="s">
        <v>1176</v>
      </c>
      <c r="B163" s="142" t="s">
        <v>2445</v>
      </c>
      <c r="C163" s="143">
        <v>0</v>
      </c>
    </row>
    <row r="164" spans="1:3">
      <c r="A164" s="142" t="s">
        <v>1178</v>
      </c>
      <c r="B164" s="142" t="s">
        <v>2446</v>
      </c>
      <c r="C164" s="143">
        <v>0</v>
      </c>
    </row>
    <row r="165" spans="1:3">
      <c r="A165" s="142" t="s">
        <v>1186</v>
      </c>
      <c r="B165" s="142" t="s">
        <v>2447</v>
      </c>
      <c r="C165" s="143">
        <v>0</v>
      </c>
    </row>
    <row r="166" spans="1:3">
      <c r="A166" s="142" t="s">
        <v>1204</v>
      </c>
      <c r="B166" s="142" t="s">
        <v>2448</v>
      </c>
      <c r="C166" s="143">
        <v>0</v>
      </c>
    </row>
    <row r="167" spans="1:3">
      <c r="A167" s="142" t="s">
        <v>1208</v>
      </c>
      <c r="B167" s="142" t="s">
        <v>2449</v>
      </c>
      <c r="C167" s="143">
        <v>0</v>
      </c>
    </row>
    <row r="168" spans="1:3">
      <c r="A168" s="142" t="s">
        <v>1212</v>
      </c>
      <c r="B168" s="142" t="s">
        <v>2450</v>
      </c>
      <c r="C168" s="143">
        <v>244.8</v>
      </c>
    </row>
    <row r="169" spans="1:3">
      <c r="A169" s="142" t="s">
        <v>1214</v>
      </c>
      <c r="B169" s="142" t="s">
        <v>2451</v>
      </c>
      <c r="C169" s="143">
        <v>0</v>
      </c>
    </row>
    <row r="170" spans="1:3">
      <c r="A170" s="142" t="s">
        <v>1216</v>
      </c>
      <c r="B170" s="142" t="s">
        <v>2452</v>
      </c>
      <c r="C170" s="143">
        <v>208.42</v>
      </c>
    </row>
    <row r="171" spans="1:3">
      <c r="A171" s="142" t="s">
        <v>1218</v>
      </c>
      <c r="B171" s="142" t="s">
        <v>2453</v>
      </c>
      <c r="C171" s="143">
        <v>0</v>
      </c>
    </row>
    <row r="172" spans="1:3">
      <c r="A172" s="142" t="s">
        <v>1222</v>
      </c>
      <c r="B172" s="142" t="s">
        <v>2454</v>
      </c>
      <c r="C172" s="143">
        <v>36.37</v>
      </c>
    </row>
    <row r="173" spans="1:3">
      <c r="A173" s="142" t="s">
        <v>1228</v>
      </c>
      <c r="B173" s="142" t="s">
        <v>2455</v>
      </c>
      <c r="C173" s="143">
        <v>0</v>
      </c>
    </row>
    <row r="174" spans="1:3">
      <c r="A174" s="142" t="s">
        <v>1230</v>
      </c>
      <c r="B174" s="142" t="s">
        <v>2456</v>
      </c>
      <c r="C174" s="143">
        <v>0</v>
      </c>
    </row>
    <row r="175" spans="1:3">
      <c r="A175" s="142" t="s">
        <v>1242</v>
      </c>
      <c r="B175" s="142" t="s">
        <v>2457</v>
      </c>
      <c r="C175" s="143">
        <v>0</v>
      </c>
    </row>
    <row r="176" spans="1:3">
      <c r="A176" s="142" t="s">
        <v>1244</v>
      </c>
      <c r="B176" s="142" t="s">
        <v>2458</v>
      </c>
      <c r="C176" s="143">
        <v>0</v>
      </c>
    </row>
    <row r="177" spans="1:3">
      <c r="A177" s="142" t="s">
        <v>1246</v>
      </c>
      <c r="B177" s="142" t="s">
        <v>2459</v>
      </c>
      <c r="C177" s="143">
        <v>0</v>
      </c>
    </row>
    <row r="178" spans="1:3">
      <c r="A178" s="142" t="s">
        <v>1250</v>
      </c>
      <c r="B178" s="142" t="s">
        <v>2460</v>
      </c>
      <c r="C178" s="143">
        <v>15490.52</v>
      </c>
    </row>
    <row r="179" spans="1:3">
      <c r="A179" s="142" t="s">
        <v>1252</v>
      </c>
      <c r="B179" s="142" t="s">
        <v>2461</v>
      </c>
      <c r="C179" s="143">
        <v>1099.84</v>
      </c>
    </row>
    <row r="180" spans="1:3">
      <c r="A180" s="142" t="s">
        <v>1254</v>
      </c>
      <c r="B180" s="142" t="s">
        <v>2462</v>
      </c>
      <c r="C180" s="143">
        <v>14390.68</v>
      </c>
    </row>
    <row r="181" spans="1:3">
      <c r="A181" s="142" t="s">
        <v>1268</v>
      </c>
      <c r="B181" s="142" t="s">
        <v>2463</v>
      </c>
      <c r="C181" s="143">
        <v>0</v>
      </c>
    </row>
    <row r="182" spans="1:3">
      <c r="A182" s="142" t="s">
        <v>1270</v>
      </c>
      <c r="B182" s="142" t="s">
        <v>2464</v>
      </c>
      <c r="C182" s="143">
        <v>0</v>
      </c>
    </row>
    <row r="183" spans="1:3">
      <c r="A183" s="142" t="s">
        <v>1276</v>
      </c>
      <c r="B183" s="142" t="s">
        <v>2465</v>
      </c>
      <c r="C183" s="143">
        <v>0</v>
      </c>
    </row>
    <row r="184" spans="1:3">
      <c r="A184" s="142" t="s">
        <v>1278</v>
      </c>
      <c r="B184" s="142" t="s">
        <v>2466</v>
      </c>
      <c r="C184" s="143">
        <v>0</v>
      </c>
    </row>
    <row r="185" spans="1:3">
      <c r="A185" s="142" t="s">
        <v>1282</v>
      </c>
      <c r="B185" s="142" t="s">
        <v>2467</v>
      </c>
      <c r="C185" s="143">
        <v>437.87</v>
      </c>
    </row>
    <row r="186" spans="1:3">
      <c r="A186" s="142" t="s">
        <v>1284</v>
      </c>
      <c r="B186" s="142" t="s">
        <v>2331</v>
      </c>
      <c r="C186" s="143">
        <v>78.61</v>
      </c>
    </row>
    <row r="187" spans="1:3">
      <c r="A187" s="142" t="s">
        <v>1290</v>
      </c>
      <c r="B187" s="142" t="s">
        <v>2468</v>
      </c>
      <c r="C187" s="143">
        <v>0</v>
      </c>
    </row>
    <row r="188" spans="1:3">
      <c r="A188" s="142" t="s">
        <v>1292</v>
      </c>
      <c r="B188" s="142" t="s">
        <v>2332</v>
      </c>
      <c r="C188" s="143">
        <v>359.26</v>
      </c>
    </row>
    <row r="189" spans="1:3">
      <c r="A189" s="142" t="s">
        <v>1307</v>
      </c>
      <c r="B189" s="142" t="s">
        <v>2469</v>
      </c>
      <c r="C189" s="143">
        <v>0</v>
      </c>
    </row>
    <row r="190" spans="1:3">
      <c r="A190" s="142" t="s">
        <v>1309</v>
      </c>
      <c r="B190" s="142" t="s">
        <v>2469</v>
      </c>
      <c r="C190" s="143">
        <v>0</v>
      </c>
    </row>
    <row r="191" spans="1:3">
      <c r="A191" s="142" t="s">
        <v>1449</v>
      </c>
      <c r="B191" s="142" t="s">
        <v>2470</v>
      </c>
      <c r="C191" s="143">
        <v>767.42</v>
      </c>
    </row>
    <row r="192" spans="1:3">
      <c r="A192" s="142" t="s">
        <v>1451</v>
      </c>
      <c r="B192" s="142" t="s">
        <v>2471</v>
      </c>
      <c r="C192" s="143">
        <v>634.43</v>
      </c>
    </row>
    <row r="193" spans="1:3">
      <c r="A193" s="142" t="s">
        <v>1453</v>
      </c>
      <c r="B193" s="142" t="s">
        <v>2331</v>
      </c>
      <c r="C193" s="143">
        <v>182.31</v>
      </c>
    </row>
    <row r="194" spans="1:3">
      <c r="A194" s="142" t="s">
        <v>1456</v>
      </c>
      <c r="B194" s="142" t="s">
        <v>2472</v>
      </c>
      <c r="C194" s="143">
        <v>20.8</v>
      </c>
    </row>
    <row r="195" spans="1:3">
      <c r="A195" s="142" t="s">
        <v>1464</v>
      </c>
      <c r="B195" s="142" t="s">
        <v>2473</v>
      </c>
      <c r="C195" s="143">
        <v>152.3</v>
      </c>
    </row>
    <row r="196" spans="1:3">
      <c r="A196" s="142" t="s">
        <v>1468</v>
      </c>
      <c r="B196" s="142" t="s">
        <v>2474</v>
      </c>
      <c r="C196" s="143">
        <v>279.02</v>
      </c>
    </row>
    <row r="197" spans="1:3">
      <c r="A197" s="142" t="s">
        <v>1470</v>
      </c>
      <c r="B197" s="142" t="s">
        <v>2475</v>
      </c>
      <c r="C197" s="143">
        <v>132.99</v>
      </c>
    </row>
    <row r="198" spans="1:3">
      <c r="A198" s="142" t="s">
        <v>2476</v>
      </c>
      <c r="B198" s="142" t="s">
        <v>2475</v>
      </c>
      <c r="C198" s="143">
        <v>132.99</v>
      </c>
    </row>
    <row r="199" spans="1:3">
      <c r="A199" s="142" t="s">
        <v>1472</v>
      </c>
      <c r="B199" s="142" t="s">
        <v>2477</v>
      </c>
      <c r="C199" s="143">
        <v>0</v>
      </c>
    </row>
    <row r="200" spans="1:3">
      <c r="A200" s="142" t="s">
        <v>1476</v>
      </c>
      <c r="B200" s="142" t="s">
        <v>2478</v>
      </c>
      <c r="C200" s="143">
        <v>0</v>
      </c>
    </row>
    <row r="201" spans="1:3">
      <c r="A201" s="142" t="s">
        <v>1478</v>
      </c>
      <c r="B201" s="142" t="s">
        <v>2479</v>
      </c>
      <c r="C201" s="143">
        <v>0</v>
      </c>
    </row>
    <row r="202" spans="1:3">
      <c r="A202" s="142" t="s">
        <v>1480</v>
      </c>
      <c r="B202" s="142" t="s">
        <v>2479</v>
      </c>
      <c r="C202" s="143">
        <v>0</v>
      </c>
    </row>
    <row r="203" spans="1:3">
      <c r="A203" s="142" t="s">
        <v>1490</v>
      </c>
      <c r="B203" s="142" t="s">
        <v>2480</v>
      </c>
      <c r="C203" s="143">
        <v>5052.83</v>
      </c>
    </row>
    <row r="204" spans="1:3">
      <c r="A204" s="142" t="s">
        <v>1492</v>
      </c>
      <c r="B204" s="142" t="s">
        <v>2481</v>
      </c>
      <c r="C204" s="143">
        <v>3262.62</v>
      </c>
    </row>
    <row r="205" spans="1:3">
      <c r="A205" s="142" t="s">
        <v>1494</v>
      </c>
      <c r="B205" s="142" t="s">
        <v>2331</v>
      </c>
      <c r="C205" s="143">
        <v>192.57</v>
      </c>
    </row>
    <row r="206" spans="1:3">
      <c r="A206" s="142" t="s">
        <v>1497</v>
      </c>
      <c r="B206" s="142" t="s">
        <v>2332</v>
      </c>
      <c r="C206" s="143">
        <v>3070.05</v>
      </c>
    </row>
    <row r="207" spans="1:3">
      <c r="A207" s="142" t="s">
        <v>1540</v>
      </c>
      <c r="B207" s="142" t="s">
        <v>2482</v>
      </c>
      <c r="C207" s="143">
        <v>498.31</v>
      </c>
    </row>
    <row r="208" spans="1:3">
      <c r="A208" s="142" t="s">
        <v>1542</v>
      </c>
      <c r="B208" s="142" t="s">
        <v>2331</v>
      </c>
      <c r="C208" s="143">
        <v>134.83</v>
      </c>
    </row>
    <row r="209" spans="1:3">
      <c r="A209" s="142" t="s">
        <v>1545</v>
      </c>
      <c r="B209" s="142" t="s">
        <v>2483</v>
      </c>
      <c r="C209" s="143">
        <v>363.48</v>
      </c>
    </row>
    <row r="210" spans="1:3">
      <c r="A210" s="142" t="s">
        <v>1578</v>
      </c>
      <c r="B210" s="142" t="s">
        <v>2484</v>
      </c>
      <c r="C210" s="143">
        <v>0</v>
      </c>
    </row>
    <row r="211" spans="1:3">
      <c r="A211" s="142" t="s">
        <v>1580</v>
      </c>
      <c r="B211" s="142" t="s">
        <v>2485</v>
      </c>
      <c r="C211" s="143">
        <v>926.78</v>
      </c>
    </row>
    <row r="212" spans="1:3">
      <c r="A212" s="142" t="s">
        <v>1582</v>
      </c>
      <c r="B212" s="142" t="s">
        <v>2331</v>
      </c>
      <c r="C212" s="143">
        <v>98.63</v>
      </c>
    </row>
    <row r="213" spans="1:3">
      <c r="A213" s="142" t="s">
        <v>1585</v>
      </c>
      <c r="B213" s="142" t="s">
        <v>2486</v>
      </c>
      <c r="C213" s="143">
        <v>507.43</v>
      </c>
    </row>
    <row r="214" spans="1:3">
      <c r="A214" s="142" t="s">
        <v>1589</v>
      </c>
      <c r="B214" s="142" t="s">
        <v>2487</v>
      </c>
      <c r="C214" s="143">
        <v>320.71</v>
      </c>
    </row>
    <row r="215" spans="1:3">
      <c r="A215" s="142" t="s">
        <v>1632</v>
      </c>
      <c r="B215" s="142" t="s">
        <v>2488</v>
      </c>
      <c r="C215" s="143">
        <v>365.13</v>
      </c>
    </row>
    <row r="216" spans="1:3">
      <c r="A216" s="142" t="s">
        <v>1634</v>
      </c>
      <c r="B216" s="142" t="s">
        <v>2331</v>
      </c>
      <c r="C216" s="143">
        <v>81.88</v>
      </c>
    </row>
    <row r="217" spans="1:3">
      <c r="A217" s="142" t="s">
        <v>1639</v>
      </c>
      <c r="B217" s="142" t="s">
        <v>2489</v>
      </c>
      <c r="C217" s="143">
        <v>0</v>
      </c>
    </row>
    <row r="218" spans="1:3">
      <c r="A218" s="142" t="s">
        <v>1647</v>
      </c>
      <c r="B218" s="142" t="s">
        <v>2332</v>
      </c>
      <c r="C218" s="143">
        <v>283.25</v>
      </c>
    </row>
    <row r="219" spans="1:3">
      <c r="A219" s="142" t="s">
        <v>1650</v>
      </c>
      <c r="B219" s="142" t="s">
        <v>2490</v>
      </c>
      <c r="C219" s="143">
        <v>0</v>
      </c>
    </row>
    <row r="220" spans="1:3">
      <c r="A220" s="142" t="s">
        <v>1656</v>
      </c>
      <c r="B220" s="142" t="s">
        <v>2491</v>
      </c>
      <c r="C220" s="143">
        <v>0</v>
      </c>
    </row>
    <row r="221" spans="1:3">
      <c r="A221" s="142" t="s">
        <v>1688</v>
      </c>
      <c r="B221" s="142" t="s">
        <v>2492</v>
      </c>
      <c r="C221" s="143">
        <v>1683.63</v>
      </c>
    </row>
    <row r="222" spans="1:3">
      <c r="A222" s="142" t="s">
        <v>1690</v>
      </c>
      <c r="B222" s="142" t="s">
        <v>2493</v>
      </c>
      <c r="C222" s="143">
        <v>1683.63</v>
      </c>
    </row>
    <row r="223" spans="1:3">
      <c r="A223" s="142" t="s">
        <v>1692</v>
      </c>
      <c r="B223" s="142" t="s">
        <v>2331</v>
      </c>
      <c r="C223" s="143">
        <v>116.31</v>
      </c>
    </row>
    <row r="224" spans="1:3">
      <c r="A224" s="142" t="s">
        <v>1729</v>
      </c>
      <c r="B224" s="142" t="s">
        <v>2494</v>
      </c>
      <c r="C224" s="143">
        <v>1567.32</v>
      </c>
    </row>
    <row r="225" spans="1:3">
      <c r="A225" s="142" t="s">
        <v>1791</v>
      </c>
      <c r="B225" s="142" t="s">
        <v>2495</v>
      </c>
      <c r="C225" s="143">
        <v>334.11</v>
      </c>
    </row>
    <row r="226" spans="1:3">
      <c r="A226" s="142" t="s">
        <v>1846</v>
      </c>
      <c r="B226" s="142" t="s">
        <v>2496</v>
      </c>
      <c r="C226" s="143">
        <v>334.11</v>
      </c>
    </row>
    <row r="227" spans="1:3">
      <c r="A227" s="142" t="s">
        <v>1848</v>
      </c>
      <c r="B227" s="142" t="s">
        <v>2331</v>
      </c>
      <c r="C227" s="143">
        <v>202.88</v>
      </c>
    </row>
    <row r="228" spans="1:3">
      <c r="A228" s="142" t="s">
        <v>1861</v>
      </c>
      <c r="B228" s="142" t="s">
        <v>2332</v>
      </c>
      <c r="C228" s="143">
        <v>131.23</v>
      </c>
    </row>
    <row r="229" spans="1:3">
      <c r="A229" s="142" t="s">
        <v>1900</v>
      </c>
      <c r="B229" s="142" t="s">
        <v>2497</v>
      </c>
      <c r="C229" s="143">
        <v>337.22</v>
      </c>
    </row>
    <row r="230" spans="1:3">
      <c r="A230" s="142" t="s">
        <v>1902</v>
      </c>
      <c r="B230" s="142" t="s">
        <v>2498</v>
      </c>
      <c r="C230" s="143">
        <v>337.22</v>
      </c>
    </row>
    <row r="231" spans="1:3">
      <c r="A231" s="142" t="s">
        <v>1904</v>
      </c>
      <c r="B231" s="142" t="s">
        <v>2331</v>
      </c>
      <c r="C231" s="143">
        <v>166.9</v>
      </c>
    </row>
    <row r="232" spans="1:3">
      <c r="A232" s="142" t="s">
        <v>1915</v>
      </c>
      <c r="B232" s="142" t="s">
        <v>2332</v>
      </c>
      <c r="C232" s="143">
        <v>170.33</v>
      </c>
    </row>
    <row r="233" spans="1:3">
      <c r="A233" s="142" t="s">
        <v>2008</v>
      </c>
      <c r="B233" s="142" t="s">
        <v>2499</v>
      </c>
      <c r="C233" s="143">
        <v>645.12</v>
      </c>
    </row>
    <row r="234" spans="1:3">
      <c r="A234" s="142" t="s">
        <v>2010</v>
      </c>
      <c r="B234" s="142" t="s">
        <v>2500</v>
      </c>
      <c r="C234" s="143">
        <v>645.12</v>
      </c>
    </row>
    <row r="235" spans="1:3">
      <c r="A235" s="142" t="s">
        <v>2012</v>
      </c>
      <c r="B235" s="142" t="s">
        <v>2331</v>
      </c>
      <c r="C235" s="143">
        <v>163.86</v>
      </c>
    </row>
    <row r="236" spans="1:3">
      <c r="A236" s="142" t="s">
        <v>2057</v>
      </c>
      <c r="B236" s="142" t="s">
        <v>2332</v>
      </c>
      <c r="C236" s="143">
        <v>481.26</v>
      </c>
    </row>
    <row r="237" spans="1:3">
      <c r="A237" s="142" t="s">
        <v>2060</v>
      </c>
      <c r="B237" s="142" t="s">
        <v>2501</v>
      </c>
      <c r="C237" s="143">
        <v>0</v>
      </c>
    </row>
    <row r="238" spans="1:3">
      <c r="A238" s="142" t="s">
        <v>2062</v>
      </c>
      <c r="B238" s="142" t="s">
        <v>2331</v>
      </c>
      <c r="C238" s="143">
        <v>0</v>
      </c>
    </row>
    <row r="239" spans="1:3">
      <c r="A239" s="142" t="s">
        <v>2091</v>
      </c>
      <c r="B239" s="142" t="s">
        <v>2502</v>
      </c>
      <c r="C239" s="143">
        <v>9556.63</v>
      </c>
    </row>
    <row r="240" spans="1:3">
      <c r="A240" s="142" t="s">
        <v>2117</v>
      </c>
      <c r="B240" s="142" t="s">
        <v>2503</v>
      </c>
      <c r="C240" s="143">
        <v>9556.63</v>
      </c>
    </row>
    <row r="241" spans="1:3">
      <c r="A241" s="142" t="s">
        <v>2119</v>
      </c>
      <c r="B241" s="142" t="s">
        <v>2504</v>
      </c>
      <c r="C241" s="143">
        <v>9556.63</v>
      </c>
    </row>
    <row r="242" spans="1:3">
      <c r="A242" s="142" t="s">
        <v>2217</v>
      </c>
      <c r="B242" s="142" t="s">
        <v>2505</v>
      </c>
      <c r="C242" s="143">
        <v>256.12</v>
      </c>
    </row>
    <row r="243" spans="1:3">
      <c r="A243" s="142" t="s">
        <v>2219</v>
      </c>
      <c r="B243" s="142" t="s">
        <v>2506</v>
      </c>
      <c r="C243" s="143">
        <v>256.12</v>
      </c>
    </row>
    <row r="244" spans="1:3">
      <c r="A244" s="142" t="s">
        <v>2221</v>
      </c>
      <c r="B244" s="142" t="s">
        <v>2331</v>
      </c>
      <c r="C244" s="143">
        <v>146.3</v>
      </c>
    </row>
    <row r="245" spans="1:3">
      <c r="A245" s="142" t="s">
        <v>2234</v>
      </c>
      <c r="B245" s="142" t="s">
        <v>2332</v>
      </c>
      <c r="C245" s="143">
        <v>109.82</v>
      </c>
    </row>
    <row r="246" spans="1:3">
      <c r="A246" s="142" t="s">
        <v>2304</v>
      </c>
      <c r="B246" s="142" t="s">
        <v>2507</v>
      </c>
      <c r="C246" s="143">
        <v>0</v>
      </c>
    </row>
    <row r="247" spans="1:3">
      <c r="A247" s="142" t="s">
        <v>2308</v>
      </c>
      <c r="B247" s="142" t="s">
        <v>2507</v>
      </c>
      <c r="C247" s="143">
        <v>0</v>
      </c>
    </row>
    <row r="248" spans="1:3">
      <c r="A248" s="142" t="s">
        <v>2508</v>
      </c>
      <c r="B248" s="142" t="s">
        <v>2507</v>
      </c>
      <c r="C248" s="143">
        <v>0</v>
      </c>
    </row>
    <row r="249" spans="1:3">
      <c r="A249" s="142" t="s">
        <v>2309</v>
      </c>
      <c r="B249" s="142" t="s">
        <v>2509</v>
      </c>
      <c r="C249" s="143">
        <v>0</v>
      </c>
    </row>
    <row r="250" spans="1:3">
      <c r="A250" s="142" t="s">
        <v>2311</v>
      </c>
      <c r="B250" s="142" t="s">
        <v>2510</v>
      </c>
      <c r="C250" s="143">
        <v>0</v>
      </c>
    </row>
    <row r="251" spans="1:3">
      <c r="A251" s="142" t="s">
        <v>2313</v>
      </c>
      <c r="B251" s="142" t="s">
        <v>2511</v>
      </c>
      <c r="C251" s="143">
        <v>0</v>
      </c>
    </row>
    <row r="252" spans="1:3">
      <c r="A252" s="144" t="s">
        <v>2512</v>
      </c>
      <c r="B252" s="144"/>
      <c r="C252" s="143">
        <v>219078.55</v>
      </c>
    </row>
  </sheetData>
  <mergeCells count="3">
    <mergeCell ref="A1:C1"/>
    <mergeCell ref="A2:C2"/>
    <mergeCell ref="A252:B25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E16" sqref="E16"/>
    </sheetView>
  </sheetViews>
  <sheetFormatPr defaultColWidth="9" defaultRowHeight="13.5" outlineLevelCol="4"/>
  <cols>
    <col min="1" max="1" width="10.3833333333333" customWidth="1"/>
    <col min="2" max="2" width="23.8833333333333" customWidth="1"/>
    <col min="3" max="3" width="14.5" customWidth="1"/>
    <col min="4" max="4" width="21" customWidth="1"/>
    <col min="5" max="5" width="12.25" customWidth="1"/>
  </cols>
  <sheetData>
    <row r="1" spans="1:3">
      <c r="A1" s="131"/>
      <c r="B1" s="131"/>
      <c r="C1" s="131"/>
    </row>
    <row r="2" ht="24" customHeight="1" spans="1:5">
      <c r="A2" s="132" t="s">
        <v>2513</v>
      </c>
      <c r="B2" s="132"/>
      <c r="C2" s="132"/>
      <c r="D2" s="132"/>
      <c r="E2" s="132"/>
    </row>
    <row r="3" spans="1:5">
      <c r="A3" s="133"/>
      <c r="B3" s="133"/>
      <c r="C3" s="133"/>
      <c r="E3" s="3" t="s">
        <v>23</v>
      </c>
    </row>
    <row r="4" spans="1:5">
      <c r="A4" s="134" t="s">
        <v>2514</v>
      </c>
      <c r="B4" s="134"/>
      <c r="C4" s="134" t="s">
        <v>2515</v>
      </c>
      <c r="D4" s="134"/>
      <c r="E4" s="134"/>
    </row>
    <row r="5" spans="1:5">
      <c r="A5" s="135" t="s">
        <v>2326</v>
      </c>
      <c r="B5" s="135" t="s">
        <v>2327</v>
      </c>
      <c r="C5" s="135" t="s">
        <v>28</v>
      </c>
      <c r="D5" s="135" t="s">
        <v>2516</v>
      </c>
      <c r="E5" s="135" t="s">
        <v>2517</v>
      </c>
    </row>
    <row r="6" spans="1:5">
      <c r="A6" s="136" t="s">
        <v>2518</v>
      </c>
      <c r="B6" s="136" t="s">
        <v>2519</v>
      </c>
      <c r="C6" s="137">
        <v>203847.49</v>
      </c>
      <c r="D6" s="137">
        <v>203847.49</v>
      </c>
      <c r="E6" s="137">
        <v>0</v>
      </c>
    </row>
    <row r="7" spans="1:5">
      <c r="A7" s="136" t="s">
        <v>2520</v>
      </c>
      <c r="B7" s="136" t="s">
        <v>2521</v>
      </c>
      <c r="C7" s="137">
        <v>95535.11</v>
      </c>
      <c r="D7" s="137">
        <v>95535.11</v>
      </c>
      <c r="E7" s="137">
        <v>0</v>
      </c>
    </row>
    <row r="8" spans="1:5">
      <c r="A8" s="136" t="s">
        <v>2522</v>
      </c>
      <c r="B8" s="136" t="s">
        <v>2523</v>
      </c>
      <c r="C8" s="137">
        <v>12996.56</v>
      </c>
      <c r="D8" s="137">
        <v>12996.56</v>
      </c>
      <c r="E8" s="137">
        <v>0</v>
      </c>
    </row>
    <row r="9" spans="1:5">
      <c r="A9" s="136" t="s">
        <v>2524</v>
      </c>
      <c r="B9" s="136" t="s">
        <v>2525</v>
      </c>
      <c r="C9" s="137">
        <v>16981.29</v>
      </c>
      <c r="D9" s="137">
        <v>16981.29</v>
      </c>
      <c r="E9" s="137">
        <v>0</v>
      </c>
    </row>
    <row r="10" spans="1:5">
      <c r="A10" s="136" t="s">
        <v>2526</v>
      </c>
      <c r="B10" s="136" t="s">
        <v>2527</v>
      </c>
      <c r="C10" s="137">
        <v>26182.54</v>
      </c>
      <c r="D10" s="137">
        <v>26182.54</v>
      </c>
      <c r="E10" s="137">
        <v>0</v>
      </c>
    </row>
    <row r="11" spans="1:5">
      <c r="A11" s="136" t="s">
        <v>2528</v>
      </c>
      <c r="B11" s="136" t="s">
        <v>2529</v>
      </c>
      <c r="C11" s="137">
        <v>15286.6</v>
      </c>
      <c r="D11" s="137">
        <v>15286.6</v>
      </c>
      <c r="E11" s="137">
        <v>0</v>
      </c>
    </row>
    <row r="12" spans="1:5">
      <c r="A12" s="136" t="s">
        <v>2530</v>
      </c>
      <c r="B12" s="136" t="s">
        <v>2531</v>
      </c>
      <c r="C12" s="137">
        <v>15</v>
      </c>
      <c r="D12" s="137">
        <v>15</v>
      </c>
      <c r="E12" s="137">
        <v>0</v>
      </c>
    </row>
    <row r="13" spans="1:5">
      <c r="A13" s="136" t="s">
        <v>2532</v>
      </c>
      <c r="B13" s="136" t="s">
        <v>2533</v>
      </c>
      <c r="C13" s="137">
        <v>15490.52</v>
      </c>
      <c r="D13" s="137">
        <v>15490.52</v>
      </c>
      <c r="E13" s="137">
        <v>0</v>
      </c>
    </row>
    <row r="14" spans="1:5">
      <c r="A14" s="136" t="s">
        <v>2534</v>
      </c>
      <c r="B14" s="136" t="s">
        <v>2535</v>
      </c>
      <c r="C14" s="137">
        <v>860</v>
      </c>
      <c r="D14" s="137">
        <v>860</v>
      </c>
      <c r="E14" s="137">
        <v>0</v>
      </c>
    </row>
    <row r="15" spans="1:5">
      <c r="A15" s="136" t="s">
        <v>2536</v>
      </c>
      <c r="B15" s="136" t="s">
        <v>2504</v>
      </c>
      <c r="C15" s="137">
        <v>9556.63</v>
      </c>
      <c r="D15" s="137">
        <v>9556.63</v>
      </c>
      <c r="E15" s="137">
        <v>0</v>
      </c>
    </row>
    <row r="16" spans="1:5">
      <c r="A16" s="136" t="s">
        <v>2537</v>
      </c>
      <c r="B16" s="136" t="s">
        <v>2538</v>
      </c>
      <c r="C16" s="137">
        <v>10943.26</v>
      </c>
      <c r="D16" s="137">
        <v>10943.26</v>
      </c>
      <c r="E16" s="137">
        <v>0</v>
      </c>
    </row>
    <row r="17" spans="1:5">
      <c r="A17" s="136" t="s">
        <v>2539</v>
      </c>
      <c r="B17" s="136" t="s">
        <v>2540</v>
      </c>
      <c r="C17" s="137">
        <v>12134.34</v>
      </c>
      <c r="D17" s="137">
        <v>0</v>
      </c>
      <c r="E17" s="137">
        <v>12134.34</v>
      </c>
    </row>
    <row r="18" spans="1:5">
      <c r="A18" s="136" t="s">
        <v>2541</v>
      </c>
      <c r="B18" s="136" t="s">
        <v>2542</v>
      </c>
      <c r="C18" s="137">
        <v>1517.03</v>
      </c>
      <c r="D18" s="137">
        <v>0</v>
      </c>
      <c r="E18" s="137">
        <v>1517.03</v>
      </c>
    </row>
    <row r="19" spans="1:5">
      <c r="A19" s="136" t="s">
        <v>2543</v>
      </c>
      <c r="B19" s="136" t="s">
        <v>2544</v>
      </c>
      <c r="C19" s="137">
        <v>444.07</v>
      </c>
      <c r="D19" s="137">
        <v>0</v>
      </c>
      <c r="E19" s="137">
        <v>444.07</v>
      </c>
    </row>
    <row r="20" spans="1:5">
      <c r="A20" s="136" t="s">
        <v>2545</v>
      </c>
      <c r="B20" s="136" t="s">
        <v>2546</v>
      </c>
      <c r="C20" s="137">
        <v>26.15</v>
      </c>
      <c r="D20" s="137">
        <v>0</v>
      </c>
      <c r="E20" s="137">
        <v>26.15</v>
      </c>
    </row>
    <row r="21" spans="1:5">
      <c r="A21" s="136" t="s">
        <v>2547</v>
      </c>
      <c r="B21" s="136" t="s">
        <v>2548</v>
      </c>
      <c r="C21" s="137">
        <v>3.43</v>
      </c>
      <c r="D21" s="137">
        <v>0</v>
      </c>
      <c r="E21" s="137">
        <v>3.43</v>
      </c>
    </row>
    <row r="22" spans="1:5">
      <c r="A22" s="136" t="s">
        <v>2549</v>
      </c>
      <c r="B22" s="136" t="s">
        <v>2550</v>
      </c>
      <c r="C22" s="137">
        <v>109.12</v>
      </c>
      <c r="D22" s="137">
        <v>0</v>
      </c>
      <c r="E22" s="137">
        <v>109.12</v>
      </c>
    </row>
    <row r="23" spans="1:5">
      <c r="A23" s="136" t="s">
        <v>2551</v>
      </c>
      <c r="B23" s="136" t="s">
        <v>2552</v>
      </c>
      <c r="C23" s="137">
        <v>623.5</v>
      </c>
      <c r="D23" s="137">
        <v>0</v>
      </c>
      <c r="E23" s="137">
        <v>623.5</v>
      </c>
    </row>
    <row r="24" spans="1:5">
      <c r="A24" s="136" t="s">
        <v>2553</v>
      </c>
      <c r="B24" s="136" t="s">
        <v>2554</v>
      </c>
      <c r="C24" s="137">
        <v>108.65</v>
      </c>
      <c r="D24" s="137">
        <v>0</v>
      </c>
      <c r="E24" s="137">
        <v>108.65</v>
      </c>
    </row>
    <row r="25" spans="1:5">
      <c r="A25" s="136" t="s">
        <v>2555</v>
      </c>
      <c r="B25" s="136" t="s">
        <v>2556</v>
      </c>
      <c r="C25" s="137">
        <v>354.92</v>
      </c>
      <c r="D25" s="137">
        <v>0</v>
      </c>
      <c r="E25" s="137">
        <v>354.92</v>
      </c>
    </row>
    <row r="26" spans="1:5">
      <c r="A26" s="136" t="s">
        <v>2557</v>
      </c>
      <c r="B26" s="136" t="s">
        <v>2558</v>
      </c>
      <c r="C26" s="137">
        <v>294.5</v>
      </c>
      <c r="D26" s="137">
        <v>0</v>
      </c>
      <c r="E26" s="137">
        <v>294.5</v>
      </c>
    </row>
    <row r="27" spans="1:5">
      <c r="A27" s="136" t="s">
        <v>2559</v>
      </c>
      <c r="B27" s="136" t="s">
        <v>2560</v>
      </c>
      <c r="C27" s="137">
        <v>1</v>
      </c>
      <c r="D27" s="137">
        <v>0</v>
      </c>
      <c r="E27" s="137">
        <v>1</v>
      </c>
    </row>
    <row r="28" spans="1:5">
      <c r="A28" s="136" t="s">
        <v>2561</v>
      </c>
      <c r="B28" s="136" t="s">
        <v>2562</v>
      </c>
      <c r="C28" s="137">
        <v>1008.01</v>
      </c>
      <c r="D28" s="137">
        <v>0</v>
      </c>
      <c r="E28" s="137">
        <v>1008.01</v>
      </c>
    </row>
    <row r="29" spans="1:5">
      <c r="A29" s="136" t="s">
        <v>2563</v>
      </c>
      <c r="B29" s="136" t="s">
        <v>2564</v>
      </c>
      <c r="C29" s="137">
        <v>70.45</v>
      </c>
      <c r="D29" s="137">
        <v>0</v>
      </c>
      <c r="E29" s="137">
        <v>70.45</v>
      </c>
    </row>
    <row r="30" spans="1:5">
      <c r="A30" s="136" t="s">
        <v>2565</v>
      </c>
      <c r="B30" s="136" t="s">
        <v>2566</v>
      </c>
      <c r="C30" s="137">
        <v>105.65</v>
      </c>
      <c r="D30" s="137">
        <v>0</v>
      </c>
      <c r="E30" s="137">
        <v>105.65</v>
      </c>
    </row>
    <row r="31" spans="1:5">
      <c r="A31" s="136" t="s">
        <v>2567</v>
      </c>
      <c r="B31" s="136" t="s">
        <v>2568</v>
      </c>
      <c r="C31" s="137">
        <v>21.41</v>
      </c>
      <c r="D31" s="137">
        <v>0</v>
      </c>
      <c r="E31" s="137">
        <v>21.41</v>
      </c>
    </row>
    <row r="32" spans="1:5">
      <c r="A32" s="136" t="s">
        <v>2569</v>
      </c>
      <c r="B32" s="136" t="s">
        <v>2570</v>
      </c>
      <c r="C32" s="137">
        <v>170.43</v>
      </c>
      <c r="D32" s="137">
        <v>0</v>
      </c>
      <c r="E32" s="137">
        <v>170.43</v>
      </c>
    </row>
    <row r="33" spans="1:5">
      <c r="A33" s="136" t="s">
        <v>2571</v>
      </c>
      <c r="B33" s="136" t="s">
        <v>2572</v>
      </c>
      <c r="C33" s="137">
        <v>1.8</v>
      </c>
      <c r="D33" s="137">
        <v>0</v>
      </c>
      <c r="E33" s="137">
        <v>1.8</v>
      </c>
    </row>
    <row r="34" spans="1:5">
      <c r="A34" s="136" t="s">
        <v>2573</v>
      </c>
      <c r="B34" s="136" t="s">
        <v>2574</v>
      </c>
      <c r="C34" s="137">
        <v>102.9</v>
      </c>
      <c r="D34" s="137">
        <v>0</v>
      </c>
      <c r="E34" s="137">
        <v>102.9</v>
      </c>
    </row>
    <row r="35" spans="1:5">
      <c r="A35" s="136" t="s">
        <v>2575</v>
      </c>
      <c r="B35" s="136" t="s">
        <v>2576</v>
      </c>
      <c r="C35" s="137">
        <v>357.33</v>
      </c>
      <c r="D35" s="137">
        <v>0</v>
      </c>
      <c r="E35" s="137">
        <v>357.33</v>
      </c>
    </row>
    <row r="36" spans="1:5">
      <c r="A36" s="136" t="s">
        <v>2577</v>
      </c>
      <c r="B36" s="136" t="s">
        <v>2578</v>
      </c>
      <c r="C36" s="137">
        <v>121.83</v>
      </c>
      <c r="D36" s="137">
        <v>0</v>
      </c>
      <c r="E36" s="137">
        <v>121.83</v>
      </c>
    </row>
    <row r="37" spans="1:5">
      <c r="A37" s="136" t="s">
        <v>2579</v>
      </c>
      <c r="B37" s="136" t="s">
        <v>2580</v>
      </c>
      <c r="C37" s="137">
        <v>1219.47</v>
      </c>
      <c r="D37" s="137">
        <v>0</v>
      </c>
      <c r="E37" s="137">
        <v>1219.47</v>
      </c>
    </row>
    <row r="38" spans="1:5">
      <c r="A38" s="136" t="s">
        <v>2581</v>
      </c>
      <c r="B38" s="136" t="s">
        <v>2582</v>
      </c>
      <c r="C38" s="137">
        <v>2518.03</v>
      </c>
      <c r="D38" s="137">
        <v>0</v>
      </c>
      <c r="E38" s="137">
        <v>2518.03</v>
      </c>
    </row>
    <row r="39" spans="1:5">
      <c r="A39" s="136" t="s">
        <v>2583</v>
      </c>
      <c r="B39" s="136" t="s">
        <v>2584</v>
      </c>
      <c r="C39" s="137">
        <v>572.7</v>
      </c>
      <c r="D39" s="137">
        <v>0</v>
      </c>
      <c r="E39" s="137">
        <v>572.7</v>
      </c>
    </row>
    <row r="40" spans="1:5">
      <c r="A40" s="136" t="s">
        <v>2585</v>
      </c>
      <c r="B40" s="136" t="s">
        <v>2586</v>
      </c>
      <c r="C40" s="137">
        <v>949.96</v>
      </c>
      <c r="D40" s="137">
        <v>0</v>
      </c>
      <c r="E40" s="137">
        <v>949.96</v>
      </c>
    </row>
    <row r="41" spans="1:5">
      <c r="A41" s="136" t="s">
        <v>2587</v>
      </c>
      <c r="B41" s="136" t="s">
        <v>2588</v>
      </c>
      <c r="C41" s="137">
        <v>0.7</v>
      </c>
      <c r="D41" s="137">
        <v>0</v>
      </c>
      <c r="E41" s="137">
        <v>0.7</v>
      </c>
    </row>
    <row r="42" spans="1:5">
      <c r="A42" s="136" t="s">
        <v>2589</v>
      </c>
      <c r="B42" s="136" t="s">
        <v>2590</v>
      </c>
      <c r="C42" s="137">
        <v>1431.31</v>
      </c>
      <c r="D42" s="137">
        <v>0</v>
      </c>
      <c r="E42" s="137">
        <v>1431.31</v>
      </c>
    </row>
    <row r="43" spans="1:5">
      <c r="A43" s="136" t="s">
        <v>2591</v>
      </c>
      <c r="B43" s="136" t="s">
        <v>2592</v>
      </c>
      <c r="C43" s="137">
        <v>3096.71</v>
      </c>
      <c r="D43" s="137">
        <v>3096.71</v>
      </c>
      <c r="E43" s="137">
        <v>0</v>
      </c>
    </row>
    <row r="44" spans="1:5">
      <c r="A44" s="136" t="s">
        <v>2593</v>
      </c>
      <c r="B44" s="136" t="s">
        <v>2594</v>
      </c>
      <c r="C44" s="137">
        <v>117.73</v>
      </c>
      <c r="D44" s="137">
        <v>117.73</v>
      </c>
      <c r="E44" s="137">
        <v>0</v>
      </c>
    </row>
    <row r="45" spans="1:5">
      <c r="A45" s="136" t="s">
        <v>2595</v>
      </c>
      <c r="B45" s="138" t="s">
        <v>2596</v>
      </c>
      <c r="C45" s="139">
        <v>2103.68</v>
      </c>
      <c r="D45" s="139">
        <v>2103.68</v>
      </c>
      <c r="E45" s="139">
        <v>0</v>
      </c>
    </row>
    <row r="46" spans="1:5">
      <c r="A46" s="136" t="s">
        <v>2597</v>
      </c>
      <c r="B46" s="138" t="s">
        <v>2598</v>
      </c>
      <c r="C46" s="139">
        <v>875.3</v>
      </c>
      <c r="D46" s="139">
        <v>875.3</v>
      </c>
      <c r="E46" s="139">
        <v>0</v>
      </c>
    </row>
    <row r="47" spans="1:5">
      <c r="A47" s="136"/>
      <c r="B47" s="138" t="s">
        <v>2599</v>
      </c>
      <c r="C47" s="139">
        <f>SUM(C6:C46)</f>
        <v>438157.11</v>
      </c>
      <c r="D47" s="139">
        <f>SUM(D6:D46)</f>
        <v>413888.42</v>
      </c>
      <c r="E47" s="139">
        <f>SUM(E6:E46)</f>
        <v>24268.69</v>
      </c>
    </row>
  </sheetData>
  <mergeCells count="4">
    <mergeCell ref="A2:E2"/>
    <mergeCell ref="A3:C3"/>
    <mergeCell ref="A4:B4"/>
    <mergeCell ref="C4:E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11" sqref="C11"/>
    </sheetView>
  </sheetViews>
  <sheetFormatPr defaultColWidth="9" defaultRowHeight="14.25" outlineLevelRow="5" outlineLevelCol="4"/>
  <cols>
    <col min="1" max="5" width="25.8833333333333" style="84" customWidth="1"/>
    <col min="6" max="16384" width="9" style="84"/>
  </cols>
  <sheetData>
    <row r="1" ht="28.5" customHeight="1" spans="1:5">
      <c r="A1" s="127" t="s">
        <v>8</v>
      </c>
      <c r="B1" s="127"/>
      <c r="C1" s="127"/>
      <c r="D1" s="127"/>
      <c r="E1" s="127"/>
    </row>
    <row r="2" ht="28.5" customHeight="1" spans="5:5">
      <c r="E2" s="128" t="s">
        <v>2600</v>
      </c>
    </row>
    <row r="3" ht="28.5" customHeight="1" spans="1:5">
      <c r="A3" s="86" t="s">
        <v>2601</v>
      </c>
      <c r="B3" s="86" t="s">
        <v>2602</v>
      </c>
      <c r="C3" s="86" t="s">
        <v>2603</v>
      </c>
      <c r="D3" s="86" t="s">
        <v>2604</v>
      </c>
      <c r="E3" s="86" t="s">
        <v>2605</v>
      </c>
    </row>
    <row r="4" ht="28.5" customHeight="1" spans="1:5">
      <c r="A4" s="129" t="s">
        <v>2606</v>
      </c>
      <c r="B4" s="130">
        <v>13.45</v>
      </c>
      <c r="C4" s="130">
        <v>0.79</v>
      </c>
      <c r="D4" s="130">
        <v>12.69</v>
      </c>
      <c r="E4" s="130"/>
    </row>
    <row r="5" ht="28.5" customHeight="1" spans="1:5">
      <c r="A5" s="130"/>
      <c r="B5" s="130"/>
      <c r="C5" s="130"/>
      <c r="D5" s="130"/>
      <c r="E5" s="130"/>
    </row>
    <row r="6" ht="28.5" customHeight="1"/>
  </sheetData>
  <mergeCells count="1">
    <mergeCell ref="A1:E1"/>
  </mergeCells>
  <pageMargins left="0.75" right="0.75" top="1" bottom="1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1" sqref="D11"/>
    </sheetView>
  </sheetViews>
  <sheetFormatPr defaultColWidth="9" defaultRowHeight="14.25" outlineLevelRow="6" outlineLevelCol="4"/>
  <cols>
    <col min="1" max="5" width="25.8833333333333" style="84" customWidth="1"/>
    <col min="6" max="16384" width="9" style="84"/>
  </cols>
  <sheetData>
    <row r="1" ht="28.5" customHeight="1" spans="1:5">
      <c r="A1" s="127" t="s">
        <v>9</v>
      </c>
      <c r="B1" s="127"/>
      <c r="C1" s="127"/>
      <c r="D1" s="127"/>
      <c r="E1" s="127"/>
    </row>
    <row r="2" ht="28.5" customHeight="1" spans="5:5">
      <c r="E2" s="128" t="s">
        <v>2600</v>
      </c>
    </row>
    <row r="3" ht="28.5" customHeight="1" spans="1:5">
      <c r="A3" s="86" t="s">
        <v>2601</v>
      </c>
      <c r="B3" s="86" t="s">
        <v>2607</v>
      </c>
      <c r="C3" s="86" t="s">
        <v>2608</v>
      </c>
      <c r="D3" s="86" t="s">
        <v>2609</v>
      </c>
      <c r="E3" s="86" t="s">
        <v>2605</v>
      </c>
    </row>
    <row r="4" ht="28.5" customHeight="1" spans="1:5">
      <c r="A4" s="129" t="s">
        <v>2606</v>
      </c>
      <c r="B4" s="130">
        <v>116.37</v>
      </c>
      <c r="C4" s="130">
        <v>16.75</v>
      </c>
      <c r="D4" s="130">
        <v>114.57</v>
      </c>
      <c r="E4" s="130"/>
    </row>
    <row r="5" ht="28.5" customHeight="1" spans="1:5">
      <c r="A5" s="130"/>
      <c r="B5" s="130"/>
      <c r="C5" s="130"/>
      <c r="D5" s="130"/>
      <c r="E5" s="130"/>
    </row>
    <row r="6" ht="28.5" customHeight="1"/>
    <row r="7" ht="28.5" customHeight="1"/>
  </sheetData>
  <mergeCells count="1">
    <mergeCell ref="A1:E1"/>
  </mergeCells>
  <pageMargins left="0.75" right="0.75" top="1" bottom="1" header="0.5" footer="0.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Zeros="0" workbookViewId="0">
      <selection activeCell="C19" sqref="C19"/>
    </sheetView>
  </sheetViews>
  <sheetFormatPr defaultColWidth="9" defaultRowHeight="14.25" outlineLevelCol="2"/>
  <cols>
    <col min="1" max="1" width="23" style="112" customWidth="1"/>
    <col min="2" max="2" width="54.5" style="112" customWidth="1"/>
    <col min="3" max="3" width="36.75" style="112" customWidth="1"/>
    <col min="4" max="16384" width="9" style="112"/>
  </cols>
  <sheetData>
    <row r="1" ht="36.75" customHeight="1" spans="1:3">
      <c r="A1" s="113" t="s">
        <v>2610</v>
      </c>
      <c r="B1" s="113"/>
      <c r="C1" s="113"/>
    </row>
    <row r="2" ht="21" customHeight="1" spans="1:3">
      <c r="A2" s="114"/>
      <c r="B2" s="115"/>
      <c r="C2" s="115" t="s">
        <v>23</v>
      </c>
    </row>
    <row r="3" ht="33.75" customHeight="1" spans="1:3">
      <c r="A3" s="116" t="s">
        <v>2611</v>
      </c>
      <c r="B3" s="116"/>
      <c r="C3" s="117" t="s">
        <v>62</v>
      </c>
    </row>
    <row r="4" ht="21.75" customHeight="1" spans="1:3">
      <c r="A4" s="116"/>
      <c r="B4" s="116"/>
      <c r="C4" s="117" t="s">
        <v>65</v>
      </c>
    </row>
    <row r="5" ht="21.75" customHeight="1" spans="1:3">
      <c r="A5" s="118" t="s">
        <v>2612</v>
      </c>
      <c r="B5" s="119"/>
      <c r="C5" s="120">
        <v>0</v>
      </c>
    </row>
    <row r="6" ht="21.75" customHeight="1" spans="1:3">
      <c r="A6" s="121" t="s">
        <v>2613</v>
      </c>
      <c r="B6" s="122" t="s">
        <v>2614</v>
      </c>
      <c r="C6" s="123">
        <f>SUM(C7:C8)</f>
        <v>1040</v>
      </c>
    </row>
    <row r="7" ht="21.75" customHeight="1" spans="1:3">
      <c r="A7" s="121"/>
      <c r="B7" s="122" t="s">
        <v>2615</v>
      </c>
      <c r="C7" s="120"/>
    </row>
    <row r="8" ht="21.75" customHeight="1" spans="1:3">
      <c r="A8" s="121"/>
      <c r="B8" s="122" t="s">
        <v>2616</v>
      </c>
      <c r="C8" s="120">
        <v>1040</v>
      </c>
    </row>
    <row r="9" ht="21.75" customHeight="1" spans="1:3">
      <c r="A9" s="118" t="s">
        <v>2570</v>
      </c>
      <c r="B9" s="119"/>
      <c r="C9" s="120">
        <v>919</v>
      </c>
    </row>
    <row r="10" ht="21.75" customHeight="1" spans="1:3">
      <c r="A10" s="124" t="s">
        <v>28</v>
      </c>
      <c r="B10" s="124"/>
      <c r="C10" s="125">
        <f>SUM(C5,C6,C9)</f>
        <v>1959</v>
      </c>
    </row>
    <row r="11" ht="93.75" customHeight="1" spans="1:3">
      <c r="A11" s="126" t="s">
        <v>2617</v>
      </c>
      <c r="B11" s="126"/>
      <c r="C11" s="126"/>
    </row>
  </sheetData>
  <mergeCells count="7">
    <mergeCell ref="A1:C1"/>
    <mergeCell ref="A5:B5"/>
    <mergeCell ref="A9:B9"/>
    <mergeCell ref="A10:B10"/>
    <mergeCell ref="A11:C11"/>
    <mergeCell ref="A6:A8"/>
    <mergeCell ref="A3:B4"/>
  </mergeCells>
  <printOptions horizontalCentered="1"/>
  <pageMargins left="0.590551181102362" right="0.590551181102362" top="0.551181102362205" bottom="0.551181102362205" header="0.31496062992126" footer="0.31496062992126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一般公共预算收入表</vt:lpstr>
      <vt:lpstr>一般公共预算支出表</vt:lpstr>
      <vt:lpstr>一般公共预算支出表(类款项）</vt:lpstr>
      <vt:lpstr>一般公共预算基本支出表（功能）</vt:lpstr>
      <vt:lpstr>一般公共预算基本支出表（经济）</vt:lpstr>
      <vt:lpstr>一般债务限额及余额表</vt:lpstr>
      <vt:lpstr>专项债务限额及余额表</vt:lpstr>
      <vt:lpstr>“三公经费”</vt:lpstr>
      <vt:lpstr>税收返还和转移支付分项目</vt:lpstr>
      <vt:lpstr>税收返还和转移支付分地区</vt:lpstr>
      <vt:lpstr>政府性基金收入</vt:lpstr>
      <vt:lpstr>政府性基金支出</vt:lpstr>
      <vt:lpstr>政府性基金转移支付表</vt:lpstr>
      <vt:lpstr>社会保险基金预算收入预算表</vt:lpstr>
      <vt:lpstr>社会保险基金预算支出预算表</vt:lpstr>
      <vt:lpstr>国有资本经营收支预算表</vt:lpstr>
      <vt:lpstr>本级国有资本经营收支预算表</vt:lpstr>
      <vt:lpstr>国有资本经营预算转移支付</vt:lpstr>
      <vt:lpstr>预算调整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三口</cp:lastModifiedBy>
  <dcterms:created xsi:type="dcterms:W3CDTF">2017-04-13T02:11:00Z</dcterms:created>
  <cp:lastPrinted>2021-04-12T01:40:00Z</cp:lastPrinted>
  <dcterms:modified xsi:type="dcterms:W3CDTF">2024-08-08T07:56:27Z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0199033E7A35423DB90743AE895B71FC_12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